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ia.saraiva\Downloads\"/>
    </mc:Choice>
  </mc:AlternateContent>
  <xr:revisionPtr revIDLastSave="0" documentId="13_ncr:1_{A8F503EC-9B43-4F96-B3A5-0E524FD17FF8}" xr6:coauthVersionLast="47" xr6:coauthVersionMax="47" xr10:uidLastSave="{00000000-0000-0000-0000-000000000000}"/>
  <bookViews>
    <workbookView xWindow="-108" yWindow="-108" windowWidth="23256" windowHeight="12456" tabRatio="668" firstSheet="3" activeTab="7" xr2:uid="{00000000-000D-0000-FFFF-FFFF00000000}"/>
  </bookViews>
  <sheets>
    <sheet name="CONSOLIDADO" sheetId="14" r:id="rId1"/>
    <sheet name="ProjetosConsolidado" sheetId="18" r:id="rId2"/>
    <sheet name="Detalhes1" sheetId="16" r:id="rId3"/>
    <sheet name="DINAMICA" sheetId="15" r:id="rId4"/>
    <sheet name="Calendario" sheetId="8" r:id="rId5"/>
    <sheet name="KPIs" sheetId="5" r:id="rId6"/>
    <sheet name=" 2025 - MKT DE CONTEUDO " sheetId="4" r:id="rId7"/>
    <sheet name=" 2025 - MKT DE PRODUTO" sheetId="9" r:id="rId8"/>
    <sheet name=" 2025 - Growth" sheetId="10" r:id="rId9"/>
    <sheet name="2024" sheetId="17" r:id="rId10"/>
    <sheet name=" 2025 - Conteúdo" sheetId="11" r:id="rId11"/>
    <sheet name=" 2025 - Mídia e Performance" sheetId="12" r:id="rId12"/>
    <sheet name="2025 - CX" sheetId="13" r:id="rId13"/>
    <sheet name="Nazaré" sheetId="2" r:id="rId14"/>
    <sheet name="BUDGET FIXOS" sheetId="19" r:id="rId15"/>
    <sheet name="BUDGET VARIÁVEIS" sheetId="20" r:id="rId16"/>
    <sheet name="CONSOLIDADO - VARIÁVEL 2024" sheetId="21" r:id="rId17"/>
    <sheet name="PROJETOS 2025" sheetId="22" r:id="rId18"/>
  </sheets>
  <definedNames>
    <definedName name="_xlnm._FilterDatabase" localSheetId="6" hidden="1">' 2025 - MKT DE CONTEUDO '!$B$3:$U$14</definedName>
    <definedName name="_xlnm._FilterDatabase" localSheetId="7" hidden="1">' 2025 - MKT DE PRODUTO'!$B$2:$T$2</definedName>
    <definedName name="_xlnm._FilterDatabase" localSheetId="9" hidden="1">'2024'!$A$1:$U$194</definedName>
    <definedName name="_xlnm._FilterDatabase" localSheetId="0" hidden="1">CONSOLIDADO!$A$1:$AF$267</definedName>
    <definedName name="consolidado">CONSOLIDADO!$A$1:$AF$267</definedName>
    <definedName name="SegmentaçãodeDados_Categoria">#N/A</definedName>
    <definedName name="SegmentaçãodeDados_Centro_de_Custos">#N/A</definedName>
  </definedNames>
  <calcPr calcId="191028"/>
  <pivotCaches>
    <pivotCache cacheId="3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4" i="14" l="1"/>
  <c r="Q224" i="14"/>
  <c r="R224" i="14"/>
  <c r="P219" i="14"/>
  <c r="Q219" i="14"/>
  <c r="L53" i="14"/>
  <c r="S53" i="14"/>
  <c r="L24" i="14"/>
  <c r="R24" i="14"/>
  <c r="T24" i="14"/>
  <c r="K13" i="14"/>
  <c r="Q13" i="14"/>
  <c r="R13" i="14"/>
  <c r="S24" i="14"/>
  <c r="I3" i="14"/>
  <c r="J3" i="14"/>
  <c r="K3" i="14"/>
  <c r="L3" i="14"/>
  <c r="M3" i="14"/>
  <c r="N3" i="14"/>
  <c r="O3" i="14"/>
  <c r="P3" i="14"/>
  <c r="Q3" i="14"/>
  <c r="R3" i="14"/>
  <c r="S3" i="14"/>
  <c r="T3" i="14"/>
  <c r="I4" i="14"/>
  <c r="J4" i="14"/>
  <c r="K4" i="14"/>
  <c r="L4" i="14"/>
  <c r="M4" i="14"/>
  <c r="N4" i="14"/>
  <c r="O4" i="14"/>
  <c r="P4" i="14"/>
  <c r="Q4" i="14"/>
  <c r="R4" i="14"/>
  <c r="S4" i="14"/>
  <c r="T4" i="14"/>
  <c r="I5" i="14"/>
  <c r="J5" i="14"/>
  <c r="K5" i="14"/>
  <c r="L5" i="14"/>
  <c r="M5" i="14"/>
  <c r="N5" i="14"/>
  <c r="O5" i="14"/>
  <c r="P5" i="14"/>
  <c r="Q5" i="14"/>
  <c r="R5" i="14"/>
  <c r="S5" i="14"/>
  <c r="T5" i="14"/>
  <c r="I6" i="14"/>
  <c r="J6" i="14"/>
  <c r="K6" i="14"/>
  <c r="L6" i="14"/>
  <c r="M6" i="14"/>
  <c r="N6" i="14"/>
  <c r="O6" i="14"/>
  <c r="P6" i="14"/>
  <c r="Q6" i="14"/>
  <c r="R6" i="14"/>
  <c r="S6" i="14"/>
  <c r="T6" i="14"/>
  <c r="I7" i="14"/>
  <c r="J7" i="14"/>
  <c r="K7" i="14"/>
  <c r="L7" i="14"/>
  <c r="M7" i="14"/>
  <c r="N7" i="14"/>
  <c r="O7" i="14"/>
  <c r="P7" i="14"/>
  <c r="Q7" i="14"/>
  <c r="R7" i="14"/>
  <c r="S7" i="14"/>
  <c r="T7" i="14"/>
  <c r="I8" i="14"/>
  <c r="J8" i="14"/>
  <c r="K8" i="14"/>
  <c r="L8" i="14"/>
  <c r="M8" i="14"/>
  <c r="N8" i="14"/>
  <c r="O8" i="14"/>
  <c r="P8" i="14"/>
  <c r="Q8" i="14"/>
  <c r="R8" i="14"/>
  <c r="S8" i="14"/>
  <c r="T8" i="14"/>
  <c r="I9" i="14"/>
  <c r="J9" i="14"/>
  <c r="K9" i="14"/>
  <c r="L9" i="14"/>
  <c r="M9" i="14"/>
  <c r="N9" i="14"/>
  <c r="O9" i="14"/>
  <c r="P9" i="14"/>
  <c r="Q9" i="14"/>
  <c r="R9" i="14"/>
  <c r="S9" i="14"/>
  <c r="T9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J2" i="14"/>
  <c r="K2" i="14"/>
  <c r="L2" i="14"/>
  <c r="M2" i="14"/>
  <c r="N2" i="14"/>
  <c r="O2" i="14"/>
  <c r="P2" i="14"/>
  <c r="Q2" i="14"/>
  <c r="R2" i="14"/>
  <c r="S2" i="14"/>
  <c r="T2" i="14"/>
  <c r="U17" i="14"/>
  <c r="U18" i="14"/>
  <c r="U19" i="14"/>
  <c r="U20" i="14"/>
  <c r="U21" i="14"/>
  <c r="U22" i="14"/>
  <c r="U23" i="14"/>
  <c r="U25" i="14"/>
  <c r="U26" i="14"/>
  <c r="U27" i="14"/>
  <c r="J17" i="14"/>
  <c r="K17" i="14"/>
  <c r="L17" i="14"/>
  <c r="M17" i="14"/>
  <c r="N17" i="14"/>
  <c r="O17" i="14"/>
  <c r="P17" i="14"/>
  <c r="Q17" i="14"/>
  <c r="R17" i="14"/>
  <c r="S17" i="14"/>
  <c r="T17" i="14"/>
  <c r="J18" i="14"/>
  <c r="K18" i="14"/>
  <c r="L18" i="14"/>
  <c r="M18" i="14"/>
  <c r="N18" i="14"/>
  <c r="O18" i="14"/>
  <c r="P18" i="14"/>
  <c r="Q18" i="14"/>
  <c r="R18" i="14"/>
  <c r="S18" i="14"/>
  <c r="T18" i="14"/>
  <c r="J19" i="14"/>
  <c r="K19" i="14"/>
  <c r="L19" i="14"/>
  <c r="M19" i="14"/>
  <c r="N19" i="14"/>
  <c r="O19" i="14"/>
  <c r="P19" i="14"/>
  <c r="Q19" i="14"/>
  <c r="R19" i="14"/>
  <c r="S19" i="14"/>
  <c r="T19" i="14"/>
  <c r="J20" i="14"/>
  <c r="K20" i="14"/>
  <c r="L20" i="14"/>
  <c r="M20" i="14"/>
  <c r="N20" i="14"/>
  <c r="O20" i="14"/>
  <c r="P20" i="14"/>
  <c r="Q20" i="14"/>
  <c r="R20" i="14"/>
  <c r="S20" i="14"/>
  <c r="T20" i="14"/>
  <c r="J21" i="14"/>
  <c r="K21" i="14"/>
  <c r="L21" i="14"/>
  <c r="M21" i="14"/>
  <c r="N21" i="14"/>
  <c r="O21" i="14"/>
  <c r="P21" i="14"/>
  <c r="Q21" i="14"/>
  <c r="R21" i="14"/>
  <c r="S21" i="14"/>
  <c r="T21" i="14"/>
  <c r="J22" i="14"/>
  <c r="K22" i="14"/>
  <c r="L22" i="14"/>
  <c r="M22" i="14"/>
  <c r="N22" i="14"/>
  <c r="O22" i="14"/>
  <c r="P22" i="14"/>
  <c r="Q22" i="14"/>
  <c r="R22" i="14"/>
  <c r="S22" i="14"/>
  <c r="T22" i="14"/>
  <c r="J23" i="14"/>
  <c r="K23" i="14"/>
  <c r="L23" i="14"/>
  <c r="M23" i="14"/>
  <c r="N23" i="14"/>
  <c r="O23" i="14"/>
  <c r="P23" i="14"/>
  <c r="Q23" i="14"/>
  <c r="R23" i="14"/>
  <c r="S23" i="14"/>
  <c r="T23" i="14"/>
  <c r="J25" i="14"/>
  <c r="K25" i="14"/>
  <c r="L25" i="14"/>
  <c r="M25" i="14"/>
  <c r="N25" i="14"/>
  <c r="O25" i="14"/>
  <c r="P25" i="14"/>
  <c r="Q25" i="14"/>
  <c r="R25" i="14"/>
  <c r="S25" i="14"/>
  <c r="T25" i="14"/>
  <c r="J26" i="14"/>
  <c r="K26" i="14"/>
  <c r="L26" i="14"/>
  <c r="M26" i="14"/>
  <c r="N26" i="14"/>
  <c r="O26" i="14"/>
  <c r="P26" i="14"/>
  <c r="Q26" i="14"/>
  <c r="R26" i="14"/>
  <c r="S26" i="14"/>
  <c r="T26" i="14"/>
  <c r="J27" i="14"/>
  <c r="K27" i="14"/>
  <c r="L27" i="14"/>
  <c r="M27" i="14"/>
  <c r="N27" i="14"/>
  <c r="O27" i="14"/>
  <c r="P27" i="14"/>
  <c r="Q27" i="14"/>
  <c r="R27" i="14"/>
  <c r="S27" i="14"/>
  <c r="T27" i="14"/>
  <c r="I18" i="14"/>
  <c r="I19" i="14"/>
  <c r="I20" i="14"/>
  <c r="I21" i="14"/>
  <c r="I22" i="14"/>
  <c r="I23" i="14"/>
  <c r="I25" i="14"/>
  <c r="I26" i="14"/>
  <c r="I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6" i="14"/>
  <c r="U47" i="14"/>
  <c r="U48" i="14"/>
  <c r="U49" i="14"/>
  <c r="U50" i="14"/>
  <c r="U51" i="14"/>
  <c r="U52" i="14"/>
  <c r="U54" i="14"/>
  <c r="U55" i="14"/>
  <c r="J28" i="14"/>
  <c r="K28" i="14"/>
  <c r="L28" i="14"/>
  <c r="M28" i="14"/>
  <c r="N28" i="14"/>
  <c r="O28" i="14"/>
  <c r="P28" i="14"/>
  <c r="Q28" i="14"/>
  <c r="R28" i="14"/>
  <c r="S28" i="14"/>
  <c r="T28" i="14"/>
  <c r="J29" i="14"/>
  <c r="K29" i="14"/>
  <c r="L29" i="14"/>
  <c r="M29" i="14"/>
  <c r="N29" i="14"/>
  <c r="O29" i="14"/>
  <c r="P29" i="14"/>
  <c r="Q29" i="14"/>
  <c r="R29" i="14"/>
  <c r="S29" i="14"/>
  <c r="T29" i="14"/>
  <c r="J30" i="14"/>
  <c r="K30" i="14"/>
  <c r="L30" i="14"/>
  <c r="M30" i="14"/>
  <c r="N30" i="14"/>
  <c r="O30" i="14"/>
  <c r="P30" i="14"/>
  <c r="Q30" i="14"/>
  <c r="R30" i="14"/>
  <c r="S30" i="14"/>
  <c r="T30" i="14"/>
  <c r="J31" i="14"/>
  <c r="K31" i="14"/>
  <c r="L31" i="14"/>
  <c r="M31" i="14"/>
  <c r="N31" i="14"/>
  <c r="O31" i="14"/>
  <c r="P31" i="14"/>
  <c r="Q31" i="14"/>
  <c r="R31" i="14"/>
  <c r="S31" i="14"/>
  <c r="T31" i="14"/>
  <c r="J32" i="14"/>
  <c r="K32" i="14"/>
  <c r="L32" i="14"/>
  <c r="M32" i="14"/>
  <c r="N32" i="14"/>
  <c r="O32" i="14"/>
  <c r="P32" i="14"/>
  <c r="Q32" i="14"/>
  <c r="R32" i="14"/>
  <c r="S32" i="14"/>
  <c r="T32" i="14"/>
  <c r="J33" i="14"/>
  <c r="K33" i="14"/>
  <c r="L33" i="14"/>
  <c r="M33" i="14"/>
  <c r="N33" i="14"/>
  <c r="O33" i="14"/>
  <c r="P33" i="14"/>
  <c r="Q33" i="14"/>
  <c r="R33" i="14"/>
  <c r="S33" i="14"/>
  <c r="T33" i="14"/>
  <c r="J34" i="14"/>
  <c r="K34" i="14"/>
  <c r="L34" i="14"/>
  <c r="M34" i="14"/>
  <c r="N34" i="14"/>
  <c r="O34" i="14"/>
  <c r="P34" i="14"/>
  <c r="Q34" i="14"/>
  <c r="R34" i="14"/>
  <c r="S34" i="14"/>
  <c r="T34" i="14"/>
  <c r="J35" i="14"/>
  <c r="K35" i="14"/>
  <c r="L35" i="14"/>
  <c r="M35" i="14"/>
  <c r="N35" i="14"/>
  <c r="O35" i="14"/>
  <c r="P35" i="14"/>
  <c r="Q35" i="14"/>
  <c r="R35" i="14"/>
  <c r="S35" i="14"/>
  <c r="T35" i="14"/>
  <c r="J36" i="14"/>
  <c r="K36" i="14"/>
  <c r="L36" i="14"/>
  <c r="M36" i="14"/>
  <c r="N36" i="14"/>
  <c r="O36" i="14"/>
  <c r="P36" i="14"/>
  <c r="Q36" i="14"/>
  <c r="R36" i="14"/>
  <c r="S36" i="14"/>
  <c r="T36" i="14"/>
  <c r="J37" i="14"/>
  <c r="K37" i="14"/>
  <c r="L37" i="14"/>
  <c r="M37" i="14"/>
  <c r="N37" i="14"/>
  <c r="O37" i="14"/>
  <c r="P37" i="14"/>
  <c r="Q37" i="14"/>
  <c r="R37" i="14"/>
  <c r="S37" i="14"/>
  <c r="T37" i="14"/>
  <c r="J38" i="14"/>
  <c r="K38" i="14"/>
  <c r="L38" i="14"/>
  <c r="M38" i="14"/>
  <c r="N38" i="14"/>
  <c r="O38" i="14"/>
  <c r="P38" i="14"/>
  <c r="Q38" i="14"/>
  <c r="R38" i="14"/>
  <c r="S38" i="14"/>
  <c r="T38" i="14"/>
  <c r="J39" i="14"/>
  <c r="K39" i="14"/>
  <c r="L39" i="14"/>
  <c r="M39" i="14"/>
  <c r="N39" i="14"/>
  <c r="O39" i="14"/>
  <c r="P39" i="14"/>
  <c r="Q39" i="14"/>
  <c r="R39" i="14"/>
  <c r="S39" i="14"/>
  <c r="T39" i="14"/>
  <c r="J40" i="14"/>
  <c r="K40" i="14"/>
  <c r="L40" i="14"/>
  <c r="M40" i="14"/>
  <c r="N40" i="14"/>
  <c r="O40" i="14"/>
  <c r="P40" i="14"/>
  <c r="Q40" i="14"/>
  <c r="R40" i="14"/>
  <c r="S40" i="14"/>
  <c r="T40" i="14"/>
  <c r="J41" i="14"/>
  <c r="K41" i="14"/>
  <c r="L41" i="14"/>
  <c r="M41" i="14"/>
  <c r="N41" i="14"/>
  <c r="O41" i="14"/>
  <c r="P41" i="14"/>
  <c r="Q41" i="14"/>
  <c r="R41" i="14"/>
  <c r="S41" i="14"/>
  <c r="T41" i="14"/>
  <c r="J42" i="14"/>
  <c r="K42" i="14"/>
  <c r="L42" i="14"/>
  <c r="M42" i="14"/>
  <c r="N42" i="14"/>
  <c r="O42" i="14"/>
  <c r="P42" i="14"/>
  <c r="Q42" i="14"/>
  <c r="R42" i="14"/>
  <c r="S42" i="14"/>
  <c r="T42" i="14"/>
  <c r="J43" i="14"/>
  <c r="K43" i="14"/>
  <c r="L43" i="14"/>
  <c r="M43" i="14"/>
  <c r="N43" i="14"/>
  <c r="O43" i="14"/>
  <c r="P43" i="14"/>
  <c r="Q43" i="14"/>
  <c r="R43" i="14"/>
  <c r="S43" i="14"/>
  <c r="T43" i="14"/>
  <c r="J44" i="14"/>
  <c r="K44" i="14"/>
  <c r="L44" i="14"/>
  <c r="M44" i="14"/>
  <c r="N44" i="14"/>
  <c r="O44" i="14"/>
  <c r="P44" i="14"/>
  <c r="Q44" i="14"/>
  <c r="R44" i="14"/>
  <c r="S44" i="14"/>
  <c r="T44" i="14"/>
  <c r="J46" i="14"/>
  <c r="K46" i="14"/>
  <c r="L46" i="14"/>
  <c r="M46" i="14"/>
  <c r="N46" i="14"/>
  <c r="O46" i="14"/>
  <c r="P46" i="14"/>
  <c r="Q46" i="14"/>
  <c r="R46" i="14"/>
  <c r="S46" i="14"/>
  <c r="T46" i="14"/>
  <c r="J47" i="14"/>
  <c r="K47" i="14"/>
  <c r="L47" i="14"/>
  <c r="M47" i="14"/>
  <c r="N47" i="14"/>
  <c r="O47" i="14"/>
  <c r="P47" i="14"/>
  <c r="Q47" i="14"/>
  <c r="R47" i="14"/>
  <c r="S47" i="14"/>
  <c r="T47" i="14"/>
  <c r="J48" i="14"/>
  <c r="K48" i="14"/>
  <c r="L48" i="14"/>
  <c r="M48" i="14"/>
  <c r="N48" i="14"/>
  <c r="O48" i="14"/>
  <c r="P48" i="14"/>
  <c r="Q48" i="14"/>
  <c r="R48" i="14"/>
  <c r="S48" i="14"/>
  <c r="T48" i="14"/>
  <c r="J49" i="14"/>
  <c r="K49" i="14"/>
  <c r="L49" i="14"/>
  <c r="M49" i="14"/>
  <c r="N49" i="14"/>
  <c r="O49" i="14"/>
  <c r="P49" i="14"/>
  <c r="Q49" i="14"/>
  <c r="R49" i="14"/>
  <c r="S49" i="14"/>
  <c r="T49" i="14"/>
  <c r="J50" i="14"/>
  <c r="K50" i="14"/>
  <c r="L50" i="14"/>
  <c r="M50" i="14"/>
  <c r="N50" i="14"/>
  <c r="O50" i="14"/>
  <c r="P50" i="14"/>
  <c r="Q50" i="14"/>
  <c r="R50" i="14"/>
  <c r="S50" i="14"/>
  <c r="T50" i="14"/>
  <c r="J51" i="14"/>
  <c r="K51" i="14"/>
  <c r="L51" i="14"/>
  <c r="M51" i="14"/>
  <c r="N51" i="14"/>
  <c r="O51" i="14"/>
  <c r="P51" i="14"/>
  <c r="Q51" i="14"/>
  <c r="R51" i="14"/>
  <c r="S51" i="14"/>
  <c r="T51" i="14"/>
  <c r="J52" i="14"/>
  <c r="K52" i="14"/>
  <c r="L52" i="14"/>
  <c r="M52" i="14"/>
  <c r="N52" i="14"/>
  <c r="O52" i="14"/>
  <c r="P52" i="14"/>
  <c r="Q52" i="14"/>
  <c r="R52" i="14"/>
  <c r="S52" i="14"/>
  <c r="T52" i="14"/>
  <c r="J54" i="14"/>
  <c r="K54" i="14"/>
  <c r="L54" i="14"/>
  <c r="M54" i="14"/>
  <c r="N54" i="14"/>
  <c r="O54" i="14"/>
  <c r="P54" i="14"/>
  <c r="Q54" i="14"/>
  <c r="R54" i="14"/>
  <c r="S54" i="14"/>
  <c r="T54" i="14"/>
  <c r="J55" i="14"/>
  <c r="K55" i="14"/>
  <c r="L55" i="14"/>
  <c r="M55" i="14"/>
  <c r="N55" i="14"/>
  <c r="O55" i="14"/>
  <c r="P55" i="14"/>
  <c r="Q55" i="14"/>
  <c r="R55" i="14"/>
  <c r="S55" i="14"/>
  <c r="T55" i="14"/>
  <c r="I47" i="14"/>
  <c r="I48" i="14"/>
  <c r="I49" i="14"/>
  <c r="I50" i="14"/>
  <c r="I51" i="14"/>
  <c r="I52" i="14"/>
  <c r="I54" i="14"/>
  <c r="I55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6" i="14"/>
  <c r="J45" i="14"/>
  <c r="N45" i="14"/>
  <c r="O45" i="14"/>
  <c r="P45" i="14"/>
  <c r="Q45" i="14"/>
  <c r="I13" i="14"/>
  <c r="T109" i="9"/>
  <c r="S109" i="9"/>
  <c r="R109" i="9"/>
  <c r="Q109" i="9"/>
  <c r="Q96" i="14" s="1"/>
  <c r="P109" i="9"/>
  <c r="P96" i="14" s="1"/>
  <c r="O109" i="9"/>
  <c r="O96" i="14" s="1"/>
  <c r="N109" i="9"/>
  <c r="M109" i="9"/>
  <c r="L109" i="9"/>
  <c r="L96" i="14" s="1"/>
  <c r="K109" i="9"/>
  <c r="K96" i="14" s="1"/>
  <c r="J109" i="9"/>
  <c r="J96" i="14" s="1"/>
  <c r="L4" i="9"/>
  <c r="I24" i="2"/>
  <c r="J120" i="14"/>
  <c r="K120" i="14"/>
  <c r="L120" i="14"/>
  <c r="M120" i="14"/>
  <c r="N120" i="14"/>
  <c r="O120" i="14"/>
  <c r="P120" i="14"/>
  <c r="Q120" i="14"/>
  <c r="R120" i="14"/>
  <c r="S120" i="14"/>
  <c r="T120" i="14"/>
  <c r="J121" i="14"/>
  <c r="K121" i="14"/>
  <c r="L121" i="14"/>
  <c r="M121" i="14"/>
  <c r="N121" i="14"/>
  <c r="O121" i="14"/>
  <c r="P121" i="14"/>
  <c r="Q121" i="14"/>
  <c r="R121" i="14"/>
  <c r="S121" i="14"/>
  <c r="T121" i="14"/>
  <c r="J122" i="14"/>
  <c r="K122" i="14"/>
  <c r="L122" i="14"/>
  <c r="M122" i="14"/>
  <c r="N122" i="14"/>
  <c r="O122" i="14"/>
  <c r="P122" i="14"/>
  <c r="Q122" i="14"/>
  <c r="R122" i="14"/>
  <c r="S122" i="14"/>
  <c r="T122" i="14"/>
  <c r="J123" i="14"/>
  <c r="K123" i="14"/>
  <c r="L123" i="14"/>
  <c r="M123" i="14"/>
  <c r="N123" i="14"/>
  <c r="O123" i="14"/>
  <c r="P123" i="14"/>
  <c r="Q123" i="14"/>
  <c r="R123" i="14"/>
  <c r="S123" i="14"/>
  <c r="T123" i="14"/>
  <c r="U120" i="14"/>
  <c r="U121" i="14"/>
  <c r="U122" i="14"/>
  <c r="U123" i="14"/>
  <c r="J125" i="14"/>
  <c r="K125" i="14"/>
  <c r="L125" i="14"/>
  <c r="M125" i="14"/>
  <c r="N125" i="14"/>
  <c r="O125" i="14"/>
  <c r="P125" i="14"/>
  <c r="Q125" i="14"/>
  <c r="R125" i="14"/>
  <c r="S125" i="14"/>
  <c r="T125" i="14"/>
  <c r="J124" i="14"/>
  <c r="I96" i="14"/>
  <c r="J13" i="9"/>
  <c r="J99" i="14" s="1"/>
  <c r="K13" i="9"/>
  <c r="K94" i="14" s="1"/>
  <c r="L13" i="9"/>
  <c r="L94" i="14" s="1"/>
  <c r="M13" i="9"/>
  <c r="M94" i="14" s="1"/>
  <c r="N13" i="9"/>
  <c r="N94" i="14" s="1"/>
  <c r="O13" i="9"/>
  <c r="O94" i="14" s="1"/>
  <c r="P13" i="9"/>
  <c r="P94" i="14" s="1"/>
  <c r="Q13" i="9"/>
  <c r="Q94" i="14" s="1"/>
  <c r="R13" i="9"/>
  <c r="S13" i="9"/>
  <c r="S94" i="14" s="1"/>
  <c r="T13" i="9"/>
  <c r="T94" i="14" s="1"/>
  <c r="I13" i="9"/>
  <c r="I94" i="14" s="1"/>
  <c r="G24" i="2"/>
  <c r="J9" i="2"/>
  <c r="J6" i="2"/>
  <c r="J104" i="14"/>
  <c r="K104" i="14"/>
  <c r="L104" i="14"/>
  <c r="M104" i="14"/>
  <c r="N104" i="14"/>
  <c r="O104" i="14"/>
  <c r="R104" i="14"/>
  <c r="S104" i="14"/>
  <c r="T104" i="14"/>
  <c r="I104" i="14"/>
  <c r="Q117" i="9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2" i="17"/>
  <c r="U83" i="17"/>
  <c r="U84" i="17"/>
  <c r="U85" i="17"/>
  <c r="U86" i="17"/>
  <c r="U87" i="17"/>
  <c r="U88" i="17"/>
  <c r="U89" i="17"/>
  <c r="U90" i="17"/>
  <c r="U91" i="17"/>
  <c r="U92" i="17"/>
  <c r="U93" i="17"/>
  <c r="U94" i="17"/>
  <c r="U95" i="17"/>
  <c r="U96" i="17"/>
  <c r="U97" i="17"/>
  <c r="U98" i="17"/>
  <c r="U99" i="17"/>
  <c r="U100" i="17"/>
  <c r="U101" i="17"/>
  <c r="U102" i="17"/>
  <c r="U103" i="17"/>
  <c r="U104" i="17"/>
  <c r="U105" i="17"/>
  <c r="U106" i="17"/>
  <c r="U107" i="17"/>
  <c r="U108" i="17"/>
  <c r="U109" i="17"/>
  <c r="U110" i="17"/>
  <c r="U111" i="17"/>
  <c r="U112" i="17"/>
  <c r="U113" i="17"/>
  <c r="U114" i="17"/>
  <c r="U115" i="17"/>
  <c r="U116" i="17"/>
  <c r="U117" i="17"/>
  <c r="U118" i="17"/>
  <c r="U119" i="17"/>
  <c r="U120" i="17"/>
  <c r="U121" i="17"/>
  <c r="U122" i="17"/>
  <c r="U123" i="17"/>
  <c r="U124" i="17"/>
  <c r="U125" i="17"/>
  <c r="U126" i="17"/>
  <c r="U127" i="17"/>
  <c r="U128" i="17"/>
  <c r="U129" i="17"/>
  <c r="U130" i="17"/>
  <c r="U131" i="17"/>
  <c r="U132" i="17"/>
  <c r="U133" i="17"/>
  <c r="U134" i="17"/>
  <c r="U135" i="17"/>
  <c r="U136" i="17"/>
  <c r="U137" i="17"/>
  <c r="U138" i="17"/>
  <c r="U139" i="17"/>
  <c r="U140" i="17"/>
  <c r="U141" i="17"/>
  <c r="U142" i="17"/>
  <c r="U143" i="17"/>
  <c r="U144" i="17"/>
  <c r="U145" i="17"/>
  <c r="U146" i="17"/>
  <c r="U147" i="17"/>
  <c r="U148" i="17"/>
  <c r="U149" i="17"/>
  <c r="U150" i="17"/>
  <c r="U151" i="17"/>
  <c r="U152" i="17"/>
  <c r="U153" i="17"/>
  <c r="U154" i="17"/>
  <c r="U155" i="17"/>
  <c r="U156" i="17"/>
  <c r="U157" i="17"/>
  <c r="U158" i="17"/>
  <c r="U159" i="17"/>
  <c r="U160" i="17"/>
  <c r="U161" i="17"/>
  <c r="U162" i="17"/>
  <c r="U163" i="17"/>
  <c r="U164" i="17"/>
  <c r="U165" i="17"/>
  <c r="U166" i="17"/>
  <c r="U167" i="17"/>
  <c r="U168" i="17"/>
  <c r="U169" i="17"/>
  <c r="U170" i="17"/>
  <c r="U171" i="17"/>
  <c r="U172" i="17"/>
  <c r="U173" i="17"/>
  <c r="U174" i="17"/>
  <c r="U175" i="17"/>
  <c r="U176" i="17"/>
  <c r="U177" i="17"/>
  <c r="U178" i="17"/>
  <c r="U179" i="17"/>
  <c r="U180" i="17"/>
  <c r="U181" i="17"/>
  <c r="U182" i="17"/>
  <c r="U183" i="17"/>
  <c r="U184" i="17"/>
  <c r="U185" i="17"/>
  <c r="U186" i="17"/>
  <c r="U187" i="17"/>
  <c r="U188" i="17"/>
  <c r="U189" i="17"/>
  <c r="U190" i="17"/>
  <c r="U191" i="17"/>
  <c r="U192" i="17"/>
  <c r="U193" i="17"/>
  <c r="U194" i="17"/>
  <c r="U5" i="17"/>
  <c r="U4" i="17"/>
  <c r="U3" i="17"/>
  <c r="V2" i="17" s="1"/>
  <c r="U2" i="17"/>
  <c r="J163" i="14"/>
  <c r="K163" i="14"/>
  <c r="M163" i="14"/>
  <c r="N163" i="14"/>
  <c r="O163" i="14"/>
  <c r="P163" i="14"/>
  <c r="Q163" i="14"/>
  <c r="R163" i="14"/>
  <c r="S163" i="14"/>
  <c r="T163" i="14"/>
  <c r="J257" i="14"/>
  <c r="K257" i="14"/>
  <c r="L257" i="14"/>
  <c r="M257" i="14"/>
  <c r="T257" i="14"/>
  <c r="J1" i="14"/>
  <c r="K1" i="14"/>
  <c r="L1" i="14"/>
  <c r="M1" i="14"/>
  <c r="N1" i="14"/>
  <c r="O1" i="14"/>
  <c r="P1" i="14"/>
  <c r="Q1" i="14"/>
  <c r="R1" i="14"/>
  <c r="S1" i="14"/>
  <c r="T1" i="14"/>
  <c r="U1" i="14"/>
  <c r="I1" i="14"/>
  <c r="B246" i="14"/>
  <c r="C246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R246" i="14"/>
  <c r="S246" i="14"/>
  <c r="T246" i="14"/>
  <c r="V246" i="14"/>
  <c r="W246" i="14"/>
  <c r="X246" i="14"/>
  <c r="Y246" i="14"/>
  <c r="Z246" i="14"/>
  <c r="AA246" i="14"/>
  <c r="AB246" i="14"/>
  <c r="AC246" i="14"/>
  <c r="AD246" i="14"/>
  <c r="AE246" i="14"/>
  <c r="AF246" i="14"/>
  <c r="B247" i="14"/>
  <c r="C247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V247" i="14"/>
  <c r="W247" i="14"/>
  <c r="X247" i="14"/>
  <c r="Y247" i="14"/>
  <c r="Z247" i="14"/>
  <c r="AA247" i="14"/>
  <c r="AB247" i="14"/>
  <c r="AC247" i="14"/>
  <c r="AD247" i="14"/>
  <c r="AE247" i="14"/>
  <c r="AF247" i="14"/>
  <c r="B248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B249" i="14"/>
  <c r="C249" i="14"/>
  <c r="D249" i="14"/>
  <c r="E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B250" i="14"/>
  <c r="C250" i="14"/>
  <c r="D250" i="14"/>
  <c r="E250" i="14"/>
  <c r="F250" i="14"/>
  <c r="G250" i="14"/>
  <c r="H250" i="14"/>
  <c r="I250" i="14"/>
  <c r="J250" i="14"/>
  <c r="K250" i="14"/>
  <c r="L250" i="14"/>
  <c r="M250" i="14"/>
  <c r="N250" i="14"/>
  <c r="O250" i="14"/>
  <c r="P250" i="14"/>
  <c r="Q250" i="14"/>
  <c r="R250" i="14"/>
  <c r="S250" i="14"/>
  <c r="T250" i="14"/>
  <c r="V250" i="14"/>
  <c r="W250" i="14"/>
  <c r="X250" i="14"/>
  <c r="Y250" i="14"/>
  <c r="Z250" i="14"/>
  <c r="AA250" i="14"/>
  <c r="AB250" i="14"/>
  <c r="AC250" i="14"/>
  <c r="AD250" i="14"/>
  <c r="AE250" i="14"/>
  <c r="AF250" i="14"/>
  <c r="B251" i="14"/>
  <c r="C251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V251" i="14"/>
  <c r="W251" i="14"/>
  <c r="X251" i="14"/>
  <c r="Y251" i="14"/>
  <c r="Z251" i="14"/>
  <c r="AA251" i="14"/>
  <c r="AB251" i="14"/>
  <c r="AC251" i="14"/>
  <c r="AD251" i="14"/>
  <c r="AE251" i="14"/>
  <c r="AF251" i="14"/>
  <c r="B252" i="14"/>
  <c r="C252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B253" i="14"/>
  <c r="C253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B254" i="14"/>
  <c r="C254" i="14"/>
  <c r="D254" i="14"/>
  <c r="E254" i="14"/>
  <c r="F254" i="14"/>
  <c r="G254" i="14"/>
  <c r="H254" i="14"/>
  <c r="I254" i="14"/>
  <c r="J254" i="14"/>
  <c r="K254" i="14"/>
  <c r="L254" i="14"/>
  <c r="M254" i="14"/>
  <c r="N254" i="14"/>
  <c r="O254" i="14"/>
  <c r="P254" i="14"/>
  <c r="Q254" i="14"/>
  <c r="R254" i="14"/>
  <c r="S254" i="14"/>
  <c r="T254" i="14"/>
  <c r="V254" i="14"/>
  <c r="W254" i="14"/>
  <c r="X254" i="14"/>
  <c r="Y254" i="14"/>
  <c r="Z254" i="14"/>
  <c r="AA254" i="14"/>
  <c r="AB254" i="14"/>
  <c r="AC254" i="14"/>
  <c r="AD254" i="14"/>
  <c r="AE254" i="14"/>
  <c r="AF254" i="14"/>
  <c r="B255" i="14"/>
  <c r="C255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S255" i="14"/>
  <c r="T255" i="14"/>
  <c r="V255" i="14"/>
  <c r="W255" i="14"/>
  <c r="X255" i="14"/>
  <c r="Y255" i="14"/>
  <c r="Z255" i="14"/>
  <c r="AA255" i="14"/>
  <c r="AB255" i="14"/>
  <c r="AC255" i="14"/>
  <c r="AD255" i="14"/>
  <c r="AE255" i="14"/>
  <c r="AF255" i="14"/>
  <c r="B256" i="14"/>
  <c r="C256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B257" i="14"/>
  <c r="C257" i="14"/>
  <c r="D257" i="14"/>
  <c r="E257" i="14"/>
  <c r="F257" i="14"/>
  <c r="G257" i="14"/>
  <c r="H257" i="14"/>
  <c r="I257" i="14"/>
  <c r="N257" i="14"/>
  <c r="O257" i="14"/>
  <c r="P257" i="14"/>
  <c r="Q257" i="14"/>
  <c r="R257" i="14"/>
  <c r="S257" i="14"/>
  <c r="V257" i="14"/>
  <c r="W257" i="14"/>
  <c r="X257" i="14"/>
  <c r="Y257" i="14"/>
  <c r="Z257" i="14"/>
  <c r="AA257" i="14"/>
  <c r="AB257" i="14"/>
  <c r="AC257" i="14"/>
  <c r="AD257" i="14"/>
  <c r="AE257" i="14"/>
  <c r="AF257" i="14"/>
  <c r="B258" i="14"/>
  <c r="C258" i="14"/>
  <c r="D258" i="14"/>
  <c r="E258" i="14"/>
  <c r="F258" i="14"/>
  <c r="G258" i="14"/>
  <c r="H258" i="14"/>
  <c r="I258" i="14"/>
  <c r="J258" i="14"/>
  <c r="K258" i="14"/>
  <c r="L258" i="14"/>
  <c r="M258" i="14"/>
  <c r="N258" i="14"/>
  <c r="O258" i="14"/>
  <c r="P258" i="14"/>
  <c r="Q258" i="14"/>
  <c r="R258" i="14"/>
  <c r="S258" i="14"/>
  <c r="T258" i="14"/>
  <c r="U258" i="14"/>
  <c r="V258" i="14"/>
  <c r="W258" i="14"/>
  <c r="X258" i="14"/>
  <c r="Y258" i="14"/>
  <c r="Z258" i="14"/>
  <c r="AA258" i="14"/>
  <c r="AB258" i="14"/>
  <c r="AC258" i="14"/>
  <c r="AD258" i="14"/>
  <c r="AE258" i="14"/>
  <c r="AF258" i="14"/>
  <c r="B259" i="14"/>
  <c r="C259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B260" i="14"/>
  <c r="C260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V260" i="14"/>
  <c r="W260" i="14"/>
  <c r="X260" i="14"/>
  <c r="Y260" i="14"/>
  <c r="Z260" i="14"/>
  <c r="AA260" i="14"/>
  <c r="AB260" i="14"/>
  <c r="AC260" i="14"/>
  <c r="AD260" i="14"/>
  <c r="AE260" i="14"/>
  <c r="AF260" i="14"/>
  <c r="B261" i="14"/>
  <c r="C261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B262" i="14"/>
  <c r="C262" i="14"/>
  <c r="D262" i="14"/>
  <c r="E262" i="14"/>
  <c r="F262" i="14"/>
  <c r="G262" i="14"/>
  <c r="H262" i="14"/>
  <c r="I262" i="14"/>
  <c r="J262" i="14"/>
  <c r="K262" i="14"/>
  <c r="L262" i="14"/>
  <c r="M262" i="14"/>
  <c r="N262" i="14"/>
  <c r="O262" i="14"/>
  <c r="P262" i="14"/>
  <c r="Q262" i="14"/>
  <c r="R262" i="14"/>
  <c r="S262" i="14"/>
  <c r="T262" i="14"/>
  <c r="U262" i="14"/>
  <c r="V262" i="14"/>
  <c r="W262" i="14"/>
  <c r="X262" i="14"/>
  <c r="Y262" i="14"/>
  <c r="Z262" i="14"/>
  <c r="AA262" i="14"/>
  <c r="AB262" i="14"/>
  <c r="AC262" i="14"/>
  <c r="AD262" i="14"/>
  <c r="AE262" i="14"/>
  <c r="AF262" i="14"/>
  <c r="B263" i="14"/>
  <c r="C263" i="14"/>
  <c r="D263" i="14"/>
  <c r="E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S263" i="14"/>
  <c r="T263" i="14"/>
  <c r="U263" i="14"/>
  <c r="V263" i="14"/>
  <c r="W263" i="14"/>
  <c r="X263" i="14"/>
  <c r="Y263" i="14"/>
  <c r="Z263" i="14"/>
  <c r="AA263" i="14"/>
  <c r="AB263" i="14"/>
  <c r="AC263" i="14"/>
  <c r="AD263" i="14"/>
  <c r="AE263" i="14"/>
  <c r="AF263" i="14"/>
  <c r="B264" i="14"/>
  <c r="C264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B265" i="14"/>
  <c r="C265" i="14"/>
  <c r="D265" i="14"/>
  <c r="E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S265" i="14"/>
  <c r="T265" i="14"/>
  <c r="U265" i="14"/>
  <c r="V265" i="14"/>
  <c r="W265" i="14"/>
  <c r="X265" i="14"/>
  <c r="Y265" i="14"/>
  <c r="Z265" i="14"/>
  <c r="AA265" i="14"/>
  <c r="AB265" i="14"/>
  <c r="AC265" i="14"/>
  <c r="AD265" i="14"/>
  <c r="AE265" i="14"/>
  <c r="AF265" i="14"/>
  <c r="B266" i="14"/>
  <c r="C266" i="14"/>
  <c r="D266" i="14"/>
  <c r="E266" i="14"/>
  <c r="F266" i="14"/>
  <c r="G266" i="14"/>
  <c r="H266" i="14"/>
  <c r="I266" i="14"/>
  <c r="J266" i="14"/>
  <c r="K266" i="14"/>
  <c r="L266" i="14"/>
  <c r="M266" i="14"/>
  <c r="N266" i="14"/>
  <c r="O266" i="14"/>
  <c r="P266" i="14"/>
  <c r="Q266" i="14"/>
  <c r="R266" i="14"/>
  <c r="S266" i="14"/>
  <c r="T266" i="14"/>
  <c r="U266" i="14"/>
  <c r="V266" i="14"/>
  <c r="W266" i="14"/>
  <c r="X266" i="14"/>
  <c r="Y266" i="14"/>
  <c r="Z266" i="14"/>
  <c r="AA266" i="14"/>
  <c r="AB266" i="14"/>
  <c r="AC266" i="14"/>
  <c r="AD266" i="14"/>
  <c r="AE266" i="14"/>
  <c r="AF266" i="14"/>
  <c r="B267" i="14"/>
  <c r="C267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B245" i="14"/>
  <c r="C245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B199" i="14"/>
  <c r="C199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S199" i="14"/>
  <c r="T199" i="14"/>
  <c r="V199" i="14"/>
  <c r="W199" i="14"/>
  <c r="X199" i="14"/>
  <c r="Y199" i="14"/>
  <c r="Z199" i="14"/>
  <c r="AA199" i="14"/>
  <c r="AB199" i="14"/>
  <c r="AC199" i="14"/>
  <c r="AD199" i="14"/>
  <c r="AE199" i="14"/>
  <c r="AF199" i="14"/>
  <c r="B200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B201" i="14"/>
  <c r="C201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V201" i="14"/>
  <c r="W201" i="14"/>
  <c r="X201" i="14"/>
  <c r="Y201" i="14"/>
  <c r="Z201" i="14"/>
  <c r="AA201" i="14"/>
  <c r="AB201" i="14"/>
  <c r="AC201" i="14"/>
  <c r="AD201" i="14"/>
  <c r="AE201" i="14"/>
  <c r="AF201" i="14"/>
  <c r="B202" i="14"/>
  <c r="C202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S202" i="14"/>
  <c r="T202" i="14"/>
  <c r="V202" i="14"/>
  <c r="W202" i="14"/>
  <c r="X202" i="14"/>
  <c r="Y202" i="14"/>
  <c r="Z202" i="14"/>
  <c r="AA202" i="14"/>
  <c r="AB202" i="14"/>
  <c r="AC202" i="14"/>
  <c r="AD202" i="14"/>
  <c r="AE202" i="14"/>
  <c r="AF202" i="14"/>
  <c r="B203" i="14"/>
  <c r="C203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B204" i="14"/>
  <c r="C204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B205" i="14"/>
  <c r="C205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B206" i="14"/>
  <c r="C206" i="14"/>
  <c r="D206" i="14"/>
  <c r="E206" i="14"/>
  <c r="F206" i="14"/>
  <c r="G206" i="14"/>
  <c r="H206" i="14"/>
  <c r="I206" i="14"/>
  <c r="J206" i="14"/>
  <c r="K206" i="14"/>
  <c r="L206" i="14"/>
  <c r="M206" i="14"/>
  <c r="N206" i="14"/>
  <c r="O206" i="14"/>
  <c r="P206" i="14"/>
  <c r="Q206" i="14"/>
  <c r="R206" i="14"/>
  <c r="S206" i="14"/>
  <c r="T206" i="14"/>
  <c r="V206" i="14"/>
  <c r="W206" i="14"/>
  <c r="X206" i="14"/>
  <c r="Y206" i="14"/>
  <c r="Z206" i="14"/>
  <c r="AA206" i="14"/>
  <c r="AB206" i="14"/>
  <c r="AC206" i="14"/>
  <c r="AD206" i="14"/>
  <c r="AE206" i="14"/>
  <c r="AF206" i="14"/>
  <c r="B207" i="14"/>
  <c r="C207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B208" i="14"/>
  <c r="C208" i="14"/>
  <c r="D208" i="14"/>
  <c r="E208" i="14"/>
  <c r="F208" i="14"/>
  <c r="G208" i="14"/>
  <c r="H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B209" i="14"/>
  <c r="C209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AF209" i="14"/>
  <c r="B210" i="14"/>
  <c r="C210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T210" i="14"/>
  <c r="U210" i="14"/>
  <c r="V210" i="14"/>
  <c r="W210" i="14"/>
  <c r="X210" i="14"/>
  <c r="Y210" i="14"/>
  <c r="Z210" i="14"/>
  <c r="AA210" i="14"/>
  <c r="AB210" i="14"/>
  <c r="AC210" i="14"/>
  <c r="AD210" i="14"/>
  <c r="AE210" i="14"/>
  <c r="AF210" i="14"/>
  <c r="B211" i="14"/>
  <c r="C211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V211" i="14"/>
  <c r="W211" i="14"/>
  <c r="X211" i="14"/>
  <c r="Y211" i="14"/>
  <c r="Z211" i="14"/>
  <c r="AA211" i="14"/>
  <c r="AB211" i="14"/>
  <c r="AC211" i="14"/>
  <c r="AD211" i="14"/>
  <c r="AE211" i="14"/>
  <c r="AF211" i="14"/>
  <c r="B212" i="14"/>
  <c r="C212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V212" i="14"/>
  <c r="W212" i="14"/>
  <c r="X212" i="14"/>
  <c r="Y212" i="14"/>
  <c r="Z212" i="14"/>
  <c r="AA212" i="14"/>
  <c r="AB212" i="14"/>
  <c r="AC212" i="14"/>
  <c r="AD212" i="14"/>
  <c r="AE212" i="14"/>
  <c r="AF212" i="14"/>
  <c r="B213" i="14"/>
  <c r="C213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V213" i="14"/>
  <c r="W213" i="14"/>
  <c r="X213" i="14"/>
  <c r="Y213" i="14"/>
  <c r="Z213" i="14"/>
  <c r="AA213" i="14"/>
  <c r="AB213" i="14"/>
  <c r="AC213" i="14"/>
  <c r="AD213" i="14"/>
  <c r="AE213" i="14"/>
  <c r="AF213" i="14"/>
  <c r="B214" i="14"/>
  <c r="C214" i="14"/>
  <c r="D214" i="14"/>
  <c r="E214" i="14"/>
  <c r="F214" i="14"/>
  <c r="G214" i="14"/>
  <c r="H214" i="14"/>
  <c r="I214" i="14"/>
  <c r="J214" i="14"/>
  <c r="K214" i="14"/>
  <c r="L214" i="14"/>
  <c r="M214" i="14"/>
  <c r="N214" i="14"/>
  <c r="O214" i="14"/>
  <c r="P214" i="14"/>
  <c r="Q214" i="14"/>
  <c r="R214" i="14"/>
  <c r="S214" i="14"/>
  <c r="T214" i="14"/>
  <c r="V214" i="14"/>
  <c r="W214" i="14"/>
  <c r="X214" i="14"/>
  <c r="Y214" i="14"/>
  <c r="Z214" i="14"/>
  <c r="AA214" i="14"/>
  <c r="AB214" i="14"/>
  <c r="AC214" i="14"/>
  <c r="AD214" i="14"/>
  <c r="AE214" i="14"/>
  <c r="AF214" i="14"/>
  <c r="B215" i="14"/>
  <c r="C215" i="14"/>
  <c r="D215" i="14"/>
  <c r="E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S215" i="14"/>
  <c r="T215" i="14"/>
  <c r="V215" i="14"/>
  <c r="W215" i="14"/>
  <c r="X215" i="14"/>
  <c r="Y215" i="14"/>
  <c r="Z215" i="14"/>
  <c r="AA215" i="14"/>
  <c r="AB215" i="14"/>
  <c r="AC215" i="14"/>
  <c r="AD215" i="14"/>
  <c r="AE215" i="14"/>
  <c r="AF215" i="14"/>
  <c r="B216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B217" i="14"/>
  <c r="C217" i="14"/>
  <c r="D217" i="14"/>
  <c r="E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S217" i="14"/>
  <c r="T217" i="14"/>
  <c r="V217" i="14"/>
  <c r="W217" i="14"/>
  <c r="X217" i="14"/>
  <c r="Y217" i="14"/>
  <c r="Z217" i="14"/>
  <c r="AA217" i="14"/>
  <c r="AB217" i="14"/>
  <c r="AC217" i="14"/>
  <c r="AD217" i="14"/>
  <c r="AE217" i="14"/>
  <c r="AF217" i="14"/>
  <c r="B218" i="14"/>
  <c r="C218" i="14"/>
  <c r="D218" i="14"/>
  <c r="E218" i="14"/>
  <c r="F218" i="14"/>
  <c r="G218" i="14"/>
  <c r="H218" i="14"/>
  <c r="I218" i="14"/>
  <c r="J218" i="14"/>
  <c r="K218" i="14"/>
  <c r="L218" i="14"/>
  <c r="M218" i="14"/>
  <c r="N218" i="14"/>
  <c r="O218" i="14"/>
  <c r="P218" i="14"/>
  <c r="Q218" i="14"/>
  <c r="R218" i="14"/>
  <c r="S218" i="14"/>
  <c r="T218" i="14"/>
  <c r="V218" i="14"/>
  <c r="W218" i="14"/>
  <c r="X218" i="14"/>
  <c r="Y218" i="14"/>
  <c r="Z218" i="14"/>
  <c r="AA218" i="14"/>
  <c r="AB218" i="14"/>
  <c r="AC218" i="14"/>
  <c r="AD218" i="14"/>
  <c r="AE218" i="14"/>
  <c r="AF218" i="14"/>
  <c r="B219" i="14"/>
  <c r="C219" i="14"/>
  <c r="D219" i="14"/>
  <c r="E219" i="14"/>
  <c r="F219" i="14"/>
  <c r="G219" i="14"/>
  <c r="H219" i="14"/>
  <c r="V219" i="14"/>
  <c r="W219" i="14"/>
  <c r="X219" i="14"/>
  <c r="Y219" i="14"/>
  <c r="Z219" i="14"/>
  <c r="AA219" i="14"/>
  <c r="AB219" i="14"/>
  <c r="AC219" i="14"/>
  <c r="AD219" i="14"/>
  <c r="AE219" i="14"/>
  <c r="AF219" i="14"/>
  <c r="B220" i="14"/>
  <c r="C220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U220" i="14"/>
  <c r="V220" i="14"/>
  <c r="W220" i="14"/>
  <c r="X220" i="14"/>
  <c r="Y220" i="14"/>
  <c r="Z220" i="14"/>
  <c r="AA220" i="14"/>
  <c r="AB220" i="14"/>
  <c r="AC220" i="14"/>
  <c r="AD220" i="14"/>
  <c r="AE220" i="14"/>
  <c r="AF220" i="14"/>
  <c r="B221" i="14"/>
  <c r="C221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B222" i="14"/>
  <c r="C222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V222" i="14"/>
  <c r="W222" i="14"/>
  <c r="X222" i="14"/>
  <c r="Y222" i="14"/>
  <c r="Z222" i="14"/>
  <c r="AA222" i="14"/>
  <c r="AB222" i="14"/>
  <c r="AC222" i="14"/>
  <c r="AD222" i="14"/>
  <c r="AE222" i="14"/>
  <c r="AF222" i="14"/>
  <c r="B223" i="14"/>
  <c r="C223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B224" i="14"/>
  <c r="C224" i="14"/>
  <c r="D224" i="14"/>
  <c r="E224" i="14"/>
  <c r="F224" i="14"/>
  <c r="G224" i="14"/>
  <c r="H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B225" i="14"/>
  <c r="C225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B226" i="14"/>
  <c r="C226" i="14"/>
  <c r="D226" i="14"/>
  <c r="E226" i="14"/>
  <c r="F226" i="14"/>
  <c r="G226" i="14"/>
  <c r="H226" i="14"/>
  <c r="V226" i="14"/>
  <c r="W226" i="14"/>
  <c r="X226" i="14"/>
  <c r="Y226" i="14"/>
  <c r="Z226" i="14"/>
  <c r="AA226" i="14"/>
  <c r="AB226" i="14"/>
  <c r="AC226" i="14"/>
  <c r="AD226" i="14"/>
  <c r="AE226" i="14"/>
  <c r="AF226" i="14"/>
  <c r="B227" i="14"/>
  <c r="C227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X227" i="14"/>
  <c r="Y227" i="14"/>
  <c r="Z227" i="14"/>
  <c r="AA227" i="14"/>
  <c r="AB227" i="14"/>
  <c r="AC227" i="14"/>
  <c r="AD227" i="14"/>
  <c r="AE227" i="14"/>
  <c r="AF227" i="14"/>
  <c r="B228" i="14"/>
  <c r="C228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B229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B230" i="14"/>
  <c r="C230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R230" i="14"/>
  <c r="S230" i="14"/>
  <c r="T230" i="14"/>
  <c r="U230" i="14"/>
  <c r="V230" i="14"/>
  <c r="W230" i="14"/>
  <c r="X230" i="14"/>
  <c r="Y230" i="14"/>
  <c r="Z230" i="14"/>
  <c r="AA230" i="14"/>
  <c r="AB230" i="14"/>
  <c r="AC230" i="14"/>
  <c r="AD230" i="14"/>
  <c r="AE230" i="14"/>
  <c r="AF230" i="14"/>
  <c r="B231" i="14"/>
  <c r="C231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X231" i="14"/>
  <c r="Y231" i="14"/>
  <c r="Z231" i="14"/>
  <c r="AA231" i="14"/>
  <c r="AB231" i="14"/>
  <c r="AC231" i="14"/>
  <c r="AD231" i="14"/>
  <c r="AE231" i="14"/>
  <c r="AF231" i="14"/>
  <c r="B232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B233" i="14"/>
  <c r="C233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B234" i="14"/>
  <c r="C234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R234" i="14"/>
  <c r="S234" i="14"/>
  <c r="T234" i="14"/>
  <c r="U234" i="14"/>
  <c r="V234" i="14"/>
  <c r="W234" i="14"/>
  <c r="X234" i="14"/>
  <c r="Y234" i="14"/>
  <c r="Z234" i="14"/>
  <c r="AA234" i="14"/>
  <c r="AB234" i="14"/>
  <c r="AC234" i="14"/>
  <c r="AD234" i="14"/>
  <c r="AE234" i="14"/>
  <c r="AF234" i="14"/>
  <c r="B235" i="14"/>
  <c r="C235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X235" i="14"/>
  <c r="Y235" i="14"/>
  <c r="Z235" i="14"/>
  <c r="AA235" i="14"/>
  <c r="AB235" i="14"/>
  <c r="AC235" i="14"/>
  <c r="AD235" i="14"/>
  <c r="AE235" i="14"/>
  <c r="AF235" i="14"/>
  <c r="B236" i="14"/>
  <c r="C236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B237" i="14"/>
  <c r="C237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B238" i="14"/>
  <c r="C238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R238" i="14"/>
  <c r="S238" i="14"/>
  <c r="T238" i="14"/>
  <c r="U238" i="14"/>
  <c r="V238" i="14"/>
  <c r="W238" i="14"/>
  <c r="X238" i="14"/>
  <c r="Y238" i="14"/>
  <c r="Z238" i="14"/>
  <c r="AA238" i="14"/>
  <c r="AB238" i="14"/>
  <c r="AC238" i="14"/>
  <c r="AD238" i="14"/>
  <c r="AE238" i="14"/>
  <c r="AF238" i="14"/>
  <c r="B239" i="14"/>
  <c r="C239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X239" i="14"/>
  <c r="Y239" i="14"/>
  <c r="Z239" i="14"/>
  <c r="AA239" i="14"/>
  <c r="AB239" i="14"/>
  <c r="AC239" i="14"/>
  <c r="AD239" i="14"/>
  <c r="AE239" i="14"/>
  <c r="AF239" i="14"/>
  <c r="B240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B241" i="14"/>
  <c r="C241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B242" i="14"/>
  <c r="C242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R242" i="14"/>
  <c r="S242" i="14"/>
  <c r="T242" i="14"/>
  <c r="U242" i="14"/>
  <c r="V242" i="14"/>
  <c r="W242" i="14"/>
  <c r="X242" i="14"/>
  <c r="Y242" i="14"/>
  <c r="Z242" i="14"/>
  <c r="AA242" i="14"/>
  <c r="AB242" i="14"/>
  <c r="AC242" i="14"/>
  <c r="AD242" i="14"/>
  <c r="AE242" i="14"/>
  <c r="AF242" i="14"/>
  <c r="B243" i="14"/>
  <c r="C243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B244" i="14"/>
  <c r="C244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B198" i="14"/>
  <c r="C198" i="14"/>
  <c r="D198" i="14"/>
  <c r="E198" i="14"/>
  <c r="F198" i="14"/>
  <c r="G198" i="14"/>
  <c r="H198" i="14"/>
  <c r="I198" i="14"/>
  <c r="J198" i="14"/>
  <c r="K198" i="14"/>
  <c r="L198" i="14"/>
  <c r="M198" i="14"/>
  <c r="N198" i="14"/>
  <c r="O198" i="14"/>
  <c r="P198" i="14"/>
  <c r="Q198" i="14"/>
  <c r="R198" i="14"/>
  <c r="S198" i="14"/>
  <c r="T198" i="14"/>
  <c r="U198" i="14"/>
  <c r="V198" i="14"/>
  <c r="W198" i="14"/>
  <c r="X198" i="14"/>
  <c r="Y198" i="14"/>
  <c r="Z198" i="14"/>
  <c r="AA198" i="14"/>
  <c r="AB198" i="14"/>
  <c r="AC198" i="14"/>
  <c r="AD198" i="14"/>
  <c r="AE198" i="14"/>
  <c r="AF198" i="14"/>
  <c r="B193" i="14"/>
  <c r="C193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W193" i="14"/>
  <c r="X193" i="14"/>
  <c r="Y193" i="14"/>
  <c r="Z193" i="14"/>
  <c r="AA193" i="14"/>
  <c r="AB193" i="14"/>
  <c r="AC193" i="14"/>
  <c r="AD193" i="14"/>
  <c r="AE193" i="14"/>
  <c r="AF193" i="14"/>
  <c r="B194" i="14"/>
  <c r="C194" i="14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Q194" i="14"/>
  <c r="R194" i="14"/>
  <c r="S194" i="14"/>
  <c r="T194" i="14"/>
  <c r="U194" i="14"/>
  <c r="V194" i="14"/>
  <c r="W194" i="14"/>
  <c r="X194" i="14"/>
  <c r="Y194" i="14"/>
  <c r="Z194" i="14"/>
  <c r="AA194" i="14"/>
  <c r="AB194" i="14"/>
  <c r="AC194" i="14"/>
  <c r="AD194" i="14"/>
  <c r="AE194" i="14"/>
  <c r="AF194" i="14"/>
  <c r="B195" i="14"/>
  <c r="C195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X195" i="14"/>
  <c r="Y195" i="14"/>
  <c r="Z195" i="14"/>
  <c r="AA195" i="14"/>
  <c r="AB195" i="14"/>
  <c r="AC195" i="14"/>
  <c r="AD195" i="14"/>
  <c r="AE195" i="14"/>
  <c r="AF195" i="14"/>
  <c r="B196" i="14"/>
  <c r="C196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B197" i="14"/>
  <c r="C197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X197" i="14"/>
  <c r="Y197" i="14"/>
  <c r="Z197" i="14"/>
  <c r="AA197" i="14"/>
  <c r="AB197" i="14"/>
  <c r="AC197" i="14"/>
  <c r="AD197" i="14"/>
  <c r="AE197" i="14"/>
  <c r="AF197" i="14"/>
  <c r="B183" i="14"/>
  <c r="C183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S183" i="14"/>
  <c r="T183" i="14"/>
  <c r="U183" i="14"/>
  <c r="V183" i="14"/>
  <c r="W183" i="14"/>
  <c r="X183" i="14"/>
  <c r="Y183" i="14"/>
  <c r="Z183" i="14"/>
  <c r="AA183" i="14"/>
  <c r="AB183" i="14"/>
  <c r="AC183" i="14"/>
  <c r="AD183" i="14"/>
  <c r="AE183" i="14"/>
  <c r="AF183" i="14"/>
  <c r="B184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B185" i="14"/>
  <c r="C185" i="14"/>
  <c r="D185" i="14"/>
  <c r="E185" i="14"/>
  <c r="F185" i="14"/>
  <c r="G185" i="14"/>
  <c r="H185" i="14"/>
  <c r="V185" i="14"/>
  <c r="W185" i="14"/>
  <c r="X185" i="14"/>
  <c r="Y185" i="14"/>
  <c r="Z185" i="14"/>
  <c r="AA185" i="14"/>
  <c r="AB185" i="14"/>
  <c r="AC185" i="14"/>
  <c r="AD185" i="14"/>
  <c r="AE185" i="14"/>
  <c r="AF185" i="14"/>
  <c r="B186" i="14"/>
  <c r="C186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U186" i="14"/>
  <c r="V186" i="14"/>
  <c r="W186" i="14"/>
  <c r="X186" i="14"/>
  <c r="Y186" i="14"/>
  <c r="Z186" i="14"/>
  <c r="AA186" i="14"/>
  <c r="AB186" i="14"/>
  <c r="AC186" i="14"/>
  <c r="AD186" i="14"/>
  <c r="AE186" i="14"/>
  <c r="AF186" i="14"/>
  <c r="B187" i="14"/>
  <c r="C187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W187" i="14"/>
  <c r="X187" i="14"/>
  <c r="Y187" i="14"/>
  <c r="Z187" i="14"/>
  <c r="AA187" i="14"/>
  <c r="AB187" i="14"/>
  <c r="AC187" i="14"/>
  <c r="AD187" i="14"/>
  <c r="AE187" i="14"/>
  <c r="AF187" i="14"/>
  <c r="B188" i="14"/>
  <c r="C188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B189" i="14"/>
  <c r="C189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B190" i="14"/>
  <c r="C190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W190" i="14"/>
  <c r="X190" i="14"/>
  <c r="Y190" i="14"/>
  <c r="Z190" i="14"/>
  <c r="AA190" i="14"/>
  <c r="AB190" i="14"/>
  <c r="AC190" i="14"/>
  <c r="AD190" i="14"/>
  <c r="AE190" i="14"/>
  <c r="AF190" i="14"/>
  <c r="B191" i="14"/>
  <c r="C191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X191" i="14"/>
  <c r="Y191" i="14"/>
  <c r="Z191" i="14"/>
  <c r="AA191" i="14"/>
  <c r="AB191" i="14"/>
  <c r="AC191" i="14"/>
  <c r="AD191" i="14"/>
  <c r="AE191" i="14"/>
  <c r="AF191" i="14"/>
  <c r="B192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B157" i="14"/>
  <c r="C157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B158" i="14"/>
  <c r="C158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AE158" i="14"/>
  <c r="AF158" i="14"/>
  <c r="B159" i="14"/>
  <c r="C159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B160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B161" i="14"/>
  <c r="C161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B162" i="14"/>
  <c r="C162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B163" i="14"/>
  <c r="C163" i="14"/>
  <c r="D163" i="14"/>
  <c r="E163" i="14"/>
  <c r="F163" i="14"/>
  <c r="G163" i="14"/>
  <c r="H163" i="14"/>
  <c r="I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B164" i="14"/>
  <c r="C164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B165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B166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B167" i="14"/>
  <c r="C167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B168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B169" i="14"/>
  <c r="C169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AF169" i="14"/>
  <c r="B170" i="14"/>
  <c r="C170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B171" i="14"/>
  <c r="C171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B172" i="14"/>
  <c r="C172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B173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B174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T174" i="14"/>
  <c r="U174" i="14"/>
  <c r="V174" i="14"/>
  <c r="W174" i="14"/>
  <c r="X174" i="14"/>
  <c r="Y174" i="14"/>
  <c r="Z174" i="14"/>
  <c r="AA174" i="14"/>
  <c r="AB174" i="14"/>
  <c r="AC174" i="14"/>
  <c r="AD174" i="14"/>
  <c r="AE174" i="14"/>
  <c r="AF174" i="14"/>
  <c r="B175" i="14"/>
  <c r="C175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B176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B177" i="14"/>
  <c r="C177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B178" i="14"/>
  <c r="C178" i="14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S178" i="14"/>
  <c r="T178" i="14"/>
  <c r="U178" i="14"/>
  <c r="V178" i="14"/>
  <c r="W178" i="14"/>
  <c r="X178" i="14"/>
  <c r="Y178" i="14"/>
  <c r="Z178" i="14"/>
  <c r="AA178" i="14"/>
  <c r="AB178" i="14"/>
  <c r="AC178" i="14"/>
  <c r="AD178" i="14"/>
  <c r="AE178" i="14"/>
  <c r="AF178" i="14"/>
  <c r="B179" i="14"/>
  <c r="C179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T179" i="14"/>
  <c r="U179" i="14"/>
  <c r="V179" i="14"/>
  <c r="W179" i="14"/>
  <c r="X179" i="14"/>
  <c r="Y179" i="14"/>
  <c r="Z179" i="14"/>
  <c r="AA179" i="14"/>
  <c r="AB179" i="14"/>
  <c r="AC179" i="14"/>
  <c r="AD179" i="14"/>
  <c r="AE179" i="14"/>
  <c r="AF179" i="14"/>
  <c r="B180" i="14"/>
  <c r="C180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B181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B182" i="14"/>
  <c r="C182" i="14"/>
  <c r="D182" i="14"/>
  <c r="E182" i="14"/>
  <c r="F182" i="14"/>
  <c r="G182" i="14"/>
  <c r="H182" i="14"/>
  <c r="I182" i="14"/>
  <c r="V182" i="14"/>
  <c r="W182" i="14"/>
  <c r="X182" i="14"/>
  <c r="Y182" i="14"/>
  <c r="Z182" i="14"/>
  <c r="AA182" i="14"/>
  <c r="AB182" i="14"/>
  <c r="AC182" i="14"/>
  <c r="AD182" i="14"/>
  <c r="AE182" i="14"/>
  <c r="AF182" i="14"/>
  <c r="B156" i="14"/>
  <c r="C156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B120" i="14"/>
  <c r="C120" i="14"/>
  <c r="D120" i="14"/>
  <c r="E120" i="14"/>
  <c r="F120" i="14"/>
  <c r="G120" i="14"/>
  <c r="H120" i="14"/>
  <c r="I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B121" i="14"/>
  <c r="C121" i="14"/>
  <c r="D121" i="14"/>
  <c r="E121" i="14"/>
  <c r="F121" i="14"/>
  <c r="G121" i="14"/>
  <c r="H121" i="14"/>
  <c r="I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B122" i="14"/>
  <c r="E122" i="14"/>
  <c r="F122" i="14"/>
  <c r="G122" i="14"/>
  <c r="H122" i="14"/>
  <c r="I122" i="14"/>
  <c r="V122" i="14"/>
  <c r="W122" i="14"/>
  <c r="X122" i="14"/>
  <c r="Y122" i="14"/>
  <c r="Z122" i="14"/>
  <c r="AA122" i="14"/>
  <c r="AB122" i="14"/>
  <c r="AC122" i="14"/>
  <c r="AD122" i="14"/>
  <c r="AE122" i="14"/>
  <c r="AF122" i="14"/>
  <c r="B123" i="14"/>
  <c r="E123" i="14"/>
  <c r="F123" i="14"/>
  <c r="G123" i="14"/>
  <c r="H123" i="14"/>
  <c r="I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B124" i="14"/>
  <c r="C124" i="14"/>
  <c r="D124" i="14"/>
  <c r="E124" i="14"/>
  <c r="F124" i="14"/>
  <c r="G124" i="14"/>
  <c r="H124" i="14"/>
  <c r="I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B125" i="14"/>
  <c r="C125" i="14"/>
  <c r="D125" i="14"/>
  <c r="E125" i="14"/>
  <c r="F125" i="14"/>
  <c r="G125" i="14"/>
  <c r="H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B126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X126" i="14"/>
  <c r="Y126" i="14"/>
  <c r="Z126" i="14"/>
  <c r="AA126" i="14"/>
  <c r="AB126" i="14"/>
  <c r="AC126" i="14"/>
  <c r="AD126" i="14"/>
  <c r="AE126" i="14"/>
  <c r="AF126" i="14"/>
  <c r="B127" i="14"/>
  <c r="C127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B128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B129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B130" i="14"/>
  <c r="C130" i="14"/>
  <c r="D130" i="14"/>
  <c r="E130" i="14"/>
  <c r="F130" i="14"/>
  <c r="G130" i="14"/>
  <c r="H130" i="14"/>
  <c r="V130" i="14"/>
  <c r="W130" i="14"/>
  <c r="X130" i="14"/>
  <c r="Y130" i="14"/>
  <c r="Z130" i="14"/>
  <c r="AA130" i="14"/>
  <c r="AB130" i="14"/>
  <c r="AC130" i="14"/>
  <c r="AD130" i="14"/>
  <c r="AE130" i="14"/>
  <c r="AF130" i="14"/>
  <c r="B131" i="14"/>
  <c r="C131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B132" i="14"/>
  <c r="C132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B133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B134" i="14"/>
  <c r="C134" i="14"/>
  <c r="D134" i="14"/>
  <c r="E134" i="14"/>
  <c r="F134" i="14"/>
  <c r="G134" i="14"/>
  <c r="H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B135" i="14"/>
  <c r="C135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B136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B137" i="14"/>
  <c r="C137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AE137" i="14"/>
  <c r="AF137" i="14"/>
  <c r="B138" i="14"/>
  <c r="C138" i="14"/>
  <c r="D138" i="14"/>
  <c r="E138" i="14"/>
  <c r="F138" i="14"/>
  <c r="G138" i="14"/>
  <c r="H138" i="14"/>
  <c r="V138" i="14"/>
  <c r="W138" i="14"/>
  <c r="X138" i="14"/>
  <c r="Y138" i="14"/>
  <c r="Z138" i="14"/>
  <c r="AA138" i="14"/>
  <c r="AB138" i="14"/>
  <c r="AC138" i="14"/>
  <c r="AD138" i="14"/>
  <c r="AE138" i="14"/>
  <c r="AF138" i="14"/>
  <c r="B139" i="14"/>
  <c r="C139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B140" i="14"/>
  <c r="C140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B141" i="14"/>
  <c r="C141" i="14"/>
  <c r="D141" i="14"/>
  <c r="E141" i="14"/>
  <c r="F141" i="14"/>
  <c r="G141" i="14"/>
  <c r="H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B142" i="14"/>
  <c r="C142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W142" i="14"/>
  <c r="X142" i="14"/>
  <c r="Y142" i="14"/>
  <c r="Z142" i="14"/>
  <c r="AA142" i="14"/>
  <c r="AB142" i="14"/>
  <c r="AC142" i="14"/>
  <c r="AD142" i="14"/>
  <c r="AE142" i="14"/>
  <c r="AF142" i="14"/>
  <c r="B143" i="14"/>
  <c r="C143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B144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B145" i="14"/>
  <c r="C145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B146" i="14"/>
  <c r="C146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E146" i="14"/>
  <c r="AF146" i="14"/>
  <c r="B147" i="14"/>
  <c r="C147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B148" i="14"/>
  <c r="C148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B149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B150" i="14"/>
  <c r="C150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B151" i="14"/>
  <c r="C151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B152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B153" i="14"/>
  <c r="C153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AF153" i="14"/>
  <c r="B154" i="14"/>
  <c r="C154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B155" i="14"/>
  <c r="C155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B119" i="14"/>
  <c r="C119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AF119" i="14"/>
  <c r="B85" i="14"/>
  <c r="C85" i="14"/>
  <c r="D85" i="14"/>
  <c r="E85" i="14"/>
  <c r="F85" i="14"/>
  <c r="G85" i="14"/>
  <c r="H85" i="14"/>
  <c r="I85" i="14"/>
  <c r="K85" i="14"/>
  <c r="L85" i="14"/>
  <c r="M85" i="14"/>
  <c r="N85" i="14"/>
  <c r="O85" i="14"/>
  <c r="P85" i="14"/>
  <c r="Q85" i="14"/>
  <c r="R85" i="14"/>
  <c r="S85" i="14"/>
  <c r="T85" i="14"/>
  <c r="V85" i="14"/>
  <c r="W85" i="14"/>
  <c r="X85" i="14"/>
  <c r="Y85" i="14"/>
  <c r="Z85" i="14"/>
  <c r="AA85" i="14"/>
  <c r="AB85" i="14"/>
  <c r="AC85" i="14"/>
  <c r="AD85" i="14"/>
  <c r="AE85" i="14"/>
  <c r="AF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V86" i="14"/>
  <c r="W86" i="14"/>
  <c r="X86" i="14"/>
  <c r="Y86" i="14"/>
  <c r="Z86" i="14"/>
  <c r="AA86" i="14"/>
  <c r="AB86" i="14"/>
  <c r="AC86" i="14"/>
  <c r="AD86" i="14"/>
  <c r="AE86" i="14"/>
  <c r="AF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V87" i="14"/>
  <c r="W87" i="14"/>
  <c r="X87" i="14"/>
  <c r="Y87" i="14"/>
  <c r="Z87" i="14"/>
  <c r="AA87" i="14"/>
  <c r="AB87" i="14"/>
  <c r="AC87" i="14"/>
  <c r="AD87" i="14"/>
  <c r="AE87" i="14"/>
  <c r="AF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V88" i="14"/>
  <c r="W88" i="14"/>
  <c r="X88" i="14"/>
  <c r="Y88" i="14"/>
  <c r="Z88" i="14"/>
  <c r="AA88" i="14"/>
  <c r="AB88" i="14"/>
  <c r="AC88" i="14"/>
  <c r="AD88" i="14"/>
  <c r="AE88" i="14"/>
  <c r="AF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V89" i="14"/>
  <c r="W89" i="14"/>
  <c r="X89" i="14"/>
  <c r="Y89" i="14"/>
  <c r="Z89" i="14"/>
  <c r="AA89" i="14"/>
  <c r="AB89" i="14"/>
  <c r="AC89" i="14"/>
  <c r="AD89" i="14"/>
  <c r="AE89" i="14"/>
  <c r="AF89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V90" i="14"/>
  <c r="W90" i="14"/>
  <c r="X90" i="14"/>
  <c r="Y90" i="14"/>
  <c r="Z90" i="14"/>
  <c r="AA90" i="14"/>
  <c r="AB90" i="14"/>
  <c r="AC90" i="14"/>
  <c r="AD90" i="14"/>
  <c r="AE90" i="14"/>
  <c r="AF90" i="14"/>
  <c r="B91" i="14"/>
  <c r="C91" i="14"/>
  <c r="D91" i="14"/>
  <c r="E91" i="14"/>
  <c r="F91" i="14"/>
  <c r="G91" i="14"/>
  <c r="H91" i="14"/>
  <c r="V91" i="14"/>
  <c r="W91" i="14"/>
  <c r="X91" i="14"/>
  <c r="Y91" i="14"/>
  <c r="Z91" i="14"/>
  <c r="AA91" i="14"/>
  <c r="AB91" i="14"/>
  <c r="AC91" i="14"/>
  <c r="AD91" i="14"/>
  <c r="AE91" i="14"/>
  <c r="AF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B94" i="14"/>
  <c r="C94" i="14"/>
  <c r="D94" i="14"/>
  <c r="E94" i="14"/>
  <c r="F94" i="14"/>
  <c r="G94" i="14"/>
  <c r="H94" i="14"/>
  <c r="V94" i="14"/>
  <c r="W94" i="14"/>
  <c r="X94" i="14"/>
  <c r="Y94" i="14"/>
  <c r="Z94" i="14"/>
  <c r="AA94" i="14"/>
  <c r="AB94" i="14"/>
  <c r="AC94" i="14"/>
  <c r="AD94" i="14"/>
  <c r="AE94" i="14"/>
  <c r="AF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V95" i="14"/>
  <c r="W95" i="14"/>
  <c r="X95" i="14"/>
  <c r="Y95" i="14"/>
  <c r="Z95" i="14"/>
  <c r="AA95" i="14"/>
  <c r="AB95" i="14"/>
  <c r="AC95" i="14"/>
  <c r="AD95" i="14"/>
  <c r="AE95" i="14"/>
  <c r="AF95" i="14"/>
  <c r="B96" i="14"/>
  <c r="C96" i="14"/>
  <c r="D96" i="14"/>
  <c r="E96" i="14"/>
  <c r="F96" i="14"/>
  <c r="G96" i="14"/>
  <c r="H96" i="14"/>
  <c r="M96" i="14"/>
  <c r="N96" i="14"/>
  <c r="R96" i="14"/>
  <c r="S96" i="14"/>
  <c r="T96" i="14"/>
  <c r="V96" i="14"/>
  <c r="W96" i="14"/>
  <c r="X96" i="14"/>
  <c r="Y96" i="14"/>
  <c r="Z96" i="14"/>
  <c r="AA96" i="14"/>
  <c r="AB96" i="14"/>
  <c r="AC96" i="14"/>
  <c r="AD96" i="14"/>
  <c r="AE96" i="14"/>
  <c r="AF9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V97" i="14"/>
  <c r="W97" i="14"/>
  <c r="X97" i="14"/>
  <c r="Y97" i="14"/>
  <c r="Z97" i="14"/>
  <c r="AA97" i="14"/>
  <c r="AB97" i="14"/>
  <c r="AC97" i="14"/>
  <c r="AD97" i="14"/>
  <c r="AE97" i="14"/>
  <c r="AF97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V98" i="14"/>
  <c r="W98" i="14"/>
  <c r="X98" i="14"/>
  <c r="Y98" i="14"/>
  <c r="Z98" i="14"/>
  <c r="AA98" i="14"/>
  <c r="AB98" i="14"/>
  <c r="AC98" i="14"/>
  <c r="AD98" i="14"/>
  <c r="AE98" i="14"/>
  <c r="AF98" i="14"/>
  <c r="B99" i="14"/>
  <c r="C99" i="14"/>
  <c r="D99" i="14"/>
  <c r="E99" i="14"/>
  <c r="F99" i="14"/>
  <c r="G99" i="14"/>
  <c r="H99" i="14"/>
  <c r="V99" i="14"/>
  <c r="W99" i="14"/>
  <c r="X99" i="14"/>
  <c r="Y99" i="14"/>
  <c r="Z99" i="14"/>
  <c r="AA99" i="14"/>
  <c r="AB99" i="14"/>
  <c r="AC99" i="14"/>
  <c r="AD99" i="14"/>
  <c r="AE99" i="14"/>
  <c r="AF99" i="14"/>
  <c r="B100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B102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B103" i="14"/>
  <c r="C103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B104" i="14"/>
  <c r="C104" i="14"/>
  <c r="D104" i="14"/>
  <c r="E104" i="14"/>
  <c r="F104" i="14"/>
  <c r="G104" i="14"/>
  <c r="H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B106" i="14"/>
  <c r="C106" i="14"/>
  <c r="D106" i="14"/>
  <c r="E106" i="14"/>
  <c r="F106" i="14"/>
  <c r="G106" i="14"/>
  <c r="H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B107" i="14"/>
  <c r="C107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B108" i="14"/>
  <c r="C108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B109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B110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B111" i="14"/>
  <c r="C111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B112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B113" i="14"/>
  <c r="C113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B114" i="14"/>
  <c r="C114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B115" i="14"/>
  <c r="C115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B116" i="14"/>
  <c r="C116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B117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B118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B42" i="14"/>
  <c r="C42" i="14"/>
  <c r="D42" i="14"/>
  <c r="E42" i="14"/>
  <c r="F42" i="14"/>
  <c r="G42" i="14"/>
  <c r="H42" i="14"/>
  <c r="V42" i="14"/>
  <c r="W42" i="14"/>
  <c r="X42" i="14"/>
  <c r="Y42" i="14"/>
  <c r="Z42" i="14"/>
  <c r="AA42" i="14"/>
  <c r="AB42" i="14"/>
  <c r="AC42" i="14"/>
  <c r="AD42" i="14"/>
  <c r="AE42" i="14"/>
  <c r="AF42" i="14"/>
  <c r="B43" i="14"/>
  <c r="C43" i="14"/>
  <c r="D43" i="14"/>
  <c r="E43" i="14"/>
  <c r="F43" i="14"/>
  <c r="G43" i="14"/>
  <c r="H43" i="14"/>
  <c r="V43" i="14"/>
  <c r="W43" i="14"/>
  <c r="X43" i="14"/>
  <c r="Y43" i="14"/>
  <c r="Z43" i="14"/>
  <c r="AA43" i="14"/>
  <c r="AB43" i="14"/>
  <c r="AC43" i="14"/>
  <c r="AD43" i="14"/>
  <c r="AE43" i="14"/>
  <c r="AF43" i="14"/>
  <c r="B44" i="14"/>
  <c r="C44" i="14"/>
  <c r="D44" i="14"/>
  <c r="E44" i="14"/>
  <c r="F44" i="14"/>
  <c r="G44" i="14"/>
  <c r="H44" i="14"/>
  <c r="V44" i="14"/>
  <c r="W44" i="14"/>
  <c r="X44" i="14"/>
  <c r="Y44" i="14"/>
  <c r="Z44" i="14"/>
  <c r="AA44" i="14"/>
  <c r="AB44" i="14"/>
  <c r="AC44" i="14"/>
  <c r="AD44" i="14"/>
  <c r="AE44" i="14"/>
  <c r="AF44" i="14"/>
  <c r="B45" i="14"/>
  <c r="C45" i="14"/>
  <c r="D45" i="14"/>
  <c r="E45" i="14"/>
  <c r="F45" i="14"/>
  <c r="G45" i="14"/>
  <c r="H45" i="14"/>
  <c r="V45" i="14"/>
  <c r="W45" i="14"/>
  <c r="X45" i="14"/>
  <c r="Y45" i="14"/>
  <c r="Z45" i="14"/>
  <c r="AA45" i="14"/>
  <c r="AB45" i="14"/>
  <c r="AC45" i="14"/>
  <c r="AD45" i="14"/>
  <c r="AE45" i="14"/>
  <c r="AF45" i="14"/>
  <c r="B46" i="14"/>
  <c r="C46" i="14"/>
  <c r="D46" i="14"/>
  <c r="E46" i="14"/>
  <c r="F46" i="14"/>
  <c r="G46" i="14"/>
  <c r="H46" i="14"/>
  <c r="V46" i="14"/>
  <c r="W46" i="14"/>
  <c r="X46" i="14"/>
  <c r="Y46" i="14"/>
  <c r="Z46" i="14"/>
  <c r="AA46" i="14"/>
  <c r="AB46" i="14"/>
  <c r="AC46" i="14"/>
  <c r="AD46" i="14"/>
  <c r="AE46" i="14"/>
  <c r="AF46" i="14"/>
  <c r="B47" i="14"/>
  <c r="C47" i="14"/>
  <c r="D47" i="14"/>
  <c r="E47" i="14"/>
  <c r="F47" i="14"/>
  <c r="G47" i="14"/>
  <c r="H47" i="14"/>
  <c r="V47" i="14"/>
  <c r="W47" i="14"/>
  <c r="X47" i="14"/>
  <c r="Y47" i="14"/>
  <c r="Z47" i="14"/>
  <c r="AA47" i="14"/>
  <c r="AB47" i="14"/>
  <c r="AC47" i="14"/>
  <c r="AD47" i="14"/>
  <c r="AE47" i="14"/>
  <c r="AF47" i="14"/>
  <c r="B48" i="14"/>
  <c r="C48" i="14"/>
  <c r="D48" i="14"/>
  <c r="E48" i="14"/>
  <c r="F48" i="14"/>
  <c r="G48" i="14"/>
  <c r="H48" i="14"/>
  <c r="V48" i="14"/>
  <c r="W48" i="14"/>
  <c r="X48" i="14"/>
  <c r="Y48" i="14"/>
  <c r="Z48" i="14"/>
  <c r="AA48" i="14"/>
  <c r="AB48" i="14"/>
  <c r="AC48" i="14"/>
  <c r="AD48" i="14"/>
  <c r="AE48" i="14"/>
  <c r="AF48" i="14"/>
  <c r="B49" i="14"/>
  <c r="C49" i="14"/>
  <c r="D49" i="14"/>
  <c r="E49" i="14"/>
  <c r="F49" i="14"/>
  <c r="G49" i="14"/>
  <c r="H49" i="14"/>
  <c r="V49" i="14"/>
  <c r="W49" i="14"/>
  <c r="X49" i="14"/>
  <c r="Y49" i="14"/>
  <c r="Z49" i="14"/>
  <c r="AA49" i="14"/>
  <c r="AB49" i="14"/>
  <c r="AC49" i="14"/>
  <c r="AD49" i="14"/>
  <c r="AE49" i="14"/>
  <c r="AF49" i="14"/>
  <c r="B50" i="14"/>
  <c r="C50" i="14"/>
  <c r="D50" i="14"/>
  <c r="E50" i="14"/>
  <c r="F50" i="14"/>
  <c r="G50" i="14"/>
  <c r="H50" i="14"/>
  <c r="V50" i="14"/>
  <c r="W50" i="14"/>
  <c r="X50" i="14"/>
  <c r="Y50" i="14"/>
  <c r="Z50" i="14"/>
  <c r="AA50" i="14"/>
  <c r="AB50" i="14"/>
  <c r="AC50" i="14"/>
  <c r="AD50" i="14"/>
  <c r="AE50" i="14"/>
  <c r="AF50" i="14"/>
  <c r="B51" i="14"/>
  <c r="C51" i="14"/>
  <c r="D51" i="14"/>
  <c r="E51" i="14"/>
  <c r="F51" i="14"/>
  <c r="G51" i="14"/>
  <c r="H51" i="14"/>
  <c r="V51" i="14"/>
  <c r="W51" i="14"/>
  <c r="X51" i="14"/>
  <c r="Y51" i="14"/>
  <c r="Z51" i="14"/>
  <c r="AA51" i="14"/>
  <c r="AB51" i="14"/>
  <c r="AC51" i="14"/>
  <c r="AD51" i="14"/>
  <c r="AE51" i="14"/>
  <c r="AF51" i="14"/>
  <c r="B52" i="14"/>
  <c r="C52" i="14"/>
  <c r="D52" i="14"/>
  <c r="E52" i="14"/>
  <c r="F52" i="14"/>
  <c r="G52" i="14"/>
  <c r="H52" i="14"/>
  <c r="V52" i="14"/>
  <c r="W52" i="14"/>
  <c r="X52" i="14"/>
  <c r="Y52" i="14"/>
  <c r="Z52" i="14"/>
  <c r="AA52" i="14"/>
  <c r="AB52" i="14"/>
  <c r="AC52" i="14"/>
  <c r="AD52" i="14"/>
  <c r="AE52" i="14"/>
  <c r="AF52" i="14"/>
  <c r="B53" i="14"/>
  <c r="C53" i="14"/>
  <c r="D53" i="14"/>
  <c r="E53" i="14"/>
  <c r="F53" i="14"/>
  <c r="G53" i="14"/>
  <c r="H53" i="14"/>
  <c r="V53" i="14"/>
  <c r="W53" i="14"/>
  <c r="X53" i="14"/>
  <c r="Y53" i="14"/>
  <c r="Z53" i="14"/>
  <c r="AA53" i="14"/>
  <c r="AB53" i="14"/>
  <c r="AC53" i="14"/>
  <c r="AD53" i="14"/>
  <c r="AE53" i="14"/>
  <c r="AF53" i="14"/>
  <c r="B54" i="14"/>
  <c r="C54" i="14"/>
  <c r="D54" i="14"/>
  <c r="E54" i="14"/>
  <c r="F54" i="14"/>
  <c r="G54" i="14"/>
  <c r="H54" i="14"/>
  <c r="V54" i="14"/>
  <c r="W54" i="14"/>
  <c r="X54" i="14"/>
  <c r="Y54" i="14"/>
  <c r="Z54" i="14"/>
  <c r="AA54" i="14"/>
  <c r="AB54" i="14"/>
  <c r="AC54" i="14"/>
  <c r="AD54" i="14"/>
  <c r="AE54" i="14"/>
  <c r="AF54" i="14"/>
  <c r="B55" i="14"/>
  <c r="C55" i="14"/>
  <c r="D55" i="14"/>
  <c r="E55" i="14"/>
  <c r="F55" i="14"/>
  <c r="G55" i="14"/>
  <c r="H55" i="14"/>
  <c r="V55" i="14"/>
  <c r="W55" i="14"/>
  <c r="X55" i="14"/>
  <c r="Y55" i="14"/>
  <c r="Z55" i="14"/>
  <c r="AA55" i="14"/>
  <c r="AB55" i="14"/>
  <c r="AC55" i="14"/>
  <c r="AD55" i="14"/>
  <c r="AE55" i="14"/>
  <c r="AF55" i="14"/>
  <c r="B56" i="14"/>
  <c r="C56" i="14"/>
  <c r="D56" i="14"/>
  <c r="E56" i="14"/>
  <c r="F56" i="14"/>
  <c r="G56" i="14"/>
  <c r="H56" i="14"/>
  <c r="V56" i="14"/>
  <c r="W56" i="14"/>
  <c r="X56" i="14"/>
  <c r="Y56" i="14"/>
  <c r="Z56" i="14"/>
  <c r="AA56" i="14"/>
  <c r="AB56" i="14"/>
  <c r="AC56" i="14"/>
  <c r="AD56" i="14"/>
  <c r="AE56" i="14"/>
  <c r="AF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B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B2" i="14"/>
  <c r="C2" i="14"/>
  <c r="D2" i="14"/>
  <c r="E2" i="14"/>
  <c r="F2" i="14"/>
  <c r="G2" i="14"/>
  <c r="H2" i="14"/>
  <c r="I2" i="14"/>
  <c r="U2" i="14"/>
  <c r="V2" i="14"/>
  <c r="W2" i="14"/>
  <c r="X2" i="14"/>
  <c r="Y2" i="14"/>
  <c r="Z2" i="14"/>
  <c r="AA2" i="14"/>
  <c r="AB2" i="14"/>
  <c r="AC2" i="14"/>
  <c r="AD2" i="14"/>
  <c r="AE2" i="14"/>
  <c r="AF2" i="14"/>
  <c r="B3" i="14"/>
  <c r="C3" i="14"/>
  <c r="D3" i="14"/>
  <c r="E3" i="14"/>
  <c r="F3" i="14"/>
  <c r="G3" i="14"/>
  <c r="H3" i="14"/>
  <c r="U3" i="14"/>
  <c r="V3" i="14"/>
  <c r="W3" i="14"/>
  <c r="X3" i="14"/>
  <c r="Y3" i="14"/>
  <c r="Z3" i="14"/>
  <c r="AA3" i="14"/>
  <c r="AB3" i="14"/>
  <c r="AC3" i="14"/>
  <c r="AD3" i="14"/>
  <c r="AE3" i="14"/>
  <c r="AF3" i="14"/>
  <c r="B4" i="14"/>
  <c r="C4" i="14"/>
  <c r="D4" i="14"/>
  <c r="E4" i="14"/>
  <c r="F4" i="14"/>
  <c r="G4" i="14"/>
  <c r="H4" i="14"/>
  <c r="U4" i="14"/>
  <c r="V4" i="14"/>
  <c r="W4" i="14"/>
  <c r="X4" i="14"/>
  <c r="Y4" i="14"/>
  <c r="Z4" i="14"/>
  <c r="AA4" i="14"/>
  <c r="AB4" i="14"/>
  <c r="AC4" i="14"/>
  <c r="AD4" i="14"/>
  <c r="AE4" i="14"/>
  <c r="AF4" i="14"/>
  <c r="B5" i="14"/>
  <c r="C5" i="14"/>
  <c r="D5" i="14"/>
  <c r="E5" i="14"/>
  <c r="F5" i="14"/>
  <c r="G5" i="14"/>
  <c r="H5" i="14"/>
  <c r="U5" i="14"/>
  <c r="V5" i="14"/>
  <c r="W5" i="14"/>
  <c r="X5" i="14"/>
  <c r="Y5" i="14"/>
  <c r="Z5" i="14"/>
  <c r="AA5" i="14"/>
  <c r="AB5" i="14"/>
  <c r="AC5" i="14"/>
  <c r="AD5" i="14"/>
  <c r="AE5" i="14"/>
  <c r="AF5" i="14"/>
  <c r="B6" i="14"/>
  <c r="C6" i="14"/>
  <c r="D6" i="14"/>
  <c r="E6" i="14"/>
  <c r="F6" i="14"/>
  <c r="G6" i="14"/>
  <c r="H6" i="14"/>
  <c r="U6" i="14"/>
  <c r="V6" i="14"/>
  <c r="W6" i="14"/>
  <c r="X6" i="14"/>
  <c r="Y6" i="14"/>
  <c r="Z6" i="14"/>
  <c r="AA6" i="14"/>
  <c r="AB6" i="14"/>
  <c r="AC6" i="14"/>
  <c r="AD6" i="14"/>
  <c r="AE6" i="14"/>
  <c r="AF6" i="14"/>
  <c r="B7" i="14"/>
  <c r="C7" i="14"/>
  <c r="D7" i="14"/>
  <c r="E7" i="14"/>
  <c r="F7" i="14"/>
  <c r="G7" i="14"/>
  <c r="H7" i="14"/>
  <c r="U7" i="14"/>
  <c r="V7" i="14"/>
  <c r="W7" i="14"/>
  <c r="X7" i="14"/>
  <c r="Y7" i="14"/>
  <c r="Z7" i="14"/>
  <c r="AA7" i="14"/>
  <c r="AB7" i="14"/>
  <c r="AC7" i="14"/>
  <c r="AD7" i="14"/>
  <c r="AE7" i="14"/>
  <c r="AF7" i="14"/>
  <c r="B8" i="14"/>
  <c r="C8" i="14"/>
  <c r="D8" i="14"/>
  <c r="E8" i="14"/>
  <c r="F8" i="14"/>
  <c r="G8" i="14"/>
  <c r="H8" i="14"/>
  <c r="U8" i="14"/>
  <c r="V8" i="14"/>
  <c r="W8" i="14"/>
  <c r="X8" i="14"/>
  <c r="Y8" i="14"/>
  <c r="Z8" i="14"/>
  <c r="AA8" i="14"/>
  <c r="AB8" i="14"/>
  <c r="AC8" i="14"/>
  <c r="AD8" i="14"/>
  <c r="AE8" i="14"/>
  <c r="AF8" i="14"/>
  <c r="B9" i="14"/>
  <c r="C9" i="14"/>
  <c r="D9" i="14"/>
  <c r="E9" i="14"/>
  <c r="F9" i="14"/>
  <c r="G9" i="14"/>
  <c r="H9" i="14"/>
  <c r="U9" i="14"/>
  <c r="V9" i="14"/>
  <c r="W9" i="14"/>
  <c r="X9" i="14"/>
  <c r="Y9" i="14"/>
  <c r="Z9" i="14"/>
  <c r="AA9" i="14"/>
  <c r="AB9" i="14"/>
  <c r="AC9" i="14"/>
  <c r="AD9" i="14"/>
  <c r="AE9" i="14"/>
  <c r="AF9" i="14"/>
  <c r="B10" i="14"/>
  <c r="C10" i="14"/>
  <c r="D10" i="14"/>
  <c r="E10" i="14"/>
  <c r="F10" i="14"/>
  <c r="G10" i="14"/>
  <c r="H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B11" i="14"/>
  <c r="C11" i="14"/>
  <c r="D11" i="14"/>
  <c r="E11" i="14"/>
  <c r="F11" i="14"/>
  <c r="G11" i="14"/>
  <c r="H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B12" i="14"/>
  <c r="C12" i="14"/>
  <c r="D12" i="14"/>
  <c r="E12" i="14"/>
  <c r="F12" i="14"/>
  <c r="G12" i="14"/>
  <c r="H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B13" i="14"/>
  <c r="C13" i="14"/>
  <c r="D13" i="14"/>
  <c r="E13" i="14"/>
  <c r="F13" i="14"/>
  <c r="G13" i="14"/>
  <c r="H13" i="14"/>
  <c r="V13" i="14"/>
  <c r="W13" i="14"/>
  <c r="X13" i="14"/>
  <c r="Y13" i="14"/>
  <c r="Z13" i="14"/>
  <c r="AA13" i="14"/>
  <c r="AB13" i="14"/>
  <c r="AC13" i="14"/>
  <c r="AD13" i="14"/>
  <c r="AE13" i="14"/>
  <c r="AF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B17" i="14"/>
  <c r="C17" i="14"/>
  <c r="D17" i="14"/>
  <c r="E17" i="14"/>
  <c r="F17" i="14"/>
  <c r="G17" i="14"/>
  <c r="H17" i="14"/>
  <c r="I17" i="14"/>
  <c r="V17" i="14"/>
  <c r="W17" i="14"/>
  <c r="X17" i="14"/>
  <c r="Y17" i="14"/>
  <c r="Z17" i="14"/>
  <c r="AA17" i="14"/>
  <c r="AB17" i="14"/>
  <c r="AC17" i="14"/>
  <c r="AD17" i="14"/>
  <c r="AE17" i="14"/>
  <c r="AF17" i="14"/>
  <c r="B18" i="14"/>
  <c r="C18" i="14"/>
  <c r="D18" i="14"/>
  <c r="E18" i="14"/>
  <c r="F18" i="14"/>
  <c r="G18" i="14"/>
  <c r="H18" i="14"/>
  <c r="V18" i="14"/>
  <c r="W18" i="14"/>
  <c r="X18" i="14"/>
  <c r="Y18" i="14"/>
  <c r="Z18" i="14"/>
  <c r="AA18" i="14"/>
  <c r="AB18" i="14"/>
  <c r="AC18" i="14"/>
  <c r="AD18" i="14"/>
  <c r="AE18" i="14"/>
  <c r="AF18" i="14"/>
  <c r="B19" i="14"/>
  <c r="C19" i="14"/>
  <c r="D19" i="14"/>
  <c r="E19" i="14"/>
  <c r="F19" i="14"/>
  <c r="G19" i="14"/>
  <c r="H19" i="14"/>
  <c r="V19" i="14"/>
  <c r="W19" i="14"/>
  <c r="X19" i="14"/>
  <c r="Y19" i="14"/>
  <c r="Z19" i="14"/>
  <c r="AA19" i="14"/>
  <c r="AB19" i="14"/>
  <c r="AC19" i="14"/>
  <c r="AD19" i="14"/>
  <c r="AE19" i="14"/>
  <c r="AF19" i="14"/>
  <c r="B20" i="14"/>
  <c r="C20" i="14"/>
  <c r="D20" i="14"/>
  <c r="E20" i="14"/>
  <c r="F20" i="14"/>
  <c r="G20" i="14"/>
  <c r="H20" i="14"/>
  <c r="V20" i="14"/>
  <c r="W20" i="14"/>
  <c r="X20" i="14"/>
  <c r="Y20" i="14"/>
  <c r="Z20" i="14"/>
  <c r="AA20" i="14"/>
  <c r="AB20" i="14"/>
  <c r="AC20" i="14"/>
  <c r="AD20" i="14"/>
  <c r="AE20" i="14"/>
  <c r="AF20" i="14"/>
  <c r="B21" i="14"/>
  <c r="C21" i="14"/>
  <c r="D21" i="14"/>
  <c r="E21" i="14"/>
  <c r="F21" i="14"/>
  <c r="G21" i="14"/>
  <c r="H21" i="14"/>
  <c r="V21" i="14"/>
  <c r="W21" i="14"/>
  <c r="X21" i="14"/>
  <c r="Y21" i="14"/>
  <c r="Z21" i="14"/>
  <c r="AA21" i="14"/>
  <c r="AB21" i="14"/>
  <c r="AC21" i="14"/>
  <c r="AD21" i="14"/>
  <c r="AE21" i="14"/>
  <c r="AF21" i="14"/>
  <c r="B22" i="14"/>
  <c r="C22" i="14"/>
  <c r="D22" i="14"/>
  <c r="E22" i="14"/>
  <c r="F22" i="14"/>
  <c r="G22" i="14"/>
  <c r="H22" i="14"/>
  <c r="V22" i="14"/>
  <c r="W22" i="14"/>
  <c r="X22" i="14"/>
  <c r="Y22" i="14"/>
  <c r="Z22" i="14"/>
  <c r="AA22" i="14"/>
  <c r="AB22" i="14"/>
  <c r="AC22" i="14"/>
  <c r="AD22" i="14"/>
  <c r="AE22" i="14"/>
  <c r="AF22" i="14"/>
  <c r="B23" i="14"/>
  <c r="C23" i="14"/>
  <c r="D23" i="14"/>
  <c r="E23" i="14"/>
  <c r="F23" i="14"/>
  <c r="G23" i="14"/>
  <c r="H23" i="14"/>
  <c r="V23" i="14"/>
  <c r="W23" i="14"/>
  <c r="X23" i="14"/>
  <c r="Y23" i="14"/>
  <c r="Z23" i="14"/>
  <c r="AA23" i="14"/>
  <c r="AB23" i="14"/>
  <c r="AC23" i="14"/>
  <c r="AD23" i="14"/>
  <c r="AE23" i="14"/>
  <c r="AF23" i="14"/>
  <c r="B24" i="14"/>
  <c r="C24" i="14"/>
  <c r="D24" i="14"/>
  <c r="E24" i="14"/>
  <c r="F24" i="14"/>
  <c r="G24" i="14"/>
  <c r="H24" i="14"/>
  <c r="V24" i="14"/>
  <c r="W24" i="14"/>
  <c r="X24" i="14"/>
  <c r="Y24" i="14"/>
  <c r="Z24" i="14"/>
  <c r="AA24" i="14"/>
  <c r="AB24" i="14"/>
  <c r="AC24" i="14"/>
  <c r="AD24" i="14"/>
  <c r="AE24" i="14"/>
  <c r="AF24" i="14"/>
  <c r="B25" i="14"/>
  <c r="C25" i="14"/>
  <c r="D25" i="14"/>
  <c r="E25" i="14"/>
  <c r="F25" i="14"/>
  <c r="G25" i="14"/>
  <c r="H25" i="14"/>
  <c r="V25" i="14"/>
  <c r="W25" i="14"/>
  <c r="X25" i="14"/>
  <c r="Y25" i="14"/>
  <c r="Z25" i="14"/>
  <c r="AA25" i="14"/>
  <c r="AB25" i="14"/>
  <c r="AC25" i="14"/>
  <c r="AD25" i="14"/>
  <c r="AE25" i="14"/>
  <c r="AF25" i="14"/>
  <c r="B26" i="14"/>
  <c r="C26" i="14"/>
  <c r="D26" i="14"/>
  <c r="E26" i="14"/>
  <c r="F26" i="14"/>
  <c r="G26" i="14"/>
  <c r="H26" i="14"/>
  <c r="V26" i="14"/>
  <c r="W26" i="14"/>
  <c r="X26" i="14"/>
  <c r="Y26" i="14"/>
  <c r="Z26" i="14"/>
  <c r="AA26" i="14"/>
  <c r="AB26" i="14"/>
  <c r="AC26" i="14"/>
  <c r="AD26" i="14"/>
  <c r="AE26" i="14"/>
  <c r="AF26" i="14"/>
  <c r="B27" i="14"/>
  <c r="C27" i="14"/>
  <c r="D27" i="14"/>
  <c r="E27" i="14"/>
  <c r="F27" i="14"/>
  <c r="G27" i="14"/>
  <c r="H27" i="14"/>
  <c r="V27" i="14"/>
  <c r="W27" i="14"/>
  <c r="X27" i="14"/>
  <c r="Y27" i="14"/>
  <c r="Z27" i="14"/>
  <c r="AA27" i="14"/>
  <c r="AB27" i="14"/>
  <c r="AC27" i="14"/>
  <c r="AD27" i="14"/>
  <c r="AE27" i="14"/>
  <c r="AF27" i="14"/>
  <c r="B28" i="14"/>
  <c r="C28" i="14"/>
  <c r="D28" i="14"/>
  <c r="E28" i="14"/>
  <c r="F28" i="14"/>
  <c r="G28" i="14"/>
  <c r="H28" i="14"/>
  <c r="I28" i="14"/>
  <c r="V28" i="14"/>
  <c r="W28" i="14"/>
  <c r="X28" i="14"/>
  <c r="Y28" i="14"/>
  <c r="Z28" i="14"/>
  <c r="AA28" i="14"/>
  <c r="AB28" i="14"/>
  <c r="AC28" i="14"/>
  <c r="AD28" i="14"/>
  <c r="AE28" i="14"/>
  <c r="AF28" i="14"/>
  <c r="B29" i="14"/>
  <c r="C29" i="14"/>
  <c r="D29" i="14"/>
  <c r="E29" i="14"/>
  <c r="F29" i="14"/>
  <c r="G29" i="14"/>
  <c r="H29" i="14"/>
  <c r="V29" i="14"/>
  <c r="W29" i="14"/>
  <c r="X29" i="14"/>
  <c r="Y29" i="14"/>
  <c r="Z29" i="14"/>
  <c r="AA29" i="14"/>
  <c r="AB29" i="14"/>
  <c r="AC29" i="14"/>
  <c r="AD29" i="14"/>
  <c r="AE29" i="14"/>
  <c r="AF29" i="14"/>
  <c r="B30" i="14"/>
  <c r="C30" i="14"/>
  <c r="D30" i="14"/>
  <c r="E30" i="14"/>
  <c r="F30" i="14"/>
  <c r="G30" i="14"/>
  <c r="H30" i="14"/>
  <c r="V30" i="14"/>
  <c r="W30" i="14"/>
  <c r="X30" i="14"/>
  <c r="Y30" i="14"/>
  <c r="Z30" i="14"/>
  <c r="AA30" i="14"/>
  <c r="AB30" i="14"/>
  <c r="AC30" i="14"/>
  <c r="AD30" i="14"/>
  <c r="AE30" i="14"/>
  <c r="AF30" i="14"/>
  <c r="B31" i="14"/>
  <c r="C31" i="14"/>
  <c r="D31" i="14"/>
  <c r="E31" i="14"/>
  <c r="F31" i="14"/>
  <c r="G31" i="14"/>
  <c r="H31" i="14"/>
  <c r="V31" i="14"/>
  <c r="W31" i="14"/>
  <c r="X31" i="14"/>
  <c r="Y31" i="14"/>
  <c r="Z31" i="14"/>
  <c r="AA31" i="14"/>
  <c r="AB31" i="14"/>
  <c r="AC31" i="14"/>
  <c r="AD31" i="14"/>
  <c r="AE31" i="14"/>
  <c r="AF31" i="14"/>
  <c r="B32" i="14"/>
  <c r="C32" i="14"/>
  <c r="D32" i="14"/>
  <c r="E32" i="14"/>
  <c r="F32" i="14"/>
  <c r="G32" i="14"/>
  <c r="H32" i="14"/>
  <c r="V32" i="14"/>
  <c r="W32" i="14"/>
  <c r="X32" i="14"/>
  <c r="Y32" i="14"/>
  <c r="Z32" i="14"/>
  <c r="AA32" i="14"/>
  <c r="AB32" i="14"/>
  <c r="AC32" i="14"/>
  <c r="AD32" i="14"/>
  <c r="AE32" i="14"/>
  <c r="AF32" i="14"/>
  <c r="B33" i="14"/>
  <c r="C33" i="14"/>
  <c r="D33" i="14"/>
  <c r="E33" i="14"/>
  <c r="F33" i="14"/>
  <c r="G33" i="14"/>
  <c r="H33" i="14"/>
  <c r="V33" i="14"/>
  <c r="W33" i="14"/>
  <c r="X33" i="14"/>
  <c r="Y33" i="14"/>
  <c r="Z33" i="14"/>
  <c r="AA33" i="14"/>
  <c r="AB33" i="14"/>
  <c r="AC33" i="14"/>
  <c r="AD33" i="14"/>
  <c r="AE33" i="14"/>
  <c r="AF33" i="14"/>
  <c r="B34" i="14"/>
  <c r="C34" i="14"/>
  <c r="D34" i="14"/>
  <c r="E34" i="14"/>
  <c r="F34" i="14"/>
  <c r="G34" i="14"/>
  <c r="H34" i="14"/>
  <c r="V34" i="14"/>
  <c r="W34" i="14"/>
  <c r="X34" i="14"/>
  <c r="Y34" i="14"/>
  <c r="Z34" i="14"/>
  <c r="AA34" i="14"/>
  <c r="AB34" i="14"/>
  <c r="AC34" i="14"/>
  <c r="AD34" i="14"/>
  <c r="AE34" i="14"/>
  <c r="AF34" i="14"/>
  <c r="B35" i="14"/>
  <c r="C35" i="14"/>
  <c r="D35" i="14"/>
  <c r="E35" i="14"/>
  <c r="F35" i="14"/>
  <c r="G35" i="14"/>
  <c r="H35" i="14"/>
  <c r="V35" i="14"/>
  <c r="W35" i="14"/>
  <c r="X35" i="14"/>
  <c r="Y35" i="14"/>
  <c r="Z35" i="14"/>
  <c r="AA35" i="14"/>
  <c r="AB35" i="14"/>
  <c r="AC35" i="14"/>
  <c r="AD35" i="14"/>
  <c r="AE35" i="14"/>
  <c r="AF35" i="14"/>
  <c r="B36" i="14"/>
  <c r="C36" i="14"/>
  <c r="D36" i="14"/>
  <c r="E36" i="14"/>
  <c r="F36" i="14"/>
  <c r="G36" i="14"/>
  <c r="H36" i="14"/>
  <c r="V36" i="14"/>
  <c r="W36" i="14"/>
  <c r="X36" i="14"/>
  <c r="Y36" i="14"/>
  <c r="Z36" i="14"/>
  <c r="AA36" i="14"/>
  <c r="AB36" i="14"/>
  <c r="AC36" i="14"/>
  <c r="AD36" i="14"/>
  <c r="AE36" i="14"/>
  <c r="AF36" i="14"/>
  <c r="B37" i="14"/>
  <c r="C37" i="14"/>
  <c r="D37" i="14"/>
  <c r="E37" i="14"/>
  <c r="F37" i="14"/>
  <c r="G37" i="14"/>
  <c r="H37" i="14"/>
  <c r="V37" i="14"/>
  <c r="W37" i="14"/>
  <c r="X37" i="14"/>
  <c r="Y37" i="14"/>
  <c r="Z37" i="14"/>
  <c r="AA37" i="14"/>
  <c r="AB37" i="14"/>
  <c r="AC37" i="14"/>
  <c r="AD37" i="14"/>
  <c r="AE37" i="14"/>
  <c r="AF37" i="14"/>
  <c r="B38" i="14"/>
  <c r="C38" i="14"/>
  <c r="D38" i="14"/>
  <c r="E38" i="14"/>
  <c r="F38" i="14"/>
  <c r="G38" i="14"/>
  <c r="H38" i="14"/>
  <c r="V38" i="14"/>
  <c r="W38" i="14"/>
  <c r="X38" i="14"/>
  <c r="Y38" i="14"/>
  <c r="Z38" i="14"/>
  <c r="AA38" i="14"/>
  <c r="AB38" i="14"/>
  <c r="AC38" i="14"/>
  <c r="AD38" i="14"/>
  <c r="AE38" i="14"/>
  <c r="AF38" i="14"/>
  <c r="B39" i="14"/>
  <c r="C39" i="14"/>
  <c r="D39" i="14"/>
  <c r="E39" i="14"/>
  <c r="F39" i="14"/>
  <c r="G39" i="14"/>
  <c r="H39" i="14"/>
  <c r="V39" i="14"/>
  <c r="W39" i="14"/>
  <c r="X39" i="14"/>
  <c r="Y39" i="14"/>
  <c r="Z39" i="14"/>
  <c r="AA39" i="14"/>
  <c r="AB39" i="14"/>
  <c r="AC39" i="14"/>
  <c r="AD39" i="14"/>
  <c r="AE39" i="14"/>
  <c r="AF39" i="14"/>
  <c r="B40" i="14"/>
  <c r="C40" i="14"/>
  <c r="D40" i="14"/>
  <c r="E40" i="14"/>
  <c r="F40" i="14"/>
  <c r="G40" i="14"/>
  <c r="H40" i="14"/>
  <c r="V40" i="14"/>
  <c r="W40" i="14"/>
  <c r="X40" i="14"/>
  <c r="Y40" i="14"/>
  <c r="Z40" i="14"/>
  <c r="AA40" i="14"/>
  <c r="AB40" i="14"/>
  <c r="AC40" i="14"/>
  <c r="AD40" i="14"/>
  <c r="AE40" i="14"/>
  <c r="AF40" i="14"/>
  <c r="B41" i="14"/>
  <c r="C41" i="14"/>
  <c r="D41" i="14"/>
  <c r="E41" i="14"/>
  <c r="F41" i="14"/>
  <c r="G41" i="14"/>
  <c r="H41" i="14"/>
  <c r="V41" i="14"/>
  <c r="W41" i="14"/>
  <c r="X41" i="14"/>
  <c r="Y41" i="14"/>
  <c r="Z41" i="14"/>
  <c r="AA41" i="14"/>
  <c r="AB41" i="14"/>
  <c r="AC41" i="14"/>
  <c r="AD41" i="14"/>
  <c r="AE41" i="14"/>
  <c r="AF41" i="14"/>
  <c r="B1" i="14"/>
  <c r="C1" i="14"/>
  <c r="D1" i="14"/>
  <c r="E1" i="14"/>
  <c r="F1" i="14"/>
  <c r="G1" i="14"/>
  <c r="H1" i="14"/>
  <c r="V1" i="14"/>
  <c r="W1" i="14"/>
  <c r="X1" i="14"/>
  <c r="Y1" i="14"/>
  <c r="Z1" i="14"/>
  <c r="AA1" i="14"/>
  <c r="AB1" i="14"/>
  <c r="AC1" i="14"/>
  <c r="AD1" i="14"/>
  <c r="AE1" i="14"/>
  <c r="AF1" i="14"/>
  <c r="J16" i="10"/>
  <c r="J134" i="14" s="1"/>
  <c r="J208" i="14"/>
  <c r="K208" i="14"/>
  <c r="L208" i="14"/>
  <c r="M208" i="14"/>
  <c r="N208" i="14"/>
  <c r="O208" i="14"/>
  <c r="Q208" i="14"/>
  <c r="R208" i="14"/>
  <c r="S208" i="14"/>
  <c r="T208" i="14"/>
  <c r="U207" i="14"/>
  <c r="U255" i="14"/>
  <c r="U256" i="14"/>
  <c r="U254" i="14"/>
  <c r="U252" i="14"/>
  <c r="U250" i="14"/>
  <c r="U249" i="14"/>
  <c r="U247" i="14"/>
  <c r="U246" i="14"/>
  <c r="U248" i="14"/>
  <c r="U251" i="14"/>
  <c r="U253" i="14"/>
  <c r="U257" i="14"/>
  <c r="U217" i="14"/>
  <c r="U218" i="14"/>
  <c r="U200" i="14"/>
  <c r="U201" i="14"/>
  <c r="U202" i="14"/>
  <c r="U203" i="14"/>
  <c r="U204" i="14"/>
  <c r="U205" i="14"/>
  <c r="U206" i="14"/>
  <c r="D7" i="10"/>
  <c r="D6" i="10"/>
  <c r="K16" i="10"/>
  <c r="L16" i="10"/>
  <c r="M16" i="10"/>
  <c r="N16" i="10"/>
  <c r="O16" i="10"/>
  <c r="P16" i="10"/>
  <c r="Q16" i="10"/>
  <c r="R16" i="10"/>
  <c r="S16" i="10"/>
  <c r="T16" i="10"/>
  <c r="I16" i="10"/>
  <c r="I134" i="14" s="1"/>
  <c r="J138" i="14"/>
  <c r="J130" i="14"/>
  <c r="O130" i="14"/>
  <c r="P130" i="14"/>
  <c r="Q130" i="14"/>
  <c r="S130" i="14"/>
  <c r="I130" i="14"/>
  <c r="U212" i="14"/>
  <c r="U213" i="14"/>
  <c r="U223" i="14"/>
  <c r="U222" i="14"/>
  <c r="U211" i="14"/>
  <c r="U214" i="14"/>
  <c r="U215" i="14"/>
  <c r="U216" i="14"/>
  <c r="J224" i="14"/>
  <c r="K224" i="14"/>
  <c r="L224" i="14"/>
  <c r="M224" i="14"/>
  <c r="N224" i="14"/>
  <c r="O224" i="14"/>
  <c r="S224" i="14"/>
  <c r="T224" i="14"/>
  <c r="I219" i="14"/>
  <c r="J219" i="14"/>
  <c r="K219" i="14"/>
  <c r="L219" i="14"/>
  <c r="M219" i="14"/>
  <c r="N219" i="14"/>
  <c r="O219" i="14"/>
  <c r="R219" i="14"/>
  <c r="S219" i="14"/>
  <c r="T219" i="14"/>
  <c r="O13" i="14"/>
  <c r="T13" i="14"/>
  <c r="M13" i="14"/>
  <c r="N13" i="14"/>
  <c r="P13" i="14"/>
  <c r="S13" i="14"/>
  <c r="L13" i="14"/>
  <c r="Q24" i="14"/>
  <c r="P24" i="14"/>
  <c r="O24" i="14"/>
  <c r="N24" i="14"/>
  <c r="M24" i="14"/>
  <c r="U103" i="14"/>
  <c r="U102" i="14"/>
  <c r="U95" i="14"/>
  <c r="U96" i="14"/>
  <c r="U97" i="14"/>
  <c r="U98" i="14"/>
  <c r="U86" i="14"/>
  <c r="U87" i="14"/>
  <c r="U88" i="14"/>
  <c r="U89" i="14"/>
  <c r="U90" i="14"/>
  <c r="U85" i="14"/>
  <c r="J182" i="14"/>
  <c r="K182" i="14"/>
  <c r="L182" i="14"/>
  <c r="M182" i="14"/>
  <c r="N182" i="14"/>
  <c r="O182" i="14"/>
  <c r="P182" i="14"/>
  <c r="Q182" i="14"/>
  <c r="R182" i="14"/>
  <c r="S182" i="14"/>
  <c r="T182" i="14"/>
  <c r="L163" i="14"/>
  <c r="I125" i="14"/>
  <c r="K124" i="14"/>
  <c r="L124" i="14"/>
  <c r="M124" i="14"/>
  <c r="N124" i="14"/>
  <c r="O124" i="14"/>
  <c r="P124" i="14"/>
  <c r="Q124" i="14"/>
  <c r="R124" i="14"/>
  <c r="S124" i="14"/>
  <c r="T124" i="14"/>
  <c r="P104" i="14"/>
  <c r="T91" i="14"/>
  <c r="S91" i="14"/>
  <c r="R91" i="14"/>
  <c r="P91" i="14"/>
  <c r="O91" i="14"/>
  <c r="N91" i="14"/>
  <c r="M91" i="14"/>
  <c r="L91" i="14"/>
  <c r="K91" i="14"/>
  <c r="I91" i="14"/>
  <c r="T53" i="14"/>
  <c r="R53" i="14"/>
  <c r="Q53" i="14"/>
  <c r="P53" i="14"/>
  <c r="O53" i="14"/>
  <c r="N53" i="14"/>
  <c r="M53" i="14"/>
  <c r="K53" i="14"/>
  <c r="P208" i="14" l="1"/>
  <c r="J53" i="14"/>
  <c r="R56" i="14"/>
  <c r="P56" i="14"/>
  <c r="I53" i="14"/>
  <c r="I24" i="14"/>
  <c r="I208" i="14"/>
  <c r="K45" i="14"/>
  <c r="J13" i="14"/>
  <c r="I45" i="14"/>
  <c r="T45" i="14"/>
  <c r="S45" i="14"/>
  <c r="R45" i="14"/>
  <c r="M45" i="14"/>
  <c r="L45" i="14"/>
  <c r="K24" i="14"/>
  <c r="J24" i="14"/>
  <c r="N130" i="14"/>
  <c r="M130" i="14"/>
  <c r="L130" i="14"/>
  <c r="T130" i="14"/>
  <c r="R130" i="14"/>
  <c r="K130" i="14"/>
  <c r="I141" i="14"/>
  <c r="I138" i="14"/>
  <c r="T134" i="14"/>
  <c r="S138" i="14"/>
  <c r="S134" i="14"/>
  <c r="R134" i="14"/>
  <c r="Q134" i="14"/>
  <c r="P134" i="14"/>
  <c r="O138" i="14"/>
  <c r="O134" i="14"/>
  <c r="N134" i="14"/>
  <c r="M134" i="14"/>
  <c r="L134" i="14"/>
  <c r="K134" i="14"/>
  <c r="D122" i="14"/>
  <c r="C6" i="10"/>
  <c r="C122" i="14" s="1"/>
  <c r="D123" i="14"/>
  <c r="C7" i="10"/>
  <c r="C123" i="14" s="1"/>
  <c r="J94" i="14"/>
  <c r="I99" i="14"/>
  <c r="Q99" i="14"/>
  <c r="P99" i="14"/>
  <c r="O99" i="14"/>
  <c r="N99" i="14"/>
  <c r="M99" i="14"/>
  <c r="L99" i="14"/>
  <c r="K99" i="14"/>
  <c r="R99" i="14"/>
  <c r="Q104" i="14"/>
  <c r="R94" i="14"/>
  <c r="U94" i="14"/>
  <c r="S99" i="14"/>
  <c r="J85" i="14"/>
  <c r="Q91" i="14"/>
  <c r="J91" i="14"/>
  <c r="U199" i="14"/>
  <c r="U208" i="14"/>
  <c r="U224" i="14"/>
  <c r="I224" i="14"/>
  <c r="U45" i="14"/>
  <c r="U24" i="14"/>
  <c r="S141" i="14"/>
  <c r="O141" i="14"/>
  <c r="J141" i="14"/>
  <c r="U13" i="14"/>
  <c r="J226" i="14"/>
  <c r="L185" i="14"/>
  <c r="R185" i="14"/>
  <c r="U182" i="14"/>
  <c r="T185" i="14"/>
  <c r="S185" i="14"/>
  <c r="Q185" i="14"/>
  <c r="P185" i="14"/>
  <c r="O185" i="14"/>
  <c r="N185" i="14"/>
  <c r="M185" i="14"/>
  <c r="U138" i="14"/>
  <c r="K185" i="14"/>
  <c r="J185" i="14"/>
  <c r="I185" i="14"/>
  <c r="S226" i="14"/>
  <c r="I226" i="14"/>
  <c r="U219" i="14"/>
  <c r="R226" i="14"/>
  <c r="L226" i="14"/>
  <c r="T226" i="14"/>
  <c r="Q226" i="14"/>
  <c r="P226" i="14"/>
  <c r="O226" i="14"/>
  <c r="N226" i="14"/>
  <c r="M226" i="14"/>
  <c r="K226" i="14"/>
  <c r="I56" i="14"/>
  <c r="J56" i="14"/>
  <c r="K56" i="14"/>
  <c r="L56" i="14"/>
  <c r="M56" i="14"/>
  <c r="N56" i="14"/>
  <c r="O56" i="14"/>
  <c r="Q56" i="14"/>
  <c r="S56" i="14"/>
  <c r="T56" i="14"/>
  <c r="K106" i="14"/>
  <c r="L106" i="14"/>
  <c r="P106" i="14"/>
  <c r="R106" i="14"/>
  <c r="S106" i="14"/>
  <c r="H24" i="2"/>
  <c r="J12" i="2"/>
  <c r="J5" i="2"/>
  <c r="U53" i="14" l="1"/>
  <c r="T99" i="14"/>
  <c r="U124" i="14"/>
  <c r="U125" i="14"/>
  <c r="U130" i="14"/>
  <c r="K138" i="14"/>
  <c r="K141" i="14"/>
  <c r="L138" i="14"/>
  <c r="L141" i="14"/>
  <c r="M138" i="14"/>
  <c r="M141" i="14"/>
  <c r="N138" i="14"/>
  <c r="N141" i="14"/>
  <c r="P141" i="14"/>
  <c r="P138" i="14"/>
  <c r="Q141" i="14"/>
  <c r="Q138" i="14"/>
  <c r="R138" i="14"/>
  <c r="R141" i="14"/>
  <c r="T138" i="14"/>
  <c r="T141" i="14"/>
  <c r="M106" i="14"/>
  <c r="I106" i="14"/>
  <c r="N106" i="14"/>
  <c r="O106" i="14"/>
  <c r="U104" i="14"/>
  <c r="T106" i="14"/>
  <c r="Q106" i="14"/>
  <c r="U99" i="14"/>
  <c r="U91" i="14"/>
  <c r="J106" i="14"/>
  <c r="J24" i="2"/>
  <c r="U56" i="14"/>
  <c r="U163" i="14"/>
  <c r="U185" i="14"/>
  <c r="U173" i="14"/>
  <c r="U141" i="14"/>
  <c r="U226" i="14"/>
  <c r="U106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tc={EF94FF7D-1E6D-439B-A96A-6D7A7B511D04}</author>
  </authors>
  <commentList>
    <comment ref="I7" authorId="0" shapeId="0" xr:uid="{EF94FF7D-1E6D-439B-A96A-6D7A7B511D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Mafei exxcel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tc={DC88744E-FD26-4FD1-A0C2-A0B4584B0F38}</author>
    <author>tc={D3191C99-9CBB-4413-BB04-7D6CE901C456}</author>
    <author>tc={74297F97-8BEB-449D-ABDD-0452474A6FE9}</author>
    <author>tc={2B1D9364-86E4-43C6-AE3A-6F725692F280}</author>
    <author>tc={7F8179E2-1F29-4F64-8567-FB18F8206CF3}</author>
  </authors>
  <commentList>
    <comment ref="G5" authorId="0" shapeId="0" xr:uid="{00000000-0006-0000-0100-000001000000}">
      <text>
        <r>
          <rPr>
            <sz val="10"/>
            <color rgb="FF000000"/>
            <rFont val="Arial"/>
            <scheme val="minor"/>
          </rPr>
          <t>16500 euros
	-Aline Oliveira</t>
        </r>
      </text>
    </comment>
    <comment ref="H11" authorId="1" shapeId="0" xr:uid="{DC88744E-FD26-4FD1-A0C2-A0B4584B0F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em espécie</t>
      </text>
    </comment>
    <comment ref="G12" authorId="2" shapeId="0" xr:uid="{D3191C99-9CBB-4413-BB04-7D6CE901C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3795 euros</t>
      </text>
    </comment>
    <comment ref="E17" authorId="3" shapeId="0" xr:uid="{74297F97-8BEB-449D-ABDD-0452474A6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permuta</t>
      </text>
    </comment>
    <comment ref="E18" authorId="4" shapeId="0" xr:uid="{2B1D9364-86E4-43C6-AE3A-6F725692F2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Permuta/custos logísticos e permuta de 39 influs</t>
      </text>
    </comment>
    <comment ref="J18" authorId="5" shapeId="0" xr:uid="{7F8179E2-1F29-4F64-8567-FB18F8206C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Permuta/custos logísticos e permuta de 39 influs</t>
      </text>
    </comment>
  </commentList>
</comments>
</file>

<file path=xl/sharedStrings.xml><?xml version="1.0" encoding="utf-8"?>
<sst xmlns="http://schemas.openxmlformats.org/spreadsheetml/2006/main" count="4113" uniqueCount="754">
  <si>
    <t>AREA</t>
  </si>
  <si>
    <t>MKT_CONTEUDO</t>
  </si>
  <si>
    <t>MKT_PRODUTO</t>
  </si>
  <si>
    <t>GROWTH</t>
  </si>
  <si>
    <t>Conteudo</t>
  </si>
  <si>
    <t>Midia e Performance</t>
  </si>
  <si>
    <t>CX</t>
  </si>
  <si>
    <t>Detalhes do Soma de jan/2025</t>
  </si>
  <si>
    <t>PROJETOS 2025</t>
  </si>
  <si>
    <t>Categoria</t>
  </si>
  <si>
    <t>Tipo</t>
  </si>
  <si>
    <t>Centro de Custos</t>
  </si>
  <si>
    <t>Marca</t>
  </si>
  <si>
    <t>Pilares</t>
  </si>
  <si>
    <t>Fixo/Variável</t>
  </si>
  <si>
    <t>jan/2025</t>
  </si>
  <si>
    <t>fev/2025</t>
  </si>
  <si>
    <t>mar/2025</t>
  </si>
  <si>
    <t>abr/2025</t>
  </si>
  <si>
    <t>mai/2025</t>
  </si>
  <si>
    <t>jun/2025</t>
  </si>
  <si>
    <t>jul/2025</t>
  </si>
  <si>
    <t>ago/2025</t>
  </si>
  <si>
    <t>set/2025</t>
  </si>
  <si>
    <t>out/2025</t>
  </si>
  <si>
    <t>nov/2025</t>
  </si>
  <si>
    <t>dez/2025</t>
  </si>
  <si>
    <t>TOTAL</t>
  </si>
  <si>
    <t>0</t>
  </si>
  <si>
    <t>02</t>
  </si>
  <si>
    <t>03</t>
  </si>
  <si>
    <t>04</t>
  </si>
  <si>
    <t>05</t>
  </si>
  <si>
    <t>06</t>
  </si>
  <si>
    <t>07</t>
  </si>
  <si>
    <t>08</t>
  </si>
  <si>
    <t>09</t>
  </si>
  <si>
    <t>010</t>
  </si>
  <si>
    <t>011</t>
  </si>
  <si>
    <t>Branding | Pesquisa | WAP</t>
  </si>
  <si>
    <t>Conteúdo</t>
  </si>
  <si>
    <t>WAP</t>
  </si>
  <si>
    <t>Branding</t>
  </si>
  <si>
    <t>Variável</t>
  </si>
  <si>
    <t>Squad Influenciadores</t>
  </si>
  <si>
    <t>Mídia</t>
  </si>
  <si>
    <t xml:space="preserve">Influenciador </t>
  </si>
  <si>
    <t>WAAW | WAP</t>
  </si>
  <si>
    <t>Performance</t>
  </si>
  <si>
    <t>Fixo</t>
  </si>
  <si>
    <t>Eventos</t>
  </si>
  <si>
    <t>Linha Beauty GP</t>
  </si>
  <si>
    <t>Uso de Imagem</t>
  </si>
  <si>
    <t>Co-Branding</t>
  </si>
  <si>
    <t>Lives</t>
  </si>
  <si>
    <t>Produção</t>
  </si>
  <si>
    <t>Grupo Contteudo</t>
  </si>
  <si>
    <t>Mansão WAP (gravação conteúdos)</t>
  </si>
  <si>
    <t>Campanha Linha Beauty</t>
  </si>
  <si>
    <t>Campanha</t>
  </si>
  <si>
    <t>MeetUps com influenciadores</t>
  </si>
  <si>
    <t>Manutenção da Marca</t>
  </si>
  <si>
    <t>UGC / campanha embaixadores</t>
  </si>
  <si>
    <t>COMPROMISSADO</t>
  </si>
  <si>
    <t>Nazaré</t>
  </si>
  <si>
    <t>WAAW</t>
  </si>
  <si>
    <t xml:space="preserve">Novo de Novo </t>
  </si>
  <si>
    <t>Influenciadores Pagos</t>
  </si>
  <si>
    <t>Verão Paraná</t>
  </si>
  <si>
    <t>Patrocínio</t>
  </si>
  <si>
    <t>Sorteios Taxa consultoria</t>
  </si>
  <si>
    <t>Redes Sociais</t>
  </si>
  <si>
    <t xml:space="preserve">Custos de produtos Influs </t>
  </si>
  <si>
    <t>Sorteio DARF</t>
  </si>
  <si>
    <t>CUSTOS FIXOS</t>
  </si>
  <si>
    <t>HENRIQUE FOGAÇA</t>
  </si>
  <si>
    <t>TOPVITA ASSE (ASS FOGAÇA)</t>
  </si>
  <si>
    <t>Assessoria</t>
  </si>
  <si>
    <t>MELINA TAVARES</t>
  </si>
  <si>
    <t>KYRALY SEO</t>
  </si>
  <si>
    <t>CREATEVE JOÃO/CREATOR</t>
  </si>
  <si>
    <t/>
  </si>
  <si>
    <t>BORNEMANN (PILOTO)</t>
  </si>
  <si>
    <t>E BOM OU NÃO (PARCERIA)</t>
  </si>
  <si>
    <t>SWIPE UP (TAGGER)</t>
  </si>
  <si>
    <t>Ferramenta</t>
  </si>
  <si>
    <t>Influenciador</t>
  </si>
  <si>
    <t>RAFAEL FLORI</t>
  </si>
  <si>
    <t>Serviços TI</t>
  </si>
  <si>
    <t>Hospedagem</t>
  </si>
  <si>
    <t>LYCA CHIANCA (CHUMBO)</t>
  </si>
  <si>
    <t>ESTACAO SKAT (RAICCA)</t>
  </si>
  <si>
    <t>YUNES KHADE (Filmmaker Chumbo)</t>
  </si>
  <si>
    <t>MARIA ROSINE (ASS CHUMBO)</t>
  </si>
  <si>
    <t>RD STATION WAP (anual)</t>
  </si>
  <si>
    <t>E-mail marketing</t>
  </si>
  <si>
    <t>RD STATION WAAW (anual)</t>
  </si>
  <si>
    <t>Buzzmates (UGC)</t>
  </si>
  <si>
    <t>Influenciadores</t>
  </si>
  <si>
    <t>REPORTEI (anual)</t>
  </si>
  <si>
    <t>CARTÃO DE CRÉDITO</t>
  </si>
  <si>
    <t>APPLE (CAPCUT)</t>
  </si>
  <si>
    <t xml:space="preserve">CHATGPT </t>
  </si>
  <si>
    <t>EKYTE</t>
  </si>
  <si>
    <t>Organização</t>
  </si>
  <si>
    <t>BITLY (anual)</t>
  </si>
  <si>
    <t>Atualização de Equipamentos</t>
  </si>
  <si>
    <t>Estúdio WAP/FRESO</t>
  </si>
  <si>
    <t>Galpão WAP</t>
  </si>
  <si>
    <t>Campanha Casa WAP</t>
  </si>
  <si>
    <t>Curso e treinamento</t>
  </si>
  <si>
    <t>Always On - Fotos Publicitárias</t>
  </si>
  <si>
    <t>Always ON - Produção</t>
  </si>
  <si>
    <t>Produção HTML</t>
  </si>
  <si>
    <t>Produção Academy</t>
  </si>
  <si>
    <t>Shooting Fogaça</t>
  </si>
  <si>
    <t>Manutenção de Marca</t>
  </si>
  <si>
    <t>Shooting Raicca</t>
  </si>
  <si>
    <t>Vimeo</t>
  </si>
  <si>
    <t>Video</t>
  </si>
  <si>
    <t>Figma</t>
  </si>
  <si>
    <t>Design</t>
  </si>
  <si>
    <t>CRM</t>
  </si>
  <si>
    <t>Profissionalização</t>
  </si>
  <si>
    <t>Curso</t>
  </si>
  <si>
    <t>Viagens</t>
  </si>
  <si>
    <t>Consultoria</t>
  </si>
  <si>
    <t>CHATGPT (8 Acessos)</t>
  </si>
  <si>
    <t>IA</t>
  </si>
  <si>
    <t>IA HEADOFFICE (1 Acesso)</t>
  </si>
  <si>
    <t>IA HEADOFFICE ( SETUP)</t>
  </si>
  <si>
    <t>Freela Cadastro (/MAIS e LOJA)</t>
  </si>
  <si>
    <t>Freela Cadastro (BEAUTY)</t>
  </si>
  <si>
    <t>Fábrica de Conteúdo</t>
  </si>
  <si>
    <t>Design Qualificação</t>
  </si>
  <si>
    <t>Freela</t>
  </si>
  <si>
    <t>Pipefy Cadastro - $24 (dólares)</t>
  </si>
  <si>
    <t>BPM</t>
  </si>
  <si>
    <t xml:space="preserve">Pipefy CX - $25 (dólares) </t>
  </si>
  <si>
    <t xml:space="preserve">Canva anual - $290 (dólares) </t>
  </si>
  <si>
    <t>WAP - Natal</t>
  </si>
  <si>
    <t>WAAW - Verão</t>
  </si>
  <si>
    <t>WAP - Semana do Consumidor</t>
  </si>
  <si>
    <t>WAP - Dia das Mães</t>
  </si>
  <si>
    <t>WAP - Linha Beauty</t>
  </si>
  <si>
    <t>WAP - Dia dos Pais</t>
  </si>
  <si>
    <t>WAP - Black</t>
  </si>
  <si>
    <t>WAAW - Black</t>
  </si>
  <si>
    <t>WAP - Institucional</t>
  </si>
  <si>
    <t>WAP - Ecomm</t>
  </si>
  <si>
    <t>WAP - Brand</t>
  </si>
  <si>
    <t>WAP - Manutenção/Produtos</t>
  </si>
  <si>
    <t>WAAW - Ecomm</t>
  </si>
  <si>
    <t>WAAW - Brand</t>
  </si>
  <si>
    <t>WAAW - Manutenção/Produtos</t>
  </si>
  <si>
    <t>Amazon - Retail (Trade)</t>
  </si>
  <si>
    <t>Mercado Livre - Retail (Trade)</t>
  </si>
  <si>
    <t>TELEPARTS TECNOLOGIA E SOLUCOES</t>
  </si>
  <si>
    <t>Licenças para atendimento call-center</t>
  </si>
  <si>
    <t>OMNICHAT TECNOLOGIA LTDA ­ ME</t>
  </si>
  <si>
    <t>Plataforma para integração WhatsApp</t>
  </si>
  <si>
    <t>Vocalcom Consultoria e Soluções de Call Center</t>
  </si>
  <si>
    <t>Plataforma para integração telefonia</t>
  </si>
  <si>
    <t>Stilingue (Curupira)</t>
  </si>
  <si>
    <t>Plataforma de atendimento Redes Sociais</t>
  </si>
  <si>
    <t>OBVIO BRASIL SOFTWARE E SERVIÇOS LTDA.</t>
  </si>
  <si>
    <t>Brand Page Wap - Reclame Aqui</t>
  </si>
  <si>
    <t>Hugme - Wap - Reclame Aqui</t>
  </si>
  <si>
    <t>Hugme PA Extra - Wap - Reclame Aqui</t>
  </si>
  <si>
    <t>Hugme - Waaw - Reclame Aqui</t>
  </si>
  <si>
    <t>Brand Page Waaw - Reclame Aqui</t>
  </si>
  <si>
    <t>Predize Sistemas LTDA</t>
  </si>
  <si>
    <t>Tratativa respostas Meli</t>
  </si>
  <si>
    <t>Beedoo Licencimento de Software ltda.</t>
  </si>
  <si>
    <t>Plataforma de processos e treinamentos</t>
  </si>
  <si>
    <t>(Tudo)</t>
  </si>
  <si>
    <t>Rótulos de Linha</t>
  </si>
  <si>
    <t>Jan / 2025</t>
  </si>
  <si>
    <t>Fev / 2025</t>
  </si>
  <si>
    <t>Mar / 2025</t>
  </si>
  <si>
    <t>Abr / 2025</t>
  </si>
  <si>
    <t>Mai / 2025</t>
  </si>
  <si>
    <t>Jun / 2025</t>
  </si>
  <si>
    <t>Jul / 2025</t>
  </si>
  <si>
    <t>Ago / 2025</t>
  </si>
  <si>
    <t>Set / 2025</t>
  </si>
  <si>
    <t>Out / 2025</t>
  </si>
  <si>
    <t>Nov / 2025</t>
  </si>
  <si>
    <t>Dez / 2025</t>
  </si>
  <si>
    <t>Total Geral</t>
  </si>
  <si>
    <t>Mês</t>
  </si>
  <si>
    <t>JAN</t>
  </si>
  <si>
    <t>VERÃO</t>
  </si>
  <si>
    <t>FEVEREIRO</t>
  </si>
  <si>
    <t>MARÇO</t>
  </si>
  <si>
    <t>SEMANA DO CONSUMIDOR</t>
  </si>
  <si>
    <t>PERFORMANCE</t>
  </si>
  <si>
    <t>ABRIL/MAIO</t>
  </si>
  <si>
    <t>DIA DAS MÃES</t>
  </si>
  <si>
    <t>JUNHO</t>
  </si>
  <si>
    <t>INVERNO</t>
  </si>
  <si>
    <t>DIA DOS NAMORADOS</t>
  </si>
  <si>
    <t>JULHO</t>
  </si>
  <si>
    <t>PRIME DAY</t>
  </si>
  <si>
    <t>MELI DAY</t>
  </si>
  <si>
    <t>AGOSTO</t>
  </si>
  <si>
    <t>DIA DOS PAIS</t>
  </si>
  <si>
    <t>MELI EXPERIENCE</t>
  </si>
  <si>
    <t>SETEMBRO</t>
  </si>
  <si>
    <t>DIA DO CLIENTE</t>
  </si>
  <si>
    <t>OUTUBRO</t>
  </si>
  <si>
    <t>ESQUENTA BLACK</t>
  </si>
  <si>
    <t>NOVEMBRO</t>
  </si>
  <si>
    <t>BLACK</t>
  </si>
  <si>
    <t>DEZEMBRO</t>
  </si>
  <si>
    <t>NATAL</t>
  </si>
  <si>
    <t>SEM DATA</t>
  </si>
  <si>
    <t>LINHA COMBUSTÃO</t>
  </si>
  <si>
    <t>LINHA BEAUTY</t>
  </si>
  <si>
    <t>Realizado/Planejado</t>
  </si>
  <si>
    <t>Share -área-</t>
  </si>
  <si>
    <t>Estimado/Receita</t>
  </si>
  <si>
    <t>Lucro operacional real/orçado</t>
  </si>
  <si>
    <t>desvio do forecast</t>
  </si>
  <si>
    <t>burnrate</t>
  </si>
  <si>
    <t>saving</t>
  </si>
  <si>
    <t>Campanha Linha Beauty influenciadores</t>
  </si>
  <si>
    <t>UGC / campanha embaixadores / premiação</t>
  </si>
  <si>
    <t>CanalTech (DJ)</t>
  </si>
  <si>
    <t>Inbazz (UGC)</t>
  </si>
  <si>
    <t>WAP/WAAW</t>
  </si>
  <si>
    <t>WAP Studio</t>
  </si>
  <si>
    <t>Parafusadeira 12K3.2</t>
  </si>
  <si>
    <t>Parafusadeira 12k4.2</t>
  </si>
  <si>
    <t>Sanduicheira WS750</t>
  </si>
  <si>
    <t>Sanduicheira WS1000</t>
  </si>
  <si>
    <t>Infinite 1000</t>
  </si>
  <si>
    <t>Infinite 700</t>
  </si>
  <si>
    <t>Cafeteira Expresso</t>
  </si>
  <si>
    <t>Parafusadeira 700k10 W2</t>
  </si>
  <si>
    <t>Parafusadeira 700k13</t>
  </si>
  <si>
    <t>Parafusadeira 700FE</t>
  </si>
  <si>
    <t>Parafusadeira 700FE13</t>
  </si>
  <si>
    <t>Robot W310</t>
  </si>
  <si>
    <t>Wapore Mob</t>
  </si>
  <si>
    <t>Espumador de Leite</t>
  </si>
  <si>
    <t>Air Fryer 9L</t>
  </si>
  <si>
    <t>Parafusadeira 1000FE13</t>
  </si>
  <si>
    <t>L Profi 2300</t>
  </si>
  <si>
    <t>L Profi 2800</t>
  </si>
  <si>
    <t>Robot W200</t>
  </si>
  <si>
    <t>Robot W210</t>
  </si>
  <si>
    <t>Secador de Pisos</t>
  </si>
  <si>
    <t>Ventilador Teto Orbital</t>
  </si>
  <si>
    <t>Extratora Carpet 25L</t>
  </si>
  <si>
    <t>Extratora Carpet 20L</t>
  </si>
  <si>
    <t>Extratora Carpet 30L</t>
  </si>
  <si>
    <t>Extratora Limpa Pisos</t>
  </si>
  <si>
    <t>Secador WS1900</t>
  </si>
  <si>
    <t>Secador WS2500</t>
  </si>
  <si>
    <t>Sanduicheira Selada Click</t>
  </si>
  <si>
    <t>Sanduicheira Selada Click Inox</t>
  </si>
  <si>
    <t>Chaleira Dupla</t>
  </si>
  <si>
    <t>Serra Tico Tico WF STT01 WAP</t>
  </si>
  <si>
    <t>Serra Tico Tico WF STT02 WAP</t>
  </si>
  <si>
    <t>Esmerilhadeira Ang WF ES02</t>
  </si>
  <si>
    <t>Me 110</t>
  </si>
  <si>
    <t>Boom 110</t>
  </si>
  <si>
    <t>Boom 150</t>
  </si>
  <si>
    <t>Wapore Max</t>
  </si>
  <si>
    <t>Aspirador Vertical 1</t>
  </si>
  <si>
    <t>Aspirador Vertical 2</t>
  </si>
  <si>
    <t>Aspirador Vertical 3</t>
  </si>
  <si>
    <t>Aspirador Vertical Bateria</t>
  </si>
  <si>
    <t>Cafeteira Espresso Full</t>
  </si>
  <si>
    <t>Moedor de Café</t>
  </si>
  <si>
    <t>Secador WS1800</t>
  </si>
  <si>
    <t>Secador WS1600</t>
  </si>
  <si>
    <t>Air Fryer Family 5L</t>
  </si>
  <si>
    <t>Air Fryer Family 6L</t>
  </si>
  <si>
    <t>Politriz Rotativa WF PR01</t>
  </si>
  <si>
    <t>Serra Sabre WF SA01</t>
  </si>
  <si>
    <t>Us110</t>
  </si>
  <si>
    <t>Ventilador Pro60 New</t>
  </si>
  <si>
    <t>Nutri Blender</t>
  </si>
  <si>
    <t>Personal Blender</t>
  </si>
  <si>
    <t>Panela de Pressão Digital Touch</t>
  </si>
  <si>
    <t>Lixadeira de Parede WF LP01</t>
  </si>
  <si>
    <t>Lixadeira Telescopica de parede WF LT01</t>
  </si>
  <si>
    <t>Misturador de Argamassa e Tinta WF MA01</t>
  </si>
  <si>
    <t>Soprador Térmico</t>
  </si>
  <si>
    <t>WAAW Essense 200</t>
  </si>
  <si>
    <t>WAAW Essense 300</t>
  </si>
  <si>
    <t>WAAW Joy 200</t>
  </si>
  <si>
    <t>WAAW Beat100</t>
  </si>
  <si>
    <t>Aspirador UpRight Life 2</t>
  </si>
  <si>
    <t>Aspirador Upright Swivel</t>
  </si>
  <si>
    <t>Mini Processador</t>
  </si>
  <si>
    <t>Air Fryer Oven 15L</t>
  </si>
  <si>
    <t>Panificadora</t>
  </si>
  <si>
    <t>Pulverizador Costal Manual 20L</t>
  </si>
  <si>
    <t>Aparador de Cerca Viva</t>
  </si>
  <si>
    <t xml:space="preserve">Aparador de Grama </t>
  </si>
  <si>
    <t>Soprador de Folhas 01</t>
  </si>
  <si>
    <t>Soprador de Folhas 02</t>
  </si>
  <si>
    <t>Spot Cleaner W4</t>
  </si>
  <si>
    <t>Spot Cleaner Portatil</t>
  </si>
  <si>
    <t>Spot Cleaner Steam</t>
  </si>
  <si>
    <t>Bebedouro</t>
  </si>
  <si>
    <t>Mini Groomer</t>
  </si>
  <si>
    <t>Multigroomer</t>
  </si>
  <si>
    <t>Cortador de Grama</t>
  </si>
  <si>
    <t>Lavadora Garra</t>
  </si>
  <si>
    <t>Lavadora Excellent</t>
  </si>
  <si>
    <t>Lavadora Spyder</t>
  </si>
  <si>
    <t>Lavadora 6100</t>
  </si>
  <si>
    <t>Lavadora New Agil</t>
  </si>
  <si>
    <t>Infinite 300</t>
  </si>
  <si>
    <t>Me 120</t>
  </si>
  <si>
    <t>Ar Condicionado Portatil 10K</t>
  </si>
  <si>
    <t>Ar Condicionado Portatil 12K</t>
  </si>
  <si>
    <t>Lavadora 4200</t>
  </si>
  <si>
    <t>Lavadora 5000</t>
  </si>
  <si>
    <t>Robot W3100</t>
  </si>
  <si>
    <t>Robot W4100</t>
  </si>
  <si>
    <t>Robot W5000</t>
  </si>
  <si>
    <t>Shooting WAAW</t>
  </si>
  <si>
    <t>MotionArray</t>
  </si>
  <si>
    <t>FIXO</t>
  </si>
  <si>
    <t>CARTAO/FIXO/PROJETO</t>
  </si>
  <si>
    <t>Empresa</t>
  </si>
  <si>
    <t>CNPJ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</si>
  <si>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</si>
  <si>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</si>
  <si>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</si>
  <si>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</si>
  <si>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</si>
  <si>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</si>
  <si>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</si>
  <si>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</si>
  <si>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</si>
  <si>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</si>
  <si>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</si>
  <si>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</si>
  <si>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</si>
  <si>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TOTAL GERAL</t>
  </si>
  <si>
    <t>VARIÁVEL</t>
  </si>
  <si>
    <t>SAC - INDENI</t>
  </si>
  <si>
    <t>Indenizacoes Procon</t>
  </si>
  <si>
    <t>WAP | WAAW</t>
  </si>
  <si>
    <t>HENRIQUE FOG</t>
  </si>
  <si>
    <t xml:space="preserve"> 21.552.382/0001-36</t>
  </si>
  <si>
    <t>Propaganda e Publicidade</t>
  </si>
  <si>
    <t>MTAVARES ASS</t>
  </si>
  <si>
    <t>ACTION LABS</t>
  </si>
  <si>
    <t>Despesas Produto Marketing</t>
  </si>
  <si>
    <t xml:space="preserve">WAP | WAAW </t>
  </si>
  <si>
    <t>KYRALY PUBLI</t>
  </si>
  <si>
    <t>CREATEVE</t>
  </si>
  <si>
    <t>56 031 738 0001-70</t>
  </si>
  <si>
    <t>B8ONE CONSUL</t>
  </si>
  <si>
    <t>SOLUCZ SOLUC</t>
  </si>
  <si>
    <t>GLOBALIS</t>
  </si>
  <si>
    <t>VOCAL COM CO</t>
  </si>
  <si>
    <t>TELEPARTS</t>
  </si>
  <si>
    <t>OMNICHAT TEC</t>
  </si>
  <si>
    <t>FITDANCE ENT</t>
  </si>
  <si>
    <t>ANDRE H</t>
  </si>
  <si>
    <t>CARLOS ME</t>
  </si>
  <si>
    <t>ESTACAO SKAT</t>
  </si>
  <si>
    <t>OPTAGRAF</t>
  </si>
  <si>
    <t>OBVIO BRASIL</t>
  </si>
  <si>
    <t>GUI PERACETT</t>
  </si>
  <si>
    <t xml:space="preserve">WAP </t>
  </si>
  <si>
    <t>FAROL INFLUE</t>
  </si>
  <si>
    <t>RSP PUBLICI</t>
  </si>
  <si>
    <t>NS2</t>
  </si>
  <si>
    <t>LYCA CHIANCA</t>
  </si>
  <si>
    <t>GOOGLE BRASI</t>
  </si>
  <si>
    <t>BORNEMANN</t>
  </si>
  <si>
    <t>SWIPE UP SOL</t>
  </si>
  <si>
    <t>CONTTEUDO NE</t>
  </si>
  <si>
    <t>RD GESTAO E</t>
  </si>
  <si>
    <t>HAVAN</t>
  </si>
  <si>
    <t>CSA COMUNICA</t>
  </si>
  <si>
    <t>NOVOS PROD</t>
  </si>
  <si>
    <t>CARTÃO</t>
  </si>
  <si>
    <t>SANTANDER</t>
  </si>
  <si>
    <t>10220 | 10235 | 10228</t>
  </si>
  <si>
    <t>TOPVITA ASSE</t>
  </si>
  <si>
    <t>ERATHOS T.I</t>
  </si>
  <si>
    <t>CURUPIRA S.A</t>
  </si>
  <si>
    <t>10235 | 10228</t>
  </si>
  <si>
    <t>DPR TURISMO</t>
  </si>
  <si>
    <t>Viagens e Estadias</t>
  </si>
  <si>
    <t>F2SB - MARKE</t>
  </si>
  <si>
    <t>ERIK INOCENC</t>
  </si>
  <si>
    <t>CELA PRODUCO</t>
  </si>
  <si>
    <t>CLOUD HUMANS</t>
  </si>
  <si>
    <t>HAVAN BRUSQU</t>
  </si>
  <si>
    <t>BUZZMONITOR</t>
  </si>
  <si>
    <t>ORIGINALSTUD</t>
  </si>
  <si>
    <t>10220 | 10238</t>
  </si>
  <si>
    <t>SAGAZ ESPORT</t>
  </si>
  <si>
    <t>SIMILARWEB</t>
  </si>
  <si>
    <t>PINO LTDA</t>
  </si>
  <si>
    <t>ANDERSON COS</t>
  </si>
  <si>
    <t>FACEBOOK</t>
  </si>
  <si>
    <t>AREBIRI UNIP</t>
  </si>
  <si>
    <t>CEM MOTOCROS</t>
  </si>
  <si>
    <t>METROPO FM</t>
  </si>
  <si>
    <t>ALIVE PRO</t>
  </si>
  <si>
    <t>MAIS BRASIL</t>
  </si>
  <si>
    <t>ITAU UNIBA</t>
  </si>
  <si>
    <t>10220 | 10235 | 10229</t>
  </si>
  <si>
    <t>MARIA ROSINE</t>
  </si>
  <si>
    <t>ANA SPENGLER</t>
  </si>
  <si>
    <t xml:space="preserve">10220 | 10228 </t>
  </si>
  <si>
    <t>BYTEDANCE BR</t>
  </si>
  <si>
    <t>E BOM OU NAO</t>
  </si>
  <si>
    <t>UPMIZE CONSU</t>
  </si>
  <si>
    <t>PREDIZE SIST</t>
  </si>
  <si>
    <t>VIRGINIA ALZ</t>
  </si>
  <si>
    <t>MKT VIRTUAL</t>
  </si>
  <si>
    <t>FITDANCE EN</t>
  </si>
  <si>
    <t>TRIBUNAL</t>
  </si>
  <si>
    <t>Reclamatória Trabalhista</t>
  </si>
  <si>
    <t>GRAPA DIGITA</t>
  </si>
  <si>
    <t>SC PRODUÇÃO</t>
  </si>
  <si>
    <t>BEEDOO LICEN</t>
  </si>
  <si>
    <t>UMBRIA AGENC</t>
  </si>
  <si>
    <t>10220 | 10235</t>
  </si>
  <si>
    <t>GIOVANNASANT</t>
  </si>
  <si>
    <t>PAULA RAINHO</t>
  </si>
  <si>
    <t>PROMOXBRASIL</t>
  </si>
  <si>
    <t>SINARA HELLE</t>
  </si>
  <si>
    <t>Viagens Nacionais</t>
  </si>
  <si>
    <t>GOFIND.ONLIN</t>
  </si>
  <si>
    <t>DHAYANI MACI</t>
  </si>
  <si>
    <t>ADESIPAR</t>
  </si>
  <si>
    <t>CHECK PRESS</t>
  </si>
  <si>
    <t>ALINE DE OLI</t>
  </si>
  <si>
    <t>HOUZIZ COMUN</t>
  </si>
  <si>
    <t>Combustíveis e Lubrificantes</t>
  </si>
  <si>
    <t>JURID-INDENI</t>
  </si>
  <si>
    <t>VIANA F</t>
  </si>
  <si>
    <t>TRIBUNAL JR</t>
  </si>
  <si>
    <t>GIOVANNAFERN</t>
  </si>
  <si>
    <t>LUCASMONTEI</t>
  </si>
  <si>
    <t>SLIDER CENTR</t>
  </si>
  <si>
    <t>D. M. DOS SA</t>
  </si>
  <si>
    <t>CHARLIE</t>
  </si>
  <si>
    <t>DPM DIGITAL</t>
  </si>
  <si>
    <t>MARCOS ANTOL</t>
  </si>
  <si>
    <t xml:space="preserve">Confraternizações </t>
  </si>
  <si>
    <t>BCAKE TECNOL</t>
  </si>
  <si>
    <t>ICARO MACIER</t>
  </si>
  <si>
    <t>EDUARD</t>
  </si>
  <si>
    <t>YUNES KHADE</t>
  </si>
  <si>
    <t>NORTH COMERC</t>
  </si>
  <si>
    <t>Bens de Pequeno Valor</t>
  </si>
  <si>
    <t>FRESHWORKS</t>
  </si>
  <si>
    <t>ROSA KLYVIA</t>
  </si>
  <si>
    <t>TAXAS DIVERS</t>
  </si>
  <si>
    <t>eKyte</t>
  </si>
  <si>
    <t>VERNALHA GUI</t>
  </si>
  <si>
    <t>Honorarios Advocaticios</t>
  </si>
  <si>
    <t>FRANCIELLE</t>
  </si>
  <si>
    <t>LUCASDEOLI</t>
  </si>
  <si>
    <t>KYTE SOFTWAR</t>
  </si>
  <si>
    <t>MAC LAV 4</t>
  </si>
  <si>
    <t>LUISA DE FIG</t>
  </si>
  <si>
    <t>LUAN MARINHO</t>
  </si>
  <si>
    <t>ELO APOIO</t>
  </si>
  <si>
    <t>Outras Despesas com Pessoal</t>
  </si>
  <si>
    <t>10227 | 10235 | 10220</t>
  </si>
  <si>
    <t>MINHA CASA M</t>
  </si>
  <si>
    <t>MICHAEL KONO</t>
  </si>
  <si>
    <t>LOCANEONPRO</t>
  </si>
  <si>
    <t>ODIRLEI STAD</t>
  </si>
  <si>
    <t>Isabela Loui</t>
  </si>
  <si>
    <t>BITLY INC</t>
  </si>
  <si>
    <t>ABENER MARCA</t>
  </si>
  <si>
    <t>VILSON M</t>
  </si>
  <si>
    <t>PREF S.J.P</t>
  </si>
  <si>
    <t>Impostos e Taxas Federais</t>
  </si>
  <si>
    <t>TRIBUNAL SP</t>
  </si>
  <si>
    <t>LUANA EESTE</t>
  </si>
  <si>
    <t>AMAZON SERVI</t>
  </si>
  <si>
    <t>GiselePerei</t>
  </si>
  <si>
    <t>RECEITA</t>
  </si>
  <si>
    <t>TIAGO CAMPOS</t>
  </si>
  <si>
    <t>Estacionamenro/Motoboy</t>
  </si>
  <si>
    <t>IDERIS</t>
  </si>
  <si>
    <t>ISABELLE MIR</t>
  </si>
  <si>
    <t>SALSA FILMES</t>
  </si>
  <si>
    <t>RCB PROVEDOR</t>
  </si>
  <si>
    <t>LUCAS BARBOS</t>
  </si>
  <si>
    <t>MARCOS ALT</t>
  </si>
  <si>
    <t>DIANA COMERC</t>
  </si>
  <si>
    <t>ART CURITIBA</t>
  </si>
  <si>
    <t>MARIA HUBEL</t>
  </si>
  <si>
    <t>GODADDY SERV</t>
  </si>
  <si>
    <t>FORTALEZA AT</t>
  </si>
  <si>
    <t>ALINE VIEIRA</t>
  </si>
  <si>
    <t>JUARES CAETA</t>
  </si>
  <si>
    <t>CAROLINA OL</t>
  </si>
  <si>
    <t>AMANDA NATIE</t>
  </si>
  <si>
    <t>J FOTI PRODU</t>
  </si>
  <si>
    <t>MIKA EVENTOS</t>
  </si>
  <si>
    <t>EFENOVE</t>
  </si>
  <si>
    <t>BUCARESTE AT</t>
  </si>
  <si>
    <t>KABUM COMERC</t>
  </si>
  <si>
    <t>Manutenção TI</t>
  </si>
  <si>
    <t>TAMY MOREL</t>
  </si>
  <si>
    <t>LICKS</t>
  </si>
  <si>
    <t>impostos e Taxas Federais</t>
  </si>
  <si>
    <t>DEVAIR LUIZ</t>
  </si>
  <si>
    <t>TIAGO TAVARE</t>
  </si>
  <si>
    <t>TRIBUNAL JUS</t>
  </si>
  <si>
    <t>REPORTEI DAD</t>
  </si>
  <si>
    <t>OPEN AI, LLC</t>
  </si>
  <si>
    <t>LEANDROFELI</t>
  </si>
  <si>
    <t>CAIO FERREIR</t>
  </si>
  <si>
    <t>viagens Nacionais</t>
  </si>
  <si>
    <t>ELEFANTE BRA</t>
  </si>
  <si>
    <t>CALCULUS</t>
  </si>
  <si>
    <t>QUALIGRAF</t>
  </si>
  <si>
    <t>Outback</t>
  </si>
  <si>
    <t>RENATO GOU</t>
  </si>
  <si>
    <t>SILVIO FERNA</t>
  </si>
  <si>
    <t>AC PROMO</t>
  </si>
  <si>
    <t>EDUCACAO FAR</t>
  </si>
  <si>
    <t>ARIZOE</t>
  </si>
  <si>
    <t>YASMIN DE FR</t>
  </si>
  <si>
    <t>CASA FREITA</t>
  </si>
  <si>
    <t>TWITTER BRAS</t>
  </si>
  <si>
    <t>NUCLEO DE IN</t>
  </si>
  <si>
    <t>MOVIMENTO</t>
  </si>
  <si>
    <t>PLUGA TECNOL</t>
  </si>
  <si>
    <t>BRUNO SILVA</t>
  </si>
  <si>
    <t>CANVA</t>
  </si>
  <si>
    <t>YURI THOME</t>
  </si>
  <si>
    <t>EBAZAR.COM.</t>
  </si>
  <si>
    <t>APPLE</t>
  </si>
  <si>
    <t>MOTION ARRAY</t>
  </si>
  <si>
    <t>FIGMA</t>
  </si>
  <si>
    <t>RAPIDA TRANS</t>
  </si>
  <si>
    <t>TDM IMPORTAD</t>
  </si>
  <si>
    <t>fabiano flor</t>
  </si>
  <si>
    <t>MI COMEX</t>
  </si>
  <si>
    <t>Material de Expediente</t>
  </si>
  <si>
    <t>BMX SERVICOS</t>
  </si>
  <si>
    <t>IBL</t>
  </si>
  <si>
    <t>JULIOCESARSO</t>
  </si>
  <si>
    <t>PIPEFY INC.</t>
  </si>
  <si>
    <t>MEGAMAX LTDA</t>
  </si>
  <si>
    <t>FABESUL DATA</t>
  </si>
  <si>
    <t>FM IMPRESSOS</t>
  </si>
  <si>
    <t>MF SECRETARI</t>
  </si>
  <si>
    <t>HAMORX LTDA</t>
  </si>
  <si>
    <t>SMART QUALIT</t>
  </si>
  <si>
    <t>HEYGEN TECHN</t>
  </si>
  <si>
    <t>JESSICA SALE</t>
  </si>
  <si>
    <t>PIPEFY, INC.</t>
  </si>
  <si>
    <t>WAP - Verão</t>
  </si>
  <si>
    <t>Ecomm - WAP</t>
  </si>
  <si>
    <t>Ecomm - WAAW</t>
  </si>
  <si>
    <t>Ecomm - Meli LO (PADS)</t>
  </si>
  <si>
    <t>Google</t>
  </si>
  <si>
    <t>TikTok</t>
  </si>
  <si>
    <t>Meta</t>
  </si>
  <si>
    <t>Acotion Labs + Pinteres</t>
  </si>
  <si>
    <t>Amazon Retail (Trade)</t>
  </si>
  <si>
    <t>Ressarcimento</t>
  </si>
  <si>
    <t>Devolução de valor pago pelo cliente</t>
  </si>
  <si>
    <t>Experiência Cliente</t>
  </si>
  <si>
    <t>Teleparts Tecnologia e Soluções</t>
  </si>
  <si>
    <t>Omnichat Tecnologia Ltda ME</t>
  </si>
  <si>
    <t>Obvio Brasil Software e Serviços Ltda</t>
  </si>
  <si>
    <t>CAMPANHA NAZARÉ</t>
  </si>
  <si>
    <t>Custo</t>
  </si>
  <si>
    <t>Cotação</t>
  </si>
  <si>
    <t>Euro 6,50</t>
  </si>
  <si>
    <t>Dólar 6,20</t>
  </si>
  <si>
    <t>Custo Viagem (21 pessoas)</t>
  </si>
  <si>
    <t>Passagem Aérea (21 pessoas)</t>
  </si>
  <si>
    <t>Seguro (21 pessoas)</t>
  </si>
  <si>
    <t>Fee Agência Viagem 8%</t>
  </si>
  <si>
    <t>Alimentação extra (2 refeições não incluídas)</t>
  </si>
  <si>
    <t>Imposto IVA - Portugal</t>
  </si>
  <si>
    <t>Rise</t>
  </si>
  <si>
    <t>Darf</t>
  </si>
  <si>
    <t>Imposto de Renda</t>
  </si>
  <si>
    <t>Influenciadores em Nazaré</t>
  </si>
  <si>
    <t>22 Influenciadores Recomendados Dani</t>
  </si>
  <si>
    <t>39 Influenciadores Prospectados</t>
  </si>
  <si>
    <t>Consultoria e Sorteio</t>
  </si>
  <si>
    <t xml:space="preserve">Mídias </t>
  </si>
  <si>
    <t>Ecobag</t>
  </si>
  <si>
    <t>Envelope e cartas</t>
  </si>
  <si>
    <t>ÁREA</t>
  </si>
  <si>
    <t>MKT DE CONTEUDO</t>
  </si>
  <si>
    <t>MKT DE PRODUTO</t>
  </si>
  <si>
    <t xml:space="preserve">R$ -   </t>
  </si>
  <si>
    <t xml:space="preserve"> R$ -   </t>
  </si>
  <si>
    <t>CONTEUDO</t>
  </si>
  <si>
    <t>MÍDIA E PERFORMANCE</t>
  </si>
  <si>
    <t>ANO</t>
  </si>
  <si>
    <t>MÊS NUM</t>
  </si>
  <si>
    <t>.</t>
  </si>
  <si>
    <t>Orçamento</t>
  </si>
  <si>
    <t>Marketing</t>
  </si>
  <si>
    <t>Treinamento e Aperfeiçoamento</t>
  </si>
  <si>
    <t>CS</t>
  </si>
  <si>
    <t>Real</t>
  </si>
  <si>
    <t>Mídia Performance</t>
  </si>
  <si>
    <t>Ressarcimento SAC | Juridico</t>
  </si>
  <si>
    <t>Vale Transporte / Taxi</t>
  </si>
  <si>
    <t>Alimentação</t>
  </si>
  <si>
    <t>Frete Interno</t>
  </si>
  <si>
    <t>Estab</t>
  </si>
  <si>
    <t>Unid Negócio</t>
  </si>
  <si>
    <t>Conta contábil</t>
  </si>
  <si>
    <t>Fornecedor</t>
  </si>
  <si>
    <t>Dt_trans</t>
  </si>
  <si>
    <t>Des_historico</t>
  </si>
  <si>
    <t>Des_item</t>
  </si>
  <si>
    <t>RIMATUR</t>
  </si>
  <si>
    <t>11/13/2024</t>
  </si>
  <si>
    <t>0003456,</t>
  </si>
  <si>
    <t>PRESTAÇÃO SERVIÇOS</t>
  </si>
  <si>
    <t>10/18/2024</t>
  </si>
  <si>
    <t>0003433,</t>
  </si>
  <si>
    <t>11/29/2024</t>
  </si>
  <si>
    <t>0003470,</t>
  </si>
  <si>
    <t>11/30/2024</t>
  </si>
  <si>
    <t>Vlr ref. reclassificaçao nota: 0003447, Rimatur</t>
  </si>
  <si>
    <t>10/31/2024</t>
  </si>
  <si>
    <t>0003447,</t>
  </si>
  <si>
    <t>12/26/2024</t>
  </si>
  <si>
    <t>0003486,</t>
  </si>
  <si>
    <t>12/24/2024</t>
  </si>
  <si>
    <t>0003496,</t>
  </si>
  <si>
    <t>9/30/2024</t>
  </si>
  <si>
    <t>0003413,</t>
  </si>
  <si>
    <t>8/27/2024</t>
  </si>
  <si>
    <t>0003391,</t>
  </si>
  <si>
    <t>9/16/2024</t>
  </si>
  <si>
    <t>0003408,</t>
  </si>
  <si>
    <t>8/20/2024</t>
  </si>
  <si>
    <t>0003373,</t>
  </si>
  <si>
    <t>VR BENEFICIO</t>
  </si>
  <si>
    <t>73313949,</t>
  </si>
  <si>
    <t>12/30/2024</t>
  </si>
  <si>
    <t>74405358,VALE REFEIÇÃO</t>
  </si>
  <si>
    <t>72039116,</t>
  </si>
  <si>
    <t>8/30/2024</t>
  </si>
  <si>
    <t>69319030,VR MULTI - ALIMENTAÇÃO</t>
  </si>
  <si>
    <t>ALIMENTACAO</t>
  </si>
  <si>
    <t>70665234,</t>
  </si>
  <si>
    <t>ATTOS SERVIC</t>
  </si>
  <si>
    <t>11/21/2024</t>
  </si>
  <si>
    <t>0029169,</t>
  </si>
  <si>
    <t>0029066,</t>
  </si>
  <si>
    <t>CÓDIGO GENÉRICO</t>
  </si>
  <si>
    <t>8/21/2024</t>
  </si>
  <si>
    <t>0028625,</t>
  </si>
  <si>
    <t>0028886,</t>
  </si>
  <si>
    <t>0029244,</t>
  </si>
  <si>
    <t>0028713,</t>
  </si>
  <si>
    <t>22337962,</t>
  </si>
  <si>
    <t>0028551,</t>
  </si>
  <si>
    <t>10/22/2024</t>
  </si>
  <si>
    <t>0028982,</t>
  </si>
  <si>
    <t>9/25/2024</t>
  </si>
  <si>
    <t>0028797,</t>
  </si>
  <si>
    <t>9/24/2024</t>
  </si>
  <si>
    <t>0052866,</t>
  </si>
  <si>
    <t>VIAGENS E ESTADIAS</t>
  </si>
  <si>
    <t>12/20/2024</t>
  </si>
  <si>
    <t>0029324,</t>
  </si>
  <si>
    <t>74405281,VALE REFEIÇAO</t>
  </si>
  <si>
    <t>0052921,</t>
  </si>
  <si>
    <t>8/23/2024</t>
  </si>
  <si>
    <t>0052732,</t>
  </si>
  <si>
    <t>99 CORP</t>
  </si>
  <si>
    <t>40634184,</t>
  </si>
  <si>
    <t>73318189,</t>
  </si>
  <si>
    <t>10122024,</t>
  </si>
  <si>
    <t>40608235,</t>
  </si>
  <si>
    <t>12/17/2024</t>
  </si>
  <si>
    <t>0000588,</t>
  </si>
  <si>
    <t>40623938,</t>
  </si>
  <si>
    <t>40649832,</t>
  </si>
  <si>
    <t>0028817,</t>
  </si>
  <si>
    <t>72025587,</t>
  </si>
  <si>
    <t>2233796,</t>
  </si>
  <si>
    <t>22337961,</t>
  </si>
  <si>
    <t>69313731,</t>
  </si>
  <si>
    <t>40662416,</t>
  </si>
  <si>
    <t>70664507,</t>
  </si>
  <si>
    <t>0000571,</t>
  </si>
  <si>
    <t>11243796,</t>
  </si>
  <si>
    <t>0028992,</t>
  </si>
  <si>
    <t>0053250,</t>
  </si>
  <si>
    <t>0028815,</t>
  </si>
  <si>
    <t>10/17/2024</t>
  </si>
  <si>
    <t>Combustiveis e Lubrificantes</t>
  </si>
  <si>
    <t>22365541,</t>
  </si>
  <si>
    <t>Materiais Consumidos</t>
  </si>
  <si>
    <t>12/31/2024</t>
  </si>
  <si>
    <t>Apuração de Resultados 122024</t>
  </si>
  <si>
    <t>8/13/2024</t>
  </si>
  <si>
    <t>72579136,</t>
  </si>
  <si>
    <t>8/26/2024</t>
  </si>
  <si>
    <t>PANIFI  E CO</t>
  </si>
  <si>
    <t>0000891,Compra de coffee para evento Marketing</t>
  </si>
  <si>
    <t>0003471,</t>
  </si>
  <si>
    <t>Apuração de Resultados 092024</t>
  </si>
  <si>
    <t>TIAGO FEDALT</t>
  </si>
  <si>
    <t>10/14/2024</t>
  </si>
  <si>
    <t>0000572,</t>
  </si>
  <si>
    <t>MAICON DA</t>
  </si>
  <si>
    <t>8/19/2024</t>
  </si>
  <si>
    <t>VINICIUS M</t>
  </si>
  <si>
    <t>10/28/2024</t>
  </si>
  <si>
    <t>0052681,</t>
  </si>
  <si>
    <t>FRESNOMAQ</t>
  </si>
  <si>
    <t>0428304,REFLERTORES</t>
  </si>
  <si>
    <t>TRANSP. MATERIAIS</t>
  </si>
  <si>
    <t>10/25/2024</t>
  </si>
  <si>
    <t>WORLD QUADRO</t>
  </si>
  <si>
    <t>0034726,Moldura A4 21X30Cm Foto Quadros Decoracao Porta Retrato Com Acetato e</t>
  </si>
  <si>
    <t>PAGAMENTO VIA CARTÃO DE CRÉDITO</t>
  </si>
  <si>
    <t>CAIO</t>
  </si>
  <si>
    <t>11/27/2024</t>
  </si>
  <si>
    <t>9/20/2024</t>
  </si>
  <si>
    <t>Thiago Lira</t>
  </si>
  <si>
    <t>12/16/2024</t>
  </si>
  <si>
    <t>11/18/2024</t>
  </si>
  <si>
    <t>9/17/2024</t>
  </si>
  <si>
    <t>ZOE EYEWEAR</t>
  </si>
  <si>
    <t>0115087, Oculos Zoe</t>
  </si>
  <si>
    <t>FRESNOMAQ LI</t>
  </si>
  <si>
    <t>11/19/2024</t>
  </si>
  <si>
    <t>ERICK BAZZI</t>
  </si>
  <si>
    <t>10/30/2024</t>
  </si>
  <si>
    <t>8/31/2024</t>
  </si>
  <si>
    <t>Movimento Folha de Pagamento Per 08/2024</t>
  </si>
  <si>
    <t>Movimento Folha de Pagamento Per 12/2024</t>
  </si>
  <si>
    <t>Movimento Folha de Pagamento Per 11/2024</t>
  </si>
  <si>
    <t>Movimento Folha de Pagamento Per 10/2024</t>
  </si>
  <si>
    <t>Movimento Folha de Pagamento Per 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</si>
</sst>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mmm/yyyy"/>
    <numFmt numFmtId="165" formatCode="mmm/d"/>
    <numFmt numFmtId="166" formatCode="&quot;$&quot;#,##0"/>
    <numFmt numFmtId="167" formatCode="_-[$R$-416]\ * #,##0.00_-;\-[$R$-416]\ * #,##0.00_-;_-[$R$-416]\ * &quot;-&quot;??_-;_-@_-"/>
    <numFmt numFmtId="168" formatCode="&quot;R$&quot;\ #,##0.00"/>
  </numFmts>
  <fonts count="30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FF0000"/>
      <name val="Calibri"/>
    </font>
    <font>
      <b/>
      <sz val="10"/>
      <color rgb="FFFF0000"/>
      <name val="Calibri"/>
    </font>
    <font>
      <b/>
      <sz val="11"/>
      <color rgb="FF000000"/>
      <name val="Calibri"/>
    </font>
    <font>
      <sz val="10"/>
      <color theme="5" tint="-0.249977111117893"/>
      <name val="Calibri"/>
    </font>
    <font>
      <b/>
      <sz val="10"/>
      <color theme="5" tint="-0.249977111117893"/>
      <name val="Calibri"/>
    </font>
    <font>
      <b/>
      <sz val="10"/>
      <color rgb="FF000000"/>
      <name val="Arial"/>
      <scheme val="minor"/>
    </font>
    <font>
      <b/>
      <sz val="10"/>
      <color theme="1"/>
      <name val="Calibri"/>
    </font>
    <font>
      <sz val="10"/>
      <color theme="1"/>
      <name val="Calibri"/>
    </font>
    <font>
      <b/>
      <i/>
      <sz val="10"/>
      <color rgb="FF000000"/>
      <name val="Arial"/>
      <family val="2"/>
      <scheme val="minor"/>
    </font>
    <font>
      <b/>
      <i/>
      <sz val="10"/>
      <color rgb="FF000000"/>
      <name val="Calibri"/>
      <family val="2"/>
    </font>
    <font>
      <sz val="8"/>
      <name val="Arial"/>
      <scheme val="minor"/>
    </font>
    <font>
      <sz val="11"/>
      <name val="Aptos Narrow"/>
    </font>
    <font>
      <u/>
      <sz val="10"/>
      <color rgb="FF000000"/>
      <name val="Arial"/>
      <scheme val="minor"/>
    </font>
    <font>
      <sz val="10"/>
      <color rgb="FF000000"/>
      <name val="Calibri"/>
      <charset val="1"/>
    </font>
    <font>
      <b/>
      <sz val="10"/>
      <color rgb="FFC22114"/>
      <name val="Calibri"/>
    </font>
    <font>
      <sz val="10"/>
      <color rgb="FFC22114"/>
      <name val="Calibri"/>
    </font>
    <font>
      <sz val="10"/>
      <color theme="1"/>
      <name val="Arial"/>
      <scheme val="min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name val="Aptos Narrow"/>
      <family val="2"/>
    </font>
  </fonts>
  <fills count="2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D9EAD3"/>
      </patternFill>
    </fill>
    <fill>
      <patternFill patternType="solid">
        <fgColor rgb="FFFF0000"/>
        <bgColor rgb="FF000000"/>
      </patternFill>
    </fill>
    <fill>
      <patternFill patternType="solid">
        <fgColor rgb="FFFFC599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rgb="FFF2F2F2"/>
      </patternFill>
    </fill>
    <fill>
      <patternFill patternType="solid">
        <fgColor theme="2"/>
        <bgColor rgb="FF000000"/>
      </patternFill>
    </fill>
    <fill>
      <patternFill patternType="solid">
        <fgColor theme="0" tint="-0.249977111117893"/>
        <bgColor rgb="FF000000"/>
      </patternFill>
    </fill>
  </fills>
  <borders count="78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hair">
        <color indexed="64"/>
      </right>
      <top style="dotted">
        <color rgb="FF000000"/>
      </top>
      <bottom style="dotted">
        <color rgb="FF000000"/>
      </bottom>
      <diagonal/>
    </border>
    <border>
      <left style="hair">
        <color indexed="64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B7B7B7"/>
      </bottom>
      <diagonal/>
    </border>
    <border>
      <left/>
      <right/>
      <top style="thin">
        <color indexed="65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rgb="FF000000"/>
      </left>
      <right style="hair">
        <color indexed="64"/>
      </right>
      <top/>
      <bottom style="dotted">
        <color rgb="FF000000"/>
      </bottom>
      <diagonal/>
    </border>
    <border>
      <left style="hair">
        <color indexed="64"/>
      </left>
      <right style="dotted">
        <color rgb="FF000000"/>
      </right>
      <top/>
      <bottom style="dotted">
        <color rgb="FF000000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theme="2" tint="-0.149998474074526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6">
    <xf numFmtId="0" fontId="0" fillId="0" borderId="0" xfId="0"/>
    <xf numFmtId="0" fontId="3" fillId="0" borderId="0" xfId="0" applyFont="1"/>
    <xf numFmtId="167" fontId="3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67" fontId="3" fillId="0" borderId="1" xfId="0" applyNumberFormat="1" applyFont="1" applyBorder="1" applyAlignment="1">
      <alignment horizontal="right"/>
    </xf>
    <xf numFmtId="0" fontId="3" fillId="3" borderId="1" xfId="0" applyFont="1" applyFill="1" applyBorder="1"/>
    <xf numFmtId="167" fontId="3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7" fontId="4" fillId="0" borderId="1" xfId="0" applyNumberFormat="1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67" fontId="3" fillId="2" borderId="1" xfId="0" applyNumberFormat="1" applyFont="1" applyFill="1" applyBorder="1" applyAlignment="1">
      <alignment horizontal="right"/>
    </xf>
    <xf numFmtId="167" fontId="6" fillId="0" borderId="1" xfId="0" applyNumberFormat="1" applyFont="1" applyBorder="1"/>
    <xf numFmtId="167" fontId="7" fillId="0" borderId="1" xfId="0" applyNumberFormat="1" applyFont="1" applyBorder="1"/>
    <xf numFmtId="8" fontId="3" fillId="0" borderId="1" xfId="0" applyNumberFormat="1" applyFont="1" applyBorder="1" applyAlignment="1">
      <alignment horizontal="right"/>
    </xf>
    <xf numFmtId="8" fontId="4" fillId="0" borderId="1" xfId="0" applyNumberFormat="1" applyFont="1" applyBorder="1" applyAlignment="1">
      <alignment horizontal="right"/>
    </xf>
    <xf numFmtId="0" fontId="7" fillId="0" borderId="0" xfId="0" applyFont="1"/>
    <xf numFmtId="167" fontId="1" fillId="5" borderId="7" xfId="0" applyNumberFormat="1" applyFont="1" applyFill="1" applyBorder="1" applyAlignment="1">
      <alignment horizontal="right"/>
    </xf>
    <xf numFmtId="0" fontId="3" fillId="2" borderId="4" xfId="0" applyFont="1" applyFill="1" applyBorder="1"/>
    <xf numFmtId="0" fontId="5" fillId="0" borderId="4" xfId="0" applyFont="1" applyBorder="1" applyAlignment="1">
      <alignment horizontal="center"/>
    </xf>
    <xf numFmtId="165" fontId="5" fillId="0" borderId="4" xfId="0" applyNumberFormat="1" applyFont="1" applyBorder="1" applyAlignment="1">
      <alignment horizontal="right"/>
    </xf>
    <xf numFmtId="165" fontId="5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/>
    <xf numFmtId="0" fontId="8" fillId="0" borderId="0" xfId="0" applyFont="1"/>
    <xf numFmtId="0" fontId="8" fillId="4" borderId="7" xfId="0" applyFont="1" applyFill="1" applyBorder="1"/>
    <xf numFmtId="167" fontId="8" fillId="5" borderId="7" xfId="0" applyNumberFormat="1" applyFont="1" applyFill="1" applyBorder="1" applyAlignment="1">
      <alignment horizontal="right"/>
    </xf>
    <xf numFmtId="0" fontId="9" fillId="0" borderId="0" xfId="0" applyFont="1"/>
    <xf numFmtId="164" fontId="9" fillId="6" borderId="4" xfId="0" applyNumberFormat="1" applyFont="1" applyFill="1" applyBorder="1" applyAlignment="1">
      <alignment horizontal="right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11" xfId="0" applyFont="1" applyBorder="1"/>
    <xf numFmtId="167" fontId="8" fillId="0" borderId="7" xfId="0" applyNumberFormat="1" applyFont="1" applyBorder="1"/>
    <xf numFmtId="0" fontId="8" fillId="0" borderId="7" xfId="0" applyFont="1" applyBorder="1"/>
    <xf numFmtId="0" fontId="9" fillId="0" borderId="7" xfId="0" applyFont="1" applyBorder="1" applyAlignment="1">
      <alignment horizontal="left" vertical="center"/>
    </xf>
    <xf numFmtId="167" fontId="10" fillId="0" borderId="7" xfId="0" applyNumberFormat="1" applyFont="1" applyBorder="1"/>
    <xf numFmtId="0" fontId="10" fillId="0" borderId="0" xfId="0" applyFont="1"/>
    <xf numFmtId="0" fontId="9" fillId="0" borderId="7" xfId="0" applyFont="1" applyBorder="1"/>
    <xf numFmtId="167" fontId="8" fillId="0" borderId="9" xfId="0" applyNumberFormat="1" applyFont="1" applyBorder="1"/>
    <xf numFmtId="0" fontId="8" fillId="4" borderId="11" xfId="0" applyFont="1" applyFill="1" applyBorder="1"/>
    <xf numFmtId="167" fontId="8" fillId="0" borderId="7" xfId="0" applyNumberFormat="1" applyFont="1" applyBorder="1" applyAlignment="1">
      <alignment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7" fontId="10" fillId="5" borderId="7" xfId="0" applyNumberFormat="1" applyFont="1" applyFill="1" applyBorder="1"/>
    <xf numFmtId="0" fontId="11" fillId="0" borderId="7" xfId="0" applyFont="1" applyBorder="1"/>
    <xf numFmtId="0" fontId="9" fillId="0" borderId="11" xfId="0" applyFont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4" borderId="11" xfId="0" applyFont="1" applyFill="1" applyBorder="1"/>
    <xf numFmtId="0" fontId="9" fillId="4" borderId="7" xfId="0" applyFont="1" applyFill="1" applyBorder="1"/>
    <xf numFmtId="0" fontId="9" fillId="4" borderId="7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7" fontId="8" fillId="0" borderId="0" xfId="0" applyNumberFormat="1" applyFont="1"/>
    <xf numFmtId="0" fontId="13" fillId="0" borderId="0" xfId="0" applyFont="1"/>
    <xf numFmtId="0" fontId="14" fillId="0" borderId="7" xfId="0" applyFont="1" applyBorder="1" applyAlignment="1">
      <alignment horizontal="left" vertical="center"/>
    </xf>
    <xf numFmtId="0" fontId="14" fillId="0" borderId="7" xfId="0" applyFont="1" applyBorder="1"/>
    <xf numFmtId="0" fontId="14" fillId="0" borderId="11" xfId="0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3" fillId="0" borderId="7" xfId="0" applyFont="1" applyBorder="1"/>
    <xf numFmtId="167" fontId="13" fillId="0" borderId="7" xfId="0" applyNumberFormat="1" applyFont="1" applyBorder="1"/>
    <xf numFmtId="0" fontId="14" fillId="0" borderId="10" xfId="0" applyFont="1" applyBorder="1"/>
    <xf numFmtId="0" fontId="13" fillId="0" borderId="10" xfId="0" applyFont="1" applyBorder="1"/>
    <xf numFmtId="167" fontId="14" fillId="0" borderId="10" xfId="0" applyNumberFormat="1" applyFont="1" applyBorder="1"/>
    <xf numFmtId="0" fontId="14" fillId="0" borderId="0" xfId="0" applyFont="1"/>
    <xf numFmtId="0" fontId="8" fillId="8" borderId="0" xfId="0" applyFont="1" applyFill="1"/>
    <xf numFmtId="0" fontId="9" fillId="8" borderId="0" xfId="0" applyFont="1" applyFill="1" applyAlignment="1">
      <alignment horizontal="center" vertical="center"/>
    </xf>
    <xf numFmtId="164" fontId="9" fillId="8" borderId="0" xfId="0" applyNumberFormat="1" applyFont="1" applyFill="1" applyAlignment="1">
      <alignment horizontal="right"/>
    </xf>
    <xf numFmtId="0" fontId="9" fillId="9" borderId="4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8" borderId="0" xfId="0" applyFont="1" applyFill="1" applyAlignment="1">
      <alignment horizontal="left" vertical="center"/>
    </xf>
    <xf numFmtId="0" fontId="8" fillId="4" borderId="7" xfId="0" applyFont="1" applyFill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2" fillId="0" borderId="0" xfId="0" applyFont="1" applyAlignment="1">
      <alignment horizontal="left"/>
    </xf>
    <xf numFmtId="167" fontId="8" fillId="0" borderId="21" xfId="0" applyNumberFormat="1" applyFont="1" applyBorder="1"/>
    <xf numFmtId="0" fontId="8" fillId="0" borderId="21" xfId="0" applyFont="1" applyBorder="1"/>
    <xf numFmtId="167" fontId="10" fillId="0" borderId="10" xfId="0" applyNumberFormat="1" applyFont="1" applyBorder="1"/>
    <xf numFmtId="167" fontId="10" fillId="0" borderId="22" xfId="0" applyNumberFormat="1" applyFont="1" applyBorder="1"/>
    <xf numFmtId="0" fontId="8" fillId="0" borderId="10" xfId="0" applyFont="1" applyBorder="1"/>
    <xf numFmtId="167" fontId="8" fillId="5" borderId="10" xfId="0" applyNumberFormat="1" applyFont="1" applyFill="1" applyBorder="1" applyAlignment="1">
      <alignment horizontal="right"/>
    </xf>
    <xf numFmtId="167" fontId="8" fillId="0" borderId="10" xfId="0" applyNumberFormat="1" applyFont="1" applyBorder="1" applyAlignment="1">
      <alignment wrapText="1"/>
    </xf>
    <xf numFmtId="167" fontId="8" fillId="0" borderId="8" xfId="0" applyNumberFormat="1" applyFont="1" applyBorder="1"/>
    <xf numFmtId="0" fontId="10" fillId="0" borderId="8" xfId="0" applyFont="1" applyBorder="1"/>
    <xf numFmtId="0" fontId="8" fillId="0" borderId="8" xfId="0" applyFont="1" applyBorder="1"/>
    <xf numFmtId="167" fontId="10" fillId="0" borderId="23" xfId="0" applyNumberFormat="1" applyFont="1" applyBorder="1"/>
    <xf numFmtId="0" fontId="9" fillId="2" borderId="24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0" borderId="27" xfId="0" applyFont="1" applyBorder="1" applyAlignment="1">
      <alignment horizontal="left" vertic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left" vertical="center"/>
    </xf>
    <xf numFmtId="0" fontId="11" fillId="0" borderId="29" xfId="0" applyFont="1" applyBorder="1"/>
    <xf numFmtId="0" fontId="11" fillId="0" borderId="30" xfId="0" applyFont="1" applyBorder="1"/>
    <xf numFmtId="167" fontId="8" fillId="5" borderId="8" xfId="0" applyNumberFormat="1" applyFont="1" applyFill="1" applyBorder="1" applyAlignment="1">
      <alignment horizontal="right"/>
    </xf>
    <xf numFmtId="0" fontId="8" fillId="0" borderId="23" xfId="0" applyFont="1" applyBorder="1"/>
    <xf numFmtId="0" fontId="8" fillId="0" borderId="31" xfId="0" applyFont="1" applyBorder="1"/>
    <xf numFmtId="0" fontId="8" fillId="0" borderId="32" xfId="0" applyFont="1" applyBorder="1"/>
    <xf numFmtId="0" fontId="8" fillId="4" borderId="27" xfId="0" applyFont="1" applyFill="1" applyBorder="1"/>
    <xf numFmtId="0" fontId="8" fillId="4" borderId="30" xfId="0" applyFont="1" applyFill="1" applyBorder="1"/>
    <xf numFmtId="0" fontId="8" fillId="4" borderId="29" xfId="0" applyFont="1" applyFill="1" applyBorder="1"/>
    <xf numFmtId="0" fontId="9" fillId="0" borderId="29" xfId="0" applyFont="1" applyBorder="1"/>
    <xf numFmtId="0" fontId="9" fillId="0" borderId="30" xfId="0" applyFont="1" applyBorder="1"/>
    <xf numFmtId="0" fontId="12" fillId="2" borderId="33" xfId="0" applyFont="1" applyFill="1" applyBorder="1" applyAlignment="1">
      <alignment horizontal="center" vertical="center"/>
    </xf>
    <xf numFmtId="0" fontId="8" fillId="0" borderId="34" xfId="0" applyFont="1" applyBorder="1"/>
    <xf numFmtId="0" fontId="8" fillId="0" borderId="35" xfId="0" applyFont="1" applyBorder="1"/>
    <xf numFmtId="164" fontId="9" fillId="6" borderId="18" xfId="0" applyNumberFormat="1" applyFont="1" applyFill="1" applyBorder="1" applyAlignment="1">
      <alignment horizontal="center"/>
    </xf>
    <xf numFmtId="164" fontId="9" fillId="6" borderId="19" xfId="0" applyNumberFormat="1" applyFont="1" applyFill="1" applyBorder="1" applyAlignment="1">
      <alignment horizontal="center"/>
    </xf>
    <xf numFmtId="164" fontId="9" fillId="6" borderId="20" xfId="0" applyNumberFormat="1" applyFont="1" applyFill="1" applyBorder="1" applyAlignment="1">
      <alignment horizontal="center"/>
    </xf>
    <xf numFmtId="164" fontId="9" fillId="10" borderId="4" xfId="0" applyNumberFormat="1" applyFont="1" applyFill="1" applyBorder="1" applyAlignment="1">
      <alignment horizontal="right"/>
    </xf>
    <xf numFmtId="167" fontId="8" fillId="10" borderId="7" xfId="0" applyNumberFormat="1" applyFont="1" applyFill="1" applyBorder="1"/>
    <xf numFmtId="0" fontId="9" fillId="4" borderId="7" xfId="0" applyFont="1" applyFill="1" applyBorder="1" applyAlignment="1">
      <alignment horizontal="left"/>
    </xf>
    <xf numFmtId="167" fontId="14" fillId="0" borderId="7" xfId="0" applyNumberFormat="1" applyFont="1" applyBorder="1"/>
    <xf numFmtId="8" fontId="17" fillId="8" borderId="0" xfId="0" applyNumberFormat="1" applyFont="1" applyFill="1" applyAlignment="1">
      <alignment readingOrder="1"/>
    </xf>
    <xf numFmtId="0" fontId="8" fillId="0" borderId="36" xfId="0" applyFont="1" applyBorder="1" applyAlignment="1">
      <alignment wrapText="1" readingOrder="1"/>
    </xf>
    <xf numFmtId="168" fontId="0" fillId="0" borderId="37" xfId="0" applyNumberFormat="1" applyBorder="1"/>
    <xf numFmtId="44" fontId="0" fillId="0" borderId="0" xfId="0" applyNumberFormat="1"/>
    <xf numFmtId="0" fontId="18" fillId="16" borderId="17" xfId="0" applyFont="1" applyFill="1" applyBorder="1"/>
    <xf numFmtId="164" fontId="19" fillId="16" borderId="17" xfId="0" applyNumberFormat="1" applyFont="1" applyFill="1" applyBorder="1" applyAlignment="1">
      <alignment horizontal="right"/>
    </xf>
    <xf numFmtId="0" fontId="0" fillId="11" borderId="17" xfId="0" applyFill="1" applyBorder="1"/>
    <xf numFmtId="0" fontId="0" fillId="0" borderId="17" xfId="0" applyBorder="1"/>
    <xf numFmtId="0" fontId="0" fillId="12" borderId="17" xfId="0" applyFill="1" applyBorder="1"/>
    <xf numFmtId="0" fontId="0" fillId="13" borderId="17" xfId="0" applyFill="1" applyBorder="1"/>
    <xf numFmtId="0" fontId="0" fillId="14" borderId="17" xfId="0" applyFill="1" applyBorder="1"/>
    <xf numFmtId="0" fontId="0" fillId="15" borderId="17" xfId="0" applyFill="1" applyBorder="1"/>
    <xf numFmtId="0" fontId="0" fillId="3" borderId="17" xfId="0" applyFill="1" applyBorder="1"/>
    <xf numFmtId="0" fontId="3" fillId="4" borderId="7" xfId="0" applyFont="1" applyFill="1" applyBorder="1" applyAlignment="1">
      <alignment horizontal="center"/>
    </xf>
    <xf numFmtId="44" fontId="8" fillId="0" borderId="7" xfId="0" applyNumberFormat="1" applyFont="1" applyBorder="1"/>
    <xf numFmtId="0" fontId="9" fillId="0" borderId="7" xfId="0" applyFont="1" applyBorder="1" applyAlignment="1">
      <alignment horizontal="center" vertical="center" wrapText="1"/>
    </xf>
    <xf numFmtId="167" fontId="9" fillId="5" borderId="7" xfId="0" applyNumberFormat="1" applyFont="1" applyFill="1" applyBorder="1" applyAlignment="1">
      <alignment horizontal="right"/>
    </xf>
    <xf numFmtId="0" fontId="15" fillId="0" borderId="0" xfId="0" applyFont="1"/>
    <xf numFmtId="0" fontId="9" fillId="2" borderId="38" xfId="0" applyFont="1" applyFill="1" applyBorder="1" applyAlignment="1">
      <alignment horizontal="center" vertical="center"/>
    </xf>
    <xf numFmtId="0" fontId="8" fillId="0" borderId="39" xfId="0" applyFont="1" applyBorder="1"/>
    <xf numFmtId="0" fontId="9" fillId="0" borderId="39" xfId="0" applyFont="1" applyBorder="1"/>
    <xf numFmtId="0" fontId="9" fillId="0" borderId="40" xfId="0" applyFont="1" applyBorder="1"/>
    <xf numFmtId="0" fontId="9" fillId="4" borderId="41" xfId="0" applyFont="1" applyFill="1" applyBorder="1"/>
    <xf numFmtId="167" fontId="8" fillId="5" borderId="42" xfId="0" applyNumberFormat="1" applyFont="1" applyFill="1" applyBorder="1" applyAlignment="1">
      <alignment horizontal="right"/>
    </xf>
    <xf numFmtId="0" fontId="9" fillId="4" borderId="43" xfId="0" applyFont="1" applyFill="1" applyBorder="1"/>
    <xf numFmtId="167" fontId="1" fillId="5" borderId="42" xfId="0" applyNumberFormat="1" applyFont="1" applyFill="1" applyBorder="1" applyAlignment="1">
      <alignment horizontal="right"/>
    </xf>
    <xf numFmtId="0" fontId="8" fillId="4" borderId="43" xfId="0" applyFont="1" applyFill="1" applyBorder="1"/>
    <xf numFmtId="167" fontId="9" fillId="5" borderId="42" xfId="0" applyNumberFormat="1" applyFont="1" applyFill="1" applyBorder="1" applyAlignment="1">
      <alignment horizontal="right"/>
    </xf>
    <xf numFmtId="0" fontId="8" fillId="0" borderId="42" xfId="0" applyFont="1" applyBorder="1"/>
    <xf numFmtId="0" fontId="9" fillId="2" borderId="44" xfId="0" applyFont="1" applyFill="1" applyBorder="1" applyAlignment="1">
      <alignment horizontal="center" vertical="center"/>
    </xf>
    <xf numFmtId="0" fontId="9" fillId="2" borderId="45" xfId="0" applyFont="1" applyFill="1" applyBorder="1" applyAlignment="1">
      <alignment horizontal="center" vertical="center"/>
    </xf>
    <xf numFmtId="0" fontId="9" fillId="2" borderId="46" xfId="0" applyFont="1" applyFill="1" applyBorder="1" applyAlignment="1">
      <alignment horizontal="center" vertical="center"/>
    </xf>
    <xf numFmtId="0" fontId="9" fillId="2" borderId="47" xfId="0" applyFont="1" applyFill="1" applyBorder="1" applyAlignment="1">
      <alignment horizontal="center" vertical="center"/>
    </xf>
    <xf numFmtId="0" fontId="8" fillId="0" borderId="40" xfId="0" applyFont="1" applyBorder="1"/>
    <xf numFmtId="0" fontId="9" fillId="0" borderId="41" xfId="0" applyFont="1" applyBorder="1" applyAlignment="1">
      <alignment horizontal="left" vertical="center"/>
    </xf>
    <xf numFmtId="44" fontId="8" fillId="0" borderId="42" xfId="0" applyNumberFormat="1" applyFont="1" applyBorder="1"/>
    <xf numFmtId="0" fontId="9" fillId="0" borderId="43" xfId="0" applyFont="1" applyBorder="1" applyAlignment="1">
      <alignment horizontal="left" vertical="center"/>
    </xf>
    <xf numFmtId="0" fontId="9" fillId="0" borderId="43" xfId="0" applyFont="1" applyBorder="1"/>
    <xf numFmtId="164" fontId="9" fillId="6" borderId="48" xfId="0" applyNumberFormat="1" applyFont="1" applyFill="1" applyBorder="1" applyAlignment="1">
      <alignment horizontal="right"/>
    </xf>
    <xf numFmtId="0" fontId="12" fillId="2" borderId="38" xfId="0" applyFont="1" applyFill="1" applyBorder="1" applyAlignment="1">
      <alignment horizontal="center" vertical="center"/>
    </xf>
    <xf numFmtId="167" fontId="8" fillId="0" borderId="42" xfId="0" applyNumberFormat="1" applyFont="1" applyBorder="1"/>
    <xf numFmtId="0" fontId="0" fillId="0" borderId="0" xfId="0" applyAlignment="1">
      <alignment horizontal="center" vertical="center"/>
    </xf>
    <xf numFmtId="0" fontId="15" fillId="7" borderId="49" xfId="0" applyFont="1" applyFill="1" applyBorder="1" applyAlignment="1">
      <alignment horizontal="center"/>
    </xf>
    <xf numFmtId="0" fontId="15" fillId="7" borderId="17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7" fontId="21" fillId="0" borderId="17" xfId="0" applyNumberFormat="1" applyFont="1" applyBorder="1" applyAlignment="1">
      <alignment horizontal="center" vertical="center"/>
    </xf>
    <xf numFmtId="167" fontId="0" fillId="0" borderId="17" xfId="0" applyNumberForma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3" fillId="0" borderId="0" xfId="0" applyFont="1" applyAlignment="1">
      <alignment wrapText="1"/>
    </xf>
    <xf numFmtId="4" fontId="23" fillId="0" borderId="0" xfId="0" applyNumberFormat="1" applyFont="1"/>
    <xf numFmtId="4" fontId="3" fillId="0" borderId="0" xfId="0" applyNumberFormat="1" applyFont="1"/>
    <xf numFmtId="0" fontId="3" fillId="3" borderId="1" xfId="0" applyFont="1" applyFill="1" applyBorder="1" applyAlignment="1">
      <alignment horizontal="left" vertical="center"/>
    </xf>
    <xf numFmtId="0" fontId="3" fillId="8" borderId="1" xfId="0" applyFont="1" applyFill="1" applyBorder="1"/>
    <xf numFmtId="167" fontId="3" fillId="8" borderId="1" xfId="0" applyNumberFormat="1" applyFont="1" applyFill="1" applyBorder="1" applyAlignment="1">
      <alignment horizontal="right"/>
    </xf>
    <xf numFmtId="166" fontId="3" fillId="8" borderId="1" xfId="0" applyNumberFormat="1" applyFont="1" applyFill="1" applyBorder="1" applyAlignment="1">
      <alignment horizontal="right"/>
    </xf>
    <xf numFmtId="167" fontId="3" fillId="8" borderId="50" xfId="0" applyNumberFormat="1" applyFont="1" applyFill="1" applyBorder="1" applyAlignment="1">
      <alignment horizontal="center"/>
    </xf>
    <xf numFmtId="167" fontId="3" fillId="8" borderId="51" xfId="0" applyNumberFormat="1" applyFont="1" applyFill="1" applyBorder="1" applyAlignment="1">
      <alignment horizontal="center"/>
    </xf>
    <xf numFmtId="0" fontId="3" fillId="8" borderId="50" xfId="0" applyFont="1" applyFill="1" applyBorder="1" applyAlignment="1">
      <alignment horizontal="center"/>
    </xf>
    <xf numFmtId="0" fontId="3" fillId="8" borderId="5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9" fillId="7" borderId="11" xfId="0" applyFont="1" applyFill="1" applyBorder="1"/>
    <xf numFmtId="0" fontId="11" fillId="7" borderId="11" xfId="0" applyFont="1" applyFill="1" applyBorder="1"/>
    <xf numFmtId="0" fontId="9" fillId="9" borderId="11" xfId="0" applyFont="1" applyFill="1" applyBorder="1"/>
    <xf numFmtId="0" fontId="11" fillId="9" borderId="11" xfId="0" applyFont="1" applyFill="1" applyBorder="1"/>
    <xf numFmtId="4" fontId="0" fillId="0" borderId="0" xfId="0" applyNumberFormat="1"/>
    <xf numFmtId="44" fontId="8" fillId="17" borderId="7" xfId="0" applyNumberFormat="1" applyFont="1" applyFill="1" applyBorder="1"/>
    <xf numFmtId="167" fontId="3" fillId="10" borderId="1" xfId="0" applyNumberFormat="1" applyFont="1" applyFill="1" applyBorder="1" applyAlignment="1">
      <alignment horizontal="right"/>
    </xf>
    <xf numFmtId="3" fontId="0" fillId="0" borderId="0" xfId="0" applyNumberFormat="1"/>
    <xf numFmtId="167" fontId="8" fillId="17" borderId="7" xfId="0" applyNumberFormat="1" applyFont="1" applyFill="1" applyBorder="1" applyAlignment="1">
      <alignment horizontal="right"/>
    </xf>
    <xf numFmtId="0" fontId="9" fillId="2" borderId="0" xfId="0" applyFont="1" applyFill="1" applyAlignment="1">
      <alignment horizontal="center" vertical="center"/>
    </xf>
    <xf numFmtId="0" fontId="0" fillId="0" borderId="58" xfId="0" pivotButton="1" applyBorder="1"/>
    <xf numFmtId="0" fontId="0" fillId="0" borderId="58" xfId="0" applyBorder="1" applyAlignment="1">
      <alignment horizontal="left"/>
    </xf>
    <xf numFmtId="0" fontId="0" fillId="0" borderId="61" xfId="0" applyBorder="1" applyAlignment="1">
      <alignment horizontal="left"/>
    </xf>
    <xf numFmtId="0" fontId="0" fillId="0" borderId="63" xfId="0" applyBorder="1" applyAlignment="1">
      <alignment horizontal="left"/>
    </xf>
    <xf numFmtId="0" fontId="0" fillId="0" borderId="66" xfId="0" pivotButton="1" applyBorder="1"/>
    <xf numFmtId="0" fontId="0" fillId="0" borderId="66" xfId="0" applyBorder="1" applyAlignment="1">
      <alignment horizontal="left"/>
    </xf>
    <xf numFmtId="0" fontId="0" fillId="0" borderId="66" xfId="0" applyBorder="1"/>
    <xf numFmtId="168" fontId="0" fillId="0" borderId="58" xfId="0" applyNumberFormat="1" applyBorder="1"/>
    <xf numFmtId="168" fontId="0" fillId="0" borderId="59" xfId="0" applyNumberFormat="1" applyBorder="1"/>
    <xf numFmtId="168" fontId="0" fillId="0" borderId="60" xfId="0" applyNumberFormat="1" applyBorder="1"/>
    <xf numFmtId="168" fontId="0" fillId="0" borderId="61" xfId="0" applyNumberFormat="1" applyBorder="1"/>
    <xf numFmtId="168" fontId="0" fillId="0" borderId="62" xfId="0" applyNumberFormat="1" applyBorder="1"/>
    <xf numFmtId="44" fontId="0" fillId="0" borderId="63" xfId="0" applyNumberFormat="1" applyBorder="1"/>
    <xf numFmtId="44" fontId="0" fillId="0" borderId="64" xfId="0" applyNumberFormat="1" applyBorder="1"/>
    <xf numFmtId="44" fontId="0" fillId="0" borderId="65" xfId="0" applyNumberFormat="1" applyBorder="1"/>
    <xf numFmtId="0" fontId="2" fillId="16" borderId="58" xfId="0" applyFont="1" applyFill="1" applyBorder="1" applyAlignment="1">
      <alignment horizontal="center" vertical="center"/>
    </xf>
    <xf numFmtId="0" fontId="2" fillId="16" borderId="59" xfId="0" applyFont="1" applyFill="1" applyBorder="1" applyAlignment="1">
      <alignment horizontal="center" vertical="center"/>
    </xf>
    <xf numFmtId="0" fontId="2" fillId="16" borderId="60" xfId="0" applyFont="1" applyFill="1" applyBorder="1" applyAlignment="1">
      <alignment horizontal="center" vertical="center"/>
    </xf>
    <xf numFmtId="168" fontId="8" fillId="10" borderId="7" xfId="0" applyNumberFormat="1" applyFont="1" applyFill="1" applyBorder="1"/>
    <xf numFmtId="0" fontId="8" fillId="0" borderId="7" xfId="0" applyFont="1" applyBorder="1" applyAlignment="1">
      <alignment horizontal="center"/>
    </xf>
    <xf numFmtId="0" fontId="9" fillId="10" borderId="7" xfId="0" applyFont="1" applyFill="1" applyBorder="1" applyAlignment="1">
      <alignment horizontal="left" vertical="center"/>
    </xf>
    <xf numFmtId="0" fontId="9" fillId="10" borderId="7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8" fillId="10" borderId="11" xfId="0" applyFont="1" applyFill="1" applyBorder="1" applyAlignment="1">
      <alignment horizontal="center"/>
    </xf>
    <xf numFmtId="167" fontId="8" fillId="10" borderId="7" xfId="0" applyNumberFormat="1" applyFont="1" applyFill="1" applyBorder="1" applyAlignment="1">
      <alignment horizontal="right"/>
    </xf>
    <xf numFmtId="167" fontId="8" fillId="18" borderId="7" xfId="0" applyNumberFormat="1" applyFont="1" applyFill="1" applyBorder="1" applyAlignment="1">
      <alignment horizontal="right"/>
    </xf>
    <xf numFmtId="167" fontId="8" fillId="18" borderId="7" xfId="0" applyNumberFormat="1" applyFont="1" applyFill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167" fontId="3" fillId="8" borderId="50" xfId="0" applyNumberFormat="1" applyFont="1" applyFill="1" applyBorder="1" applyAlignment="1">
      <alignment horizontal="center" vertical="center"/>
    </xf>
    <xf numFmtId="167" fontId="3" fillId="8" borderId="51" xfId="0" applyNumberFormat="1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8" borderId="57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/>
    </xf>
    <xf numFmtId="0" fontId="3" fillId="8" borderId="51" xfId="0" applyFont="1" applyFill="1" applyBorder="1" applyAlignment="1">
      <alignment horizontal="center"/>
    </xf>
    <xf numFmtId="167" fontId="3" fillId="8" borderId="50" xfId="0" applyNumberFormat="1" applyFont="1" applyFill="1" applyBorder="1" applyAlignment="1">
      <alignment horizontal="center"/>
    </xf>
    <xf numFmtId="167" fontId="3" fillId="8" borderId="51" xfId="0" applyNumberFormat="1" applyFont="1" applyFill="1" applyBorder="1" applyAlignment="1">
      <alignment horizontal="center"/>
    </xf>
    <xf numFmtId="0" fontId="3" fillId="8" borderId="52" xfId="0" applyFont="1" applyFill="1" applyBorder="1" applyAlignment="1">
      <alignment horizontal="center"/>
    </xf>
    <xf numFmtId="0" fontId="3" fillId="8" borderId="53" xfId="0" applyFont="1" applyFill="1" applyBorder="1" applyAlignment="1">
      <alignment horizontal="center"/>
    </xf>
    <xf numFmtId="0" fontId="3" fillId="8" borderId="54" xfId="0" applyFont="1" applyFill="1" applyBorder="1" applyAlignment="1">
      <alignment horizontal="center"/>
    </xf>
    <xf numFmtId="0" fontId="3" fillId="8" borderId="56" xfId="0" applyFont="1" applyFill="1" applyBorder="1" applyAlignment="1">
      <alignment horizontal="center"/>
    </xf>
    <xf numFmtId="0" fontId="3" fillId="8" borderId="55" xfId="0" applyFont="1" applyFill="1" applyBorder="1" applyAlignment="1">
      <alignment horizontal="center"/>
    </xf>
    <xf numFmtId="0" fontId="3" fillId="8" borderId="57" xfId="0" applyFont="1" applyFill="1" applyBorder="1" applyAlignment="1">
      <alignment horizontal="center"/>
    </xf>
    <xf numFmtId="0" fontId="24" fillId="0" borderId="7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6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19" borderId="7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19" borderId="7" xfId="0" applyFont="1" applyFill="1" applyBorder="1" applyAlignment="1">
      <alignment horizontal="center" vertical="center"/>
    </xf>
    <xf numFmtId="0" fontId="8" fillId="19" borderId="10" xfId="0" applyFont="1" applyFill="1" applyBorder="1" applyAlignment="1">
      <alignment horizontal="center" vertical="center"/>
    </xf>
    <xf numFmtId="0" fontId="9" fillId="0" borderId="67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9" fillId="20" borderId="7" xfId="0" applyFont="1" applyFill="1" applyBorder="1" applyAlignment="1">
      <alignment horizontal="center" vertical="center"/>
    </xf>
    <xf numFmtId="0" fontId="8" fillId="20" borderId="7" xfId="0" applyFont="1" applyFill="1" applyBorder="1" applyAlignment="1">
      <alignment horizontal="center" vertical="center"/>
    </xf>
    <xf numFmtId="0" fontId="8" fillId="20" borderId="11" xfId="0" applyFont="1" applyFill="1" applyBorder="1" applyAlignment="1">
      <alignment horizontal="center" vertical="center"/>
    </xf>
    <xf numFmtId="0" fontId="3" fillId="19" borderId="7" xfId="0" applyFont="1" applyFill="1" applyBorder="1" applyAlignment="1">
      <alignment horizontal="center" vertical="center" wrapText="1"/>
    </xf>
    <xf numFmtId="0" fontId="8" fillId="19" borderId="7" xfId="0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8" fontId="25" fillId="0" borderId="7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8" fontId="24" fillId="0" borderId="10" xfId="0" applyNumberFormat="1" applyFont="1" applyBorder="1" applyAlignment="1">
      <alignment horizontal="center" vertical="center"/>
    </xf>
    <xf numFmtId="8" fontId="24" fillId="0" borderId="7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8" fontId="8" fillId="20" borderId="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8" fontId="8" fillId="0" borderId="7" xfId="0" applyNumberFormat="1" applyFont="1" applyBorder="1" applyAlignment="1">
      <alignment horizontal="center" vertical="center"/>
    </xf>
    <xf numFmtId="8" fontId="8" fillId="21" borderId="7" xfId="0" applyNumberFormat="1" applyFont="1" applyFill="1" applyBorder="1" applyAlignment="1">
      <alignment horizontal="center" vertical="center"/>
    </xf>
    <xf numFmtId="8" fontId="1" fillId="21" borderId="7" xfId="0" applyNumberFormat="1" applyFont="1" applyFill="1" applyBorder="1" applyAlignment="1">
      <alignment horizontal="center" vertical="center"/>
    </xf>
    <xf numFmtId="0" fontId="8" fillId="21" borderId="7" xfId="0" applyFont="1" applyFill="1" applyBorder="1" applyAlignment="1">
      <alignment horizontal="center" vertical="center"/>
    </xf>
    <xf numFmtId="0" fontId="10" fillId="21" borderId="7" xfId="0" applyFont="1" applyFill="1" applyBorder="1" applyAlignment="1">
      <alignment horizontal="center" vertical="center"/>
    </xf>
    <xf numFmtId="8" fontId="8" fillId="0" borderId="7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8" fontId="8" fillId="0" borderId="8" xfId="0" applyNumberFormat="1" applyFont="1" applyBorder="1" applyAlignment="1">
      <alignment horizontal="center" vertical="center"/>
    </xf>
    <xf numFmtId="8" fontId="8" fillId="21" borderId="8" xfId="0" applyNumberFormat="1" applyFont="1" applyFill="1" applyBorder="1" applyAlignment="1">
      <alignment horizontal="center" vertical="center"/>
    </xf>
    <xf numFmtId="0" fontId="1" fillId="21" borderId="7" xfId="0" applyFont="1" applyFill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22" borderId="7" xfId="0" applyFont="1" applyFill="1" applyBorder="1" applyAlignment="1">
      <alignment horizontal="center" vertical="center"/>
    </xf>
    <xf numFmtId="8" fontId="8" fillId="0" borderId="42" xfId="0" applyNumberFormat="1" applyFont="1" applyBorder="1" applyAlignment="1">
      <alignment horizontal="center" vertical="center"/>
    </xf>
    <xf numFmtId="8" fontId="8" fillId="21" borderId="42" xfId="0" applyNumberFormat="1" applyFont="1" applyFill="1" applyBorder="1" applyAlignment="1">
      <alignment horizontal="center" vertical="center"/>
    </xf>
    <xf numFmtId="8" fontId="1" fillId="21" borderId="42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8" fontId="8" fillId="23" borderId="7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 wrapText="1" readingOrder="1"/>
    </xf>
    <xf numFmtId="0" fontId="24" fillId="0" borderId="67" xfId="0" applyFont="1" applyBorder="1" applyAlignment="1">
      <alignment horizontal="center" vertical="center"/>
    </xf>
    <xf numFmtId="0" fontId="24" fillId="0" borderId="72" xfId="0" applyFont="1" applyBorder="1" applyAlignment="1">
      <alignment horizontal="center" vertical="center"/>
    </xf>
    <xf numFmtId="0" fontId="24" fillId="0" borderId="73" xfId="0" applyFont="1" applyBorder="1" applyAlignment="1">
      <alignment horizontal="center" vertical="center"/>
    </xf>
    <xf numFmtId="0" fontId="24" fillId="0" borderId="7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/>
    </xf>
    <xf numFmtId="8" fontId="25" fillId="0" borderId="11" xfId="0" applyNumberFormat="1" applyFont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0" fontId="9" fillId="26" borderId="17" xfId="0" applyFont="1" applyFill="1" applyBorder="1" applyAlignment="1">
      <alignment horizontal="center" vertical="center"/>
    </xf>
    <xf numFmtId="17" fontId="9" fillId="25" borderId="17" xfId="0" applyNumberFormat="1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27" borderId="7" xfId="0" applyFont="1" applyFill="1" applyBorder="1" applyAlignment="1">
      <alignment horizontal="center" vertical="center"/>
    </xf>
    <xf numFmtId="0" fontId="17" fillId="27" borderId="11" xfId="0" applyFont="1" applyFill="1" applyBorder="1" applyAlignment="1">
      <alignment horizontal="center" vertical="center"/>
    </xf>
    <xf numFmtId="0" fontId="17" fillId="27" borderId="7" xfId="0" applyFont="1" applyFill="1" applyBorder="1" applyAlignment="1">
      <alignment horizontal="center" vertical="center"/>
    </xf>
    <xf numFmtId="0" fontId="16" fillId="27" borderId="11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 wrapText="1"/>
    </xf>
    <xf numFmtId="0" fontId="26" fillId="4" borderId="0" xfId="0" applyFont="1" applyFill="1" applyAlignment="1">
      <alignment horizontal="center" vertical="center"/>
    </xf>
    <xf numFmtId="0" fontId="16" fillId="28" borderId="17" xfId="0" applyFont="1" applyFill="1" applyBorder="1" applyAlignment="1">
      <alignment horizontal="center" vertical="center"/>
    </xf>
    <xf numFmtId="0" fontId="16" fillId="4" borderId="74" xfId="0" applyFont="1" applyFill="1" applyBorder="1" applyAlignment="1">
      <alignment horizontal="center" vertical="center"/>
    </xf>
    <xf numFmtId="0" fontId="17" fillId="27" borderId="74" xfId="0" applyFont="1" applyFill="1" applyBorder="1" applyAlignment="1">
      <alignment horizontal="center" vertical="center"/>
    </xf>
    <xf numFmtId="0" fontId="16" fillId="27" borderId="74" xfId="0" applyFont="1" applyFill="1" applyBorder="1" applyAlignment="1">
      <alignment horizontal="center" vertical="center"/>
    </xf>
    <xf numFmtId="0" fontId="16" fillId="27" borderId="70" xfId="0" applyFont="1" applyFill="1" applyBorder="1" applyAlignment="1">
      <alignment horizontal="center" vertical="center"/>
    </xf>
    <xf numFmtId="0" fontId="16" fillId="27" borderId="76" xfId="0" applyFont="1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27" fillId="0" borderId="0" xfId="0" applyFont="1"/>
    <xf numFmtId="0" fontId="28" fillId="0" borderId="0" xfId="0" applyFont="1" applyAlignment="1">
      <alignment vertical="top"/>
    </xf>
    <xf numFmtId="0" fontId="28" fillId="0" borderId="0" xfId="0" applyFont="1"/>
    <xf numFmtId="0" fontId="28" fillId="0" borderId="0" xfId="0" applyFont="1" applyAlignment="1">
      <alignment horizontal="center" vertical="top"/>
    </xf>
    <xf numFmtId="17" fontId="28" fillId="0" borderId="0" xfId="0" applyNumberFormat="1" applyFont="1" applyAlignment="1">
      <alignment vertical="top"/>
    </xf>
    <xf numFmtId="0" fontId="28" fillId="0" borderId="77" xfId="0" applyFont="1" applyBorder="1"/>
    <xf numFmtId="0" fontId="29" fillId="0" borderId="71" xfId="0" applyFont="1" applyBorder="1"/>
    <xf numFmtId="8" fontId="29" fillId="0" borderId="0" xfId="0" applyNumberFormat="1" applyFont="1"/>
    <xf numFmtId="0" fontId="28" fillId="0" borderId="71" xfId="0" applyFont="1" applyBorder="1"/>
    <xf numFmtId="8" fontId="28" fillId="0" borderId="0" xfId="0" applyNumberFormat="1" applyFont="1"/>
    <xf numFmtId="0" fontId="29" fillId="0" borderId="0" xfId="0" applyFont="1" applyAlignment="1">
      <alignment vertical="top"/>
    </xf>
    <xf numFmtId="3" fontId="28" fillId="0" borderId="0" xfId="0" applyNumberFormat="1" applyFont="1"/>
    <xf numFmtId="14" fontId="28" fillId="0" borderId="0" xfId="0" applyNumberFormat="1" applyFont="1"/>
    <xf numFmtId="0" fontId="29" fillId="0" borderId="0" xfId="0" applyFont="1"/>
    <xf numFmtId="3" fontId="29" fillId="0" borderId="0" xfId="0" applyNumberFormat="1" applyFont="1"/>
    <xf numFmtId="0" fontId="28" fillId="0" borderId="0" xfId="0" applyFont="1"/>
  </cellXfs>
  <cellStyles count="1">
    <cellStyle name="Normal" xfId="0" builtinId="0"/>
  </cellStyles>
  <dxfs count="9">
    <dxf>
      <font>
        <b/>
        <family val="2"/>
      </font>
    </dxf>
    <dxf>
      <alignment vertical="center"/>
    </dxf>
    <dxf>
      <alignment horizontal="center"/>
    </dxf>
    <dxf>
      <numFmt numFmtId="34" formatCode="_-&quot;R$&quot;\ * #,##0.00_-;\-&quot;R$&quot;\ * #,##0.00_-;_-&quot;R$&quot;\ * &quot;-&quot;??_-;_-@_-"/>
    </dxf>
    <dxf>
      <fill>
        <patternFill patternType="solid">
          <bgColor theme="0" tint="-0.249977111117893"/>
        </patternFill>
      </fill>
    </dxf>
    <dxf>
      <numFmt numFmtId="168" formatCode="&quot;R$&quot;\ #,##0.0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Fixos-style" pivot="0" count="3" xr9:uid="{00000000-0011-0000-FFFF-FFFF00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0</xdr:row>
      <xdr:rowOff>38100</xdr:rowOff>
    </xdr:from>
    <xdr:to>
      <xdr:col>9</xdr:col>
      <xdr:colOff>701675</xdr:colOff>
      <xdr:row>6</xdr:row>
      <xdr:rowOff>215900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ategoria">
              <a:extLst>
                <a:ext uri="{FF2B5EF4-FFF2-40B4-BE49-F238E27FC236}">
                  <a16:creationId xmlns:a16="http://schemas.microsoft.com/office/drawing/2014/main" id="{6276C7F4-A936-FAAA-B28D-1A2755F83F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8200" y="38100"/>
              <a:ext cx="6584950" cy="1130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444500</xdr:colOff>
      <xdr:row>0</xdr:row>
      <xdr:rowOff>120650</xdr:rowOff>
    </xdr:from>
    <xdr:to>
      <xdr:col>14</xdr:col>
      <xdr:colOff>539750</xdr:colOff>
      <xdr:row>6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entro de Custos">
              <a:extLst>
                <a:ext uri="{FF2B5EF4-FFF2-40B4-BE49-F238E27FC236}">
                  <a16:creationId xmlns:a16="http://schemas.microsoft.com/office/drawing/2014/main" id="{6429D287-F642-675F-DFA7-7B0FF8FCF5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entro de Cust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68100" y="120650"/>
              <a:ext cx="3429000" cy="94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19</xdr:col>
      <xdr:colOff>363314</xdr:colOff>
      <xdr:row>97</xdr:row>
      <xdr:rowOff>153804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F201963-D2A2-58E0-E471-1D4E1BC95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059" y="10421471"/>
          <a:ext cx="20481608" cy="1005980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an Carlo Cilivi" id="{2B93143D-2691-4CF5-A7D5-E3294DE985AB}" userId="S::jean.carlo@wap.ind.br::2d058146-0f96-47d2-826e-3366adf20717" providerId="AD"/>
  <person displayName="Aline de Oliveira" id="{C6159238-8A38-4966-8E02-C3F6DAF04383}" userId="S::aline.oliveira@wap.ind.br::c0d5f2cb-1d18-48cc-a099-3a3397029a32" providerId="AD"/>
  <person displayName="Usuário Convidado" id="{34541C15-AC42-4448-AA4F-D3DFFAA6A345}" userId="S::urn:spo:anon#e99b1d9a1623890f5c0c4ac1dc22f69f1a755640089fc208c260e6c96bcf8b0a::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Carlo Cilivi" refreshedDate="45684.677570023145" createdVersion="8" refreshedVersion="8" minRefreshableVersion="3" recordCount="267" xr:uid="{C09277B0-F39E-4AC9-BE02-41B67AE4C3FF}">
  <cacheSource type="worksheet">
    <worksheetSource ref="B1:T352" sheet="CONSOLIDADO"/>
  </cacheSource>
  <cacheFields count="19">
    <cacheField name="PROJETOS 2025" numFmtId="0">
      <sharedItems containsBlank="1" containsMixedTypes="1" containsNumber="1" containsInteger="1" minValue="0" maxValue="0" count="97">
        <s v="Branding | Pesquisa | WAP"/>
        <s v="Squad Influenciadores"/>
        <s v="Eventos"/>
        <s v="Linha Beauty GP"/>
        <e v="#REF!"/>
        <s v="Lives"/>
        <s v="Grupo Contteudo"/>
        <s v="Mansão WAP (gravação conteúdos)"/>
        <s v="Campanha Linha Beauty influenciadores"/>
        <s v="MeetUps com influenciadores"/>
        <s v="UGC / campanha embaixadores / premiação"/>
        <s v="TOTAL"/>
        <n v="0"/>
        <s v="COMPROMISSADO"/>
        <s v="Nazaré"/>
        <s v="Novo de Novo "/>
        <s v="Influenciadores Pagos"/>
        <s v="Verão Paraná"/>
        <s v="Sorteios Taxa consultoria"/>
        <s v="Custos de produtos Influs "/>
        <s v="Sorteio DARF"/>
        <s v="CUSTOS FIXOS"/>
        <s v="HENRIQUE FOGAÇA"/>
        <s v="TOPVITA ASSE (ASS FOGAÇA)"/>
        <s v="MELINA TAVARES"/>
        <s v="KYRALY SEO"/>
        <s v="CREATEVE JOÃO/CREATOR"/>
        <s v="BORNEMANN (PILOTO)"/>
        <s v="E BOM OU NÃO (PARCERIA)"/>
        <s v="SWIPE UP (TAGGER)"/>
        <s v="RAFAEL FLORI"/>
        <s v="LYCA CHIANCA (CHUMBO)"/>
        <s v="ESTACAO SKAT (RAICCA)"/>
        <s v="YUNES KHADE (Filmmaker Chumbo)"/>
        <s v="MARIA ROSINE (ASS CHUMBO)"/>
        <s v="RD STATION WAP (anual)"/>
        <s v="RD STATION WAAW (anual)"/>
        <s v="Inbazz (UGC)"/>
        <s v="REPORTEI (anual)"/>
        <s v="CARTÃO DE CRÉDITO"/>
        <s v="APPLE (CAPCUT)"/>
        <s v="CHATGPT "/>
        <s v="EKYTE"/>
        <s v="BITLY (anual)"/>
        <s v="PROJETOS 2025"/>
        <s v="Atualização de Equipamentos"/>
        <s v="Estúdio WAP/FRESO"/>
        <s v="WAP Studio"/>
        <s v="Campanha Casa WAP"/>
        <s v="Curso e treinamento"/>
        <s v="Always On - Fotos Publicitárias"/>
        <s v="Always ON - Produção"/>
        <s v="Produção HTML"/>
        <s v="Produção Academy"/>
        <s v="Shooting Fogaça"/>
        <s v="Shooting Raicca"/>
        <s v="Vimeo"/>
        <s v="Figma"/>
        <s v="CRM"/>
        <s v="Viagens"/>
        <s v="Consultoria"/>
        <s v="CHATGPT (8 Acessos)"/>
        <s v="IA HEADOFFICE (1 Acesso)"/>
        <s v="IA HEADOFFICE ( SETUP)"/>
        <s v="Colocar Mafei"/>
        <s v="Freela Cadastro (/MAIS e LOJA)"/>
        <s v="Freela Cadastro (BEAUTY)"/>
        <s v="Fábrica de Conteúdo"/>
        <s v="Design Qualificação"/>
        <s v="Pipefy Cadastro - $24 (dólares)"/>
        <s v="Pipefy CX - $25 (dólares) "/>
        <s v="Canva anual - $290 (dólares) "/>
        <s v="WAP - Natal"/>
        <s v="WAAW - Verão"/>
        <s v="WAP - Semana do Consumidor"/>
        <s v="WAP - Dia das Mães"/>
        <s v="WAP - Linha Beauty"/>
        <s v="WAP - Dia dos Pais"/>
        <s v="WAP - Black"/>
        <s v="WAAW - Black"/>
        <s v="WAP - Institucional"/>
        <s v="WAP - Ecomm"/>
        <s v="WAP - Brand"/>
        <s v="WAP - Manutenção/Produtos"/>
        <s v="WAAW - Ecomm"/>
        <s v="WAAW - Brand"/>
        <s v="WAAW - Manutenção/Produtos"/>
        <s v="Amazon - Retail (Trade)"/>
        <s v="Mercado Livre - Retail (Trade)"/>
        <s v="TELEPARTS TECNOLOGIA E SOLUCOES"/>
        <s v="OMNICHAT TECNOLOGIA LTDA ­ ME"/>
        <s v="Vocalcom Consultoria e Soluções de Call Center"/>
        <s v="Stilingue (Curupira)"/>
        <s v="OBVIO BRASIL SOFTWARE E SERVIÇOS LTDA."/>
        <s v="Predize Sistemas LTDA"/>
        <s v="Beedoo Licencimento de Software ltda."/>
        <m/>
      </sharedItems>
    </cacheField>
    <cacheField name="Categoria" numFmtId="0">
      <sharedItems containsBlank="1" containsMixedTypes="1" containsNumber="1" containsInteger="1" minValue="0" maxValue="0" count="27">
        <s v="Conteúdo"/>
        <s v="Mídia"/>
        <e v="#REF!"/>
        <n v="0"/>
        <s v="Ferramenta"/>
        <s v="Serviços TI"/>
        <s v="Categoria"/>
        <s v="Profissionalização"/>
        <s v="Viagens"/>
        <s v="Consultoria"/>
        <s v="Freela"/>
        <s v="1 Qualificação - Design"/>
        <s v="1 Qualificação - Implementação"/>
        <s v="1 Qualificação - Análise"/>
        <s v="3 Cadastro"/>
        <s v="Licenças para atendimento call-center"/>
        <s v="Plataforma para integração WhatsApp"/>
        <s v="Plataforma para integração telefonia"/>
        <s v="Plataforma de atendimento Redes Sociais"/>
        <s v="Brand Page Wap - Reclame Aqui"/>
        <s v="Hugme - Wap - Reclame Aqui"/>
        <s v="Hugme PA Extra - Wap - Reclame Aqui"/>
        <s v="Hugme - Waaw - Reclame Aqui"/>
        <s v="Brand Page Waaw - Reclame Aqui"/>
        <s v="Tratativa respostas Meli"/>
        <s v="Plataforma de processos e treinamentos"/>
        <m/>
      </sharedItems>
    </cacheField>
    <cacheField name="Tipo" numFmtId="0">
      <sharedItems containsBlank="1" containsMixedTypes="1" containsNumber="1" containsInteger="1" minValue="0" maxValue="0" count="29">
        <n v="0"/>
        <s v="Influenciador "/>
        <s v="Eventos"/>
        <s v="Uso de Imagem"/>
        <e v="#REF!"/>
        <s v="Produção"/>
        <s v="Campanha"/>
        <s v="Patrocínio"/>
        <s v="Redes Sociais"/>
        <s v="Assessoria"/>
        <s v="Influenciador"/>
        <s v="Hospedagem"/>
        <s v="E-mail marketing"/>
        <s v="Influenciadores"/>
        <s v="Organização"/>
        <s v="Tipo"/>
        <s v="Video"/>
        <s v="Design"/>
        <s v="CRM"/>
        <s v="Curso"/>
        <s v="Viagens"/>
        <s v="Consultoria"/>
        <s v="IA"/>
        <s v="BPM"/>
        <s v="Lojas Oficiais"/>
        <s v="Meli"/>
        <s v="Revisão"/>
        <s v="Experiência Cliente"/>
        <m/>
      </sharedItems>
    </cacheField>
    <cacheField name="Centro de Custos" numFmtId="0">
      <sharedItems containsBlank="1" containsMixedTypes="1" containsNumber="1" containsInteger="1" minValue="0" maxValue="10325" count="9">
        <n v="10220"/>
        <e v="#REF!"/>
        <n v="0"/>
        <s v="Centro de Custos"/>
        <n v="10228"/>
        <n v="10226"/>
        <n v="10227"/>
        <n v="10325"/>
        <m/>
      </sharedItems>
    </cacheField>
    <cacheField name="Marca" numFmtId="0">
      <sharedItems containsBlank="1" containsMixedTypes="1" containsNumber="1" containsInteger="1" minValue="0" maxValue="0" count="8">
        <s v="WAP"/>
        <s v="WAAW | WAP"/>
        <e v="#REF!"/>
        <n v="0"/>
        <s v="WAAW"/>
        <s v="Marca"/>
        <s v="WAP/WAAW"/>
        <m/>
      </sharedItems>
    </cacheField>
    <cacheField name="Pilares" numFmtId="0">
      <sharedItems containsBlank="1" containsMixedTypes="1" containsNumber="1" containsInteger="1" minValue="0" maxValue="0" count="9">
        <s v="Branding"/>
        <s v="Performance"/>
        <e v="#REF!"/>
        <s v="Manutenção da Marca"/>
        <n v="0"/>
        <s v=""/>
        <s v="Pilares"/>
        <s v="Manutenção de Marca"/>
        <m/>
      </sharedItems>
    </cacheField>
    <cacheField name="Fixo/Variável" numFmtId="0">
      <sharedItems containsBlank="1" containsMixedTypes="1" containsNumber="1" containsInteger="1" minValue="0" maxValue="0" count="7">
        <s v="Variável"/>
        <s v="Fixo"/>
        <e v="#REF!"/>
        <n v="0"/>
        <s v="Fixo/Variável"/>
        <s v="TOTAL"/>
        <m/>
      </sharedItems>
    </cacheField>
    <cacheField name="jan/2025" numFmtId="0">
      <sharedItems containsBlank="1" containsMixedTypes="1" containsNumber="1" minValue="0" maxValue="1228651"/>
    </cacheField>
    <cacheField name="fev/2025" numFmtId="0">
      <sharedItems containsBlank="1" containsMixedTypes="1" containsNumber="1" minValue="0" maxValue="488916.05"/>
    </cacheField>
    <cacheField name="mar/2025" numFmtId="0">
      <sharedItems containsBlank="1" containsMixedTypes="1" containsNumber="1" minValue="0" maxValue="900063"/>
    </cacheField>
    <cacheField name="abr/2025" numFmtId="0">
      <sharedItems containsBlank="1" containsMixedTypes="1" containsNumber="1" minValue="0" maxValue="1493943"/>
    </cacheField>
    <cacheField name="mai/2025" numFmtId="0">
      <sharedItems containsBlank="1" containsMixedTypes="1" containsNumber="1" minValue="0" maxValue="1408398"/>
    </cacheField>
    <cacheField name="jun/2025" numFmtId="0">
      <sharedItems containsBlank="1" containsMixedTypes="1" containsNumber="1" minValue="0" maxValue="1101852"/>
    </cacheField>
    <cacheField name="jul/2025" numFmtId="0">
      <sharedItems containsBlank="1" containsMixedTypes="1" containsNumber="1" minValue="0" maxValue="1356341"/>
    </cacheField>
    <cacheField name="ago/2025" numFmtId="0">
      <sharedItems containsBlank="1" containsMixedTypes="1" containsNumber="1" minValue="0" maxValue="1510231"/>
    </cacheField>
    <cacheField name="set/2025" numFmtId="0">
      <sharedItems containsBlank="1" containsMixedTypes="1" containsNumber="1" minValue="0" maxValue="1781885"/>
    </cacheField>
    <cacheField name="out/2025" numFmtId="0">
      <sharedItems containsBlank="1" containsMixedTypes="1" containsNumber="1" minValue="0" maxValue="1455502"/>
    </cacheField>
    <cacheField name="nov/2025" numFmtId="0">
      <sharedItems containsBlank="1" containsMixedTypes="1" containsNumber="1" minValue="0" maxValue="1963641"/>
    </cacheField>
    <cacheField name="dez/2025" numFmtId="0">
      <sharedItems containsBlank="1" containsMixedTypes="1" containsNumber="1" minValue="0" maxValue="1626683"/>
    </cacheField>
  </cacheFields>
  <extLst>
    <ext xmlns:x14="http://schemas.microsoft.com/office/spreadsheetml/2009/9/main" uri="{725AE2AE-9491-48be-B2B4-4EB974FC3084}">
      <x14:pivotCacheDefinition pivotCacheId="5208584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">
  <r>
    <x v="0"/>
    <x v="0"/>
    <x v="0"/>
    <x v="0"/>
    <x v="0"/>
    <x v="0"/>
    <x v="0"/>
    <n v="0"/>
    <n v="0"/>
    <n v="0"/>
    <n v="0"/>
    <n v="0"/>
    <n v="0"/>
    <n v="0"/>
    <n v="0"/>
    <n v="0"/>
    <n v="0"/>
    <n v="200000"/>
    <n v="200000"/>
  </r>
  <r>
    <x v="1"/>
    <x v="1"/>
    <x v="1"/>
    <x v="0"/>
    <x v="1"/>
    <x v="1"/>
    <x v="1"/>
    <n v="0"/>
    <n v="0"/>
    <n v="0"/>
    <n v="0"/>
    <n v="0"/>
    <n v="0"/>
    <n v="0"/>
    <n v="0"/>
    <n v="0"/>
    <n v="60000"/>
    <n v="60000"/>
    <n v="60000"/>
  </r>
  <r>
    <x v="2"/>
    <x v="0"/>
    <x v="2"/>
    <x v="0"/>
    <x v="1"/>
    <x v="0"/>
    <x v="0"/>
    <n v="0"/>
    <n v="0"/>
    <n v="0"/>
    <n v="0"/>
    <n v="0"/>
    <n v="0"/>
    <n v="0"/>
    <n v="0"/>
    <n v="0"/>
    <n v="20000"/>
    <n v="0"/>
    <n v="0"/>
  </r>
  <r>
    <x v="3"/>
    <x v="1"/>
    <x v="3"/>
    <x v="0"/>
    <x v="0"/>
    <x v="0"/>
    <x v="1"/>
    <n v="0"/>
    <n v="0"/>
    <n v="0"/>
    <n v="0"/>
    <n v="0"/>
    <n v="0"/>
    <n v="0"/>
    <n v="230000"/>
    <n v="230000"/>
    <n v="230000"/>
    <n v="230000"/>
    <n v="230000"/>
  </r>
  <r>
    <x v="4"/>
    <x v="2"/>
    <x v="4"/>
    <x v="1"/>
    <x v="2"/>
    <x v="2"/>
    <x v="2"/>
    <e v="#REF!"/>
    <e v="#REF!"/>
    <e v="#REF!"/>
    <e v="#REF!"/>
    <e v="#REF!"/>
    <e v="#REF!"/>
    <e v="#REF!"/>
    <e v="#REF!"/>
    <e v="#REF!"/>
    <e v="#REF!"/>
    <e v="#REF!"/>
    <e v="#REF!"/>
  </r>
  <r>
    <x v="5"/>
    <x v="1"/>
    <x v="5"/>
    <x v="0"/>
    <x v="1"/>
    <x v="1"/>
    <x v="0"/>
    <n v="0"/>
    <n v="3000"/>
    <n v="3000"/>
    <n v="3000"/>
    <n v="3000"/>
    <n v="3000"/>
    <n v="3000"/>
    <n v="3000"/>
    <n v="3000"/>
    <n v="3000"/>
    <n v="3000"/>
    <n v="3000"/>
  </r>
  <r>
    <x v="6"/>
    <x v="1"/>
    <x v="0"/>
    <x v="0"/>
    <x v="1"/>
    <x v="1"/>
    <x v="0"/>
    <n v="0"/>
    <n v="0"/>
    <n v="0"/>
    <n v="20000"/>
    <n v="20000"/>
    <n v="20000"/>
    <n v="20000"/>
    <n v="20000"/>
    <n v="20000"/>
    <n v="20000"/>
    <n v="45000"/>
    <n v="20000"/>
  </r>
  <r>
    <x v="7"/>
    <x v="0"/>
    <x v="5"/>
    <x v="0"/>
    <x v="0"/>
    <x v="0"/>
    <x v="0"/>
    <n v="0"/>
    <n v="0"/>
    <n v="0"/>
    <n v="10000"/>
    <n v="0"/>
    <n v="10000"/>
    <n v="0"/>
    <n v="0"/>
    <n v="10000"/>
    <n v="0"/>
    <n v="0"/>
    <n v="10000"/>
  </r>
  <r>
    <x v="8"/>
    <x v="0"/>
    <x v="6"/>
    <x v="0"/>
    <x v="0"/>
    <x v="0"/>
    <x v="0"/>
    <n v="0"/>
    <n v="0"/>
    <n v="0"/>
    <n v="0"/>
    <n v="0"/>
    <n v="0"/>
    <n v="20000"/>
    <n v="20000"/>
    <n v="20000"/>
    <n v="20000"/>
    <n v="20000"/>
    <n v="20000"/>
  </r>
  <r>
    <x v="9"/>
    <x v="0"/>
    <x v="1"/>
    <x v="0"/>
    <x v="1"/>
    <x v="3"/>
    <x v="0"/>
    <n v="0"/>
    <n v="0"/>
    <n v="0"/>
    <n v="0"/>
    <n v="0"/>
    <n v="0"/>
    <n v="0"/>
    <n v="0"/>
    <n v="50000"/>
    <n v="0"/>
    <n v="0"/>
    <n v="0"/>
  </r>
  <r>
    <x v="10"/>
    <x v="0"/>
    <x v="1"/>
    <x v="0"/>
    <x v="1"/>
    <x v="0"/>
    <x v="0"/>
    <n v="0"/>
    <n v="0"/>
    <n v="0"/>
    <n v="0"/>
    <n v="0"/>
    <n v="10000"/>
    <n v="10000"/>
    <n v="10000"/>
    <n v="10000"/>
    <n v="10000"/>
    <n v="10000"/>
    <n v="10000"/>
  </r>
  <r>
    <x v="11"/>
    <x v="3"/>
    <x v="0"/>
    <x v="2"/>
    <x v="3"/>
    <x v="4"/>
    <x v="3"/>
    <n v="0"/>
    <n v="3000"/>
    <n v="3000"/>
    <n v="33000"/>
    <n v="23000"/>
    <n v="43000"/>
    <n v="53000"/>
    <n v="283000"/>
    <n v="343000"/>
    <n v="363000"/>
    <n v="568000"/>
    <n v="55300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3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4"/>
    <x v="1"/>
    <x v="6"/>
    <x v="0"/>
    <x v="4"/>
    <x v="0"/>
    <x v="0"/>
    <n v="320436.21999999997"/>
    <n v="185584"/>
    <n v="131917"/>
    <n v="0"/>
    <n v="0"/>
    <n v="0"/>
    <n v="0"/>
    <n v="0"/>
    <n v="0"/>
    <n v="0"/>
    <n v="0"/>
    <n v="0"/>
  </r>
  <r>
    <x v="15"/>
    <x v="0"/>
    <x v="5"/>
    <x v="0"/>
    <x v="0"/>
    <x v="0"/>
    <x v="1"/>
    <n v="0"/>
    <n v="0"/>
    <n v="0"/>
    <n v="12000"/>
    <n v="0"/>
    <n v="0"/>
    <n v="0"/>
    <n v="12000"/>
    <n v="0"/>
    <n v="0"/>
    <n v="12000"/>
    <n v="0"/>
  </r>
  <r>
    <x v="16"/>
    <x v="0"/>
    <x v="1"/>
    <x v="0"/>
    <x v="1"/>
    <x v="1"/>
    <x v="1"/>
    <n v="0"/>
    <n v="0"/>
    <n v="0"/>
    <n v="10000"/>
    <n v="30000"/>
    <n v="10000"/>
    <n v="10000"/>
    <n v="30000"/>
    <n v="10000"/>
    <n v="10000"/>
    <n v="50000"/>
    <n v="10000"/>
  </r>
  <r>
    <x v="17"/>
    <x v="1"/>
    <x v="7"/>
    <x v="0"/>
    <x v="4"/>
    <x v="0"/>
    <x v="0"/>
    <n v="0"/>
    <n v="50000"/>
    <n v="50000"/>
    <n v="0"/>
    <n v="0"/>
    <n v="0"/>
    <n v="0"/>
    <n v="0"/>
    <n v="0"/>
    <n v="0"/>
    <n v="0"/>
    <n v="0"/>
  </r>
  <r>
    <x v="18"/>
    <x v="0"/>
    <x v="8"/>
    <x v="0"/>
    <x v="1"/>
    <x v="1"/>
    <x v="1"/>
    <n v="0"/>
    <n v="1500"/>
    <n v="1500"/>
    <n v="1500"/>
    <n v="1500"/>
    <n v="1500"/>
    <n v="1500"/>
    <n v="1500"/>
    <n v="1500"/>
    <n v="1500"/>
    <n v="1500"/>
    <n v="1500"/>
  </r>
  <r>
    <x v="19"/>
    <x v="0"/>
    <x v="1"/>
    <x v="0"/>
    <x v="1"/>
    <x v="1"/>
    <x v="0"/>
    <n v="37876.199999999997"/>
    <n v="0"/>
    <n v="0"/>
    <n v="0"/>
    <n v="0"/>
    <n v="0"/>
    <n v="0"/>
    <n v="0"/>
    <n v="0"/>
    <n v="0"/>
    <n v="0"/>
    <n v="0"/>
  </r>
  <r>
    <x v="20"/>
    <x v="0"/>
    <x v="8"/>
    <x v="0"/>
    <x v="1"/>
    <x v="1"/>
    <x v="1"/>
    <n v="0"/>
    <n v="300"/>
    <n v="300"/>
    <n v="300"/>
    <n v="300"/>
    <n v="300"/>
    <n v="300"/>
    <n v="300"/>
    <n v="300"/>
    <n v="300"/>
    <n v="300"/>
    <n v="300"/>
  </r>
  <r>
    <x v="11"/>
    <x v="3"/>
    <x v="0"/>
    <x v="2"/>
    <x v="3"/>
    <x v="4"/>
    <x v="3"/>
    <n v="358312.42"/>
    <n v="237384"/>
    <n v="183717"/>
    <n v="23800"/>
    <n v="31800"/>
    <n v="11800"/>
    <n v="11800"/>
    <n v="43800"/>
    <n v="11800"/>
    <n v="11800"/>
    <n v="63800"/>
    <n v="1180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21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22"/>
    <x v="1"/>
    <x v="3"/>
    <x v="0"/>
    <x v="0"/>
    <x v="0"/>
    <x v="1"/>
    <n v="69750"/>
    <n v="69750"/>
    <n v="69750"/>
    <n v="69750"/>
    <n v="69750"/>
    <n v="69750"/>
    <n v="69750"/>
    <n v="69750"/>
    <n v="69750"/>
    <n v="69750"/>
    <n v="0"/>
    <n v="0"/>
  </r>
  <r>
    <x v="23"/>
    <x v="1"/>
    <x v="9"/>
    <x v="0"/>
    <x v="0"/>
    <x v="0"/>
    <x v="1"/>
    <n v="7750"/>
    <n v="7750"/>
    <n v="7750"/>
    <n v="7750"/>
    <n v="7750"/>
    <n v="7750"/>
    <n v="7750"/>
    <n v="7750"/>
    <n v="7750"/>
    <n v="7750"/>
    <n v="0"/>
    <n v="0"/>
  </r>
  <r>
    <x v="24"/>
    <x v="1"/>
    <x v="9"/>
    <x v="0"/>
    <x v="1"/>
    <x v="0"/>
    <x v="1"/>
    <n v="18000"/>
    <n v="18000"/>
    <n v="18000"/>
    <n v="18000"/>
    <n v="18000"/>
    <n v="18000"/>
    <n v="18000"/>
    <n v="18000"/>
    <n v="0"/>
    <n v="0"/>
    <n v="0"/>
    <n v="0"/>
  </r>
  <r>
    <x v="25"/>
    <x v="0"/>
    <x v="5"/>
    <x v="0"/>
    <x v="1"/>
    <x v="4"/>
    <x v="1"/>
    <n v="17620"/>
    <n v="17620"/>
    <n v="17620"/>
    <n v="17620"/>
    <n v="17620"/>
    <n v="17620"/>
    <n v="17620"/>
    <n v="17620"/>
    <n v="17620"/>
    <n v="17620"/>
    <n v="17620"/>
    <n v="17620"/>
  </r>
  <r>
    <x v="26"/>
    <x v="0"/>
    <x v="5"/>
    <x v="0"/>
    <x v="4"/>
    <x v="5"/>
    <x v="1"/>
    <n v="15000"/>
    <n v="25000"/>
    <n v="25000"/>
    <n v="25000"/>
    <n v="25000"/>
    <n v="25000"/>
    <n v="25000"/>
    <n v="25000"/>
    <n v="25000"/>
    <n v="25000"/>
    <n v="25000"/>
    <n v="25000"/>
  </r>
  <r>
    <x v="27"/>
    <x v="1"/>
    <x v="7"/>
    <x v="0"/>
    <x v="1"/>
    <x v="4"/>
    <x v="1"/>
    <n v="6000"/>
    <n v="6000"/>
    <n v="6000"/>
    <n v="0"/>
    <n v="0"/>
    <n v="0"/>
    <n v="0"/>
    <n v="0"/>
    <n v="0"/>
    <n v="0"/>
    <n v="0"/>
    <n v="0"/>
  </r>
  <r>
    <x v="28"/>
    <x v="1"/>
    <x v="1"/>
    <x v="0"/>
    <x v="1"/>
    <x v="4"/>
    <x v="1"/>
    <n v="5000"/>
    <n v="5000"/>
    <n v="5000"/>
    <n v="5000"/>
    <n v="5000"/>
    <n v="5000"/>
    <n v="0"/>
    <n v="0"/>
    <n v="0"/>
    <n v="0"/>
    <n v="0"/>
    <n v="0"/>
  </r>
  <r>
    <x v="29"/>
    <x v="4"/>
    <x v="10"/>
    <x v="0"/>
    <x v="1"/>
    <x v="4"/>
    <x v="1"/>
    <n v="4555"/>
    <n v="4555"/>
    <n v="4555"/>
    <n v="4555"/>
    <n v="4555"/>
    <n v="4555"/>
    <n v="4555"/>
    <n v="4555"/>
    <n v="4555"/>
    <n v="4555"/>
    <n v="4555"/>
    <n v="4555"/>
  </r>
  <r>
    <x v="30"/>
    <x v="5"/>
    <x v="11"/>
    <x v="0"/>
    <x v="1"/>
    <x v="4"/>
    <x v="1"/>
    <n v="1150"/>
    <n v="1150"/>
    <n v="1150"/>
    <n v="1150"/>
    <n v="1150"/>
    <n v="1150"/>
    <n v="1150"/>
    <n v="1150"/>
    <n v="1150"/>
    <n v="1150"/>
    <n v="1150"/>
    <n v="1150"/>
  </r>
  <r>
    <x v="31"/>
    <x v="1"/>
    <x v="3"/>
    <x v="0"/>
    <x v="4"/>
    <x v="0"/>
    <x v="1"/>
    <n v="9600"/>
    <n v="9600"/>
    <n v="9600"/>
    <n v="9600"/>
    <n v="9600"/>
    <n v="9600"/>
    <n v="9600"/>
    <n v="0"/>
    <n v="0"/>
    <n v="0"/>
    <n v="0"/>
    <n v="0"/>
  </r>
  <r>
    <x v="32"/>
    <x v="1"/>
    <x v="3"/>
    <x v="0"/>
    <x v="4"/>
    <x v="0"/>
    <x v="1"/>
    <n v="12000"/>
    <n v="12000"/>
    <n v="12000"/>
    <n v="12000"/>
    <n v="12000"/>
    <n v="0"/>
    <n v="0"/>
    <n v="0"/>
    <n v="0"/>
    <n v="0"/>
    <n v="0"/>
    <n v="0"/>
  </r>
  <r>
    <x v="33"/>
    <x v="1"/>
    <x v="5"/>
    <x v="0"/>
    <x v="4"/>
    <x v="0"/>
    <x v="1"/>
    <n v="1000"/>
    <n v="1000"/>
    <n v="1000"/>
    <n v="1000"/>
    <n v="1000"/>
    <n v="1000"/>
    <n v="1000"/>
    <n v="0"/>
    <n v="0"/>
    <n v="0"/>
    <n v="0"/>
    <n v="0"/>
  </r>
  <r>
    <x v="34"/>
    <x v="1"/>
    <x v="9"/>
    <x v="0"/>
    <x v="4"/>
    <x v="0"/>
    <x v="1"/>
    <n v="2400"/>
    <n v="2400"/>
    <n v="2400"/>
    <n v="2400"/>
    <n v="2400"/>
    <n v="2400"/>
    <n v="2400"/>
    <n v="0"/>
    <n v="0"/>
    <n v="0"/>
    <n v="0"/>
    <n v="0"/>
  </r>
  <r>
    <x v="35"/>
    <x v="4"/>
    <x v="12"/>
    <x v="0"/>
    <x v="1"/>
    <x v="4"/>
    <x v="1"/>
    <n v="0"/>
    <n v="0"/>
    <n v="0"/>
    <n v="0"/>
    <n v="24721.200000000001"/>
    <n v="0"/>
    <n v="0"/>
    <n v="0"/>
    <n v="0"/>
    <n v="0"/>
    <n v="0"/>
    <n v="0"/>
  </r>
  <r>
    <x v="36"/>
    <x v="4"/>
    <x v="12"/>
    <x v="0"/>
    <x v="1"/>
    <x v="4"/>
    <x v="1"/>
    <n v="0"/>
    <n v="0"/>
    <n v="0"/>
    <n v="0"/>
    <n v="24721.200000000001"/>
    <n v="0"/>
    <n v="0"/>
    <n v="0"/>
    <n v="0"/>
    <n v="0"/>
    <n v="0"/>
    <n v="0"/>
  </r>
  <r>
    <x v="37"/>
    <x v="4"/>
    <x v="13"/>
    <x v="0"/>
    <x v="1"/>
    <x v="4"/>
    <x v="1"/>
    <n v="0"/>
    <n v="0"/>
    <n v="1500"/>
    <n v="1500"/>
    <n v="1500"/>
    <n v="1500"/>
    <n v="1500"/>
    <n v="1500"/>
    <n v="1500"/>
    <n v="1500"/>
    <n v="1500"/>
    <n v="1500"/>
  </r>
  <r>
    <x v="38"/>
    <x v="4"/>
    <x v="8"/>
    <x v="0"/>
    <x v="1"/>
    <x v="4"/>
    <x v="1"/>
    <n v="0"/>
    <n v="0"/>
    <n v="0"/>
    <n v="0"/>
    <n v="0"/>
    <n v="0"/>
    <n v="999"/>
    <n v="0"/>
    <n v="0"/>
    <n v="0"/>
    <n v="0"/>
    <n v="0"/>
  </r>
  <r>
    <x v="11"/>
    <x v="3"/>
    <x v="0"/>
    <x v="2"/>
    <x v="3"/>
    <x v="4"/>
    <x v="3"/>
    <n v="169825"/>
    <n v="179825"/>
    <n v="181325"/>
    <n v="175325"/>
    <n v="224767.40000000002"/>
    <n v="163325"/>
    <n v="159324"/>
    <n v="145325"/>
    <n v="127325"/>
    <n v="127325"/>
    <n v="49825"/>
    <n v="49825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39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40"/>
    <x v="4"/>
    <x v="8"/>
    <x v="0"/>
    <x v="1"/>
    <x v="4"/>
    <x v="1"/>
    <n v="32.9"/>
    <n v="32.9"/>
    <n v="32.9"/>
    <n v="32.9"/>
    <n v="32.9"/>
    <n v="32.9"/>
    <n v="32.9"/>
    <n v="32.9"/>
    <n v="32.9"/>
    <n v="32.9"/>
    <n v="32.9"/>
    <n v="32.9"/>
  </r>
  <r>
    <x v="41"/>
    <x v="4"/>
    <x v="8"/>
    <x v="0"/>
    <x v="1"/>
    <x v="4"/>
    <x v="1"/>
    <n v="123"/>
    <n v="123"/>
    <n v="123"/>
    <n v="123"/>
    <n v="123"/>
    <n v="123"/>
    <n v="123"/>
    <n v="123"/>
    <n v="123"/>
    <n v="123"/>
    <n v="123"/>
    <n v="123"/>
  </r>
  <r>
    <x v="42"/>
    <x v="4"/>
    <x v="14"/>
    <x v="0"/>
    <x v="1"/>
    <x v="4"/>
    <x v="1"/>
    <n v="1657.5"/>
    <n v="1657.5"/>
    <n v="1657.5"/>
    <n v="1657.5"/>
    <n v="1657.5"/>
    <n v="1657.5"/>
    <n v="1657.5"/>
    <n v="1657.5"/>
    <n v="1657.5"/>
    <n v="1657.5"/>
    <n v="1657.5"/>
    <n v="1657.5"/>
  </r>
  <r>
    <x v="43"/>
    <x v="4"/>
    <x v="8"/>
    <x v="0"/>
    <x v="1"/>
    <x v="4"/>
    <x v="1"/>
    <n v="12747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14560.4"/>
    <n v="1813.4"/>
    <n v="1813.4"/>
    <n v="1813.4"/>
    <n v="1813.4"/>
    <n v="1813.4"/>
    <n v="1813.4"/>
    <n v="1813.4"/>
    <n v="1813.4"/>
    <n v="1813.4"/>
    <n v="1813.4"/>
    <n v="1813.4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542697.81999999995"/>
    <n v="422022.40000000002"/>
    <n v="369855.4"/>
    <n v="233938.4"/>
    <n v="281380.80000000005"/>
    <n v="219938.4"/>
    <n v="225937.4"/>
    <n v="473938.4"/>
    <n v="483938.4"/>
    <n v="503938.4"/>
    <n v="683438.4"/>
    <n v="616438.4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44"/>
    <x v="6"/>
    <x v="15"/>
    <x v="3"/>
    <x v="5"/>
    <x v="6"/>
    <x v="4"/>
    <n v="0"/>
    <n v="0"/>
    <n v="0"/>
    <n v="0"/>
    <n v="0"/>
    <n v="0"/>
    <n v="0"/>
    <n v="0"/>
    <n v="0"/>
    <n v="0"/>
    <n v="0"/>
    <n v="0"/>
  </r>
  <r>
    <x v="45"/>
    <x v="3"/>
    <x v="0"/>
    <x v="4"/>
    <x v="6"/>
    <x v="1"/>
    <x v="0"/>
    <n v="0"/>
    <n v="0"/>
    <n v="0"/>
    <n v="12000"/>
    <n v="70000"/>
    <n v="30000"/>
    <n v="0"/>
    <n v="0"/>
    <n v="0"/>
    <n v="0"/>
    <n v="0"/>
    <n v="0"/>
  </r>
  <r>
    <x v="46"/>
    <x v="3"/>
    <x v="0"/>
    <x v="4"/>
    <x v="6"/>
    <x v="1"/>
    <x v="0"/>
    <n v="0"/>
    <n v="0"/>
    <n v="0"/>
    <n v="0"/>
    <n v="0"/>
    <n v="0"/>
    <n v="0"/>
    <n v="0"/>
    <n v="0"/>
    <n v="0"/>
    <n v="0"/>
    <n v="0"/>
  </r>
  <r>
    <x v="47"/>
    <x v="3"/>
    <x v="0"/>
    <x v="4"/>
    <x v="0"/>
    <x v="7"/>
    <x v="0"/>
    <n v="0"/>
    <n v="0"/>
    <n v="0"/>
    <n v="0"/>
    <n v="20000"/>
    <n v="20000"/>
    <n v="15000"/>
    <n v="10000"/>
    <n v="10000"/>
    <n v="10000"/>
    <n v="10000"/>
    <n v="10000"/>
  </r>
  <r>
    <x v="48"/>
    <x v="3"/>
    <x v="0"/>
    <x v="4"/>
    <x v="0"/>
    <x v="0"/>
    <x v="0"/>
    <n v="0"/>
    <n v="0"/>
    <n v="0"/>
    <n v="0"/>
    <n v="0"/>
    <n v="0"/>
    <n v="0"/>
    <n v="0"/>
    <n v="0"/>
    <n v="0"/>
    <n v="0"/>
    <n v="0"/>
  </r>
  <r>
    <x v="49"/>
    <x v="3"/>
    <x v="0"/>
    <x v="4"/>
    <x v="6"/>
    <x v="4"/>
    <x v="0"/>
    <n v="0"/>
    <n v="0"/>
    <n v="0"/>
    <n v="0"/>
    <n v="0"/>
    <n v="0"/>
    <n v="0"/>
    <n v="0"/>
    <n v="0"/>
    <n v="0"/>
    <n v="0"/>
    <n v="0"/>
  </r>
  <r>
    <x v="50"/>
    <x v="3"/>
    <x v="0"/>
    <x v="4"/>
    <x v="6"/>
    <x v="7"/>
    <x v="0"/>
    <n v="0"/>
    <n v="0"/>
    <n v="0"/>
    <n v="3000"/>
    <n v="0"/>
    <n v="3000"/>
    <n v="0"/>
    <n v="3000"/>
    <n v="0"/>
    <n v="3000"/>
    <n v="0"/>
    <n v="3000"/>
  </r>
  <r>
    <x v="11"/>
    <x v="3"/>
    <x v="0"/>
    <x v="2"/>
    <x v="3"/>
    <x v="4"/>
    <x v="3"/>
    <n v="0"/>
    <n v="0"/>
    <n v="0"/>
    <n v="15000"/>
    <n v="90000"/>
    <n v="53000"/>
    <n v="15000"/>
    <n v="13000"/>
    <n v="10000"/>
    <n v="13000"/>
    <n v="10000"/>
    <n v="1300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3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51"/>
    <x v="3"/>
    <x v="0"/>
    <x v="4"/>
    <x v="6"/>
    <x v="1"/>
    <x v="0"/>
    <n v="24000"/>
    <n v="70000"/>
    <n v="60000"/>
    <n v="73500"/>
    <n v="277500"/>
    <n v="241000"/>
    <n v="238000"/>
    <n v="103000"/>
    <n v="127000"/>
    <n v="102000"/>
    <n v="120000"/>
    <n v="115000"/>
  </r>
  <r>
    <x v="52"/>
    <x v="3"/>
    <x v="0"/>
    <x v="4"/>
    <x v="6"/>
    <x v="1"/>
    <x v="0"/>
    <n v="500"/>
    <n v="2500"/>
    <n v="3000"/>
    <n v="3500"/>
    <n v="8500"/>
    <n v="7000"/>
    <n v="6000"/>
    <n v="4000"/>
    <n v="3000"/>
    <n v="4000"/>
    <n v="2000"/>
    <n v="2500"/>
  </r>
  <r>
    <x v="53"/>
    <x v="3"/>
    <x v="0"/>
    <x v="4"/>
    <x v="6"/>
    <x v="1"/>
    <x v="0"/>
    <n v="0"/>
    <n v="5000"/>
    <n v="6000"/>
    <n v="7000"/>
    <n v="17000"/>
    <n v="14000"/>
    <n v="12000"/>
    <n v="8000"/>
    <n v="6000"/>
    <n v="8000"/>
    <n v="4000"/>
    <n v="5000"/>
  </r>
  <r>
    <x v="54"/>
    <x v="3"/>
    <x v="0"/>
    <x v="4"/>
    <x v="0"/>
    <x v="7"/>
    <x v="0"/>
    <n v="0"/>
    <n v="0"/>
    <n v="0"/>
    <n v="70000"/>
    <n v="0"/>
    <n v="0"/>
    <n v="0"/>
    <n v="0"/>
    <n v="0"/>
    <n v="0"/>
    <n v="0"/>
    <n v="0"/>
  </r>
  <r>
    <x v="55"/>
    <x v="3"/>
    <x v="0"/>
    <x v="4"/>
    <x v="4"/>
    <x v="7"/>
    <x v="0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24500"/>
    <n v="77500"/>
    <n v="69000"/>
    <n v="154000"/>
    <n v="303000"/>
    <n v="262000"/>
    <n v="256000"/>
    <n v="115000"/>
    <n v="136000"/>
    <n v="114000"/>
    <n v="126000"/>
    <n v="12250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39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56"/>
    <x v="4"/>
    <x v="16"/>
    <x v="4"/>
    <x v="3"/>
    <x v="4"/>
    <x v="1"/>
    <n v="0"/>
    <n v="0"/>
    <n v="0"/>
    <n v="0"/>
    <n v="0"/>
    <n v="0"/>
    <n v="0"/>
    <n v="0"/>
    <n v="1000"/>
    <n v="0"/>
    <n v="0"/>
    <n v="0"/>
  </r>
  <r>
    <x v="57"/>
    <x v="4"/>
    <x v="17"/>
    <x v="4"/>
    <x v="3"/>
    <x v="4"/>
    <x v="1"/>
    <n v="0"/>
    <n v="0"/>
    <n v="0"/>
    <n v="0"/>
    <n v="0"/>
    <n v="0"/>
    <n v="0"/>
    <n v="0"/>
    <n v="0"/>
    <n v="0"/>
    <n v="0"/>
    <n v="5000"/>
  </r>
  <r>
    <x v="11"/>
    <x v="3"/>
    <x v="0"/>
    <x v="2"/>
    <x v="3"/>
    <x v="4"/>
    <x v="3"/>
    <n v="0"/>
    <n v="0"/>
    <n v="0"/>
    <n v="0"/>
    <n v="0"/>
    <n v="0"/>
    <n v="0"/>
    <n v="0"/>
    <n v="2559.2200000000003"/>
    <n v="0"/>
    <n v="0"/>
    <n v="500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24500"/>
    <n v="77500"/>
    <n v="69000"/>
    <n v="169000"/>
    <n v="393000"/>
    <n v="315000"/>
    <n v="271000"/>
    <n v="128000"/>
    <n v="148559.22"/>
    <n v="127000"/>
    <n v="136000"/>
    <n v="14050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44"/>
    <x v="6"/>
    <x v="15"/>
    <x v="3"/>
    <x v="5"/>
    <x v="6"/>
    <x v="4"/>
    <n v="0"/>
    <n v="0"/>
    <n v="10000"/>
    <n v="10000"/>
    <n v="10000"/>
    <n v="10000"/>
    <n v="10000"/>
    <n v="10000"/>
    <n v="10000"/>
    <n v="10000"/>
    <n v="10000"/>
    <n v="10000"/>
  </r>
  <r>
    <x v="58"/>
    <x v="4"/>
    <x v="18"/>
    <x v="5"/>
    <x v="1"/>
    <x v="0"/>
    <x v="0"/>
    <n v="0"/>
    <n v="0"/>
    <n v="0"/>
    <n v="0"/>
    <n v="0"/>
    <n v="0"/>
    <n v="0"/>
    <n v="0"/>
    <n v="0"/>
    <n v="0"/>
    <n v="0"/>
    <n v="0"/>
  </r>
  <r>
    <x v="49"/>
    <x v="7"/>
    <x v="19"/>
    <x v="5"/>
    <x v="1"/>
    <x v="1"/>
    <x v="0"/>
    <n v="0"/>
    <n v="0"/>
    <n v="0"/>
    <n v="0"/>
    <n v="0"/>
    <n v="0"/>
    <n v="0"/>
    <n v="0"/>
    <n v="0"/>
    <n v="0"/>
    <n v="0"/>
    <n v="0"/>
  </r>
  <r>
    <x v="59"/>
    <x v="8"/>
    <x v="20"/>
    <x v="5"/>
    <x v="1"/>
    <x v="3"/>
    <x v="0"/>
    <n v="0"/>
    <n v="0"/>
    <n v="0"/>
    <n v="20000"/>
    <n v="0"/>
    <n v="0"/>
    <n v="20000"/>
    <n v="0"/>
    <n v="0"/>
    <n v="20000"/>
    <n v="20000"/>
    <n v="0"/>
  </r>
  <r>
    <x v="60"/>
    <x v="9"/>
    <x v="21"/>
    <x v="5"/>
    <x v="1"/>
    <x v="1"/>
    <x v="0"/>
    <n v="300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10000"/>
    <n v="30000"/>
    <n v="10000"/>
    <n v="10000"/>
    <n v="30000"/>
    <n v="10000"/>
    <n v="10000"/>
    <n v="30000"/>
    <n v="30000"/>
    <n v="10000"/>
  </r>
  <r>
    <x v="11"/>
    <x v="3"/>
    <x v="0"/>
    <x v="2"/>
    <x v="3"/>
    <x v="4"/>
    <x v="3"/>
    <n v="300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21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39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61"/>
    <x v="4"/>
    <x v="22"/>
    <x v="5"/>
    <x v="1"/>
    <x v="1"/>
    <x v="1"/>
    <n v="1680"/>
    <n v="1680"/>
    <n v="1680"/>
    <n v="1680"/>
    <n v="1680"/>
    <n v="1680"/>
    <n v="1680"/>
    <n v="1680"/>
    <n v="1680"/>
    <n v="1680"/>
    <n v="1680"/>
    <n v="1680"/>
  </r>
  <r>
    <x v="62"/>
    <x v="4"/>
    <x v="22"/>
    <x v="5"/>
    <x v="1"/>
    <x v="1"/>
    <x v="1"/>
    <n v="2000"/>
    <n v="1000"/>
    <n v="1000"/>
    <n v="1000"/>
    <n v="1000"/>
    <n v="1000"/>
    <n v="1000"/>
    <n v="1000"/>
    <n v="1000"/>
    <n v="1000"/>
    <n v="1000"/>
    <n v="1000"/>
  </r>
  <r>
    <x v="63"/>
    <x v="4"/>
    <x v="22"/>
    <x v="5"/>
    <x v="1"/>
    <x v="1"/>
    <x v="1"/>
    <n v="310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6780"/>
    <n v="2680"/>
    <n v="2680"/>
    <n v="2680"/>
    <n v="2680"/>
    <n v="2680"/>
    <n v="2680"/>
    <n v="2680"/>
    <n v="2680"/>
    <n v="2680"/>
    <n v="2680"/>
    <n v="268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5"/>
    <n v="9780"/>
    <n v="2680"/>
    <n v="12680"/>
    <n v="32680"/>
    <n v="12680"/>
    <n v="12680"/>
    <n v="32680"/>
    <n v="12680"/>
    <n v="12680"/>
    <n v="32680"/>
    <n v="32680"/>
    <n v="1268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64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44"/>
    <x v="6"/>
    <x v="15"/>
    <x v="3"/>
    <x v="5"/>
    <x v="6"/>
    <x v="4"/>
    <n v="0"/>
    <n v="0"/>
    <n v="0"/>
    <n v="0"/>
    <n v="0"/>
    <n v="0"/>
    <n v="0"/>
    <n v="0"/>
    <n v="0"/>
    <n v="0"/>
    <n v="0"/>
    <n v="0"/>
  </r>
  <r>
    <x v="49"/>
    <x v="7"/>
    <x v="19"/>
    <x v="5"/>
    <x v="1"/>
    <x v="1"/>
    <x v="3"/>
    <n v="0"/>
    <n v="0"/>
    <n v="0"/>
    <n v="0"/>
    <n v="0"/>
    <n v="0"/>
    <n v="0"/>
    <n v="0"/>
    <n v="0"/>
    <n v="0"/>
    <n v="0"/>
    <n v="0"/>
  </r>
  <r>
    <x v="59"/>
    <x v="8"/>
    <x v="20"/>
    <x v="5"/>
    <x v="1"/>
    <x v="3"/>
    <x v="3"/>
    <n v="0"/>
    <n v="0"/>
    <n v="0"/>
    <n v="0"/>
    <n v="0"/>
    <n v="0"/>
    <n v="0"/>
    <n v="0"/>
    <n v="0"/>
    <n v="0"/>
    <n v="0"/>
    <n v="0"/>
  </r>
  <r>
    <x v="65"/>
    <x v="3"/>
    <x v="0"/>
    <x v="2"/>
    <x v="3"/>
    <x v="4"/>
    <x v="3"/>
    <n v="0"/>
    <n v="0"/>
    <n v="2000"/>
    <n v="0"/>
    <n v="0"/>
    <n v="0"/>
    <n v="0"/>
    <n v="0"/>
    <n v="0"/>
    <n v="0"/>
    <n v="0"/>
    <n v="0"/>
  </r>
  <r>
    <x v="66"/>
    <x v="3"/>
    <x v="0"/>
    <x v="2"/>
    <x v="3"/>
    <x v="4"/>
    <x v="3"/>
    <n v="0"/>
    <n v="0"/>
    <n v="0"/>
    <n v="0"/>
    <n v="0"/>
    <n v="2000"/>
    <n v="2000"/>
    <n v="0"/>
    <n v="0"/>
    <n v="0"/>
    <n v="0"/>
    <n v="0"/>
  </r>
  <r>
    <x v="67"/>
    <x v="3"/>
    <x v="0"/>
    <x v="2"/>
    <x v="3"/>
    <x v="4"/>
    <x v="3"/>
    <n v="0"/>
    <n v="0"/>
    <n v="3000"/>
    <n v="8000"/>
    <n v="6000"/>
    <n v="3000"/>
    <n v="8000"/>
    <n v="6000"/>
    <n v="3000"/>
    <n v="8000"/>
    <n v="6000"/>
    <n v="600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0"/>
    <n v="0"/>
    <n v="5000"/>
    <n v="8000"/>
    <n v="6000"/>
    <n v="5000"/>
    <n v="10000"/>
    <n v="6000"/>
    <n v="3000"/>
    <n v="8000"/>
    <n v="6000"/>
    <n v="600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21"/>
    <x v="6"/>
    <x v="15"/>
    <x v="3"/>
    <x v="5"/>
    <x v="6"/>
    <x v="4"/>
    <n v="0"/>
    <n v="0"/>
    <n v="0"/>
    <n v="0"/>
    <n v="0"/>
    <n v="0"/>
    <n v="0"/>
    <n v="0"/>
    <n v="0"/>
    <n v="0"/>
    <n v="0"/>
    <n v="0"/>
  </r>
  <r>
    <x v="68"/>
    <x v="10"/>
    <x v="17"/>
    <x v="5"/>
    <x v="1"/>
    <x v="1"/>
    <x v="3"/>
    <n v="0"/>
    <n v="0"/>
    <n v="3000"/>
    <n v="3000"/>
    <n v="3000"/>
    <n v="3000"/>
    <n v="3000"/>
    <n v="3000"/>
    <n v="3000"/>
    <n v="3000"/>
    <n v="3000"/>
    <n v="300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0"/>
    <n v="0"/>
    <n v="3000"/>
    <n v="3000"/>
    <n v="3000"/>
    <n v="3000"/>
    <n v="3000"/>
    <n v="3000"/>
    <n v="3000"/>
    <n v="3000"/>
    <n v="3000"/>
    <n v="300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39"/>
    <x v="6"/>
    <x v="15"/>
    <x v="3"/>
    <x v="5"/>
    <x v="6"/>
    <x v="4"/>
    <n v="0"/>
    <n v="0"/>
    <n v="0"/>
    <n v="0"/>
    <n v="0"/>
    <n v="0"/>
    <n v="0"/>
    <n v="0"/>
    <n v="0"/>
    <n v="0"/>
    <n v="0"/>
    <n v="0"/>
  </r>
  <r>
    <x v="69"/>
    <x v="4"/>
    <x v="23"/>
    <x v="5"/>
    <x v="1"/>
    <x v="1"/>
    <x v="3"/>
    <n v="145"/>
    <n v="160"/>
    <n v="160"/>
    <n v="160"/>
    <n v="160"/>
    <n v="160"/>
    <n v="160"/>
    <n v="160"/>
    <n v="160"/>
    <n v="160"/>
    <n v="160"/>
    <n v="160"/>
  </r>
  <r>
    <x v="70"/>
    <x v="4"/>
    <x v="23"/>
    <x v="5"/>
    <x v="1"/>
    <x v="1"/>
    <x v="3"/>
    <n v="151"/>
    <n v="165"/>
    <n v="165"/>
    <n v="165"/>
    <n v="165"/>
    <n v="165"/>
    <n v="165"/>
    <n v="165"/>
    <n v="165"/>
    <n v="165"/>
    <n v="165"/>
    <n v="165"/>
  </r>
  <r>
    <x v="71"/>
    <x v="4"/>
    <x v="17"/>
    <x v="5"/>
    <x v="1"/>
    <x v="1"/>
    <x v="3"/>
    <n v="0"/>
    <n v="0"/>
    <n v="0"/>
    <n v="0"/>
    <n v="0"/>
    <n v="0"/>
    <n v="0"/>
    <n v="0"/>
    <n v="0"/>
    <n v="0"/>
    <n v="0"/>
    <n v="1751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296"/>
    <n v="325"/>
    <n v="325"/>
    <n v="325"/>
    <n v="325"/>
    <n v="325"/>
    <n v="325"/>
    <n v="325"/>
    <n v="325"/>
    <n v="325"/>
    <n v="325"/>
    <n v="2076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296"/>
    <n v="325"/>
    <n v="8325"/>
    <n v="11325"/>
    <n v="9325"/>
    <n v="8325"/>
    <n v="13325"/>
    <n v="9325"/>
    <n v="6325"/>
    <n v="11325"/>
    <n v="9325"/>
    <n v="11076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11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12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1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14"/>
    <x v="24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25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26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44"/>
    <x v="6"/>
    <x v="15"/>
    <x v="3"/>
    <x v="5"/>
    <x v="6"/>
    <x v="4"/>
    <n v="0"/>
    <n v="0"/>
    <n v="0"/>
    <n v="0"/>
    <n v="0"/>
    <n v="0"/>
    <n v="0"/>
    <n v="0"/>
    <n v="0"/>
    <n v="0"/>
    <n v="0"/>
    <n v="0"/>
  </r>
  <r>
    <x v="72"/>
    <x v="3"/>
    <x v="0"/>
    <x v="6"/>
    <x v="0"/>
    <x v="4"/>
    <x v="3"/>
    <n v="0"/>
    <n v="0"/>
    <n v="0"/>
    <n v="0"/>
    <n v="0"/>
    <n v="0"/>
    <n v="0"/>
    <n v="0"/>
    <n v="0"/>
    <n v="0"/>
    <n v="70000"/>
    <n v="0"/>
  </r>
  <r>
    <x v="73"/>
    <x v="3"/>
    <x v="0"/>
    <x v="6"/>
    <x v="4"/>
    <x v="4"/>
    <x v="3"/>
    <n v="0"/>
    <n v="226547"/>
    <n v="299011"/>
    <n v="107770"/>
    <e v="#REF!"/>
    <n v="0"/>
    <n v="0"/>
    <n v="0"/>
    <n v="0"/>
    <n v="0"/>
    <n v="0"/>
    <n v="0"/>
  </r>
  <r>
    <x v="74"/>
    <x v="3"/>
    <x v="0"/>
    <x v="6"/>
    <x v="0"/>
    <x v="4"/>
    <x v="3"/>
    <n v="0"/>
    <n v="0"/>
    <n v="0"/>
    <n v="269425"/>
    <n v="0"/>
    <n v="0"/>
    <n v="0"/>
    <n v="0"/>
    <n v="0"/>
    <n v="0"/>
    <n v="0"/>
    <n v="0"/>
  </r>
  <r>
    <x v="75"/>
    <x v="3"/>
    <x v="0"/>
    <x v="6"/>
    <x v="0"/>
    <x v="4"/>
    <x v="3"/>
    <n v="0"/>
    <n v="0"/>
    <n v="0"/>
    <n v="80828"/>
    <n v="403361"/>
    <n v="263056"/>
    <n v="0"/>
    <n v="0"/>
    <n v="0"/>
    <n v="0"/>
    <n v="0"/>
    <n v="0"/>
  </r>
  <r>
    <x v="76"/>
    <x v="3"/>
    <x v="0"/>
    <x v="6"/>
    <x v="0"/>
    <x v="4"/>
    <x v="3"/>
    <n v="0"/>
    <n v="0"/>
    <n v="0"/>
    <n v="80828"/>
    <n v="268907"/>
    <n v="175370"/>
    <n v="452536"/>
    <n v="293767"/>
    <n v="271377"/>
    <n v="430676"/>
    <n v="0"/>
    <n v="0"/>
  </r>
  <r>
    <x v="77"/>
    <x v="3"/>
    <x v="0"/>
    <x v="6"/>
    <x v="0"/>
    <x v="4"/>
    <x v="3"/>
    <n v="0"/>
    <n v="0"/>
    <n v="0"/>
    <n v="0"/>
    <n v="0"/>
    <n v="0"/>
    <n v="113134"/>
    <n v="440651"/>
    <n v="407066"/>
    <n v="0"/>
    <n v="0"/>
    <n v="0"/>
  </r>
  <r>
    <x v="78"/>
    <x v="3"/>
    <x v="0"/>
    <x v="6"/>
    <x v="0"/>
    <x v="4"/>
    <x v="3"/>
    <n v="0"/>
    <n v="0"/>
    <n v="0"/>
    <n v="0"/>
    <n v="0"/>
    <n v="0"/>
    <n v="0"/>
    <n v="0"/>
    <n v="0"/>
    <n v="123050"/>
    <n v="639456"/>
    <n v="560673"/>
  </r>
  <r>
    <x v="79"/>
    <x v="3"/>
    <x v="0"/>
    <x v="6"/>
    <x v="0"/>
    <x v="4"/>
    <x v="3"/>
    <n v="0"/>
    <n v="0"/>
    <n v="0"/>
    <n v="0"/>
    <n v="0"/>
    <n v="0"/>
    <n v="0"/>
    <n v="0"/>
    <n v="0"/>
    <n v="61525"/>
    <n v="274053"/>
    <n v="240289"/>
  </r>
  <r>
    <x v="80"/>
    <x v="3"/>
    <x v="0"/>
    <x v="2"/>
    <x v="3"/>
    <x v="4"/>
    <x v="3"/>
    <n v="0"/>
    <n v="0"/>
    <n v="0"/>
    <n v="0"/>
    <n v="0"/>
    <n v="0"/>
    <n v="0"/>
    <n v="0"/>
    <n v="200000"/>
    <n v="0"/>
    <n v="0"/>
    <n v="0"/>
  </r>
  <r>
    <x v="11"/>
    <x v="3"/>
    <x v="0"/>
    <x v="2"/>
    <x v="3"/>
    <x v="4"/>
    <x v="3"/>
    <n v="0"/>
    <n v="0"/>
    <n v="226547"/>
    <n v="730092"/>
    <n v="780038"/>
    <n v="438426"/>
    <n v="565670"/>
    <n v="734418"/>
    <n v="878443"/>
    <n v="615251"/>
    <n v="1053509"/>
    <n v="800962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3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81"/>
    <x v="1"/>
    <x v="0"/>
    <x v="6"/>
    <x v="0"/>
    <x v="1"/>
    <x v="0"/>
    <n v="0"/>
    <n v="0"/>
    <n v="44852"/>
    <n v="53885"/>
    <n v="40336"/>
    <n v="43843"/>
    <n v="56567"/>
    <n v="55081"/>
    <n v="67844"/>
    <n v="61525"/>
    <n v="68513"/>
    <n v="60072"/>
  </r>
  <r>
    <x v="82"/>
    <x v="1"/>
    <x v="0"/>
    <x v="6"/>
    <x v="0"/>
    <x v="0"/>
    <x v="0"/>
    <n v="908796"/>
    <n v="195367.66"/>
    <n v="89703"/>
    <n v="107770"/>
    <n v="80672"/>
    <n v="87685"/>
    <n v="113134"/>
    <n v="110163"/>
    <n v="135689"/>
    <n v="123050"/>
    <n v="137026"/>
    <n v="120144"/>
  </r>
  <r>
    <x v="83"/>
    <x v="1"/>
    <x v="0"/>
    <x v="6"/>
    <x v="0"/>
    <x v="7"/>
    <x v="0"/>
    <n v="0"/>
    <n v="30000"/>
    <n v="179406"/>
    <n v="215540"/>
    <n v="161344"/>
    <n v="175370"/>
    <n v="226268"/>
    <n v="220325"/>
    <n v="271377"/>
    <n v="246100"/>
    <n v="274053"/>
    <n v="240289"/>
  </r>
  <r>
    <x v="84"/>
    <x v="1"/>
    <x v="0"/>
    <x v="6"/>
    <x v="4"/>
    <x v="1"/>
    <x v="0"/>
    <n v="0"/>
    <n v="0"/>
    <n v="22426"/>
    <n v="26943"/>
    <n v="20168"/>
    <n v="21921"/>
    <n v="28284"/>
    <n v="27541"/>
    <n v="33922"/>
    <n v="30763"/>
    <n v="34257"/>
    <n v="30036"/>
  </r>
  <r>
    <x v="85"/>
    <x v="1"/>
    <x v="0"/>
    <x v="6"/>
    <x v="4"/>
    <x v="0"/>
    <x v="0"/>
    <n v="90166"/>
    <n v="17765.02"/>
    <n v="44852"/>
    <n v="53885"/>
    <n v="40336"/>
    <n v="43843"/>
    <n v="56567"/>
    <n v="55081"/>
    <n v="67844"/>
    <n v="61525"/>
    <n v="68513"/>
    <n v="60072"/>
  </r>
  <r>
    <x v="86"/>
    <x v="1"/>
    <x v="0"/>
    <x v="6"/>
    <x v="4"/>
    <x v="7"/>
    <x v="0"/>
    <n v="4689"/>
    <n v="20783.370000000003"/>
    <n v="67277"/>
    <n v="80828"/>
    <n v="60504"/>
    <n v="65764"/>
    <n v="84851"/>
    <n v="82622"/>
    <n v="101766"/>
    <n v="92288"/>
    <n v="102770"/>
    <n v="90108"/>
  </r>
  <r>
    <x v="87"/>
    <x v="1"/>
    <x v="0"/>
    <x v="6"/>
    <x v="0"/>
    <x v="1"/>
    <x v="1"/>
    <n v="112500"/>
    <n v="112500"/>
    <n v="112500"/>
    <n v="112500"/>
    <n v="112500"/>
    <n v="112500"/>
    <n v="112500"/>
    <n v="112500"/>
    <n v="112500"/>
    <n v="112500"/>
    <n v="112500"/>
    <n v="112500"/>
  </r>
  <r>
    <x v="88"/>
    <x v="1"/>
    <x v="0"/>
    <x v="6"/>
    <x v="0"/>
    <x v="1"/>
    <x v="1"/>
    <n v="112500"/>
    <n v="112500"/>
    <n v="112500"/>
    <n v="112500"/>
    <n v="112500"/>
    <n v="112500"/>
    <n v="112500"/>
    <n v="112500"/>
    <n v="112500"/>
    <n v="112500"/>
    <n v="112500"/>
    <n v="112500"/>
  </r>
  <r>
    <x v="11"/>
    <x v="3"/>
    <x v="0"/>
    <x v="2"/>
    <x v="3"/>
    <x v="4"/>
    <x v="3"/>
    <n v="1228651"/>
    <n v="488916.05"/>
    <n v="673516"/>
    <n v="763851"/>
    <n v="628360"/>
    <n v="663426"/>
    <n v="790671"/>
    <n v="775813"/>
    <n v="903442"/>
    <n v="840251"/>
    <n v="910132"/>
    <n v="825721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39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1"/>
    <x v="3"/>
    <x v="0"/>
    <x v="2"/>
    <x v="3"/>
    <x v="4"/>
    <x v="3"/>
    <n v="1228651"/>
    <n v="488916.05"/>
    <n v="900063"/>
    <n v="1493943"/>
    <n v="1408398"/>
    <n v="1101852"/>
    <n v="1356341"/>
    <n v="1510231"/>
    <n v="1781885"/>
    <n v="1455502"/>
    <n v="1963641"/>
    <n v="1626683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44"/>
    <x v="6"/>
    <x v="15"/>
    <x v="3"/>
    <x v="5"/>
    <x v="6"/>
    <x v="4"/>
    <n v="0"/>
    <n v="0"/>
    <n v="0"/>
    <n v="0"/>
    <n v="0"/>
    <n v="0"/>
    <n v="0"/>
    <n v="0"/>
    <n v="0"/>
    <n v="0"/>
    <n v="0"/>
    <n v="0"/>
  </r>
  <r>
    <x v="89"/>
    <x v="15"/>
    <x v="27"/>
    <x v="7"/>
    <x v="1"/>
    <x v="1"/>
    <x v="1"/>
    <n v="13993.83"/>
    <n v="13993.83"/>
    <n v="13993.83"/>
    <n v="13993.83"/>
    <n v="13993.83"/>
    <n v="13993.83"/>
    <n v="13993.83"/>
    <n v="13993.83"/>
    <n v="13993.83"/>
    <n v="13993.83"/>
    <n v="13993.83"/>
    <n v="13993.83"/>
  </r>
  <r>
    <x v="90"/>
    <x v="16"/>
    <x v="27"/>
    <x v="7"/>
    <x v="1"/>
    <x v="1"/>
    <x v="1"/>
    <n v="12934.27"/>
    <n v="12934.27"/>
    <n v="12934.27"/>
    <n v="12934.27"/>
    <n v="12934.27"/>
    <n v="12934.27"/>
    <n v="12934.27"/>
    <n v="12934.27"/>
    <n v="12934.27"/>
    <n v="12934.27"/>
    <n v="12934.27"/>
    <n v="12934.27"/>
  </r>
  <r>
    <x v="91"/>
    <x v="17"/>
    <x v="27"/>
    <x v="7"/>
    <x v="1"/>
    <x v="1"/>
    <x v="1"/>
    <n v="12445"/>
    <n v="12445"/>
    <n v="12445"/>
    <n v="12445"/>
    <n v="12445"/>
    <n v="12445"/>
    <n v="12445"/>
    <n v="12445"/>
    <n v="12445"/>
    <n v="12445"/>
    <n v="12445"/>
    <n v="12445"/>
  </r>
  <r>
    <x v="92"/>
    <x v="18"/>
    <x v="27"/>
    <x v="7"/>
    <x v="1"/>
    <x v="1"/>
    <x v="1"/>
    <n v="6000"/>
    <n v="6000"/>
    <n v="6000"/>
    <n v="6000"/>
    <n v="6000"/>
    <n v="6000"/>
    <n v="6000"/>
    <n v="6000"/>
    <n v="6000"/>
    <n v="6000"/>
    <n v="6000"/>
    <n v="6000"/>
  </r>
  <r>
    <x v="93"/>
    <x v="19"/>
    <x v="27"/>
    <x v="7"/>
    <x v="1"/>
    <x v="1"/>
    <x v="1"/>
    <n v="3927"/>
    <n v="3927"/>
    <n v="3927"/>
    <n v="3927"/>
    <n v="3927"/>
    <n v="3927"/>
    <n v="3927"/>
    <n v="3927"/>
    <n v="3927"/>
    <n v="3927"/>
    <n v="3927"/>
    <n v="3927"/>
  </r>
  <r>
    <x v="93"/>
    <x v="20"/>
    <x v="27"/>
    <x v="7"/>
    <x v="1"/>
    <x v="1"/>
    <x v="1"/>
    <n v="1183"/>
    <n v="1183"/>
    <n v="1183"/>
    <n v="1183"/>
    <n v="1183"/>
    <n v="1183"/>
    <n v="1183"/>
    <n v="1183"/>
    <n v="1183"/>
    <n v="1183"/>
    <n v="1183"/>
    <n v="1183"/>
  </r>
  <r>
    <x v="93"/>
    <x v="21"/>
    <x v="27"/>
    <x v="7"/>
    <x v="1"/>
    <x v="1"/>
    <x v="1"/>
    <n v="1385"/>
    <n v="1385"/>
    <n v="1385"/>
    <n v="1385"/>
    <n v="1385"/>
    <n v="1385"/>
    <n v="1385"/>
    <n v="1385"/>
    <n v="1385"/>
    <n v="1385"/>
    <n v="1385"/>
    <n v="1385"/>
  </r>
  <r>
    <x v="93"/>
    <x v="22"/>
    <x v="27"/>
    <x v="7"/>
    <x v="1"/>
    <x v="1"/>
    <x v="1"/>
    <n v="1183"/>
    <n v="1183"/>
    <n v="1183"/>
    <n v="1183"/>
    <n v="1183"/>
    <n v="1183"/>
    <n v="1183"/>
    <n v="1183"/>
    <n v="1183"/>
    <n v="1183"/>
    <n v="1183"/>
    <n v="1183"/>
  </r>
  <r>
    <x v="93"/>
    <x v="23"/>
    <x v="27"/>
    <x v="7"/>
    <x v="1"/>
    <x v="1"/>
    <x v="1"/>
    <n v="328"/>
    <n v="328"/>
    <n v="328"/>
    <n v="328"/>
    <n v="328"/>
    <n v="328"/>
    <n v="328"/>
    <n v="328"/>
    <n v="328"/>
    <n v="328"/>
    <n v="328"/>
    <n v="328"/>
  </r>
  <r>
    <x v="94"/>
    <x v="24"/>
    <x v="27"/>
    <x v="7"/>
    <x v="1"/>
    <x v="1"/>
    <x v="1"/>
    <n v="2155.56"/>
    <n v="2155.56"/>
    <n v="2155.56"/>
    <n v="2155.56"/>
    <n v="2155.56"/>
    <n v="2155.56"/>
    <n v="2155.56"/>
    <n v="2155.56"/>
    <n v="2155.56"/>
    <n v="2155.56"/>
    <n v="2155.56"/>
    <n v="2155.56"/>
  </r>
  <r>
    <x v="95"/>
    <x v="25"/>
    <x v="27"/>
    <x v="7"/>
    <x v="1"/>
    <x v="1"/>
    <x v="1"/>
    <n v="1069.8900000000001"/>
    <n v="1069.8900000000001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56604.549999999996"/>
    <n v="56604.549999999996"/>
    <n v="55534.659999999996"/>
    <n v="55534.659999999996"/>
    <n v="55534.659999999996"/>
    <n v="55534.659999999996"/>
    <n v="55534.659999999996"/>
    <n v="55534.659999999996"/>
    <n v="55534.659999999996"/>
    <n v="55534.659999999996"/>
    <n v="55534.659999999996"/>
    <n v="55534.659999999996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12"/>
    <x v="3"/>
    <x v="0"/>
    <x v="2"/>
    <x v="3"/>
    <x v="4"/>
    <x v="3"/>
    <n v="0"/>
    <n v="0"/>
    <n v="0"/>
    <n v="0"/>
    <n v="0"/>
    <n v="0"/>
    <n v="0"/>
    <n v="0"/>
    <n v="0"/>
    <n v="0"/>
    <n v="0"/>
    <n v="0"/>
  </r>
  <r>
    <x v="96"/>
    <x v="26"/>
    <x v="28"/>
    <x v="8"/>
    <x v="7"/>
    <x v="8"/>
    <x v="6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1CD02-1463-4FCA-9A6D-F9156A4D8266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:M20" firstHeaderRow="0" firstDataRow="1" firstDataCol="1" rowPageCount="6" colPageCount="1"/>
  <pivotFields count="19">
    <pivotField axis="axisRow" showAll="0">
      <items count="98">
        <item h="1" x="12"/>
        <item x="50"/>
        <item x="51"/>
        <item x="87"/>
        <item x="40"/>
        <item x="45"/>
        <item x="95"/>
        <item x="43"/>
        <item x="27"/>
        <item x="0"/>
        <item x="48"/>
        <item x="71"/>
        <item x="39"/>
        <item x="41"/>
        <item x="61"/>
        <item x="13"/>
        <item x="60"/>
        <item x="26"/>
        <item x="58"/>
        <item x="49"/>
        <item x="19"/>
        <item x="21"/>
        <item x="68"/>
        <item x="28"/>
        <item x="42"/>
        <item x="32"/>
        <item x="46"/>
        <item x="2"/>
        <item x="67"/>
        <item x="57"/>
        <item x="65"/>
        <item x="66"/>
        <item x="6"/>
        <item x="22"/>
        <item x="63"/>
        <item x="62"/>
        <item x="16"/>
        <item x="25"/>
        <item x="3"/>
        <item x="5"/>
        <item x="31"/>
        <item x="7"/>
        <item x="34"/>
        <item x="9"/>
        <item x="24"/>
        <item x="88"/>
        <item x="14"/>
        <item x="15"/>
        <item x="93"/>
        <item x="90"/>
        <item x="69"/>
        <item x="70"/>
        <item x="94"/>
        <item x="53"/>
        <item x="52"/>
        <item x="44"/>
        <item x="30"/>
        <item x="36"/>
        <item x="35"/>
        <item x="38"/>
        <item x="54"/>
        <item x="55"/>
        <item x="20"/>
        <item x="18"/>
        <item x="1"/>
        <item x="92"/>
        <item x="29"/>
        <item x="89"/>
        <item x="23"/>
        <item x="11"/>
        <item x="17"/>
        <item x="59"/>
        <item x="56"/>
        <item x="91"/>
        <item x="79"/>
        <item x="85"/>
        <item x="84"/>
        <item x="86"/>
        <item x="73"/>
        <item x="78"/>
        <item x="82"/>
        <item x="75"/>
        <item x="77"/>
        <item x="81"/>
        <item x="80"/>
        <item x="76"/>
        <item x="83"/>
        <item x="72"/>
        <item x="74"/>
        <item x="33"/>
        <item x="96"/>
        <item h="1" x="4"/>
        <item h="1" x="8"/>
        <item h="1" x="10"/>
        <item h="1" x="37"/>
        <item h="1" x="47"/>
        <item h="1" x="64"/>
        <item t="default"/>
      </items>
    </pivotField>
    <pivotField axis="axisPage" showAll="0">
      <items count="28">
        <item x="3"/>
        <item x="23"/>
        <item x="19"/>
        <item x="6"/>
        <item x="9"/>
        <item x="0"/>
        <item x="4"/>
        <item x="10"/>
        <item x="22"/>
        <item x="20"/>
        <item x="21"/>
        <item x="15"/>
        <item x="1"/>
        <item x="18"/>
        <item x="25"/>
        <item x="17"/>
        <item x="16"/>
        <item x="7"/>
        <item x="5"/>
        <item x="24"/>
        <item x="8"/>
        <item x="26"/>
        <item x="2"/>
        <item x="11"/>
        <item x="12"/>
        <item x="13"/>
        <item x="14"/>
        <item t="default"/>
      </items>
    </pivotField>
    <pivotField axis="axisPage" showAll="0">
      <items count="30">
        <item x="0"/>
        <item x="9"/>
        <item x="23"/>
        <item x="6"/>
        <item x="21"/>
        <item x="18"/>
        <item x="19"/>
        <item x="17"/>
        <item x="12"/>
        <item x="2"/>
        <item x="11"/>
        <item x="22"/>
        <item x="10"/>
        <item x="1"/>
        <item x="13"/>
        <item x="14"/>
        <item x="7"/>
        <item x="5"/>
        <item x="8"/>
        <item x="15"/>
        <item x="3"/>
        <item x="20"/>
        <item x="16"/>
        <item x="28"/>
        <item x="27"/>
        <item x="4"/>
        <item x="24"/>
        <item x="25"/>
        <item x="26"/>
        <item t="default"/>
      </items>
    </pivotField>
    <pivotField axis="axisPage" multipleItemSelectionAllowed="1" showAll="0">
      <items count="10">
        <item h="1" x="2"/>
        <item h="1" x="0"/>
        <item x="5"/>
        <item h="1" x="6"/>
        <item h="1" x="4"/>
        <item h="1" x="3"/>
        <item h="1" x="8"/>
        <item h="1" x="7"/>
        <item h="1" x="1"/>
        <item t="default"/>
      </items>
    </pivotField>
    <pivotField axis="axisPage" showAll="0">
      <items count="9">
        <item x="3"/>
        <item x="5"/>
        <item x="4"/>
        <item x="1"/>
        <item x="0"/>
        <item x="7"/>
        <item x="2"/>
        <item x="6"/>
        <item t="default"/>
      </items>
    </pivotField>
    <pivotField axis="axisPage" showAll="0">
      <items count="10">
        <item x="4"/>
        <item x="5"/>
        <item x="0"/>
        <item x="3"/>
        <item x="7"/>
        <item x="1"/>
        <item x="6"/>
        <item x="8"/>
        <item x="2"/>
        <item t="default"/>
      </items>
    </pivotField>
    <pivotField axis="axisPage" showAll="0">
      <items count="8">
        <item x="3"/>
        <item x="1"/>
        <item x="4"/>
        <item x="5"/>
        <item x="0"/>
        <item x="6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2">
    <i>
      <x v="11"/>
    </i>
    <i>
      <x v="14"/>
    </i>
    <i>
      <x v="16"/>
    </i>
    <i>
      <x v="18"/>
    </i>
    <i>
      <x v="19"/>
    </i>
    <i>
      <x v="22"/>
    </i>
    <i>
      <x v="34"/>
    </i>
    <i>
      <x v="35"/>
    </i>
    <i>
      <x v="50"/>
    </i>
    <i>
      <x v="51"/>
    </i>
    <i>
      <x v="71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6">
    <pageField fld="3" hier="-1"/>
    <pageField fld="2" hier="-1"/>
    <pageField fld="4" hier="-1"/>
    <pageField fld="5" hier="-1"/>
    <pageField fld="6" hier="-1"/>
    <pageField fld="1" hier="-1"/>
  </pageFields>
  <dataFields count="12">
    <dataField name="Jan / 2025" fld="7" baseField="0" baseItem="0"/>
    <dataField name="Fev / 2025" fld="8" baseField="0" baseItem="0"/>
    <dataField name="Mar / 2025" fld="9" baseField="0" baseItem="0"/>
    <dataField name="Abr / 2025" fld="10" baseField="0" baseItem="0"/>
    <dataField name="Mai / 2025" fld="11" baseField="0" baseItem="0"/>
    <dataField name="Jun / 2025" fld="12" baseField="0" baseItem="0"/>
    <dataField name="Jul / 2025" fld="13" baseField="0" baseItem="0"/>
    <dataField name="Ago / 2025" fld="14" baseField="0" baseItem="0"/>
    <dataField name="Set / 2025" fld="15" baseField="0" baseItem="0"/>
    <dataField name="Out / 2025" fld="16" baseField="0" baseItem="0"/>
    <dataField name="Nov / 2025" fld="17" baseField="0" baseItem="0"/>
    <dataField name="Dez / 2025" fld="18" baseField="0" baseItem="0"/>
  </dataFields>
  <formats count="6">
    <format dxfId="5">
      <pivotArea collapsedLevelsAreSubtotals="1" fieldPosition="0">
        <references count="1">
          <reference field="0" count="0"/>
        </references>
      </pivotArea>
    </format>
    <format dxfId="4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0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42C08558-D7E6-4F85-A704-DF6D251907DA}" sourceName="Categoria">
  <pivotTables>
    <pivotTable tabId="15" name="Tabela dinâmica1"/>
  </pivotTables>
  <data>
    <tabular pivotCacheId="520858485">
      <items count="27">
        <i x="9" s="1"/>
        <i x="4" s="1"/>
        <i x="10" s="1"/>
        <i x="7" s="1"/>
        <i x="8" s="1"/>
        <i x="3" s="1" nd="1"/>
        <i x="13" s="1" nd="1"/>
        <i x="11" s="1" nd="1"/>
        <i x="12" s="1" nd="1"/>
        <i x="14" s="1" nd="1"/>
        <i x="23" s="1" nd="1"/>
        <i x="19" s="1" nd="1"/>
        <i x="6" s="1" nd="1"/>
        <i x="0" s="1" nd="1"/>
        <i x="22" s="1" nd="1"/>
        <i x="20" s="1" nd="1"/>
        <i x="21" s="1" nd="1"/>
        <i x="15" s="1" nd="1"/>
        <i x="1" s="1" nd="1"/>
        <i x="18" s="1" nd="1"/>
        <i x="25" s="1" nd="1"/>
        <i x="17" s="1" nd="1"/>
        <i x="16" s="1" nd="1"/>
        <i x="5" s="1" nd="1"/>
        <i x="24" s="1" nd="1"/>
        <i x="2" s="1" nd="1"/>
        <i x="26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entro_de_Custos" xr10:uid="{0DD61F12-CD1B-47FD-B87C-69588DBC3B10}" sourceName="Centro de Custos">
  <pivotTables>
    <pivotTable tabId="15" name="Tabela dinâmica1"/>
  </pivotTables>
  <data>
    <tabular pivotCacheId="520858485">
      <items count="9">
        <i x="2"/>
        <i x="0"/>
        <i x="5" s="1"/>
        <i x="6"/>
        <i x="4"/>
        <i x="7"/>
        <i x="3"/>
        <i x="1" nd="1"/>
        <i x="8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1DDB3220-48B5-43BC-96CA-147A3ED9804C}" cache="SegmentaçãodeDados_Categoria" caption="Categoria" startItem="6" columnCount="6" rowHeight="220133"/>
  <slicer name="Centro de Custos" xr10:uid="{5BF589D5-197C-4658-9611-629A41240F5D}" cache="SegmentaçãodeDados_Centro_de_Custos" caption="Centro de Custos" columnCount="4" rowHeight="22013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0220C7-9F08-4A91-903D-C3DA7C4CAB6E}" name="Tabela1" displayName="Tabela1" ref="A3:AF269" totalsRowShown="0">
  <autoFilter ref="A3:AF269" xr:uid="{190220C7-9F08-4A91-903D-C3DA7C4CAB6E}"/>
  <sortState xmlns:xlrd2="http://schemas.microsoft.com/office/spreadsheetml/2017/richdata2" ref="A4:AF269">
    <sortCondition ref="I3:I269"/>
  </sortState>
  <tableColumns count="32">
    <tableColumn id="1" xr3:uid="{7BE6718F-9BCA-4185-91D7-BBAB6182A47F}" name="AREA"/>
    <tableColumn id="2" xr3:uid="{FDFA0085-D397-4528-B165-76B4C666B2DB}" name="PROJETOS 2025"/>
    <tableColumn id="3" xr3:uid="{6C8D4782-97F6-46BF-807F-DD5C6A944CC3}" name="Categoria"/>
    <tableColumn id="4" xr3:uid="{FAB2A99C-555C-47AC-932E-760C666FFC99}" name="Tipo"/>
    <tableColumn id="5" xr3:uid="{5921E6B0-9380-49D9-8827-5EDCD25F60E2}" name="Centro de Custos"/>
    <tableColumn id="6" xr3:uid="{48825E58-1734-43BA-9F68-AC053EAE4092}" name="Marca"/>
    <tableColumn id="7" xr3:uid="{46CEBF1C-3939-4BB1-AC86-A5C707E7503E}" name="Pilares"/>
    <tableColumn id="8" xr3:uid="{9C831759-8FF7-4708-B40B-7E87023DA3B1}" name="Fixo/Variável"/>
    <tableColumn id="9" xr3:uid="{8DF2FE1F-F32D-4EDB-B30D-D7124CA152E8}" name="jan/2025"/>
    <tableColumn id="10" xr3:uid="{30ED3DC9-8CD9-41A6-B281-848CDFF319DE}" name="fev/2025"/>
    <tableColumn id="11" xr3:uid="{BC55B2A8-3234-46FA-BFB9-008659788C1B}" name="mar/2025"/>
    <tableColumn id="12" xr3:uid="{58A36D57-46C8-462A-A920-AB7F87BE9F14}" name="abr/2025"/>
    <tableColumn id="13" xr3:uid="{8306C06C-F6C9-4113-8A0F-63DCB2CCC94F}" name="mai/2025"/>
    <tableColumn id="14" xr3:uid="{DD0FB44E-44DF-439E-A8C0-D68F553FDF52}" name="jun/2025"/>
    <tableColumn id="15" xr3:uid="{49B3BDAC-BDF2-44FC-AC0A-04F34A1F4DD1}" name="jul/2025"/>
    <tableColumn id="16" xr3:uid="{FAABB4B5-B89B-431D-A3C4-870D009D69CF}" name="ago/2025"/>
    <tableColumn id="17" xr3:uid="{E2D160F9-6F02-44BF-9DF0-BAD525CF7091}" name="set/2025"/>
    <tableColumn id="18" xr3:uid="{0BD19E83-00D8-48A7-AB18-3D78875A1DD9}" name="out/2025"/>
    <tableColumn id="19" xr3:uid="{8F9CB088-57A0-4640-AC1E-9CAB4FF59A5A}" name="nov/2025"/>
    <tableColumn id="20" xr3:uid="{82867AF3-2162-4B2C-B93B-5378F54A02B5}" name="dez/2025"/>
    <tableColumn id="21" xr3:uid="{2F520B67-6224-4E0D-BB2A-9C448EC0EF4E}" name="TOTAL"/>
    <tableColumn id="22" xr3:uid="{7BEF1CD2-5DF5-4A0F-BDF3-363521615B3B}" name="0"/>
    <tableColumn id="23" xr3:uid="{7E2F3573-E0CA-4A81-90C1-CD470D2886D6}" name="02"/>
    <tableColumn id="24" xr3:uid="{B1FAED60-B408-417E-B68D-2F7E327E7B93}" name="03"/>
    <tableColumn id="25" xr3:uid="{511D7197-E975-4BAB-A300-68F1EB3B73AA}" name="04"/>
    <tableColumn id="26" xr3:uid="{71E98780-1DD0-408A-9C12-DCE4B7C86A1E}" name="05"/>
    <tableColumn id="27" xr3:uid="{066C71B4-72D2-48C8-81E3-229DE24CE1E7}" name="06"/>
    <tableColumn id="28" xr3:uid="{7FC72551-9FDA-44B1-8778-383700794511}" name="07"/>
    <tableColumn id="29" xr3:uid="{EA0C6FEE-95E7-4902-9681-76AB764F5B1E}" name="08"/>
    <tableColumn id="30" xr3:uid="{D7AC2014-5AB8-4442-82F1-ACA8F6292FAA}" name="09"/>
    <tableColumn id="31" xr3:uid="{AE350A30-92E4-462A-8368-C9E401C61C00}" name="010"/>
    <tableColumn id="32" xr3:uid="{A16423E5-FFF6-4C5A-A7A1-DC53D3F30093}" name="0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5-01-27T17:57:49.26" personId="{2B93143D-2691-4CF5-A7D5-E3294DE985AB}" id="{EF94FF7D-1E6D-439B-A96A-6D7A7B511D04}">
    <text>Mafei exxcel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1" dT="2025-01-20T19:00:34.69" personId="{34541C15-AC42-4448-AA4F-D3DFFAA6A345}" id="{DC88744E-FD26-4FD1-A0C2-A0B4584B0F38}">
    <text>em espécie</text>
  </threadedComment>
  <threadedComment ref="G12" dT="2024-12-30T12:14:11.87" personId="{C6159238-8A38-4966-8E02-C3F6DAF04383}" id="{D3191C99-9CBB-4413-BB04-7D6CE901C456}">
    <text>3795 euros</text>
  </threadedComment>
  <threadedComment ref="E17" dT="2024-12-30T13:49:52.32" personId="{C6159238-8A38-4966-8E02-C3F6DAF04383}" id="{74297F97-8BEB-449D-ABDD-0452474A6FE9}">
    <text>permuta</text>
  </threadedComment>
  <threadedComment ref="E18" dT="2024-12-30T13:49:13.60" personId="{C6159238-8A38-4966-8E02-C3F6DAF04383}" id="{2B1D9364-86E4-43C6-AE3A-6F725692F280}">
    <text>Permuta/custos logísticos e permuta de 39 influs</text>
  </threadedComment>
  <threadedComment ref="J18" dT="2024-12-30T13:49:13.60" personId="{C6159238-8A38-4966-8E02-C3F6DAF04383}" id="{7F8179E2-1F29-4F64-8567-FB18F8206CF3}">
    <text>Permuta/custos logísticos e permuta de 39 influs</text>
  </threadedComment>
</ThreadedComment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0C3C-7E8C-4C3C-901B-B0BA79A3CD4D}">
  <sheetPr>
    <tabColor rgb="FFFF0000"/>
  </sheetPr>
  <dimension ref="A1:AF267"/>
  <sheetViews>
    <sheetView showGridLines="0" workbookViewId="0">
      <selection activeCell="J214" sqref="J214"/>
    </sheetView>
  </sheetViews>
  <sheetFormatPr defaultRowHeight="13.2"/>
  <cols>
    <col min="1" max="1" width="17.5546875" bestFit="1" customWidth="1"/>
    <col min="2" max="2" width="31" bestFit="1" customWidth="1"/>
    <col min="3" max="3" width="18.88671875" customWidth="1"/>
    <col min="4" max="4" width="14.33203125" bestFit="1" customWidth="1"/>
    <col min="5" max="5" width="14.88671875" bestFit="1" customWidth="1"/>
    <col min="6" max="6" width="12.44140625" bestFit="1" customWidth="1"/>
    <col min="7" max="7" width="18.88671875" bestFit="1" customWidth="1"/>
    <col min="8" max="8" width="11" bestFit="1" customWidth="1"/>
    <col min="9" max="19" width="8.88671875" bestFit="1" customWidth="1"/>
    <col min="20" max="20" width="10.5546875" bestFit="1" customWidth="1"/>
    <col min="21" max="21" width="9.88671875" bestFit="1" customWidth="1"/>
    <col min="22" max="32" width="1.88671875" bestFit="1" customWidth="1"/>
  </cols>
  <sheetData>
    <row r="1" spans="1:32" ht="13.8">
      <c r="A1" s="146" t="s">
        <v>0</v>
      </c>
      <c r="B1" s="146" t="str">
        <f>' 2025 - MKT DE CONTEUDO '!B4</f>
        <v>PROJETOS 2025</v>
      </c>
      <c r="C1" s="146" t="str">
        <f>' 2025 - MKT DE CONTEUDO '!C4</f>
        <v>Categoria</v>
      </c>
      <c r="D1" s="146" t="str">
        <f>' 2025 - MKT DE CONTEUDO '!D4</f>
        <v>Tipo</v>
      </c>
      <c r="E1" s="146" t="str">
        <f>' 2025 - MKT DE CONTEUDO '!E4</f>
        <v>Centro de Custos</v>
      </c>
      <c r="F1" s="146" t="str">
        <f>' 2025 - MKT DE CONTEUDO '!F4</f>
        <v>Marca</v>
      </c>
      <c r="G1" s="146" t="str">
        <f>' 2025 - MKT DE CONTEUDO '!G4</f>
        <v>Pilares</v>
      </c>
      <c r="H1" s="146" t="str">
        <f>' 2025 - MKT DE CONTEUDO '!H4</f>
        <v>Fixo/Variável</v>
      </c>
      <c r="I1" s="147">
        <f>' 2025 - MKT DE CONTEUDO '!I2</f>
        <v>45658</v>
      </c>
      <c r="J1" s="147">
        <f>' 2025 - MKT DE CONTEUDO '!J2</f>
        <v>45690</v>
      </c>
      <c r="K1" s="147">
        <f>' 2025 - MKT DE CONTEUDO '!K2</f>
        <v>45719</v>
      </c>
      <c r="L1" s="147">
        <f>' 2025 - MKT DE CONTEUDO '!L2</f>
        <v>45751</v>
      </c>
      <c r="M1" s="147">
        <f>' 2025 - MKT DE CONTEUDO '!M2</f>
        <v>45782</v>
      </c>
      <c r="N1" s="147">
        <f>' 2025 - MKT DE CONTEUDO '!N2</f>
        <v>45814</v>
      </c>
      <c r="O1" s="147">
        <f>' 2025 - MKT DE CONTEUDO '!O2</f>
        <v>45845</v>
      </c>
      <c r="P1" s="147">
        <f>' 2025 - MKT DE CONTEUDO '!P2</f>
        <v>45877</v>
      </c>
      <c r="Q1" s="147">
        <f>' 2025 - MKT DE CONTEUDO '!Q2</f>
        <v>45909</v>
      </c>
      <c r="R1" s="147">
        <f>' 2025 - MKT DE CONTEUDO '!R2</f>
        <v>45940</v>
      </c>
      <c r="S1" s="147">
        <f>' 2025 - MKT DE CONTEUDO '!S2</f>
        <v>45972</v>
      </c>
      <c r="T1" s="147">
        <f>' 2025 - MKT DE CONTEUDO '!T2</f>
        <v>46003</v>
      </c>
      <c r="U1" s="147" t="e">
        <f>' 2025 - MKT DE CONTEUDO '!#REF!</f>
        <v>#REF!</v>
      </c>
      <c r="V1" s="146">
        <f>' 2025 - MKT DE CONTEUDO '!U4</f>
        <v>0</v>
      </c>
      <c r="W1" s="146">
        <f>' 2025 - MKT DE CONTEUDO '!V4</f>
        <v>0</v>
      </c>
      <c r="X1" s="146">
        <f>' 2025 - MKT DE CONTEUDO '!W4</f>
        <v>0</v>
      </c>
      <c r="Y1" s="146">
        <f>' 2025 - MKT DE CONTEUDO '!X4</f>
        <v>0</v>
      </c>
      <c r="Z1" s="146">
        <f>' 2025 - MKT DE CONTEUDO '!Y4</f>
        <v>0</v>
      </c>
      <c r="AA1" s="146">
        <f>' 2025 - MKT DE CONTEUDO '!Z4</f>
        <v>0</v>
      </c>
      <c r="AB1" s="146">
        <f>' 2025 - MKT DE CONTEUDO '!AA4</f>
        <v>0</v>
      </c>
      <c r="AC1" s="146">
        <f>' 2025 - MKT DE CONTEUDO '!AB4</f>
        <v>0</v>
      </c>
      <c r="AD1" s="146">
        <f>' 2025 - MKT DE CONTEUDO '!AC4</f>
        <v>0</v>
      </c>
      <c r="AE1" s="146">
        <f>' 2025 - MKT DE CONTEUDO '!AD4</f>
        <v>0</v>
      </c>
      <c r="AF1" s="146">
        <f>' 2025 - MKT DE CONTEUDO '!AE4</f>
        <v>0</v>
      </c>
    </row>
    <row r="2" spans="1:32">
      <c r="A2" s="148" t="s">
        <v>1</v>
      </c>
      <c r="B2" s="149" t="str">
        <f>' 2025 - MKT DE CONTEUDO '!B5</f>
        <v>Branding | Pesquisa | WAP</v>
      </c>
      <c r="C2" s="149" t="str">
        <f>' 2025 - MKT DE CONTEUDO '!C5</f>
        <v>Conteúdo</v>
      </c>
      <c r="D2" s="149">
        <f>' 2025 - MKT DE CONTEUDO '!D5</f>
        <v>0</v>
      </c>
      <c r="E2" s="149">
        <f>' 2025 - MKT DE CONTEUDO '!E5</f>
        <v>10220</v>
      </c>
      <c r="F2" s="149" t="str">
        <f>' 2025 - MKT DE CONTEUDO '!F5</f>
        <v>WAP</v>
      </c>
      <c r="G2" s="149" t="str">
        <f>' 2025 - MKT DE CONTEUDO '!G5</f>
        <v>Branding</v>
      </c>
      <c r="H2" s="149" t="str">
        <f>' 2025 - MKT DE CONTEUDO '!H5</f>
        <v>Variável</v>
      </c>
      <c r="I2" s="149">
        <f>' 2025 - MKT DE CONTEUDO '!I5</f>
        <v>0</v>
      </c>
      <c r="J2" s="149">
        <f>' 2025 - MKT DE CONTEUDO '!J5</f>
        <v>0</v>
      </c>
      <c r="K2" s="149">
        <f>' 2025 - MKT DE CONTEUDO '!K5</f>
        <v>0</v>
      </c>
      <c r="L2" s="149">
        <f>' 2025 - MKT DE CONTEUDO '!L5</f>
        <v>0</v>
      </c>
      <c r="M2" s="149">
        <f>' 2025 - MKT DE CONTEUDO '!M5</f>
        <v>0</v>
      </c>
      <c r="N2" s="149">
        <f>' 2025 - MKT DE CONTEUDO '!N5</f>
        <v>0</v>
      </c>
      <c r="O2" s="149">
        <f>' 2025 - MKT DE CONTEUDO '!O5</f>
        <v>0</v>
      </c>
      <c r="P2" s="149">
        <f>' 2025 - MKT DE CONTEUDO '!P5</f>
        <v>0</v>
      </c>
      <c r="Q2" s="149">
        <f>' 2025 - MKT DE CONTEUDO '!Q5</f>
        <v>0</v>
      </c>
      <c r="R2" s="149">
        <f>' 2025 - MKT DE CONTEUDO '!R5</f>
        <v>0</v>
      </c>
      <c r="S2" s="149">
        <f>' 2025 - MKT DE CONTEUDO '!S5</f>
        <v>200000</v>
      </c>
      <c r="T2" s="149">
        <f>' 2025 - MKT DE CONTEUDO '!T5</f>
        <v>200000</v>
      </c>
      <c r="U2" s="149" t="e">
        <f>' 2025 - MKT DE CONTEUDO '!#REF!</f>
        <v>#REF!</v>
      </c>
      <c r="V2" s="149">
        <f>' 2025 - MKT DE CONTEUDO '!U5</f>
        <v>0</v>
      </c>
      <c r="W2" s="149">
        <f>' 2025 - MKT DE CONTEUDO '!V5</f>
        <v>0</v>
      </c>
      <c r="X2" s="149">
        <f>' 2025 - MKT DE CONTEUDO '!W5</f>
        <v>0</v>
      </c>
      <c r="Y2" s="149">
        <f>' 2025 - MKT DE CONTEUDO '!X5</f>
        <v>0</v>
      </c>
      <c r="Z2" s="149">
        <f>' 2025 - MKT DE CONTEUDO '!Y5</f>
        <v>0</v>
      </c>
      <c r="AA2" s="149">
        <f>' 2025 - MKT DE CONTEUDO '!Z5</f>
        <v>0</v>
      </c>
      <c r="AB2" s="149">
        <f>' 2025 - MKT DE CONTEUDO '!AA5</f>
        <v>0</v>
      </c>
      <c r="AC2" s="149">
        <f>' 2025 - MKT DE CONTEUDO '!AB5</f>
        <v>0</v>
      </c>
      <c r="AD2" s="149">
        <f>' 2025 - MKT DE CONTEUDO '!AC5</f>
        <v>0</v>
      </c>
      <c r="AE2" s="149">
        <f>' 2025 - MKT DE CONTEUDO '!AD5</f>
        <v>0</v>
      </c>
      <c r="AF2" s="149">
        <f>' 2025 - MKT DE CONTEUDO '!AE5</f>
        <v>0</v>
      </c>
    </row>
    <row r="3" spans="1:32">
      <c r="A3" s="148" t="s">
        <v>1</v>
      </c>
      <c r="B3" s="149" t="str">
        <f>' 2025 - MKT DE CONTEUDO '!B6</f>
        <v>Squad Influenciadores</v>
      </c>
      <c r="C3" s="149" t="str">
        <f>' 2025 - MKT DE CONTEUDO '!C6</f>
        <v>Mídia</v>
      </c>
      <c r="D3" s="149" t="str">
        <f>' 2025 - MKT DE CONTEUDO '!D6</f>
        <v xml:space="preserve">Influenciador </v>
      </c>
      <c r="E3" s="149">
        <f>' 2025 - MKT DE CONTEUDO '!E6</f>
        <v>10220</v>
      </c>
      <c r="F3" s="149" t="str">
        <f>' 2025 - MKT DE CONTEUDO '!F6</f>
        <v>WAAW | WAP</v>
      </c>
      <c r="G3" s="149" t="str">
        <f>' 2025 - MKT DE CONTEUDO '!G6</f>
        <v>Performance</v>
      </c>
      <c r="H3" s="149" t="str">
        <f>' 2025 - MKT DE CONTEUDO '!H6</f>
        <v>Fixo</v>
      </c>
      <c r="I3" s="149">
        <f>' 2025 - MKT DE CONTEUDO '!I6</f>
        <v>0</v>
      </c>
      <c r="J3" s="149">
        <f>' 2025 - MKT DE CONTEUDO '!J6</f>
        <v>0</v>
      </c>
      <c r="K3" s="149">
        <f>' 2025 - MKT DE CONTEUDO '!K6</f>
        <v>0</v>
      </c>
      <c r="L3" s="149">
        <f>' 2025 - MKT DE CONTEUDO '!L6</f>
        <v>0</v>
      </c>
      <c r="M3" s="149">
        <f>' 2025 - MKT DE CONTEUDO '!M6</f>
        <v>0</v>
      </c>
      <c r="N3" s="149">
        <f>' 2025 - MKT DE CONTEUDO '!N6</f>
        <v>0</v>
      </c>
      <c r="O3" s="149">
        <f>' 2025 - MKT DE CONTEUDO '!O6</f>
        <v>0</v>
      </c>
      <c r="P3" s="149">
        <f>' 2025 - MKT DE CONTEUDO '!P6</f>
        <v>0</v>
      </c>
      <c r="Q3" s="149">
        <f>' 2025 - MKT DE CONTEUDO '!Q6</f>
        <v>0</v>
      </c>
      <c r="R3" s="149">
        <f>' 2025 - MKT DE CONTEUDO '!R6</f>
        <v>60000</v>
      </c>
      <c r="S3" s="149">
        <f>' 2025 - MKT DE CONTEUDO '!S6</f>
        <v>60000</v>
      </c>
      <c r="T3" s="149">
        <f>' 2025 - MKT DE CONTEUDO '!T6</f>
        <v>60000</v>
      </c>
      <c r="U3" s="149" t="e">
        <f>' 2025 - MKT DE CONTEUDO '!#REF!</f>
        <v>#REF!</v>
      </c>
      <c r="V3" s="149">
        <f>' 2025 - MKT DE CONTEUDO '!U6</f>
        <v>0</v>
      </c>
      <c r="W3" s="149">
        <f>' 2025 - MKT DE CONTEUDO '!V6</f>
        <v>0</v>
      </c>
      <c r="X3" s="149">
        <f>' 2025 - MKT DE CONTEUDO '!W6</f>
        <v>0</v>
      </c>
      <c r="Y3" s="149">
        <f>' 2025 - MKT DE CONTEUDO '!X6</f>
        <v>0</v>
      </c>
      <c r="Z3" s="149">
        <f>' 2025 - MKT DE CONTEUDO '!Y6</f>
        <v>0</v>
      </c>
      <c r="AA3" s="149">
        <f>' 2025 - MKT DE CONTEUDO '!Z6</f>
        <v>0</v>
      </c>
      <c r="AB3" s="149">
        <f>' 2025 - MKT DE CONTEUDO '!AA6</f>
        <v>0</v>
      </c>
      <c r="AC3" s="149">
        <f>' 2025 - MKT DE CONTEUDO '!AB6</f>
        <v>0</v>
      </c>
      <c r="AD3" s="149">
        <f>' 2025 - MKT DE CONTEUDO '!AC6</f>
        <v>0</v>
      </c>
      <c r="AE3" s="149">
        <f>' 2025 - MKT DE CONTEUDO '!AD6</f>
        <v>0</v>
      </c>
      <c r="AF3" s="149">
        <f>' 2025 - MKT DE CONTEUDO '!AE6</f>
        <v>0</v>
      </c>
    </row>
    <row r="4" spans="1:32">
      <c r="A4" s="148" t="s">
        <v>1</v>
      </c>
      <c r="B4" s="149" t="str">
        <f>' 2025 - MKT DE CONTEUDO '!B7</f>
        <v>Eventos</v>
      </c>
      <c r="C4" s="149" t="str">
        <f>' 2025 - MKT DE CONTEUDO '!C7</f>
        <v>Conteúdo</v>
      </c>
      <c r="D4" s="149" t="str">
        <f>' 2025 - MKT DE CONTEUDO '!D7</f>
        <v>Eventos</v>
      </c>
      <c r="E4" s="149">
        <f>' 2025 - MKT DE CONTEUDO '!E7</f>
        <v>10220</v>
      </c>
      <c r="F4" s="149" t="str">
        <f>' 2025 - MKT DE CONTEUDO '!F7</f>
        <v>WAAW | WAP</v>
      </c>
      <c r="G4" s="149" t="str">
        <f>' 2025 - MKT DE CONTEUDO '!G7</f>
        <v>Branding</v>
      </c>
      <c r="H4" s="149" t="str">
        <f>' 2025 - MKT DE CONTEUDO '!H7</f>
        <v>Variável</v>
      </c>
      <c r="I4" s="149">
        <f>' 2025 - MKT DE CONTEUDO '!I7</f>
        <v>0</v>
      </c>
      <c r="J4" s="149">
        <f>' 2025 - MKT DE CONTEUDO '!J7</f>
        <v>0</v>
      </c>
      <c r="K4" s="149">
        <f>' 2025 - MKT DE CONTEUDO '!K7</f>
        <v>0</v>
      </c>
      <c r="L4" s="149">
        <f>' 2025 - MKT DE CONTEUDO '!L7</f>
        <v>0</v>
      </c>
      <c r="M4" s="149">
        <f>' 2025 - MKT DE CONTEUDO '!M7</f>
        <v>0</v>
      </c>
      <c r="N4" s="149">
        <f>' 2025 - MKT DE CONTEUDO '!N7</f>
        <v>0</v>
      </c>
      <c r="O4" s="149">
        <f>' 2025 - MKT DE CONTEUDO '!O7</f>
        <v>0</v>
      </c>
      <c r="P4" s="149">
        <f>' 2025 - MKT DE CONTEUDO '!P7</f>
        <v>0</v>
      </c>
      <c r="Q4" s="149">
        <f>' 2025 - MKT DE CONTEUDO '!Q7</f>
        <v>0</v>
      </c>
      <c r="R4" s="149">
        <f>' 2025 - MKT DE CONTEUDO '!R7</f>
        <v>20000</v>
      </c>
      <c r="S4" s="149">
        <f>' 2025 - MKT DE CONTEUDO '!S7</f>
        <v>0</v>
      </c>
      <c r="T4" s="149">
        <f>' 2025 - MKT DE CONTEUDO '!T7</f>
        <v>0</v>
      </c>
      <c r="U4" s="149" t="e">
        <f>' 2025 - MKT DE CONTEUDO '!#REF!</f>
        <v>#REF!</v>
      </c>
      <c r="V4" s="149">
        <f>' 2025 - MKT DE CONTEUDO '!U7</f>
        <v>0</v>
      </c>
      <c r="W4" s="149">
        <f>' 2025 - MKT DE CONTEUDO '!V7</f>
        <v>0</v>
      </c>
      <c r="X4" s="149">
        <f>' 2025 - MKT DE CONTEUDO '!W7</f>
        <v>0</v>
      </c>
      <c r="Y4" s="149">
        <f>' 2025 - MKT DE CONTEUDO '!X7</f>
        <v>0</v>
      </c>
      <c r="Z4" s="149">
        <f>' 2025 - MKT DE CONTEUDO '!Y7</f>
        <v>0</v>
      </c>
      <c r="AA4" s="149">
        <f>' 2025 - MKT DE CONTEUDO '!Z7</f>
        <v>0</v>
      </c>
      <c r="AB4" s="149">
        <f>' 2025 - MKT DE CONTEUDO '!AA7</f>
        <v>0</v>
      </c>
      <c r="AC4" s="149">
        <f>' 2025 - MKT DE CONTEUDO '!AB7</f>
        <v>0</v>
      </c>
      <c r="AD4" s="149">
        <f>' 2025 - MKT DE CONTEUDO '!AC7</f>
        <v>0</v>
      </c>
      <c r="AE4" s="149">
        <f>' 2025 - MKT DE CONTEUDO '!AD7</f>
        <v>0</v>
      </c>
      <c r="AF4" s="149">
        <f>' 2025 - MKT DE CONTEUDO '!AE7</f>
        <v>0</v>
      </c>
    </row>
    <row r="5" spans="1:32">
      <c r="A5" s="148" t="s">
        <v>1</v>
      </c>
      <c r="B5" s="149" t="str">
        <f>' 2025 - MKT DE CONTEUDO '!B8</f>
        <v>Linha Beauty GP</v>
      </c>
      <c r="C5" s="149" t="str">
        <f>' 2025 - MKT DE CONTEUDO '!C8</f>
        <v>Mídia</v>
      </c>
      <c r="D5" s="149" t="str">
        <f>' 2025 - MKT DE CONTEUDO '!D8</f>
        <v>Uso de Imagem</v>
      </c>
      <c r="E5" s="149">
        <f>' 2025 - MKT DE CONTEUDO '!E8</f>
        <v>10220</v>
      </c>
      <c r="F5" s="149" t="str">
        <f>' 2025 - MKT DE CONTEUDO '!F8</f>
        <v>WAP</v>
      </c>
      <c r="G5" s="149" t="str">
        <f>' 2025 - MKT DE CONTEUDO '!G8</f>
        <v>Branding</v>
      </c>
      <c r="H5" s="149" t="str">
        <f>' 2025 - MKT DE CONTEUDO '!H8</f>
        <v>Fixo</v>
      </c>
      <c r="I5" s="149">
        <f>' 2025 - MKT DE CONTEUDO '!I8</f>
        <v>0</v>
      </c>
      <c r="J5" s="149">
        <f>' 2025 - MKT DE CONTEUDO '!J8</f>
        <v>0</v>
      </c>
      <c r="K5" s="149">
        <f>' 2025 - MKT DE CONTEUDO '!K8</f>
        <v>0</v>
      </c>
      <c r="L5" s="149">
        <f>' 2025 - MKT DE CONTEUDO '!L8</f>
        <v>0</v>
      </c>
      <c r="M5" s="149">
        <f>' 2025 - MKT DE CONTEUDO '!M8</f>
        <v>0</v>
      </c>
      <c r="N5" s="149">
        <f>' 2025 - MKT DE CONTEUDO '!N8</f>
        <v>0</v>
      </c>
      <c r="O5" s="149">
        <f>' 2025 - MKT DE CONTEUDO '!O8</f>
        <v>0</v>
      </c>
      <c r="P5" s="149">
        <f>' 2025 - MKT DE CONTEUDO '!P8</f>
        <v>230000</v>
      </c>
      <c r="Q5" s="149">
        <f>' 2025 - MKT DE CONTEUDO '!Q8</f>
        <v>230000</v>
      </c>
      <c r="R5" s="149">
        <f>' 2025 - MKT DE CONTEUDO '!R8</f>
        <v>230000</v>
      </c>
      <c r="S5" s="149">
        <f>' 2025 - MKT DE CONTEUDO '!S8</f>
        <v>230000</v>
      </c>
      <c r="T5" s="149">
        <f>' 2025 - MKT DE CONTEUDO '!T8</f>
        <v>230000</v>
      </c>
      <c r="U5" s="149" t="e">
        <f>' 2025 - MKT DE CONTEUDO '!#REF!</f>
        <v>#REF!</v>
      </c>
      <c r="V5" s="149">
        <f>' 2025 - MKT DE CONTEUDO '!U8</f>
        <v>0</v>
      </c>
      <c r="W5" s="149">
        <f>' 2025 - MKT DE CONTEUDO '!V8</f>
        <v>0</v>
      </c>
      <c r="X5" s="149">
        <f>' 2025 - MKT DE CONTEUDO '!W8</f>
        <v>0</v>
      </c>
      <c r="Y5" s="149">
        <f>' 2025 - MKT DE CONTEUDO '!X8</f>
        <v>0</v>
      </c>
      <c r="Z5" s="149">
        <f>' 2025 - MKT DE CONTEUDO '!Y8</f>
        <v>0</v>
      </c>
      <c r="AA5" s="149">
        <f>' 2025 - MKT DE CONTEUDO '!Z8</f>
        <v>0</v>
      </c>
      <c r="AB5" s="149">
        <f>' 2025 - MKT DE CONTEUDO '!AA8</f>
        <v>0</v>
      </c>
      <c r="AC5" s="149">
        <f>' 2025 - MKT DE CONTEUDO '!AB8</f>
        <v>0</v>
      </c>
      <c r="AD5" s="149">
        <f>' 2025 - MKT DE CONTEUDO '!AC8</f>
        <v>0</v>
      </c>
      <c r="AE5" s="149">
        <f>' 2025 - MKT DE CONTEUDO '!AD8</f>
        <v>0</v>
      </c>
      <c r="AF5" s="149">
        <f>' 2025 - MKT DE CONTEUDO '!AE8</f>
        <v>0</v>
      </c>
    </row>
    <row r="6" spans="1:32">
      <c r="A6" s="148" t="s">
        <v>1</v>
      </c>
      <c r="B6" s="149" t="e">
        <f>' 2025 - MKT DE CONTEUDO '!#REF!</f>
        <v>#REF!</v>
      </c>
      <c r="C6" s="149" t="e">
        <f>' 2025 - MKT DE CONTEUDO '!#REF!</f>
        <v>#REF!</v>
      </c>
      <c r="D6" s="149" t="e">
        <f>' 2025 - MKT DE CONTEUDO '!#REF!</f>
        <v>#REF!</v>
      </c>
      <c r="E6" s="149" t="e">
        <f>' 2025 - MKT DE CONTEUDO '!#REF!</f>
        <v>#REF!</v>
      </c>
      <c r="F6" s="149" t="e">
        <f>' 2025 - MKT DE CONTEUDO '!#REF!</f>
        <v>#REF!</v>
      </c>
      <c r="G6" s="149" t="e">
        <f>' 2025 - MKT DE CONTEUDO '!#REF!</f>
        <v>#REF!</v>
      </c>
      <c r="H6" s="149" t="e">
        <f>' 2025 - MKT DE CONTEUDO '!#REF!</f>
        <v>#REF!</v>
      </c>
      <c r="I6" s="149" t="e">
        <f>' 2025 - MKT DE CONTEUDO '!#REF!</f>
        <v>#REF!</v>
      </c>
      <c r="J6" s="149" t="e">
        <f>' 2025 - MKT DE CONTEUDO '!#REF!</f>
        <v>#REF!</v>
      </c>
      <c r="K6" s="149" t="e">
        <f>' 2025 - MKT DE CONTEUDO '!#REF!</f>
        <v>#REF!</v>
      </c>
      <c r="L6" s="149" t="e">
        <f>' 2025 - MKT DE CONTEUDO '!#REF!</f>
        <v>#REF!</v>
      </c>
      <c r="M6" s="149" t="e">
        <f>' 2025 - MKT DE CONTEUDO '!#REF!</f>
        <v>#REF!</v>
      </c>
      <c r="N6" s="149" t="e">
        <f>' 2025 - MKT DE CONTEUDO '!#REF!</f>
        <v>#REF!</v>
      </c>
      <c r="O6" s="149" t="e">
        <f>' 2025 - MKT DE CONTEUDO '!#REF!</f>
        <v>#REF!</v>
      </c>
      <c r="P6" s="149" t="e">
        <f>' 2025 - MKT DE CONTEUDO '!#REF!</f>
        <v>#REF!</v>
      </c>
      <c r="Q6" s="149" t="e">
        <f>' 2025 - MKT DE CONTEUDO '!#REF!</f>
        <v>#REF!</v>
      </c>
      <c r="R6" s="149" t="e">
        <f>' 2025 - MKT DE CONTEUDO '!#REF!</f>
        <v>#REF!</v>
      </c>
      <c r="S6" s="149" t="e">
        <f>' 2025 - MKT DE CONTEUDO '!#REF!</f>
        <v>#REF!</v>
      </c>
      <c r="T6" s="149" t="e">
        <f>' 2025 - MKT DE CONTEUDO '!#REF!</f>
        <v>#REF!</v>
      </c>
      <c r="U6" s="149" t="e">
        <f>' 2025 - MKT DE CONTEUDO '!#REF!</f>
        <v>#REF!</v>
      </c>
      <c r="V6" s="149" t="e">
        <f>' 2025 - MKT DE CONTEUDO '!#REF!</f>
        <v>#REF!</v>
      </c>
      <c r="W6" s="149" t="e">
        <f>' 2025 - MKT DE CONTEUDO '!#REF!</f>
        <v>#REF!</v>
      </c>
      <c r="X6" s="149" t="e">
        <f>' 2025 - MKT DE CONTEUDO '!#REF!</f>
        <v>#REF!</v>
      </c>
      <c r="Y6" s="149" t="e">
        <f>' 2025 - MKT DE CONTEUDO '!#REF!</f>
        <v>#REF!</v>
      </c>
      <c r="Z6" s="149" t="e">
        <f>' 2025 - MKT DE CONTEUDO '!#REF!</f>
        <v>#REF!</v>
      </c>
      <c r="AA6" s="149" t="e">
        <f>' 2025 - MKT DE CONTEUDO '!#REF!</f>
        <v>#REF!</v>
      </c>
      <c r="AB6" s="149" t="e">
        <f>' 2025 - MKT DE CONTEUDO '!#REF!</f>
        <v>#REF!</v>
      </c>
      <c r="AC6" s="149" t="e">
        <f>' 2025 - MKT DE CONTEUDO '!#REF!</f>
        <v>#REF!</v>
      </c>
      <c r="AD6" s="149" t="e">
        <f>' 2025 - MKT DE CONTEUDO '!#REF!</f>
        <v>#REF!</v>
      </c>
      <c r="AE6" s="149" t="e">
        <f>' 2025 - MKT DE CONTEUDO '!#REF!</f>
        <v>#REF!</v>
      </c>
      <c r="AF6" s="149" t="e">
        <f>' 2025 - MKT DE CONTEUDO '!#REF!</f>
        <v>#REF!</v>
      </c>
    </row>
    <row r="7" spans="1:32">
      <c r="A7" s="148" t="s">
        <v>1</v>
      </c>
      <c r="B7" s="149" t="str">
        <f>' 2025 - MKT DE CONTEUDO '!B9</f>
        <v>Lives</v>
      </c>
      <c r="C7" s="149" t="str">
        <f>' 2025 - MKT DE CONTEUDO '!C9</f>
        <v>Mídia</v>
      </c>
      <c r="D7" s="149" t="str">
        <f>' 2025 - MKT DE CONTEUDO '!D9</f>
        <v>Produção</v>
      </c>
      <c r="E7" s="149">
        <f>' 2025 - MKT DE CONTEUDO '!E9</f>
        <v>10220</v>
      </c>
      <c r="F7" s="149" t="str">
        <f>' 2025 - MKT DE CONTEUDO '!F9</f>
        <v>WAAW | WAP</v>
      </c>
      <c r="G7" s="149" t="str">
        <f>' 2025 - MKT DE CONTEUDO '!G9</f>
        <v>Performance</v>
      </c>
      <c r="H7" s="149" t="str">
        <f>' 2025 - MKT DE CONTEUDO '!H9</f>
        <v>Variável</v>
      </c>
      <c r="I7" s="149">
        <f>' 2025 - MKT DE CONTEUDO '!I9</f>
        <v>0</v>
      </c>
      <c r="J7" s="149">
        <f>' 2025 - MKT DE CONTEUDO '!J9</f>
        <v>3000</v>
      </c>
      <c r="K7" s="149">
        <f>' 2025 - MKT DE CONTEUDO '!K9</f>
        <v>3000</v>
      </c>
      <c r="L7" s="149">
        <f>' 2025 - MKT DE CONTEUDO '!L9</f>
        <v>3000</v>
      </c>
      <c r="M7" s="149">
        <f>' 2025 - MKT DE CONTEUDO '!M9</f>
        <v>3000</v>
      </c>
      <c r="N7" s="149">
        <f>' 2025 - MKT DE CONTEUDO '!N9</f>
        <v>3000</v>
      </c>
      <c r="O7" s="149">
        <f>' 2025 - MKT DE CONTEUDO '!O9</f>
        <v>3000</v>
      </c>
      <c r="P7" s="149">
        <f>' 2025 - MKT DE CONTEUDO '!P9</f>
        <v>3000</v>
      </c>
      <c r="Q7" s="149">
        <f>' 2025 - MKT DE CONTEUDO '!Q9</f>
        <v>3000</v>
      </c>
      <c r="R7" s="149">
        <f>' 2025 - MKT DE CONTEUDO '!R9</f>
        <v>3000</v>
      </c>
      <c r="S7" s="149">
        <f>' 2025 - MKT DE CONTEUDO '!S9</f>
        <v>3000</v>
      </c>
      <c r="T7" s="149">
        <f>' 2025 - MKT DE CONTEUDO '!T9</f>
        <v>3000</v>
      </c>
      <c r="U7" s="149" t="e">
        <f>' 2025 - MKT DE CONTEUDO '!#REF!</f>
        <v>#REF!</v>
      </c>
      <c r="V7" s="149">
        <f>' 2025 - MKT DE CONTEUDO '!U9</f>
        <v>0</v>
      </c>
      <c r="W7" s="149">
        <f>' 2025 - MKT DE CONTEUDO '!V9</f>
        <v>0</v>
      </c>
      <c r="X7" s="149">
        <f>' 2025 - MKT DE CONTEUDO '!W9</f>
        <v>0</v>
      </c>
      <c r="Y7" s="149">
        <f>' 2025 - MKT DE CONTEUDO '!X9</f>
        <v>0</v>
      </c>
      <c r="Z7" s="149">
        <f>' 2025 - MKT DE CONTEUDO '!Y9</f>
        <v>0</v>
      </c>
      <c r="AA7" s="149">
        <f>' 2025 - MKT DE CONTEUDO '!Z9</f>
        <v>0</v>
      </c>
      <c r="AB7" s="149">
        <f>' 2025 - MKT DE CONTEUDO '!AA9</f>
        <v>0</v>
      </c>
      <c r="AC7" s="149">
        <f>' 2025 - MKT DE CONTEUDO '!AB9</f>
        <v>0</v>
      </c>
      <c r="AD7" s="149">
        <f>' 2025 - MKT DE CONTEUDO '!AC9</f>
        <v>0</v>
      </c>
      <c r="AE7" s="149">
        <f>' 2025 - MKT DE CONTEUDO '!AD9</f>
        <v>0</v>
      </c>
      <c r="AF7" s="149">
        <f>' 2025 - MKT DE CONTEUDO '!AE9</f>
        <v>0</v>
      </c>
    </row>
    <row r="8" spans="1:32">
      <c r="A8" s="148" t="s">
        <v>1</v>
      </c>
      <c r="B8" s="149" t="str">
        <f>' 2025 - MKT DE CONTEUDO '!B10</f>
        <v>Grupo Contteudo</v>
      </c>
      <c r="C8" s="149" t="str">
        <f>' 2025 - MKT DE CONTEUDO '!C10</f>
        <v>Mídia</v>
      </c>
      <c r="D8" s="149">
        <f>' 2025 - MKT DE CONTEUDO '!D10</f>
        <v>0</v>
      </c>
      <c r="E8" s="149">
        <f>' 2025 - MKT DE CONTEUDO '!E10</f>
        <v>10220</v>
      </c>
      <c r="F8" s="149" t="str">
        <f>' 2025 - MKT DE CONTEUDO '!F10</f>
        <v>WAAW | WAP</v>
      </c>
      <c r="G8" s="149" t="str">
        <f>' 2025 - MKT DE CONTEUDO '!G10</f>
        <v>Performance</v>
      </c>
      <c r="H8" s="149" t="str">
        <f>' 2025 - MKT DE CONTEUDO '!H10</f>
        <v>Variável</v>
      </c>
      <c r="I8" s="149">
        <f>' 2025 - MKT DE CONTEUDO '!I10</f>
        <v>0</v>
      </c>
      <c r="J8" s="149">
        <f>' 2025 - MKT DE CONTEUDO '!J10</f>
        <v>0</v>
      </c>
      <c r="K8" s="149">
        <f>' 2025 - MKT DE CONTEUDO '!K10</f>
        <v>0</v>
      </c>
      <c r="L8" s="149">
        <f>' 2025 - MKT DE CONTEUDO '!L10</f>
        <v>20000</v>
      </c>
      <c r="M8" s="149">
        <f>' 2025 - MKT DE CONTEUDO '!M10</f>
        <v>20000</v>
      </c>
      <c r="N8" s="149">
        <f>' 2025 - MKT DE CONTEUDO '!N10</f>
        <v>20000</v>
      </c>
      <c r="O8" s="149">
        <f>' 2025 - MKT DE CONTEUDO '!O10</f>
        <v>20000</v>
      </c>
      <c r="P8" s="149">
        <f>' 2025 - MKT DE CONTEUDO '!P10</f>
        <v>20000</v>
      </c>
      <c r="Q8" s="149">
        <f>' 2025 - MKT DE CONTEUDO '!Q10</f>
        <v>20000</v>
      </c>
      <c r="R8" s="149">
        <f>' 2025 - MKT DE CONTEUDO '!R10</f>
        <v>20000</v>
      </c>
      <c r="S8" s="149">
        <f>' 2025 - MKT DE CONTEUDO '!S10</f>
        <v>45000</v>
      </c>
      <c r="T8" s="149">
        <f>' 2025 - MKT DE CONTEUDO '!T10</f>
        <v>20000</v>
      </c>
      <c r="U8" s="149" t="e">
        <f>' 2025 - MKT DE CONTEUDO '!#REF!</f>
        <v>#REF!</v>
      </c>
      <c r="V8" s="149">
        <f>' 2025 - MKT DE CONTEUDO '!U10</f>
        <v>0</v>
      </c>
      <c r="W8" s="149">
        <f>' 2025 - MKT DE CONTEUDO '!V10</f>
        <v>0</v>
      </c>
      <c r="X8" s="149">
        <f>' 2025 - MKT DE CONTEUDO '!W10</f>
        <v>0</v>
      </c>
      <c r="Y8" s="149">
        <f>' 2025 - MKT DE CONTEUDO '!X10</f>
        <v>0</v>
      </c>
      <c r="Z8" s="149">
        <f>' 2025 - MKT DE CONTEUDO '!Y10</f>
        <v>0</v>
      </c>
      <c r="AA8" s="149">
        <f>' 2025 - MKT DE CONTEUDO '!Z10</f>
        <v>0</v>
      </c>
      <c r="AB8" s="149">
        <f>' 2025 - MKT DE CONTEUDO '!AA10</f>
        <v>0</v>
      </c>
      <c r="AC8" s="149">
        <f>' 2025 - MKT DE CONTEUDO '!AB10</f>
        <v>0</v>
      </c>
      <c r="AD8" s="149">
        <f>' 2025 - MKT DE CONTEUDO '!AC10</f>
        <v>0</v>
      </c>
      <c r="AE8" s="149">
        <f>' 2025 - MKT DE CONTEUDO '!AD10</f>
        <v>0</v>
      </c>
      <c r="AF8" s="149">
        <f>' 2025 - MKT DE CONTEUDO '!AE10</f>
        <v>0</v>
      </c>
    </row>
    <row r="9" spans="1:32">
      <c r="A9" s="148" t="s">
        <v>1</v>
      </c>
      <c r="B9" s="149" t="str">
        <f>' 2025 - MKT DE CONTEUDO '!B11</f>
        <v>Mansão WAP (gravação conteúdos)</v>
      </c>
      <c r="C9" s="149" t="str">
        <f>' 2025 - MKT DE CONTEUDO '!C11</f>
        <v>Conteúdo</v>
      </c>
      <c r="D9" s="149" t="str">
        <f>' 2025 - MKT DE CONTEUDO '!D11</f>
        <v>Produção</v>
      </c>
      <c r="E9" s="149">
        <f>' 2025 - MKT DE CONTEUDO '!E11</f>
        <v>10220</v>
      </c>
      <c r="F9" s="149" t="str">
        <f>' 2025 - MKT DE CONTEUDO '!F11</f>
        <v>WAP</v>
      </c>
      <c r="G9" s="149" t="str">
        <f>' 2025 - MKT DE CONTEUDO '!G11</f>
        <v>Branding</v>
      </c>
      <c r="H9" s="149" t="str">
        <f>' 2025 - MKT DE CONTEUDO '!H11</f>
        <v>Variável</v>
      </c>
      <c r="I9" s="149">
        <f>' 2025 - MKT DE CONTEUDO '!I11</f>
        <v>0</v>
      </c>
      <c r="J9" s="149">
        <f>' 2025 - MKT DE CONTEUDO '!J11</f>
        <v>5000</v>
      </c>
      <c r="K9" s="149">
        <f>' 2025 - MKT DE CONTEUDO '!K11</f>
        <v>0</v>
      </c>
      <c r="L9" s="149">
        <f>' 2025 - MKT DE CONTEUDO '!L11</f>
        <v>10000</v>
      </c>
      <c r="M9" s="149">
        <f>' 2025 - MKT DE CONTEUDO '!M11</f>
        <v>0</v>
      </c>
      <c r="N9" s="149">
        <f>' 2025 - MKT DE CONTEUDO '!N11</f>
        <v>10000</v>
      </c>
      <c r="O9" s="149">
        <f>' 2025 - MKT DE CONTEUDO '!O11</f>
        <v>0</v>
      </c>
      <c r="P9" s="149">
        <f>' 2025 - MKT DE CONTEUDO '!P11</f>
        <v>0</v>
      </c>
      <c r="Q9" s="149">
        <f>' 2025 - MKT DE CONTEUDO '!Q11</f>
        <v>10000</v>
      </c>
      <c r="R9" s="149">
        <f>' 2025 - MKT DE CONTEUDO '!R11</f>
        <v>0</v>
      </c>
      <c r="S9" s="149">
        <f>' 2025 - MKT DE CONTEUDO '!S11</f>
        <v>0</v>
      </c>
      <c r="T9" s="149">
        <f>' 2025 - MKT DE CONTEUDO '!T11</f>
        <v>10000</v>
      </c>
      <c r="U9" s="149" t="e">
        <f>' 2025 - MKT DE CONTEUDO '!#REF!</f>
        <v>#REF!</v>
      </c>
      <c r="V9" s="149">
        <f>' 2025 - MKT DE CONTEUDO '!U11</f>
        <v>0</v>
      </c>
      <c r="W9" s="149">
        <f>' 2025 - MKT DE CONTEUDO '!V11</f>
        <v>0</v>
      </c>
      <c r="X9" s="149">
        <f>' 2025 - MKT DE CONTEUDO '!W11</f>
        <v>0</v>
      </c>
      <c r="Y9" s="149">
        <f>' 2025 - MKT DE CONTEUDO '!X11</f>
        <v>0</v>
      </c>
      <c r="Z9" s="149">
        <f>' 2025 - MKT DE CONTEUDO '!Y11</f>
        <v>0</v>
      </c>
      <c r="AA9" s="149">
        <f>' 2025 - MKT DE CONTEUDO '!Z11</f>
        <v>0</v>
      </c>
      <c r="AB9" s="149">
        <f>' 2025 - MKT DE CONTEUDO '!AA11</f>
        <v>0</v>
      </c>
      <c r="AC9" s="149">
        <f>' 2025 - MKT DE CONTEUDO '!AB11</f>
        <v>0</v>
      </c>
      <c r="AD9" s="149">
        <f>' 2025 - MKT DE CONTEUDO '!AC11</f>
        <v>0</v>
      </c>
      <c r="AE9" s="149">
        <f>' 2025 - MKT DE CONTEUDO '!AD11</f>
        <v>0</v>
      </c>
      <c r="AF9" s="149">
        <f>' 2025 - MKT DE CONTEUDO '!AE11</f>
        <v>0</v>
      </c>
    </row>
    <row r="10" spans="1:32">
      <c r="A10" s="148" t="s">
        <v>1</v>
      </c>
      <c r="B10" s="149" t="str">
        <f>' 2025 - MKT DE CONTEUDO '!B12</f>
        <v>Campanha Linha Beauty influenciadores</v>
      </c>
      <c r="C10" s="149" t="str">
        <f>' 2025 - MKT DE CONTEUDO '!C12</f>
        <v>Conteúdo</v>
      </c>
      <c r="D10" s="149" t="str">
        <f>' 2025 - MKT DE CONTEUDO '!D12</f>
        <v>Campanha</v>
      </c>
      <c r="E10" s="149">
        <f>' 2025 - MKT DE CONTEUDO '!E12</f>
        <v>10220</v>
      </c>
      <c r="F10" s="149" t="str">
        <f>' 2025 - MKT DE CONTEUDO '!F12</f>
        <v>WAP</v>
      </c>
      <c r="G10" s="149" t="str">
        <f>' 2025 - MKT DE CONTEUDO '!G12</f>
        <v>Branding</v>
      </c>
      <c r="H10" s="149" t="str">
        <f>' 2025 - MKT DE CONTEUDO '!H12</f>
        <v>Variável</v>
      </c>
      <c r="I10" s="149">
        <f>' 2025 - MKT DE CONTEUDO '!I12</f>
        <v>0</v>
      </c>
      <c r="J10" s="149">
        <f>' 2025 - MKT DE CONTEUDO '!J12</f>
        <v>0</v>
      </c>
      <c r="K10" s="149">
        <f>' 2025 - MKT DE CONTEUDO '!K12</f>
        <v>0</v>
      </c>
      <c r="L10" s="149">
        <f>' 2025 - MKT DE CONTEUDO '!L12</f>
        <v>0</v>
      </c>
      <c r="M10" s="149">
        <f>' 2025 - MKT DE CONTEUDO '!M12</f>
        <v>0</v>
      </c>
      <c r="N10" s="149">
        <f>' 2025 - MKT DE CONTEUDO '!N12</f>
        <v>0</v>
      </c>
      <c r="O10" s="149">
        <f>' 2025 - MKT DE CONTEUDO '!O12</f>
        <v>0</v>
      </c>
      <c r="P10" s="149">
        <f>' 2025 - MKT DE CONTEUDO '!P12</f>
        <v>20000</v>
      </c>
      <c r="Q10" s="149">
        <f>' 2025 - MKT DE CONTEUDO '!Q12</f>
        <v>20000</v>
      </c>
      <c r="R10" s="149">
        <f>' 2025 - MKT DE CONTEUDO '!R12</f>
        <v>20000</v>
      </c>
      <c r="S10" s="149">
        <f>' 2025 - MKT DE CONTEUDO '!S12</f>
        <v>20000</v>
      </c>
      <c r="T10" s="149">
        <f>' 2025 - MKT DE CONTEUDO '!T12</f>
        <v>20000</v>
      </c>
      <c r="U10" s="149" t="e">
        <f>' 2025 - MKT DE CONTEUDO '!#REF!</f>
        <v>#REF!</v>
      </c>
      <c r="V10" s="149">
        <f>' 2025 - MKT DE CONTEUDO '!U12</f>
        <v>0</v>
      </c>
      <c r="W10" s="149">
        <f>' 2025 - MKT DE CONTEUDO '!V12</f>
        <v>0</v>
      </c>
      <c r="X10" s="149">
        <f>' 2025 - MKT DE CONTEUDO '!W12</f>
        <v>0</v>
      </c>
      <c r="Y10" s="149">
        <f>' 2025 - MKT DE CONTEUDO '!X12</f>
        <v>0</v>
      </c>
      <c r="Z10" s="149">
        <f>' 2025 - MKT DE CONTEUDO '!Y12</f>
        <v>0</v>
      </c>
      <c r="AA10" s="149">
        <f>' 2025 - MKT DE CONTEUDO '!Z12</f>
        <v>0</v>
      </c>
      <c r="AB10" s="149">
        <f>' 2025 - MKT DE CONTEUDO '!AA12</f>
        <v>0</v>
      </c>
      <c r="AC10" s="149">
        <f>' 2025 - MKT DE CONTEUDO '!AB12</f>
        <v>0</v>
      </c>
      <c r="AD10" s="149">
        <f>' 2025 - MKT DE CONTEUDO '!AC12</f>
        <v>0</v>
      </c>
      <c r="AE10" s="149">
        <f>' 2025 - MKT DE CONTEUDO '!AD12</f>
        <v>0</v>
      </c>
      <c r="AF10" s="149">
        <f>' 2025 - MKT DE CONTEUDO '!AE12</f>
        <v>0</v>
      </c>
    </row>
    <row r="11" spans="1:32">
      <c r="A11" s="148" t="s">
        <v>1</v>
      </c>
      <c r="B11" s="149" t="str">
        <f>' 2025 - MKT DE CONTEUDO '!B13</f>
        <v>MeetUps com influenciadores</v>
      </c>
      <c r="C11" s="149" t="str">
        <f>' 2025 - MKT DE CONTEUDO '!C13</f>
        <v>Conteúdo</v>
      </c>
      <c r="D11" s="149" t="str">
        <f>' 2025 - MKT DE CONTEUDO '!D13</f>
        <v xml:space="preserve">Influenciador </v>
      </c>
      <c r="E11" s="149">
        <f>' 2025 - MKT DE CONTEUDO '!E13</f>
        <v>10220</v>
      </c>
      <c r="F11" s="149" t="str">
        <f>' 2025 - MKT DE CONTEUDO '!F13</f>
        <v>WAAW | WAP</v>
      </c>
      <c r="G11" s="149" t="str">
        <f>' 2025 - MKT DE CONTEUDO '!G13</f>
        <v>Manutenção da Marca</v>
      </c>
      <c r="H11" s="149" t="str">
        <f>' 2025 - MKT DE CONTEUDO '!H13</f>
        <v>Variável</v>
      </c>
      <c r="I11" s="149">
        <f>' 2025 - MKT DE CONTEUDO '!I13</f>
        <v>0</v>
      </c>
      <c r="J11" s="149">
        <f>' 2025 - MKT DE CONTEUDO '!J13</f>
        <v>0</v>
      </c>
      <c r="K11" s="149">
        <f>' 2025 - MKT DE CONTEUDO '!K13</f>
        <v>0</v>
      </c>
      <c r="L11" s="149">
        <f>' 2025 - MKT DE CONTEUDO '!L13</f>
        <v>0</v>
      </c>
      <c r="M11" s="149">
        <f>' 2025 - MKT DE CONTEUDO '!M13</f>
        <v>0</v>
      </c>
      <c r="N11" s="149">
        <f>' 2025 - MKT DE CONTEUDO '!N13</f>
        <v>0</v>
      </c>
      <c r="O11" s="149">
        <f>' 2025 - MKT DE CONTEUDO '!O13</f>
        <v>0</v>
      </c>
      <c r="P11" s="149">
        <f>' 2025 - MKT DE CONTEUDO '!P13</f>
        <v>0</v>
      </c>
      <c r="Q11" s="149">
        <f>' 2025 - MKT DE CONTEUDO '!Q13</f>
        <v>50000</v>
      </c>
      <c r="R11" s="149">
        <f>' 2025 - MKT DE CONTEUDO '!R13</f>
        <v>0</v>
      </c>
      <c r="S11" s="149">
        <f>' 2025 - MKT DE CONTEUDO '!S13</f>
        <v>0</v>
      </c>
      <c r="T11" s="149">
        <f>' 2025 - MKT DE CONTEUDO '!T13</f>
        <v>0</v>
      </c>
      <c r="U11" s="149" t="e">
        <f>' 2025 - MKT DE CONTEUDO '!#REF!</f>
        <v>#REF!</v>
      </c>
      <c r="V11" s="149">
        <f>' 2025 - MKT DE CONTEUDO '!U13</f>
        <v>0</v>
      </c>
      <c r="W11" s="149">
        <f>' 2025 - MKT DE CONTEUDO '!V13</f>
        <v>0</v>
      </c>
      <c r="X11" s="149">
        <f>' 2025 - MKT DE CONTEUDO '!W13</f>
        <v>0</v>
      </c>
      <c r="Y11" s="149">
        <f>' 2025 - MKT DE CONTEUDO '!X13</f>
        <v>0</v>
      </c>
      <c r="Z11" s="149">
        <f>' 2025 - MKT DE CONTEUDO '!Y13</f>
        <v>0</v>
      </c>
      <c r="AA11" s="149">
        <f>' 2025 - MKT DE CONTEUDO '!Z13</f>
        <v>0</v>
      </c>
      <c r="AB11" s="149">
        <f>' 2025 - MKT DE CONTEUDO '!AA13</f>
        <v>0</v>
      </c>
      <c r="AC11" s="149">
        <f>' 2025 - MKT DE CONTEUDO '!AB13</f>
        <v>0</v>
      </c>
      <c r="AD11" s="149">
        <f>' 2025 - MKT DE CONTEUDO '!AC13</f>
        <v>0</v>
      </c>
      <c r="AE11" s="149">
        <f>' 2025 - MKT DE CONTEUDO '!AD13</f>
        <v>0</v>
      </c>
      <c r="AF11" s="149">
        <f>' 2025 - MKT DE CONTEUDO '!AE13</f>
        <v>0</v>
      </c>
    </row>
    <row r="12" spans="1:32">
      <c r="A12" s="148" t="s">
        <v>1</v>
      </c>
      <c r="B12" s="149" t="str">
        <f>' 2025 - MKT DE CONTEUDO '!B14</f>
        <v>UGC / campanha embaixadores / premiação</v>
      </c>
      <c r="C12" s="149" t="str">
        <f>' 2025 - MKT DE CONTEUDO '!C14</f>
        <v>Conteúdo</v>
      </c>
      <c r="D12" s="149" t="str">
        <f>' 2025 - MKT DE CONTEUDO '!D14</f>
        <v xml:space="preserve">Influenciador </v>
      </c>
      <c r="E12" s="149">
        <f>' 2025 - MKT DE CONTEUDO '!E14</f>
        <v>10220</v>
      </c>
      <c r="F12" s="149" t="str">
        <f>' 2025 - MKT DE CONTEUDO '!F14</f>
        <v>WAAW | WAP</v>
      </c>
      <c r="G12" s="149" t="str">
        <f>' 2025 - MKT DE CONTEUDO '!G14</f>
        <v>Performance</v>
      </c>
      <c r="H12" s="149" t="str">
        <f>' 2025 - MKT DE CONTEUDO '!H14</f>
        <v>Variável</v>
      </c>
      <c r="I12" s="149">
        <f>' 2025 - MKT DE CONTEUDO '!I14</f>
        <v>0</v>
      </c>
      <c r="J12" s="149">
        <f>' 2025 - MKT DE CONTEUDO '!J14</f>
        <v>0</v>
      </c>
      <c r="K12" s="149">
        <f>' 2025 - MKT DE CONTEUDO '!K14</f>
        <v>0</v>
      </c>
      <c r="L12" s="149">
        <f>' 2025 - MKT DE CONTEUDO '!L14</f>
        <v>0</v>
      </c>
      <c r="M12" s="149">
        <f>' 2025 - MKT DE CONTEUDO '!M14</f>
        <v>0</v>
      </c>
      <c r="N12" s="149">
        <f>' 2025 - MKT DE CONTEUDO '!N14</f>
        <v>10000</v>
      </c>
      <c r="O12" s="149">
        <f>' 2025 - MKT DE CONTEUDO '!O14</f>
        <v>10000</v>
      </c>
      <c r="P12" s="149">
        <f>' 2025 - MKT DE CONTEUDO '!P14</f>
        <v>10000</v>
      </c>
      <c r="Q12" s="149">
        <f>' 2025 - MKT DE CONTEUDO '!Q14</f>
        <v>10000</v>
      </c>
      <c r="R12" s="149">
        <f>' 2025 - MKT DE CONTEUDO '!R14</f>
        <v>10000</v>
      </c>
      <c r="S12" s="149">
        <f>' 2025 - MKT DE CONTEUDO '!S14</f>
        <v>10000</v>
      </c>
      <c r="T12" s="149">
        <f>' 2025 - MKT DE CONTEUDO '!T14</f>
        <v>10000</v>
      </c>
      <c r="U12" s="149" t="e">
        <f>' 2025 - MKT DE CONTEUDO '!#REF!</f>
        <v>#REF!</v>
      </c>
      <c r="V12" s="149">
        <f>' 2025 - MKT DE CONTEUDO '!U14</f>
        <v>0</v>
      </c>
      <c r="W12" s="149">
        <f>' 2025 - MKT DE CONTEUDO '!V14</f>
        <v>0</v>
      </c>
      <c r="X12" s="149">
        <f>' 2025 - MKT DE CONTEUDO '!W14</f>
        <v>0</v>
      </c>
      <c r="Y12" s="149">
        <f>' 2025 - MKT DE CONTEUDO '!X14</f>
        <v>0</v>
      </c>
      <c r="Z12" s="149">
        <f>' 2025 - MKT DE CONTEUDO '!Y14</f>
        <v>0</v>
      </c>
      <c r="AA12" s="149">
        <f>' 2025 - MKT DE CONTEUDO '!Z14</f>
        <v>0</v>
      </c>
      <c r="AB12" s="149">
        <f>' 2025 - MKT DE CONTEUDO '!AA14</f>
        <v>0</v>
      </c>
      <c r="AC12" s="149">
        <f>' 2025 - MKT DE CONTEUDO '!AB14</f>
        <v>0</v>
      </c>
      <c r="AD12" s="149">
        <f>' 2025 - MKT DE CONTEUDO '!AC14</f>
        <v>0</v>
      </c>
      <c r="AE12" s="149">
        <f>' 2025 - MKT DE CONTEUDO '!AD14</f>
        <v>0</v>
      </c>
      <c r="AF12" s="149">
        <f>' 2025 - MKT DE CONTEUDO '!AE14</f>
        <v>0</v>
      </c>
    </row>
    <row r="13" spans="1:32">
      <c r="A13" s="148" t="s">
        <v>1</v>
      </c>
      <c r="B13" s="149" t="e">
        <f>' 2025 - MKT DE CONTEUDO '!#REF!</f>
        <v>#REF!</v>
      </c>
      <c r="C13" s="149" t="e">
        <f>' 2025 - MKT DE CONTEUDO '!#REF!</f>
        <v>#REF!</v>
      </c>
      <c r="D13" s="149" t="e">
        <f>' 2025 - MKT DE CONTEUDO '!#REF!</f>
        <v>#REF!</v>
      </c>
      <c r="E13" s="149" t="e">
        <f>' 2025 - MKT DE CONTEUDO '!#REF!</f>
        <v>#REF!</v>
      </c>
      <c r="F13" s="149" t="e">
        <f>' 2025 - MKT DE CONTEUDO '!#REF!</f>
        <v>#REF!</v>
      </c>
      <c r="G13" s="149" t="e">
        <f>' 2025 - MKT DE CONTEUDO '!#REF!</f>
        <v>#REF!</v>
      </c>
      <c r="H13" s="149" t="e">
        <f>' 2025 - MKT DE CONTEUDO '!#REF!</f>
        <v>#REF!</v>
      </c>
      <c r="I13" s="149" t="e">
        <f>' 2025 - MKT DE CONTEUDO '!#REF!</f>
        <v>#REF!</v>
      </c>
      <c r="J13" s="149" t="e">
        <f>' 2025 - MKT DE CONTEUDO '!#REF!</f>
        <v>#REF!</v>
      </c>
      <c r="K13" s="149" t="e">
        <f>' 2025 - MKT DE CONTEUDO '!#REF!</f>
        <v>#REF!</v>
      </c>
      <c r="L13" s="149" t="e">
        <f>' 2025 - MKT DE CONTEUDO '!#REF!</f>
        <v>#REF!</v>
      </c>
      <c r="M13" s="149" t="e">
        <f>' 2025 - MKT DE CONTEUDO '!#REF!</f>
        <v>#REF!</v>
      </c>
      <c r="N13" s="149" t="e">
        <f>' 2025 - MKT DE CONTEUDO '!#REF!</f>
        <v>#REF!</v>
      </c>
      <c r="O13" s="149" t="e">
        <f>' 2025 - MKT DE CONTEUDO '!#REF!</f>
        <v>#REF!</v>
      </c>
      <c r="P13" s="149" t="e">
        <f>' 2025 - MKT DE CONTEUDO '!#REF!</f>
        <v>#REF!</v>
      </c>
      <c r="Q13" s="149" t="e">
        <f>' 2025 - MKT DE CONTEUDO '!#REF!</f>
        <v>#REF!</v>
      </c>
      <c r="R13" s="149" t="e">
        <f>' 2025 - MKT DE CONTEUDO '!#REF!</f>
        <v>#REF!</v>
      </c>
      <c r="S13" s="149" t="e">
        <f>' 2025 - MKT DE CONTEUDO '!#REF!</f>
        <v>#REF!</v>
      </c>
      <c r="T13" s="149" t="e">
        <f>' 2025 - MKT DE CONTEUDO '!#REF!</f>
        <v>#REF!</v>
      </c>
      <c r="U13" s="149" t="e">
        <f>' 2025 - MKT DE CONTEUDO '!#REF!</f>
        <v>#REF!</v>
      </c>
      <c r="V13" s="149" t="e">
        <f>' 2025 - MKT DE CONTEUDO '!#REF!</f>
        <v>#REF!</v>
      </c>
      <c r="W13" s="149" t="e">
        <f>' 2025 - MKT DE CONTEUDO '!#REF!</f>
        <v>#REF!</v>
      </c>
      <c r="X13" s="149" t="e">
        <f>' 2025 - MKT DE CONTEUDO '!#REF!</f>
        <v>#REF!</v>
      </c>
      <c r="Y13" s="149" t="e">
        <f>' 2025 - MKT DE CONTEUDO '!#REF!</f>
        <v>#REF!</v>
      </c>
      <c r="Z13" s="149" t="e">
        <f>' 2025 - MKT DE CONTEUDO '!#REF!</f>
        <v>#REF!</v>
      </c>
      <c r="AA13" s="149" t="e">
        <f>' 2025 - MKT DE CONTEUDO '!#REF!</f>
        <v>#REF!</v>
      </c>
      <c r="AB13" s="149" t="e">
        <f>' 2025 - MKT DE CONTEUDO '!#REF!</f>
        <v>#REF!</v>
      </c>
      <c r="AC13" s="149" t="e">
        <f>' 2025 - MKT DE CONTEUDO '!#REF!</f>
        <v>#REF!</v>
      </c>
      <c r="AD13" s="149" t="e">
        <f>' 2025 - MKT DE CONTEUDO '!#REF!</f>
        <v>#REF!</v>
      </c>
      <c r="AE13" s="149" t="e">
        <f>' 2025 - MKT DE CONTEUDO '!#REF!</f>
        <v>#REF!</v>
      </c>
      <c r="AF13" s="149" t="e">
        <f>' 2025 - MKT DE CONTEUDO '!#REF!</f>
        <v>#REF!</v>
      </c>
    </row>
    <row r="14" spans="1:32">
      <c r="A14" s="148" t="s">
        <v>1</v>
      </c>
      <c r="B14" s="149">
        <f>' 2025 - MKT DE CONTEUDO '!B15</f>
        <v>0</v>
      </c>
      <c r="C14" s="149">
        <f>' 2025 - MKT DE CONTEUDO '!C15</f>
        <v>0</v>
      </c>
      <c r="D14" s="149">
        <f>' 2025 - MKT DE CONTEUDO '!D15</f>
        <v>0</v>
      </c>
      <c r="E14" s="149">
        <f>' 2025 - MKT DE CONTEUDO '!E15</f>
        <v>0</v>
      </c>
      <c r="F14" s="149">
        <f>' 2025 - MKT DE CONTEUDO '!F15</f>
        <v>0</v>
      </c>
      <c r="G14" s="149">
        <f>' 2025 - MKT DE CONTEUDO '!G15</f>
        <v>0</v>
      </c>
      <c r="H14" s="149">
        <f>' 2025 - MKT DE CONTEUDO '!H15</f>
        <v>0</v>
      </c>
      <c r="I14" s="149">
        <f>' 2025 - MKT DE CONTEUDO '!I15</f>
        <v>0</v>
      </c>
      <c r="J14" s="149">
        <f>' 2025 - MKT DE CONTEUDO '!J15</f>
        <v>0</v>
      </c>
      <c r="K14" s="149">
        <f>' 2025 - MKT DE CONTEUDO '!K15</f>
        <v>0</v>
      </c>
      <c r="L14" s="149">
        <f>' 2025 - MKT DE CONTEUDO '!L15</f>
        <v>0</v>
      </c>
      <c r="M14" s="149">
        <f>' 2025 - MKT DE CONTEUDO '!M15</f>
        <v>0</v>
      </c>
      <c r="N14" s="149">
        <f>' 2025 - MKT DE CONTEUDO '!N15</f>
        <v>0</v>
      </c>
      <c r="O14" s="149">
        <f>' 2025 - MKT DE CONTEUDO '!O15</f>
        <v>0</v>
      </c>
      <c r="P14" s="149">
        <f>' 2025 - MKT DE CONTEUDO '!P15</f>
        <v>0</v>
      </c>
      <c r="Q14" s="149">
        <f>' 2025 - MKT DE CONTEUDO '!Q15</f>
        <v>0</v>
      </c>
      <c r="R14" s="149">
        <f>' 2025 - MKT DE CONTEUDO '!R15</f>
        <v>0</v>
      </c>
      <c r="S14" s="149">
        <f>' 2025 - MKT DE CONTEUDO '!S15</f>
        <v>0</v>
      </c>
      <c r="T14" s="149">
        <f>' 2025 - MKT DE CONTEUDO '!T15</f>
        <v>0</v>
      </c>
      <c r="U14" s="149" t="e">
        <f>' 2025 - MKT DE CONTEUDO '!#REF!</f>
        <v>#REF!</v>
      </c>
      <c r="V14" s="149">
        <f>' 2025 - MKT DE CONTEUDO '!U15</f>
        <v>0</v>
      </c>
      <c r="W14" s="149">
        <f>' 2025 - MKT DE CONTEUDO '!V15</f>
        <v>0</v>
      </c>
      <c r="X14" s="149">
        <f>' 2025 - MKT DE CONTEUDO '!W15</f>
        <v>0</v>
      </c>
      <c r="Y14" s="149">
        <f>' 2025 - MKT DE CONTEUDO '!X15</f>
        <v>0</v>
      </c>
      <c r="Z14" s="149">
        <f>' 2025 - MKT DE CONTEUDO '!Y15</f>
        <v>0</v>
      </c>
      <c r="AA14" s="149">
        <f>' 2025 - MKT DE CONTEUDO '!Z15</f>
        <v>0</v>
      </c>
      <c r="AB14" s="149">
        <f>' 2025 - MKT DE CONTEUDO '!AA15</f>
        <v>0</v>
      </c>
      <c r="AC14" s="149">
        <f>' 2025 - MKT DE CONTEUDO '!AB15</f>
        <v>0</v>
      </c>
      <c r="AD14" s="149">
        <f>' 2025 - MKT DE CONTEUDO '!AC15</f>
        <v>0</v>
      </c>
      <c r="AE14" s="149">
        <f>' 2025 - MKT DE CONTEUDO '!AD15</f>
        <v>0</v>
      </c>
      <c r="AF14" s="149">
        <f>' 2025 - MKT DE CONTEUDO '!AE15</f>
        <v>0</v>
      </c>
    </row>
    <row r="15" spans="1:32">
      <c r="A15" s="148" t="s">
        <v>1</v>
      </c>
      <c r="B15" s="149">
        <f>' 2025 - MKT DE CONTEUDO '!B16</f>
        <v>0</v>
      </c>
      <c r="C15" s="149">
        <f>' 2025 - MKT DE CONTEUDO '!C16</f>
        <v>0</v>
      </c>
      <c r="D15" s="149">
        <f>' 2025 - MKT DE CONTEUDO '!D16</f>
        <v>0</v>
      </c>
      <c r="E15" s="149">
        <f>' 2025 - MKT DE CONTEUDO '!E16</f>
        <v>0</v>
      </c>
      <c r="F15" s="149">
        <f>' 2025 - MKT DE CONTEUDO '!F16</f>
        <v>0</v>
      </c>
      <c r="G15" s="149">
        <f>' 2025 - MKT DE CONTEUDO '!G16</f>
        <v>0</v>
      </c>
      <c r="H15" s="149">
        <f>' 2025 - MKT DE CONTEUDO '!H16</f>
        <v>0</v>
      </c>
      <c r="I15" s="149">
        <f>' 2025 - MKT DE CONTEUDO '!I16</f>
        <v>0</v>
      </c>
      <c r="J15" s="149">
        <f>' 2025 - MKT DE CONTEUDO '!J16</f>
        <v>0</v>
      </c>
      <c r="K15" s="149">
        <f>' 2025 - MKT DE CONTEUDO '!K16</f>
        <v>0</v>
      </c>
      <c r="L15" s="149">
        <f>' 2025 - MKT DE CONTEUDO '!L16</f>
        <v>0</v>
      </c>
      <c r="M15" s="149">
        <f>' 2025 - MKT DE CONTEUDO '!M16</f>
        <v>0</v>
      </c>
      <c r="N15" s="149">
        <f>' 2025 - MKT DE CONTEUDO '!N16</f>
        <v>0</v>
      </c>
      <c r="O15" s="149">
        <f>' 2025 - MKT DE CONTEUDO '!O16</f>
        <v>0</v>
      </c>
      <c r="P15" s="149">
        <f>' 2025 - MKT DE CONTEUDO '!P16</f>
        <v>0</v>
      </c>
      <c r="Q15" s="149">
        <f>' 2025 - MKT DE CONTEUDO '!Q16</f>
        <v>0</v>
      </c>
      <c r="R15" s="149">
        <f>' 2025 - MKT DE CONTEUDO '!R16</f>
        <v>0</v>
      </c>
      <c r="S15" s="149">
        <f>' 2025 - MKT DE CONTEUDO '!S16</f>
        <v>0</v>
      </c>
      <c r="T15" s="149">
        <f>' 2025 - MKT DE CONTEUDO '!T16</f>
        <v>0</v>
      </c>
      <c r="U15" s="149" t="e">
        <f>' 2025 - MKT DE CONTEUDO '!#REF!</f>
        <v>#REF!</v>
      </c>
      <c r="V15" s="149">
        <f>' 2025 - MKT DE CONTEUDO '!U16</f>
        <v>0</v>
      </c>
      <c r="W15" s="149">
        <f>' 2025 - MKT DE CONTEUDO '!V16</f>
        <v>0</v>
      </c>
      <c r="X15" s="149">
        <f>' 2025 - MKT DE CONTEUDO '!W16</f>
        <v>0</v>
      </c>
      <c r="Y15" s="149">
        <f>' 2025 - MKT DE CONTEUDO '!X16</f>
        <v>0</v>
      </c>
      <c r="Z15" s="149">
        <f>' 2025 - MKT DE CONTEUDO '!Y16</f>
        <v>0</v>
      </c>
      <c r="AA15" s="149">
        <f>' 2025 - MKT DE CONTEUDO '!Z16</f>
        <v>0</v>
      </c>
      <c r="AB15" s="149">
        <f>' 2025 - MKT DE CONTEUDO '!AA16</f>
        <v>0</v>
      </c>
      <c r="AC15" s="149">
        <f>' 2025 - MKT DE CONTEUDO '!AB16</f>
        <v>0</v>
      </c>
      <c r="AD15" s="149">
        <f>' 2025 - MKT DE CONTEUDO '!AC16</f>
        <v>0</v>
      </c>
      <c r="AE15" s="149">
        <f>' 2025 - MKT DE CONTEUDO '!AD16</f>
        <v>0</v>
      </c>
      <c r="AF15" s="149">
        <f>' 2025 - MKT DE CONTEUDO '!AE16</f>
        <v>0</v>
      </c>
    </row>
    <row r="16" spans="1:32">
      <c r="A16" s="148" t="s">
        <v>1</v>
      </c>
      <c r="B16" s="149" t="str">
        <f>' 2025 - MKT DE CONTEUDO '!B17</f>
        <v>COMPROMISSADO</v>
      </c>
      <c r="C16" s="149">
        <f>' 2025 - MKT DE CONTEUDO '!C17</f>
        <v>0</v>
      </c>
      <c r="D16" s="149">
        <f>' 2025 - MKT DE CONTEUDO '!D17</f>
        <v>0</v>
      </c>
      <c r="E16" s="149">
        <f>' 2025 - MKT DE CONTEUDO '!E17</f>
        <v>0</v>
      </c>
      <c r="F16" s="149">
        <f>' 2025 - MKT DE CONTEUDO '!F17</f>
        <v>0</v>
      </c>
      <c r="G16" s="149">
        <f>' 2025 - MKT DE CONTEUDO '!G17</f>
        <v>0</v>
      </c>
      <c r="H16" s="149">
        <f>' 2025 - MKT DE CONTEUDO '!H17</f>
        <v>0</v>
      </c>
      <c r="I16" s="149">
        <f>' 2025 - MKT DE CONTEUDO '!I17</f>
        <v>0</v>
      </c>
      <c r="J16" s="149">
        <f>' 2025 - MKT DE CONTEUDO '!J17</f>
        <v>0</v>
      </c>
      <c r="K16" s="149">
        <f>' 2025 - MKT DE CONTEUDO '!K17</f>
        <v>0</v>
      </c>
      <c r="L16" s="149">
        <f>' 2025 - MKT DE CONTEUDO '!L17</f>
        <v>0</v>
      </c>
      <c r="M16" s="149">
        <f>' 2025 - MKT DE CONTEUDO '!M17</f>
        <v>0</v>
      </c>
      <c r="N16" s="149">
        <f>' 2025 - MKT DE CONTEUDO '!N17</f>
        <v>0</v>
      </c>
      <c r="O16" s="149">
        <f>' 2025 - MKT DE CONTEUDO '!O17</f>
        <v>0</v>
      </c>
      <c r="P16" s="149">
        <f>' 2025 - MKT DE CONTEUDO '!P17</f>
        <v>0</v>
      </c>
      <c r="Q16" s="149">
        <f>' 2025 - MKT DE CONTEUDO '!Q17</f>
        <v>0</v>
      </c>
      <c r="R16" s="149">
        <f>' 2025 - MKT DE CONTEUDO '!R17</f>
        <v>0</v>
      </c>
      <c r="S16" s="149">
        <f>' 2025 - MKT DE CONTEUDO '!S17</f>
        <v>0</v>
      </c>
      <c r="T16" s="149">
        <f>' 2025 - MKT DE CONTEUDO '!T17</f>
        <v>0</v>
      </c>
      <c r="U16" s="149" t="e">
        <f>' 2025 - MKT DE CONTEUDO '!#REF!</f>
        <v>#REF!</v>
      </c>
      <c r="V16" s="149">
        <f>' 2025 - MKT DE CONTEUDO '!U17</f>
        <v>0</v>
      </c>
      <c r="W16" s="149">
        <f>' 2025 - MKT DE CONTEUDO '!V17</f>
        <v>0</v>
      </c>
      <c r="X16" s="149">
        <f>' 2025 - MKT DE CONTEUDO '!W17</f>
        <v>0</v>
      </c>
      <c r="Y16" s="149">
        <f>' 2025 - MKT DE CONTEUDO '!X17</f>
        <v>0</v>
      </c>
      <c r="Z16" s="149">
        <f>' 2025 - MKT DE CONTEUDO '!Y17</f>
        <v>0</v>
      </c>
      <c r="AA16" s="149">
        <f>' 2025 - MKT DE CONTEUDO '!Z17</f>
        <v>0</v>
      </c>
      <c r="AB16" s="149">
        <f>' 2025 - MKT DE CONTEUDO '!AA17</f>
        <v>0</v>
      </c>
      <c r="AC16" s="149">
        <f>' 2025 - MKT DE CONTEUDO '!AB17</f>
        <v>0</v>
      </c>
      <c r="AD16" s="149">
        <f>' 2025 - MKT DE CONTEUDO '!AC17</f>
        <v>0</v>
      </c>
      <c r="AE16" s="149">
        <f>' 2025 - MKT DE CONTEUDO '!AD17</f>
        <v>0</v>
      </c>
      <c r="AF16" s="149">
        <f>' 2025 - MKT DE CONTEUDO '!AE17</f>
        <v>0</v>
      </c>
    </row>
    <row r="17" spans="1:32">
      <c r="A17" s="148" t="s">
        <v>1</v>
      </c>
      <c r="B17" s="149" t="str">
        <f>' 2025 - MKT DE CONTEUDO '!B18</f>
        <v>Nazaré</v>
      </c>
      <c r="C17" s="149" t="str">
        <f>' 2025 - MKT DE CONTEUDO '!C18</f>
        <v>Mídia</v>
      </c>
      <c r="D17" s="149" t="str">
        <f>' 2025 - MKT DE CONTEUDO '!D18</f>
        <v>Campanha</v>
      </c>
      <c r="E17" s="149">
        <f>' 2025 - MKT DE CONTEUDO '!E18</f>
        <v>10220</v>
      </c>
      <c r="F17" s="149" t="str">
        <f>' 2025 - MKT DE CONTEUDO '!F18</f>
        <v>WAAW</v>
      </c>
      <c r="G17" s="149" t="str">
        <f>' 2025 - MKT DE CONTEUDO '!G18</f>
        <v>Branding</v>
      </c>
      <c r="H17" s="149" t="str">
        <f>' 2025 - MKT DE CONTEUDO '!H18</f>
        <v>Variável</v>
      </c>
      <c r="I17" s="149">
        <f>' 2025 - MKT DE CONTEUDO '!I18</f>
        <v>320436.21999999997</v>
      </c>
      <c r="J17" s="149">
        <f>' 2025 - MKT DE CONTEUDO '!J18</f>
        <v>185584</v>
      </c>
      <c r="K17" s="149">
        <f>' 2025 - MKT DE CONTEUDO '!K18</f>
        <v>131917</v>
      </c>
      <c r="L17" s="149">
        <f>' 2025 - MKT DE CONTEUDO '!L18</f>
        <v>0</v>
      </c>
      <c r="M17" s="149">
        <f>' 2025 - MKT DE CONTEUDO '!M18</f>
        <v>0</v>
      </c>
      <c r="N17" s="149">
        <f>' 2025 - MKT DE CONTEUDO '!N18</f>
        <v>0</v>
      </c>
      <c r="O17" s="149">
        <f>' 2025 - MKT DE CONTEUDO '!O18</f>
        <v>0</v>
      </c>
      <c r="P17" s="149">
        <f>' 2025 - MKT DE CONTEUDO '!P18</f>
        <v>0</v>
      </c>
      <c r="Q17" s="149">
        <f>' 2025 - MKT DE CONTEUDO '!Q18</f>
        <v>0</v>
      </c>
      <c r="R17" s="149">
        <f>' 2025 - MKT DE CONTEUDO '!R18</f>
        <v>0</v>
      </c>
      <c r="S17" s="149">
        <f>' 2025 - MKT DE CONTEUDO '!S18</f>
        <v>0</v>
      </c>
      <c r="T17" s="149">
        <f>' 2025 - MKT DE CONTEUDO '!T18</f>
        <v>0</v>
      </c>
      <c r="U17" s="149" t="e">
        <f>' 2025 - MKT DE CONTEUDO '!#REF!</f>
        <v>#REF!</v>
      </c>
      <c r="V17" s="149">
        <f>' 2025 - MKT DE CONTEUDO '!U18</f>
        <v>0</v>
      </c>
      <c r="W17" s="149">
        <f>' 2025 - MKT DE CONTEUDO '!V18</f>
        <v>0</v>
      </c>
      <c r="X17" s="149">
        <f>' 2025 - MKT DE CONTEUDO '!W18</f>
        <v>0</v>
      </c>
      <c r="Y17" s="149">
        <f>' 2025 - MKT DE CONTEUDO '!X18</f>
        <v>0</v>
      </c>
      <c r="Z17" s="149">
        <f>' 2025 - MKT DE CONTEUDO '!Y18</f>
        <v>0</v>
      </c>
      <c r="AA17" s="149">
        <f>' 2025 - MKT DE CONTEUDO '!Z18</f>
        <v>0</v>
      </c>
      <c r="AB17" s="149">
        <f>' 2025 - MKT DE CONTEUDO '!AA18</f>
        <v>0</v>
      </c>
      <c r="AC17" s="149">
        <f>' 2025 - MKT DE CONTEUDO '!AB18</f>
        <v>0</v>
      </c>
      <c r="AD17" s="149">
        <f>' 2025 - MKT DE CONTEUDO '!AC18</f>
        <v>0</v>
      </c>
      <c r="AE17" s="149">
        <f>' 2025 - MKT DE CONTEUDO '!AD18</f>
        <v>0</v>
      </c>
      <c r="AF17" s="149">
        <f>' 2025 - MKT DE CONTEUDO '!AE18</f>
        <v>0</v>
      </c>
    </row>
    <row r="18" spans="1:32">
      <c r="A18" s="148" t="s">
        <v>1</v>
      </c>
      <c r="B18" s="149" t="str">
        <f>' 2025 - MKT DE CONTEUDO '!B19</f>
        <v xml:space="preserve">Novo de Novo </v>
      </c>
      <c r="C18" s="149" t="str">
        <f>' 2025 - MKT DE CONTEUDO '!C19</f>
        <v>Conteúdo</v>
      </c>
      <c r="D18" s="149" t="str">
        <f>' 2025 - MKT DE CONTEUDO '!D19</f>
        <v>Produção</v>
      </c>
      <c r="E18" s="149">
        <f>' 2025 - MKT DE CONTEUDO '!E19</f>
        <v>10220</v>
      </c>
      <c r="F18" s="149" t="str">
        <f>' 2025 - MKT DE CONTEUDO '!F19</f>
        <v>WAP</v>
      </c>
      <c r="G18" s="149" t="str">
        <f>' 2025 - MKT DE CONTEUDO '!G19</f>
        <v>Branding</v>
      </c>
      <c r="H18" s="149" t="str">
        <f>' 2025 - MKT DE CONTEUDO '!H19</f>
        <v>Fixo</v>
      </c>
      <c r="I18" s="149">
        <f>' 2025 - MKT DE CONTEUDO '!I19</f>
        <v>0</v>
      </c>
      <c r="J18" s="149">
        <f>' 2025 - MKT DE CONTEUDO '!J19</f>
        <v>0</v>
      </c>
      <c r="K18" s="149">
        <f>' 2025 - MKT DE CONTEUDO '!K19</f>
        <v>0</v>
      </c>
      <c r="L18" s="149">
        <f>' 2025 - MKT DE CONTEUDO '!L19</f>
        <v>12000</v>
      </c>
      <c r="M18" s="149">
        <f>' 2025 - MKT DE CONTEUDO '!M19</f>
        <v>0</v>
      </c>
      <c r="N18" s="149">
        <f>' 2025 - MKT DE CONTEUDO '!N19</f>
        <v>0</v>
      </c>
      <c r="O18" s="149">
        <f>' 2025 - MKT DE CONTEUDO '!O19</f>
        <v>0</v>
      </c>
      <c r="P18" s="149">
        <f>' 2025 - MKT DE CONTEUDO '!P19</f>
        <v>12000</v>
      </c>
      <c r="Q18" s="149">
        <f>' 2025 - MKT DE CONTEUDO '!Q19</f>
        <v>0</v>
      </c>
      <c r="R18" s="149">
        <f>' 2025 - MKT DE CONTEUDO '!R19</f>
        <v>0</v>
      </c>
      <c r="S18" s="149">
        <f>' 2025 - MKT DE CONTEUDO '!S19</f>
        <v>12000</v>
      </c>
      <c r="T18" s="149">
        <f>' 2025 - MKT DE CONTEUDO '!T19</f>
        <v>0</v>
      </c>
      <c r="U18" s="149" t="e">
        <f>' 2025 - MKT DE CONTEUDO '!#REF!</f>
        <v>#REF!</v>
      </c>
      <c r="V18" s="149">
        <f>' 2025 - MKT DE CONTEUDO '!U19</f>
        <v>0</v>
      </c>
      <c r="W18" s="149">
        <f>' 2025 - MKT DE CONTEUDO '!V19</f>
        <v>0</v>
      </c>
      <c r="X18" s="149">
        <f>' 2025 - MKT DE CONTEUDO '!W19</f>
        <v>0</v>
      </c>
      <c r="Y18" s="149">
        <f>' 2025 - MKT DE CONTEUDO '!X19</f>
        <v>0</v>
      </c>
      <c r="Z18" s="149">
        <f>' 2025 - MKT DE CONTEUDO '!Y19</f>
        <v>0</v>
      </c>
      <c r="AA18" s="149">
        <f>' 2025 - MKT DE CONTEUDO '!Z19</f>
        <v>0</v>
      </c>
      <c r="AB18" s="149">
        <f>' 2025 - MKT DE CONTEUDO '!AA19</f>
        <v>0</v>
      </c>
      <c r="AC18" s="149">
        <f>' 2025 - MKT DE CONTEUDO '!AB19</f>
        <v>0</v>
      </c>
      <c r="AD18" s="149">
        <f>' 2025 - MKT DE CONTEUDO '!AC19</f>
        <v>0</v>
      </c>
      <c r="AE18" s="149">
        <f>' 2025 - MKT DE CONTEUDO '!AD19</f>
        <v>0</v>
      </c>
      <c r="AF18" s="149">
        <f>' 2025 - MKT DE CONTEUDO '!AE19</f>
        <v>0</v>
      </c>
    </row>
    <row r="19" spans="1:32">
      <c r="A19" s="148" t="s">
        <v>1</v>
      </c>
      <c r="B19" s="149" t="str">
        <f>' 2025 - MKT DE CONTEUDO '!B21</f>
        <v>Influenciadores Pagos</v>
      </c>
      <c r="C19" s="149" t="str">
        <f>' 2025 - MKT DE CONTEUDO '!C21</f>
        <v>Conteúdo</v>
      </c>
      <c r="D19" s="149" t="str">
        <f>' 2025 - MKT DE CONTEUDO '!D21</f>
        <v xml:space="preserve">Influenciador </v>
      </c>
      <c r="E19" s="149">
        <f>' 2025 - MKT DE CONTEUDO '!E21</f>
        <v>10220</v>
      </c>
      <c r="F19" s="149" t="str">
        <f>' 2025 - MKT DE CONTEUDO '!F21</f>
        <v>WAAW | WAP</v>
      </c>
      <c r="G19" s="149" t="str">
        <f>' 2025 - MKT DE CONTEUDO '!G21</f>
        <v>Performance</v>
      </c>
      <c r="H19" s="149" t="str">
        <f>' 2025 - MKT DE CONTEUDO '!H21</f>
        <v>Fixo</v>
      </c>
      <c r="I19" s="149">
        <f>' 2025 - MKT DE CONTEUDO '!I21</f>
        <v>0</v>
      </c>
      <c r="J19" s="149">
        <f>' 2025 - MKT DE CONTEUDO '!J21</f>
        <v>0</v>
      </c>
      <c r="K19" s="149">
        <f>' 2025 - MKT DE CONTEUDO '!K21</f>
        <v>0</v>
      </c>
      <c r="L19" s="149">
        <f>' 2025 - MKT DE CONTEUDO '!L21</f>
        <v>0</v>
      </c>
      <c r="M19" s="149">
        <f>' 2025 - MKT DE CONTEUDO '!M21</f>
        <v>30000</v>
      </c>
      <c r="N19" s="149">
        <f>' 2025 - MKT DE CONTEUDO '!N21</f>
        <v>10000</v>
      </c>
      <c r="O19" s="149">
        <f>' 2025 - MKT DE CONTEUDO '!O21</f>
        <v>10000</v>
      </c>
      <c r="P19" s="149">
        <f>' 2025 - MKT DE CONTEUDO '!P21</f>
        <v>30000</v>
      </c>
      <c r="Q19" s="149">
        <f>' 2025 - MKT DE CONTEUDO '!Q21</f>
        <v>10000</v>
      </c>
      <c r="R19" s="149">
        <f>' 2025 - MKT DE CONTEUDO '!R21</f>
        <v>10000</v>
      </c>
      <c r="S19" s="149">
        <f>' 2025 - MKT DE CONTEUDO '!S21</f>
        <v>50000</v>
      </c>
      <c r="T19" s="149">
        <f>' 2025 - MKT DE CONTEUDO '!T21</f>
        <v>10000</v>
      </c>
      <c r="U19" s="149" t="e">
        <f>' 2025 - MKT DE CONTEUDO '!#REF!</f>
        <v>#REF!</v>
      </c>
      <c r="V19" s="149">
        <f>' 2025 - MKT DE CONTEUDO '!U21</f>
        <v>0</v>
      </c>
      <c r="W19" s="149">
        <f>' 2025 - MKT DE CONTEUDO '!V21</f>
        <v>0</v>
      </c>
      <c r="X19" s="149">
        <f>' 2025 - MKT DE CONTEUDO '!W21</f>
        <v>0</v>
      </c>
      <c r="Y19" s="149">
        <f>' 2025 - MKT DE CONTEUDO '!X21</f>
        <v>0</v>
      </c>
      <c r="Z19" s="149">
        <f>' 2025 - MKT DE CONTEUDO '!Y21</f>
        <v>0</v>
      </c>
      <c r="AA19" s="149">
        <f>' 2025 - MKT DE CONTEUDO '!Z21</f>
        <v>0</v>
      </c>
      <c r="AB19" s="149">
        <f>' 2025 - MKT DE CONTEUDO '!AA21</f>
        <v>0</v>
      </c>
      <c r="AC19" s="149">
        <f>' 2025 - MKT DE CONTEUDO '!AB21</f>
        <v>0</v>
      </c>
      <c r="AD19" s="149">
        <f>' 2025 - MKT DE CONTEUDO '!AC21</f>
        <v>0</v>
      </c>
      <c r="AE19" s="149">
        <f>' 2025 - MKT DE CONTEUDO '!AD21</f>
        <v>0</v>
      </c>
      <c r="AF19" s="149">
        <f>' 2025 - MKT DE CONTEUDO '!AE21</f>
        <v>0</v>
      </c>
    </row>
    <row r="20" spans="1:32">
      <c r="A20" s="148" t="s">
        <v>1</v>
      </c>
      <c r="B20" s="149" t="str">
        <f>' 2025 - MKT DE CONTEUDO '!B22</f>
        <v>Verão Paraná</v>
      </c>
      <c r="C20" s="149" t="str">
        <f>' 2025 - MKT DE CONTEUDO '!C22</f>
        <v>Mídia</v>
      </c>
      <c r="D20" s="149" t="str">
        <f>' 2025 - MKT DE CONTEUDO '!D22</f>
        <v>Patrocínio</v>
      </c>
      <c r="E20" s="149">
        <f>' 2025 - MKT DE CONTEUDO '!E22</f>
        <v>10220</v>
      </c>
      <c r="F20" s="149" t="str">
        <f>' 2025 - MKT DE CONTEUDO '!F22</f>
        <v>WAAW</v>
      </c>
      <c r="G20" s="149" t="str">
        <f>' 2025 - MKT DE CONTEUDO '!G22</f>
        <v>Branding</v>
      </c>
      <c r="H20" s="149" t="str">
        <f>' 2025 - MKT DE CONTEUDO '!H22</f>
        <v>Variável</v>
      </c>
      <c r="I20" s="149">
        <f>' 2025 - MKT DE CONTEUDO '!I22</f>
        <v>0</v>
      </c>
      <c r="J20" s="149">
        <f>' 2025 - MKT DE CONTEUDO '!J22</f>
        <v>50000</v>
      </c>
      <c r="K20" s="149">
        <f>' 2025 - MKT DE CONTEUDO '!K22</f>
        <v>50000</v>
      </c>
      <c r="L20" s="149">
        <f>' 2025 - MKT DE CONTEUDO '!L22</f>
        <v>0</v>
      </c>
      <c r="M20" s="149">
        <f>' 2025 - MKT DE CONTEUDO '!M22</f>
        <v>0</v>
      </c>
      <c r="N20" s="149">
        <f>' 2025 - MKT DE CONTEUDO '!N22</f>
        <v>0</v>
      </c>
      <c r="O20" s="149">
        <f>' 2025 - MKT DE CONTEUDO '!O22</f>
        <v>0</v>
      </c>
      <c r="P20" s="149">
        <f>' 2025 - MKT DE CONTEUDO '!P22</f>
        <v>0</v>
      </c>
      <c r="Q20" s="149">
        <f>' 2025 - MKT DE CONTEUDO '!Q22</f>
        <v>0</v>
      </c>
      <c r="R20" s="149">
        <f>' 2025 - MKT DE CONTEUDO '!R22</f>
        <v>0</v>
      </c>
      <c r="S20" s="149">
        <f>' 2025 - MKT DE CONTEUDO '!S22</f>
        <v>0</v>
      </c>
      <c r="T20" s="149">
        <f>' 2025 - MKT DE CONTEUDO '!T22</f>
        <v>0</v>
      </c>
      <c r="U20" s="149" t="e">
        <f>' 2025 - MKT DE CONTEUDO '!#REF!</f>
        <v>#REF!</v>
      </c>
      <c r="V20" s="149">
        <f>' 2025 - MKT DE CONTEUDO '!U22</f>
        <v>0</v>
      </c>
      <c r="W20" s="149">
        <f>' 2025 - MKT DE CONTEUDO '!V22</f>
        <v>0</v>
      </c>
      <c r="X20" s="149">
        <f>' 2025 - MKT DE CONTEUDO '!W22</f>
        <v>0</v>
      </c>
      <c r="Y20" s="149">
        <f>' 2025 - MKT DE CONTEUDO '!X22</f>
        <v>0</v>
      </c>
      <c r="Z20" s="149">
        <f>' 2025 - MKT DE CONTEUDO '!Y22</f>
        <v>0</v>
      </c>
      <c r="AA20" s="149">
        <f>' 2025 - MKT DE CONTEUDO '!Z22</f>
        <v>0</v>
      </c>
      <c r="AB20" s="149">
        <f>' 2025 - MKT DE CONTEUDO '!AA22</f>
        <v>0</v>
      </c>
      <c r="AC20" s="149">
        <f>' 2025 - MKT DE CONTEUDO '!AB22</f>
        <v>0</v>
      </c>
      <c r="AD20" s="149">
        <f>' 2025 - MKT DE CONTEUDO '!AC22</f>
        <v>0</v>
      </c>
      <c r="AE20" s="149">
        <f>' 2025 - MKT DE CONTEUDO '!AD22</f>
        <v>0</v>
      </c>
      <c r="AF20" s="149">
        <f>' 2025 - MKT DE CONTEUDO '!AE22</f>
        <v>0</v>
      </c>
    </row>
    <row r="21" spans="1:32">
      <c r="A21" s="148" t="s">
        <v>1</v>
      </c>
      <c r="B21" s="149" t="str">
        <f>' 2025 - MKT DE CONTEUDO '!B23</f>
        <v>Sorteios Taxa consultoria</v>
      </c>
      <c r="C21" s="149" t="str">
        <f>' 2025 - MKT DE CONTEUDO '!C23</f>
        <v>Conteúdo</v>
      </c>
      <c r="D21" s="149" t="str">
        <f>' 2025 - MKT DE CONTEUDO '!D23</f>
        <v>Redes Sociais</v>
      </c>
      <c r="E21" s="149">
        <f>' 2025 - MKT DE CONTEUDO '!E23</f>
        <v>10220</v>
      </c>
      <c r="F21" s="149" t="str">
        <f>' 2025 - MKT DE CONTEUDO '!F23</f>
        <v>WAAW | WAP</v>
      </c>
      <c r="G21" s="149" t="str">
        <f>' 2025 - MKT DE CONTEUDO '!G23</f>
        <v>Performance</v>
      </c>
      <c r="H21" s="149" t="str">
        <f>' 2025 - MKT DE CONTEUDO '!H23</f>
        <v>Fixo</v>
      </c>
      <c r="I21" s="149">
        <f>' 2025 - MKT DE CONTEUDO '!I23</f>
        <v>0</v>
      </c>
      <c r="J21" s="149">
        <f>' 2025 - MKT DE CONTEUDO '!J23</f>
        <v>1500</v>
      </c>
      <c r="K21" s="149">
        <f>' 2025 - MKT DE CONTEUDO '!K23</f>
        <v>1500</v>
      </c>
      <c r="L21" s="149">
        <f>' 2025 - MKT DE CONTEUDO '!L23</f>
        <v>1500</v>
      </c>
      <c r="M21" s="149">
        <f>' 2025 - MKT DE CONTEUDO '!M23</f>
        <v>1500</v>
      </c>
      <c r="N21" s="149">
        <f>' 2025 - MKT DE CONTEUDO '!N23</f>
        <v>1500</v>
      </c>
      <c r="O21" s="149">
        <f>' 2025 - MKT DE CONTEUDO '!O23</f>
        <v>1500</v>
      </c>
      <c r="P21" s="149">
        <f>' 2025 - MKT DE CONTEUDO '!P23</f>
        <v>1500</v>
      </c>
      <c r="Q21" s="149">
        <f>' 2025 - MKT DE CONTEUDO '!Q23</f>
        <v>1500</v>
      </c>
      <c r="R21" s="149">
        <f>' 2025 - MKT DE CONTEUDO '!R23</f>
        <v>1500</v>
      </c>
      <c r="S21" s="149">
        <f>' 2025 - MKT DE CONTEUDO '!S23</f>
        <v>1500</v>
      </c>
      <c r="T21" s="149">
        <f>' 2025 - MKT DE CONTEUDO '!T23</f>
        <v>1500</v>
      </c>
      <c r="U21" s="149" t="e">
        <f>' 2025 - MKT DE CONTEUDO '!#REF!</f>
        <v>#REF!</v>
      </c>
      <c r="V21" s="149">
        <f>' 2025 - MKT DE CONTEUDO '!U23</f>
        <v>0</v>
      </c>
      <c r="W21" s="149">
        <f>' 2025 - MKT DE CONTEUDO '!V23</f>
        <v>0</v>
      </c>
      <c r="X21" s="149">
        <f>' 2025 - MKT DE CONTEUDO '!W23</f>
        <v>0</v>
      </c>
      <c r="Y21" s="149">
        <f>' 2025 - MKT DE CONTEUDO '!X23</f>
        <v>0</v>
      </c>
      <c r="Z21" s="149">
        <f>' 2025 - MKT DE CONTEUDO '!Y23</f>
        <v>0</v>
      </c>
      <c r="AA21" s="149">
        <f>' 2025 - MKT DE CONTEUDO '!Z23</f>
        <v>0</v>
      </c>
      <c r="AB21" s="149">
        <f>' 2025 - MKT DE CONTEUDO '!AA23</f>
        <v>0</v>
      </c>
      <c r="AC21" s="149">
        <f>' 2025 - MKT DE CONTEUDO '!AB23</f>
        <v>0</v>
      </c>
      <c r="AD21" s="149">
        <f>' 2025 - MKT DE CONTEUDO '!AC23</f>
        <v>0</v>
      </c>
      <c r="AE21" s="149">
        <f>' 2025 - MKT DE CONTEUDO '!AD23</f>
        <v>0</v>
      </c>
      <c r="AF21" s="149">
        <f>' 2025 - MKT DE CONTEUDO '!AE23</f>
        <v>0</v>
      </c>
    </row>
    <row r="22" spans="1:32">
      <c r="A22" s="148" t="s">
        <v>1</v>
      </c>
      <c r="B22" s="149" t="str">
        <f>' 2025 - MKT DE CONTEUDO '!B24</f>
        <v xml:space="preserve">Custos de produtos Influs </v>
      </c>
      <c r="C22" s="149" t="str">
        <f>' 2025 - MKT DE CONTEUDO '!C24</f>
        <v>Conteúdo</v>
      </c>
      <c r="D22" s="149" t="str">
        <f>' 2025 - MKT DE CONTEUDO '!D24</f>
        <v xml:space="preserve">Influenciador </v>
      </c>
      <c r="E22" s="149">
        <f>' 2025 - MKT DE CONTEUDO '!E24</f>
        <v>10220</v>
      </c>
      <c r="F22" s="149" t="str">
        <f>' 2025 - MKT DE CONTEUDO '!F24</f>
        <v>WAAW | WAP</v>
      </c>
      <c r="G22" s="149" t="str">
        <f>' 2025 - MKT DE CONTEUDO '!G24</f>
        <v>Performance</v>
      </c>
      <c r="H22" s="149" t="str">
        <f>' 2025 - MKT DE CONTEUDO '!H24</f>
        <v>Variável</v>
      </c>
      <c r="I22" s="149">
        <f>' 2025 - MKT DE CONTEUDO '!I24</f>
        <v>37876.199999999997</v>
      </c>
      <c r="J22" s="149">
        <f>' 2025 - MKT DE CONTEUDO '!J24</f>
        <v>0</v>
      </c>
      <c r="K22" s="149">
        <f>' 2025 - MKT DE CONTEUDO '!K24</f>
        <v>0</v>
      </c>
      <c r="L22" s="149">
        <f>' 2025 - MKT DE CONTEUDO '!L24</f>
        <v>0</v>
      </c>
      <c r="M22" s="149">
        <f>' 2025 - MKT DE CONTEUDO '!M24</f>
        <v>0</v>
      </c>
      <c r="N22" s="149">
        <f>' 2025 - MKT DE CONTEUDO '!N24</f>
        <v>0</v>
      </c>
      <c r="O22" s="149">
        <f>' 2025 - MKT DE CONTEUDO '!O24</f>
        <v>0</v>
      </c>
      <c r="P22" s="149">
        <f>' 2025 - MKT DE CONTEUDO '!P24</f>
        <v>0</v>
      </c>
      <c r="Q22" s="149">
        <f>' 2025 - MKT DE CONTEUDO '!Q24</f>
        <v>0</v>
      </c>
      <c r="R22" s="149">
        <f>' 2025 - MKT DE CONTEUDO '!R24</f>
        <v>0</v>
      </c>
      <c r="S22" s="149">
        <f>' 2025 - MKT DE CONTEUDO '!S24</f>
        <v>0</v>
      </c>
      <c r="T22" s="149">
        <f>' 2025 - MKT DE CONTEUDO '!T24</f>
        <v>0</v>
      </c>
      <c r="U22" s="149" t="e">
        <f>' 2025 - MKT DE CONTEUDO '!#REF!</f>
        <v>#REF!</v>
      </c>
      <c r="V22" s="149">
        <f>' 2025 - MKT DE CONTEUDO '!U24</f>
        <v>0</v>
      </c>
      <c r="W22" s="149">
        <f>' 2025 - MKT DE CONTEUDO '!V24</f>
        <v>0</v>
      </c>
      <c r="X22" s="149">
        <f>' 2025 - MKT DE CONTEUDO '!W24</f>
        <v>0</v>
      </c>
      <c r="Y22" s="149">
        <f>' 2025 - MKT DE CONTEUDO '!X24</f>
        <v>0</v>
      </c>
      <c r="Z22" s="149">
        <f>' 2025 - MKT DE CONTEUDO '!Y24</f>
        <v>0</v>
      </c>
      <c r="AA22" s="149">
        <f>' 2025 - MKT DE CONTEUDO '!Z24</f>
        <v>0</v>
      </c>
      <c r="AB22" s="149">
        <f>' 2025 - MKT DE CONTEUDO '!AA24</f>
        <v>0</v>
      </c>
      <c r="AC22" s="149">
        <f>' 2025 - MKT DE CONTEUDO '!AB24</f>
        <v>0</v>
      </c>
      <c r="AD22" s="149">
        <f>' 2025 - MKT DE CONTEUDO '!AC24</f>
        <v>0</v>
      </c>
      <c r="AE22" s="149">
        <f>' 2025 - MKT DE CONTEUDO '!AD24</f>
        <v>0</v>
      </c>
      <c r="AF22" s="149">
        <f>' 2025 - MKT DE CONTEUDO '!AE24</f>
        <v>0</v>
      </c>
    </row>
    <row r="23" spans="1:32">
      <c r="A23" s="148" t="s">
        <v>1</v>
      </c>
      <c r="B23" s="149" t="str">
        <f>' 2025 - MKT DE CONTEUDO '!B25</f>
        <v>Sorteio DARF</v>
      </c>
      <c r="C23" s="149" t="str">
        <f>' 2025 - MKT DE CONTEUDO '!C25</f>
        <v>Conteúdo</v>
      </c>
      <c r="D23" s="149" t="str">
        <f>' 2025 - MKT DE CONTEUDO '!D25</f>
        <v>Redes Sociais</v>
      </c>
      <c r="E23" s="149">
        <f>' 2025 - MKT DE CONTEUDO '!E25</f>
        <v>10220</v>
      </c>
      <c r="F23" s="149" t="str">
        <f>' 2025 - MKT DE CONTEUDO '!F25</f>
        <v>WAAW | WAP</v>
      </c>
      <c r="G23" s="149" t="str">
        <f>' 2025 - MKT DE CONTEUDO '!G25</f>
        <v>Performance</v>
      </c>
      <c r="H23" s="149" t="str">
        <f>' 2025 - MKT DE CONTEUDO '!H25</f>
        <v>Fixo</v>
      </c>
      <c r="I23" s="149">
        <f>' 2025 - MKT DE CONTEUDO '!I25</f>
        <v>0</v>
      </c>
      <c r="J23" s="149">
        <f>' 2025 - MKT DE CONTEUDO '!J25</f>
        <v>300</v>
      </c>
      <c r="K23" s="149">
        <f>' 2025 - MKT DE CONTEUDO '!K25</f>
        <v>300</v>
      </c>
      <c r="L23" s="149">
        <f>' 2025 - MKT DE CONTEUDO '!L25</f>
        <v>300</v>
      </c>
      <c r="M23" s="149">
        <f>' 2025 - MKT DE CONTEUDO '!M25</f>
        <v>300</v>
      </c>
      <c r="N23" s="149">
        <f>' 2025 - MKT DE CONTEUDO '!N25</f>
        <v>300</v>
      </c>
      <c r="O23" s="149">
        <f>' 2025 - MKT DE CONTEUDO '!O25</f>
        <v>300</v>
      </c>
      <c r="P23" s="149">
        <f>' 2025 - MKT DE CONTEUDO '!P25</f>
        <v>300</v>
      </c>
      <c r="Q23" s="149">
        <f>' 2025 - MKT DE CONTEUDO '!Q25</f>
        <v>300</v>
      </c>
      <c r="R23" s="149">
        <f>' 2025 - MKT DE CONTEUDO '!R25</f>
        <v>300</v>
      </c>
      <c r="S23" s="149">
        <f>' 2025 - MKT DE CONTEUDO '!S25</f>
        <v>300</v>
      </c>
      <c r="T23" s="149">
        <f>' 2025 - MKT DE CONTEUDO '!T25</f>
        <v>300</v>
      </c>
      <c r="U23" s="149" t="e">
        <f>' 2025 - MKT DE CONTEUDO '!#REF!</f>
        <v>#REF!</v>
      </c>
      <c r="V23" s="149">
        <f>' 2025 - MKT DE CONTEUDO '!U25</f>
        <v>0</v>
      </c>
      <c r="W23" s="149">
        <f>' 2025 - MKT DE CONTEUDO '!V25</f>
        <v>0</v>
      </c>
      <c r="X23" s="149">
        <f>' 2025 - MKT DE CONTEUDO '!W25</f>
        <v>0</v>
      </c>
      <c r="Y23" s="149">
        <f>' 2025 - MKT DE CONTEUDO '!X25</f>
        <v>0</v>
      </c>
      <c r="Z23" s="149">
        <f>' 2025 - MKT DE CONTEUDO '!Y25</f>
        <v>0</v>
      </c>
      <c r="AA23" s="149">
        <f>' 2025 - MKT DE CONTEUDO '!Z25</f>
        <v>0</v>
      </c>
      <c r="AB23" s="149">
        <f>' 2025 - MKT DE CONTEUDO '!AA25</f>
        <v>0</v>
      </c>
      <c r="AC23" s="149">
        <f>' 2025 - MKT DE CONTEUDO '!AB25</f>
        <v>0</v>
      </c>
      <c r="AD23" s="149">
        <f>' 2025 - MKT DE CONTEUDO '!AC25</f>
        <v>0</v>
      </c>
      <c r="AE23" s="149">
        <f>' 2025 - MKT DE CONTEUDO '!AD25</f>
        <v>0</v>
      </c>
      <c r="AF23" s="149">
        <f>' 2025 - MKT DE CONTEUDO '!AE25</f>
        <v>0</v>
      </c>
    </row>
    <row r="24" spans="1:32">
      <c r="A24" s="148" t="s">
        <v>1</v>
      </c>
      <c r="B24" s="149" t="e">
        <f>' 2025 - MKT DE CONTEUDO '!#REF!</f>
        <v>#REF!</v>
      </c>
      <c r="C24" s="149" t="e">
        <f>' 2025 - MKT DE CONTEUDO '!#REF!</f>
        <v>#REF!</v>
      </c>
      <c r="D24" s="149" t="e">
        <f>' 2025 - MKT DE CONTEUDO '!#REF!</f>
        <v>#REF!</v>
      </c>
      <c r="E24" s="149" t="e">
        <f>' 2025 - MKT DE CONTEUDO '!#REF!</f>
        <v>#REF!</v>
      </c>
      <c r="F24" s="149" t="e">
        <f>' 2025 - MKT DE CONTEUDO '!#REF!</f>
        <v>#REF!</v>
      </c>
      <c r="G24" s="149" t="e">
        <f>' 2025 - MKT DE CONTEUDO '!#REF!</f>
        <v>#REF!</v>
      </c>
      <c r="H24" s="149" t="e">
        <f>' 2025 - MKT DE CONTEUDO '!#REF!</f>
        <v>#REF!</v>
      </c>
      <c r="I24" s="149" t="e">
        <f>' 2025 - MKT DE CONTEUDO '!#REF!</f>
        <v>#REF!</v>
      </c>
      <c r="J24" s="149" t="e">
        <f>' 2025 - MKT DE CONTEUDO '!#REF!</f>
        <v>#REF!</v>
      </c>
      <c r="K24" s="149" t="e">
        <f>' 2025 - MKT DE CONTEUDO '!#REF!</f>
        <v>#REF!</v>
      </c>
      <c r="L24" s="149" t="e">
        <f>' 2025 - MKT DE CONTEUDO '!#REF!</f>
        <v>#REF!</v>
      </c>
      <c r="M24" s="149" t="e">
        <f>' 2025 - MKT DE CONTEUDO '!#REF!</f>
        <v>#REF!</v>
      </c>
      <c r="N24" s="149" t="e">
        <f>' 2025 - MKT DE CONTEUDO '!#REF!</f>
        <v>#REF!</v>
      </c>
      <c r="O24" s="149" t="e">
        <f>' 2025 - MKT DE CONTEUDO '!#REF!</f>
        <v>#REF!</v>
      </c>
      <c r="P24" s="149" t="e">
        <f>' 2025 - MKT DE CONTEUDO '!#REF!</f>
        <v>#REF!</v>
      </c>
      <c r="Q24" s="149" t="e">
        <f>' 2025 - MKT DE CONTEUDO '!#REF!</f>
        <v>#REF!</v>
      </c>
      <c r="R24" s="149" t="e">
        <f>' 2025 - MKT DE CONTEUDO '!#REF!</f>
        <v>#REF!</v>
      </c>
      <c r="S24" s="149" t="e">
        <f>' 2025 - MKT DE CONTEUDO '!#REF!</f>
        <v>#REF!</v>
      </c>
      <c r="T24" s="149" t="e">
        <f>' 2025 - MKT DE CONTEUDO '!#REF!</f>
        <v>#REF!</v>
      </c>
      <c r="U24" s="149" t="e">
        <f>' 2025 - MKT DE CONTEUDO '!#REF!</f>
        <v>#REF!</v>
      </c>
      <c r="V24" s="149" t="e">
        <f>' 2025 - MKT DE CONTEUDO '!#REF!</f>
        <v>#REF!</v>
      </c>
      <c r="W24" s="149" t="e">
        <f>' 2025 - MKT DE CONTEUDO '!#REF!</f>
        <v>#REF!</v>
      </c>
      <c r="X24" s="149" t="e">
        <f>' 2025 - MKT DE CONTEUDO '!#REF!</f>
        <v>#REF!</v>
      </c>
      <c r="Y24" s="149" t="e">
        <f>' 2025 - MKT DE CONTEUDO '!#REF!</f>
        <v>#REF!</v>
      </c>
      <c r="Z24" s="149" t="e">
        <f>' 2025 - MKT DE CONTEUDO '!#REF!</f>
        <v>#REF!</v>
      </c>
      <c r="AA24" s="149" t="e">
        <f>' 2025 - MKT DE CONTEUDO '!#REF!</f>
        <v>#REF!</v>
      </c>
      <c r="AB24" s="149" t="e">
        <f>' 2025 - MKT DE CONTEUDO '!#REF!</f>
        <v>#REF!</v>
      </c>
      <c r="AC24" s="149" t="e">
        <f>' 2025 - MKT DE CONTEUDO '!#REF!</f>
        <v>#REF!</v>
      </c>
      <c r="AD24" s="149" t="e">
        <f>' 2025 - MKT DE CONTEUDO '!#REF!</f>
        <v>#REF!</v>
      </c>
      <c r="AE24" s="149" t="e">
        <f>' 2025 - MKT DE CONTEUDO '!#REF!</f>
        <v>#REF!</v>
      </c>
      <c r="AF24" s="149" t="e">
        <f>' 2025 - MKT DE CONTEUDO '!#REF!</f>
        <v>#REF!</v>
      </c>
    </row>
    <row r="25" spans="1:32">
      <c r="A25" s="148" t="s">
        <v>1</v>
      </c>
      <c r="B25" s="149">
        <f>' 2025 - MKT DE CONTEUDO '!B26</f>
        <v>0</v>
      </c>
      <c r="C25" s="149">
        <f>' 2025 - MKT DE CONTEUDO '!C26</f>
        <v>0</v>
      </c>
      <c r="D25" s="149">
        <f>' 2025 - MKT DE CONTEUDO '!D26</f>
        <v>0</v>
      </c>
      <c r="E25" s="149">
        <f>' 2025 - MKT DE CONTEUDO '!E26</f>
        <v>0</v>
      </c>
      <c r="F25" s="149">
        <f>' 2025 - MKT DE CONTEUDO '!F26</f>
        <v>0</v>
      </c>
      <c r="G25" s="149">
        <f>' 2025 - MKT DE CONTEUDO '!G26</f>
        <v>0</v>
      </c>
      <c r="H25" s="149">
        <f>' 2025 - MKT DE CONTEUDO '!H26</f>
        <v>0</v>
      </c>
      <c r="I25" s="149">
        <f>' 2025 - MKT DE CONTEUDO '!I26</f>
        <v>0</v>
      </c>
      <c r="J25" s="149">
        <f>' 2025 - MKT DE CONTEUDO '!J26</f>
        <v>0</v>
      </c>
      <c r="K25" s="149">
        <f>' 2025 - MKT DE CONTEUDO '!K26</f>
        <v>0</v>
      </c>
      <c r="L25" s="149">
        <f>' 2025 - MKT DE CONTEUDO '!L26</f>
        <v>0</v>
      </c>
      <c r="M25" s="149">
        <f>' 2025 - MKT DE CONTEUDO '!M26</f>
        <v>0</v>
      </c>
      <c r="N25" s="149">
        <f>' 2025 - MKT DE CONTEUDO '!N26</f>
        <v>0</v>
      </c>
      <c r="O25" s="149">
        <f>' 2025 - MKT DE CONTEUDO '!O26</f>
        <v>0</v>
      </c>
      <c r="P25" s="149">
        <f>' 2025 - MKT DE CONTEUDO '!P26</f>
        <v>0</v>
      </c>
      <c r="Q25" s="149">
        <f>' 2025 - MKT DE CONTEUDO '!Q26</f>
        <v>0</v>
      </c>
      <c r="R25" s="149">
        <f>' 2025 - MKT DE CONTEUDO '!R26</f>
        <v>0</v>
      </c>
      <c r="S25" s="149">
        <f>' 2025 - MKT DE CONTEUDO '!S26</f>
        <v>0</v>
      </c>
      <c r="T25" s="149">
        <f>' 2025 - MKT DE CONTEUDO '!T26</f>
        <v>0</v>
      </c>
      <c r="U25" s="149" t="e">
        <f>' 2025 - MKT DE CONTEUDO '!#REF!</f>
        <v>#REF!</v>
      </c>
      <c r="V25" s="149">
        <f>' 2025 - MKT DE CONTEUDO '!U26</f>
        <v>0</v>
      </c>
      <c r="W25" s="149">
        <f>' 2025 - MKT DE CONTEUDO '!V26</f>
        <v>0</v>
      </c>
      <c r="X25" s="149">
        <f>' 2025 - MKT DE CONTEUDO '!W26</f>
        <v>0</v>
      </c>
      <c r="Y25" s="149">
        <f>' 2025 - MKT DE CONTEUDO '!X26</f>
        <v>0</v>
      </c>
      <c r="Z25" s="149">
        <f>' 2025 - MKT DE CONTEUDO '!Y26</f>
        <v>0</v>
      </c>
      <c r="AA25" s="149">
        <f>' 2025 - MKT DE CONTEUDO '!Z26</f>
        <v>0</v>
      </c>
      <c r="AB25" s="149">
        <f>' 2025 - MKT DE CONTEUDO '!AA26</f>
        <v>0</v>
      </c>
      <c r="AC25" s="149">
        <f>' 2025 - MKT DE CONTEUDO '!AB26</f>
        <v>0</v>
      </c>
      <c r="AD25" s="149">
        <f>' 2025 - MKT DE CONTEUDO '!AC26</f>
        <v>0</v>
      </c>
      <c r="AE25" s="149">
        <f>' 2025 - MKT DE CONTEUDO '!AD26</f>
        <v>0</v>
      </c>
      <c r="AF25" s="149">
        <f>' 2025 - MKT DE CONTEUDO '!AE26</f>
        <v>0</v>
      </c>
    </row>
    <row r="26" spans="1:32">
      <c r="A26" s="148" t="s">
        <v>1</v>
      </c>
      <c r="B26" s="149">
        <f>' 2025 - MKT DE CONTEUDO '!B27</f>
        <v>0</v>
      </c>
      <c r="C26" s="149">
        <f>' 2025 - MKT DE CONTEUDO '!C27</f>
        <v>0</v>
      </c>
      <c r="D26" s="149">
        <f>' 2025 - MKT DE CONTEUDO '!D27</f>
        <v>0</v>
      </c>
      <c r="E26" s="149">
        <f>' 2025 - MKT DE CONTEUDO '!E27</f>
        <v>0</v>
      </c>
      <c r="F26" s="149">
        <f>' 2025 - MKT DE CONTEUDO '!F27</f>
        <v>0</v>
      </c>
      <c r="G26" s="149">
        <f>' 2025 - MKT DE CONTEUDO '!G27</f>
        <v>0</v>
      </c>
      <c r="H26" s="149">
        <f>' 2025 - MKT DE CONTEUDO '!H27</f>
        <v>0</v>
      </c>
      <c r="I26" s="149">
        <f>' 2025 - MKT DE CONTEUDO '!I27</f>
        <v>0</v>
      </c>
      <c r="J26" s="149">
        <f>' 2025 - MKT DE CONTEUDO '!J27</f>
        <v>0</v>
      </c>
      <c r="K26" s="149">
        <f>' 2025 - MKT DE CONTEUDO '!K27</f>
        <v>0</v>
      </c>
      <c r="L26" s="149">
        <f>' 2025 - MKT DE CONTEUDO '!L27</f>
        <v>0</v>
      </c>
      <c r="M26" s="149">
        <f>' 2025 - MKT DE CONTEUDO '!M27</f>
        <v>0</v>
      </c>
      <c r="N26" s="149">
        <f>' 2025 - MKT DE CONTEUDO '!N27</f>
        <v>0</v>
      </c>
      <c r="O26" s="149">
        <f>' 2025 - MKT DE CONTEUDO '!O27</f>
        <v>0</v>
      </c>
      <c r="P26" s="149">
        <f>' 2025 - MKT DE CONTEUDO '!P27</f>
        <v>0</v>
      </c>
      <c r="Q26" s="149">
        <f>' 2025 - MKT DE CONTEUDO '!Q27</f>
        <v>0</v>
      </c>
      <c r="R26" s="149">
        <f>' 2025 - MKT DE CONTEUDO '!R27</f>
        <v>0</v>
      </c>
      <c r="S26" s="149">
        <f>' 2025 - MKT DE CONTEUDO '!S27</f>
        <v>0</v>
      </c>
      <c r="T26" s="149">
        <f>' 2025 - MKT DE CONTEUDO '!T27</f>
        <v>0</v>
      </c>
      <c r="U26" s="149" t="e">
        <f>' 2025 - MKT DE CONTEUDO '!#REF!</f>
        <v>#REF!</v>
      </c>
      <c r="V26" s="149">
        <f>' 2025 - MKT DE CONTEUDO '!U27</f>
        <v>0</v>
      </c>
      <c r="W26" s="149">
        <f>' 2025 - MKT DE CONTEUDO '!V27</f>
        <v>0</v>
      </c>
      <c r="X26" s="149">
        <f>' 2025 - MKT DE CONTEUDO '!W27</f>
        <v>0</v>
      </c>
      <c r="Y26" s="149">
        <f>' 2025 - MKT DE CONTEUDO '!X27</f>
        <v>0</v>
      </c>
      <c r="Z26" s="149">
        <f>' 2025 - MKT DE CONTEUDO '!Y27</f>
        <v>0</v>
      </c>
      <c r="AA26" s="149">
        <f>' 2025 - MKT DE CONTEUDO '!Z27</f>
        <v>0</v>
      </c>
      <c r="AB26" s="149">
        <f>' 2025 - MKT DE CONTEUDO '!AA27</f>
        <v>0</v>
      </c>
      <c r="AC26" s="149">
        <f>' 2025 - MKT DE CONTEUDO '!AB27</f>
        <v>0</v>
      </c>
      <c r="AD26" s="149">
        <f>' 2025 - MKT DE CONTEUDO '!AC27</f>
        <v>0</v>
      </c>
      <c r="AE26" s="149">
        <f>' 2025 - MKT DE CONTEUDO '!AD27</f>
        <v>0</v>
      </c>
      <c r="AF26" s="149">
        <f>' 2025 - MKT DE CONTEUDO '!AE27</f>
        <v>0</v>
      </c>
    </row>
    <row r="27" spans="1:32">
      <c r="A27" s="148" t="s">
        <v>1</v>
      </c>
      <c r="B27" s="149" t="str">
        <f>' 2025 - MKT DE CONTEUDO '!B28</f>
        <v>CUSTOS FIXOS</v>
      </c>
      <c r="C27" s="149">
        <f>' 2025 - MKT DE CONTEUDO '!C28</f>
        <v>0</v>
      </c>
      <c r="D27" s="149">
        <f>' 2025 - MKT DE CONTEUDO '!D28</f>
        <v>0</v>
      </c>
      <c r="E27" s="149">
        <f>' 2025 - MKT DE CONTEUDO '!E28</f>
        <v>0</v>
      </c>
      <c r="F27" s="149">
        <f>' 2025 - MKT DE CONTEUDO '!F28</f>
        <v>0</v>
      </c>
      <c r="G27" s="149">
        <f>' 2025 - MKT DE CONTEUDO '!G28</f>
        <v>0</v>
      </c>
      <c r="H27" s="149">
        <f>' 2025 - MKT DE CONTEUDO '!H28</f>
        <v>0</v>
      </c>
      <c r="I27" s="149">
        <f>' 2025 - MKT DE CONTEUDO '!I28</f>
        <v>0</v>
      </c>
      <c r="J27" s="149">
        <f>' 2025 - MKT DE CONTEUDO '!J28</f>
        <v>0</v>
      </c>
      <c r="K27" s="149">
        <f>' 2025 - MKT DE CONTEUDO '!K28</f>
        <v>0</v>
      </c>
      <c r="L27" s="149">
        <f>' 2025 - MKT DE CONTEUDO '!L28</f>
        <v>0</v>
      </c>
      <c r="M27" s="149">
        <f>' 2025 - MKT DE CONTEUDO '!M28</f>
        <v>0</v>
      </c>
      <c r="N27" s="149">
        <f>' 2025 - MKT DE CONTEUDO '!N28</f>
        <v>0</v>
      </c>
      <c r="O27" s="149">
        <f>' 2025 - MKT DE CONTEUDO '!O28</f>
        <v>0</v>
      </c>
      <c r="P27" s="149">
        <f>' 2025 - MKT DE CONTEUDO '!P28</f>
        <v>0</v>
      </c>
      <c r="Q27" s="149">
        <f>' 2025 - MKT DE CONTEUDO '!Q28</f>
        <v>0</v>
      </c>
      <c r="R27" s="149">
        <f>' 2025 - MKT DE CONTEUDO '!R28</f>
        <v>0</v>
      </c>
      <c r="S27" s="149">
        <f>' 2025 - MKT DE CONTEUDO '!S28</f>
        <v>0</v>
      </c>
      <c r="T27" s="149">
        <f>' 2025 - MKT DE CONTEUDO '!T28</f>
        <v>0</v>
      </c>
      <c r="U27" s="149" t="e">
        <f>' 2025 - MKT DE CONTEUDO '!#REF!</f>
        <v>#REF!</v>
      </c>
      <c r="V27" s="149">
        <f>' 2025 - MKT DE CONTEUDO '!U28</f>
        <v>0</v>
      </c>
      <c r="W27" s="149">
        <f>' 2025 - MKT DE CONTEUDO '!V28</f>
        <v>0</v>
      </c>
      <c r="X27" s="149">
        <f>' 2025 - MKT DE CONTEUDO '!W28</f>
        <v>0</v>
      </c>
      <c r="Y27" s="149">
        <f>' 2025 - MKT DE CONTEUDO '!X28</f>
        <v>0</v>
      </c>
      <c r="Z27" s="149">
        <f>' 2025 - MKT DE CONTEUDO '!Y28</f>
        <v>0</v>
      </c>
      <c r="AA27" s="149">
        <f>' 2025 - MKT DE CONTEUDO '!Z28</f>
        <v>0</v>
      </c>
      <c r="AB27" s="149">
        <f>' 2025 - MKT DE CONTEUDO '!AA28</f>
        <v>0</v>
      </c>
      <c r="AC27" s="149">
        <f>' 2025 - MKT DE CONTEUDO '!AB28</f>
        <v>0</v>
      </c>
      <c r="AD27" s="149">
        <f>' 2025 - MKT DE CONTEUDO '!AC28</f>
        <v>0</v>
      </c>
      <c r="AE27" s="149">
        <f>' 2025 - MKT DE CONTEUDO '!AD28</f>
        <v>0</v>
      </c>
      <c r="AF27" s="149">
        <f>' 2025 - MKT DE CONTEUDO '!AE28</f>
        <v>0</v>
      </c>
    </row>
    <row r="28" spans="1:32">
      <c r="A28" s="148" t="s">
        <v>1</v>
      </c>
      <c r="B28" s="149" t="str">
        <f>' 2025 - MKT DE CONTEUDO '!B29</f>
        <v>HENRIQUE FOGAÇA</v>
      </c>
      <c r="C28" s="149" t="str">
        <f>' 2025 - MKT DE CONTEUDO '!C29</f>
        <v>Mídia</v>
      </c>
      <c r="D28" s="149" t="str">
        <f>' 2025 - MKT DE CONTEUDO '!D29</f>
        <v>Uso de Imagem</v>
      </c>
      <c r="E28" s="149">
        <f>' 2025 - MKT DE CONTEUDO '!E29</f>
        <v>10220</v>
      </c>
      <c r="F28" s="149" t="str">
        <f>' 2025 - MKT DE CONTEUDO '!F29</f>
        <v>WAP</v>
      </c>
      <c r="G28" s="149" t="str">
        <f>' 2025 - MKT DE CONTEUDO '!G29</f>
        <v>Branding</v>
      </c>
      <c r="H28" s="149" t="str">
        <f>' 2025 - MKT DE CONTEUDO '!H29</f>
        <v>Variável</v>
      </c>
      <c r="I28" s="149">
        <f>' 2025 - MKT DE CONTEUDO '!I29</f>
        <v>69750</v>
      </c>
      <c r="J28" s="149">
        <f>' 2025 - MKT DE CONTEUDO '!J29</f>
        <v>69750</v>
      </c>
      <c r="K28" s="149">
        <f>' 2025 - MKT DE CONTEUDO '!K29</f>
        <v>69750</v>
      </c>
      <c r="L28" s="149">
        <f>' 2025 - MKT DE CONTEUDO '!L29</f>
        <v>69750</v>
      </c>
      <c r="M28" s="149">
        <f>' 2025 - MKT DE CONTEUDO '!M29</f>
        <v>69750</v>
      </c>
      <c r="N28" s="149">
        <f>' 2025 - MKT DE CONTEUDO '!N29</f>
        <v>69750</v>
      </c>
      <c r="O28" s="149">
        <f>' 2025 - MKT DE CONTEUDO '!O29</f>
        <v>69750</v>
      </c>
      <c r="P28" s="149">
        <f>' 2025 - MKT DE CONTEUDO '!P29</f>
        <v>69750</v>
      </c>
      <c r="Q28" s="149">
        <f>' 2025 - MKT DE CONTEUDO '!Q29</f>
        <v>69750</v>
      </c>
      <c r="R28" s="149">
        <f>' 2025 - MKT DE CONTEUDO '!R29</f>
        <v>69750</v>
      </c>
      <c r="S28" s="149">
        <f>' 2025 - MKT DE CONTEUDO '!S29</f>
        <v>0</v>
      </c>
      <c r="T28" s="149">
        <f>' 2025 - MKT DE CONTEUDO '!T29</f>
        <v>0</v>
      </c>
      <c r="U28" s="149" t="e">
        <f>' 2025 - MKT DE CONTEUDO '!#REF!</f>
        <v>#REF!</v>
      </c>
      <c r="V28" s="149">
        <f>' 2025 - MKT DE CONTEUDO '!U29</f>
        <v>0</v>
      </c>
      <c r="W28" s="149">
        <f>' 2025 - MKT DE CONTEUDO '!V29</f>
        <v>0</v>
      </c>
      <c r="X28" s="149">
        <f>' 2025 - MKT DE CONTEUDO '!W29</f>
        <v>0</v>
      </c>
      <c r="Y28" s="149">
        <f>' 2025 - MKT DE CONTEUDO '!X29</f>
        <v>0</v>
      </c>
      <c r="Z28" s="149">
        <f>' 2025 - MKT DE CONTEUDO '!Y29</f>
        <v>0</v>
      </c>
      <c r="AA28" s="149">
        <f>' 2025 - MKT DE CONTEUDO '!Z29</f>
        <v>0</v>
      </c>
      <c r="AB28" s="149">
        <f>' 2025 - MKT DE CONTEUDO '!AA29</f>
        <v>0</v>
      </c>
      <c r="AC28" s="149">
        <f>' 2025 - MKT DE CONTEUDO '!AB29</f>
        <v>0</v>
      </c>
      <c r="AD28" s="149">
        <f>' 2025 - MKT DE CONTEUDO '!AC29</f>
        <v>0</v>
      </c>
      <c r="AE28" s="149">
        <f>' 2025 - MKT DE CONTEUDO '!AD29</f>
        <v>0</v>
      </c>
      <c r="AF28" s="149">
        <f>' 2025 - MKT DE CONTEUDO '!AE29</f>
        <v>0</v>
      </c>
    </row>
    <row r="29" spans="1:32">
      <c r="A29" s="148" t="s">
        <v>1</v>
      </c>
      <c r="B29" s="149" t="str">
        <f>' 2025 - MKT DE CONTEUDO '!B30</f>
        <v>TOPVITA ASSE (ASS FOGAÇA)</v>
      </c>
      <c r="C29" s="149" t="str">
        <f>' 2025 - MKT DE CONTEUDO '!C30</f>
        <v>Mídia</v>
      </c>
      <c r="D29" s="149" t="str">
        <f>' 2025 - MKT DE CONTEUDO '!D30</f>
        <v>Assessoria</v>
      </c>
      <c r="E29" s="149">
        <f>' 2025 - MKT DE CONTEUDO '!E30</f>
        <v>10220</v>
      </c>
      <c r="F29" s="149" t="str">
        <f>' 2025 - MKT DE CONTEUDO '!F30</f>
        <v>WAP</v>
      </c>
      <c r="G29" s="149" t="str">
        <f>' 2025 - MKT DE CONTEUDO '!G30</f>
        <v>Branding</v>
      </c>
      <c r="H29" s="149" t="str">
        <f>' 2025 - MKT DE CONTEUDO '!H30</f>
        <v>Variável</v>
      </c>
      <c r="I29" s="149">
        <f>' 2025 - MKT DE CONTEUDO '!I30</f>
        <v>7750</v>
      </c>
      <c r="J29" s="149">
        <f>' 2025 - MKT DE CONTEUDO '!J30</f>
        <v>7750</v>
      </c>
      <c r="K29" s="149">
        <f>' 2025 - MKT DE CONTEUDO '!K30</f>
        <v>7750</v>
      </c>
      <c r="L29" s="149">
        <f>' 2025 - MKT DE CONTEUDO '!L30</f>
        <v>7750</v>
      </c>
      <c r="M29" s="149">
        <f>' 2025 - MKT DE CONTEUDO '!M30</f>
        <v>7750</v>
      </c>
      <c r="N29" s="149">
        <f>' 2025 - MKT DE CONTEUDO '!N30</f>
        <v>7750</v>
      </c>
      <c r="O29" s="149">
        <f>' 2025 - MKT DE CONTEUDO '!O30</f>
        <v>7750</v>
      </c>
      <c r="P29" s="149">
        <f>' 2025 - MKT DE CONTEUDO '!P30</f>
        <v>7750</v>
      </c>
      <c r="Q29" s="149">
        <f>' 2025 - MKT DE CONTEUDO '!Q30</f>
        <v>7750</v>
      </c>
      <c r="R29" s="149">
        <f>' 2025 - MKT DE CONTEUDO '!R30</f>
        <v>7750</v>
      </c>
      <c r="S29" s="149">
        <f>' 2025 - MKT DE CONTEUDO '!S30</f>
        <v>0</v>
      </c>
      <c r="T29" s="149">
        <f>' 2025 - MKT DE CONTEUDO '!T30</f>
        <v>0</v>
      </c>
      <c r="U29" s="149" t="e">
        <f>' 2025 - MKT DE CONTEUDO '!#REF!</f>
        <v>#REF!</v>
      </c>
      <c r="V29" s="149">
        <f>' 2025 - MKT DE CONTEUDO '!U30</f>
        <v>0</v>
      </c>
      <c r="W29" s="149">
        <f>' 2025 - MKT DE CONTEUDO '!V30</f>
        <v>0</v>
      </c>
      <c r="X29" s="149">
        <f>' 2025 - MKT DE CONTEUDO '!W30</f>
        <v>0</v>
      </c>
      <c r="Y29" s="149">
        <f>' 2025 - MKT DE CONTEUDO '!X30</f>
        <v>0</v>
      </c>
      <c r="Z29" s="149">
        <f>' 2025 - MKT DE CONTEUDO '!Y30</f>
        <v>0</v>
      </c>
      <c r="AA29" s="149">
        <f>' 2025 - MKT DE CONTEUDO '!Z30</f>
        <v>0</v>
      </c>
      <c r="AB29" s="149">
        <f>' 2025 - MKT DE CONTEUDO '!AA30</f>
        <v>0</v>
      </c>
      <c r="AC29" s="149">
        <f>' 2025 - MKT DE CONTEUDO '!AB30</f>
        <v>0</v>
      </c>
      <c r="AD29" s="149">
        <f>' 2025 - MKT DE CONTEUDO '!AC30</f>
        <v>0</v>
      </c>
      <c r="AE29" s="149">
        <f>' 2025 - MKT DE CONTEUDO '!AD30</f>
        <v>0</v>
      </c>
      <c r="AF29" s="149">
        <f>' 2025 - MKT DE CONTEUDO '!AE30</f>
        <v>0</v>
      </c>
    </row>
    <row r="30" spans="1:32">
      <c r="A30" s="148" t="s">
        <v>1</v>
      </c>
      <c r="B30" s="149" t="str">
        <f>' 2025 - MKT DE CONTEUDO '!B31</f>
        <v>MELINA TAVARES</v>
      </c>
      <c r="C30" s="149" t="str">
        <f>' 2025 - MKT DE CONTEUDO '!C31</f>
        <v>Mídia</v>
      </c>
      <c r="D30" s="149" t="str">
        <f>' 2025 - MKT DE CONTEUDO '!D31</f>
        <v>Assessoria</v>
      </c>
      <c r="E30" s="149">
        <f>' 2025 - MKT DE CONTEUDO '!E31</f>
        <v>10220</v>
      </c>
      <c r="F30" s="149" t="str">
        <f>' 2025 - MKT DE CONTEUDO '!F31</f>
        <v>WAAW | WAP</v>
      </c>
      <c r="G30" s="149" t="str">
        <f>' 2025 - MKT DE CONTEUDO '!G31</f>
        <v>Branding</v>
      </c>
      <c r="H30" s="149" t="str">
        <f>' 2025 - MKT DE CONTEUDO '!H31</f>
        <v>Fixo</v>
      </c>
      <c r="I30" s="149">
        <f>' 2025 - MKT DE CONTEUDO '!I31</f>
        <v>18000</v>
      </c>
      <c r="J30" s="149">
        <f>' 2025 - MKT DE CONTEUDO '!J31</f>
        <v>18000</v>
      </c>
      <c r="K30" s="149">
        <f>' 2025 - MKT DE CONTEUDO '!K31</f>
        <v>18000</v>
      </c>
      <c r="L30" s="149">
        <f>' 2025 - MKT DE CONTEUDO '!L31</f>
        <v>18000</v>
      </c>
      <c r="M30" s="149">
        <f>' 2025 - MKT DE CONTEUDO '!M31</f>
        <v>18000</v>
      </c>
      <c r="N30" s="149">
        <f>' 2025 - MKT DE CONTEUDO '!N31</f>
        <v>18000</v>
      </c>
      <c r="O30" s="149">
        <f>' 2025 - MKT DE CONTEUDO '!O31</f>
        <v>18000</v>
      </c>
      <c r="P30" s="149">
        <f>' 2025 - MKT DE CONTEUDO '!P31</f>
        <v>18000</v>
      </c>
      <c r="Q30" s="149">
        <f>' 2025 - MKT DE CONTEUDO '!Q31</f>
        <v>0</v>
      </c>
      <c r="R30" s="149">
        <f>' 2025 - MKT DE CONTEUDO '!R31</f>
        <v>0</v>
      </c>
      <c r="S30" s="149">
        <f>' 2025 - MKT DE CONTEUDO '!S31</f>
        <v>0</v>
      </c>
      <c r="T30" s="149">
        <f>' 2025 - MKT DE CONTEUDO '!T31</f>
        <v>0</v>
      </c>
      <c r="U30" s="149" t="e">
        <f>' 2025 - MKT DE CONTEUDO '!#REF!</f>
        <v>#REF!</v>
      </c>
      <c r="V30" s="149">
        <f>' 2025 - MKT DE CONTEUDO '!U31</f>
        <v>0</v>
      </c>
      <c r="W30" s="149">
        <f>' 2025 - MKT DE CONTEUDO '!V31</f>
        <v>0</v>
      </c>
      <c r="X30" s="149">
        <f>' 2025 - MKT DE CONTEUDO '!W31</f>
        <v>0</v>
      </c>
      <c r="Y30" s="149">
        <f>' 2025 - MKT DE CONTEUDO '!X31</f>
        <v>0</v>
      </c>
      <c r="Z30" s="149">
        <f>' 2025 - MKT DE CONTEUDO '!Y31</f>
        <v>0</v>
      </c>
      <c r="AA30" s="149">
        <f>' 2025 - MKT DE CONTEUDO '!Z31</f>
        <v>0</v>
      </c>
      <c r="AB30" s="149">
        <f>' 2025 - MKT DE CONTEUDO '!AA31</f>
        <v>0</v>
      </c>
      <c r="AC30" s="149">
        <f>' 2025 - MKT DE CONTEUDO '!AB31</f>
        <v>0</v>
      </c>
      <c r="AD30" s="149">
        <f>' 2025 - MKT DE CONTEUDO '!AC31</f>
        <v>0</v>
      </c>
      <c r="AE30" s="149">
        <f>' 2025 - MKT DE CONTEUDO '!AD31</f>
        <v>0</v>
      </c>
      <c r="AF30" s="149">
        <f>' 2025 - MKT DE CONTEUDO '!AE31</f>
        <v>0</v>
      </c>
    </row>
    <row r="31" spans="1:32">
      <c r="A31" s="148" t="s">
        <v>1</v>
      </c>
      <c r="B31" s="149" t="str">
        <f>' 2025 - MKT DE CONTEUDO '!B32</f>
        <v>KYRALY SEO</v>
      </c>
      <c r="C31" s="149" t="str">
        <f>' 2025 - MKT DE CONTEUDO '!C32</f>
        <v>Conteúdo</v>
      </c>
      <c r="D31" s="149" t="str">
        <f>' 2025 - MKT DE CONTEUDO '!D32</f>
        <v>Produção</v>
      </c>
      <c r="E31" s="149">
        <f>' 2025 - MKT DE CONTEUDO '!E32</f>
        <v>10220</v>
      </c>
      <c r="F31" s="149" t="str">
        <f>' 2025 - MKT DE CONTEUDO '!F32</f>
        <v>WAAW | WAP</v>
      </c>
      <c r="G31" s="149" t="str">
        <f>' 2025 - MKT DE CONTEUDO '!G32</f>
        <v>Branding</v>
      </c>
      <c r="H31" s="149" t="str">
        <f>' 2025 - MKT DE CONTEUDO '!H32</f>
        <v>Fixo</v>
      </c>
      <c r="I31" s="149">
        <f>' 2025 - MKT DE CONTEUDO '!I32</f>
        <v>17620</v>
      </c>
      <c r="J31" s="149">
        <f>' 2025 - MKT DE CONTEUDO '!J32</f>
        <v>17620</v>
      </c>
      <c r="K31" s="149">
        <f>' 2025 - MKT DE CONTEUDO '!K32</f>
        <v>17620</v>
      </c>
      <c r="L31" s="149">
        <f>' 2025 - MKT DE CONTEUDO '!L32</f>
        <v>17620</v>
      </c>
      <c r="M31" s="149">
        <f>' 2025 - MKT DE CONTEUDO '!M32</f>
        <v>17620</v>
      </c>
      <c r="N31" s="149">
        <f>' 2025 - MKT DE CONTEUDO '!N32</f>
        <v>17620</v>
      </c>
      <c r="O31" s="149">
        <f>' 2025 - MKT DE CONTEUDO '!O32</f>
        <v>17620</v>
      </c>
      <c r="P31" s="149">
        <f>' 2025 - MKT DE CONTEUDO '!P32</f>
        <v>17620</v>
      </c>
      <c r="Q31" s="149">
        <f>' 2025 - MKT DE CONTEUDO '!Q32</f>
        <v>17620</v>
      </c>
      <c r="R31" s="149">
        <f>' 2025 - MKT DE CONTEUDO '!R32</f>
        <v>17620</v>
      </c>
      <c r="S31" s="149">
        <f>' 2025 - MKT DE CONTEUDO '!S32</f>
        <v>17620</v>
      </c>
      <c r="T31" s="149">
        <f>' 2025 - MKT DE CONTEUDO '!T32</f>
        <v>17620</v>
      </c>
      <c r="U31" s="149" t="e">
        <f>' 2025 - MKT DE CONTEUDO '!#REF!</f>
        <v>#REF!</v>
      </c>
      <c r="V31" s="149">
        <f>' 2025 - MKT DE CONTEUDO '!U32</f>
        <v>0</v>
      </c>
      <c r="W31" s="149">
        <f>' 2025 - MKT DE CONTEUDO '!V32</f>
        <v>0</v>
      </c>
      <c r="X31" s="149">
        <f>' 2025 - MKT DE CONTEUDO '!W32</f>
        <v>0</v>
      </c>
      <c r="Y31" s="149">
        <f>' 2025 - MKT DE CONTEUDO '!X32</f>
        <v>0</v>
      </c>
      <c r="Z31" s="149">
        <f>' 2025 - MKT DE CONTEUDO '!Y32</f>
        <v>0</v>
      </c>
      <c r="AA31" s="149">
        <f>' 2025 - MKT DE CONTEUDO '!Z32</f>
        <v>0</v>
      </c>
      <c r="AB31" s="149">
        <f>' 2025 - MKT DE CONTEUDO '!AA32</f>
        <v>0</v>
      </c>
      <c r="AC31" s="149">
        <f>' 2025 - MKT DE CONTEUDO '!AB32</f>
        <v>0</v>
      </c>
      <c r="AD31" s="149">
        <f>' 2025 - MKT DE CONTEUDO '!AC32</f>
        <v>0</v>
      </c>
      <c r="AE31" s="149">
        <f>' 2025 - MKT DE CONTEUDO '!AD32</f>
        <v>0</v>
      </c>
      <c r="AF31" s="149">
        <f>' 2025 - MKT DE CONTEUDO '!AE32</f>
        <v>0</v>
      </c>
    </row>
    <row r="32" spans="1:32">
      <c r="A32" s="148" t="s">
        <v>1</v>
      </c>
      <c r="B32" s="149" t="str">
        <f>' 2025 - MKT DE CONTEUDO '!B33</f>
        <v>CREATEVE JOÃO/CREATOR</v>
      </c>
      <c r="C32" s="149" t="str">
        <f>' 2025 - MKT DE CONTEUDO '!C33</f>
        <v>Conteúdo</v>
      </c>
      <c r="D32" s="149" t="str">
        <f>' 2025 - MKT DE CONTEUDO '!D33</f>
        <v>Produção</v>
      </c>
      <c r="E32" s="149">
        <f>' 2025 - MKT DE CONTEUDO '!E33</f>
        <v>10220</v>
      </c>
      <c r="F32" s="149" t="str">
        <f>' 2025 - MKT DE CONTEUDO '!F33</f>
        <v>WAAW</v>
      </c>
      <c r="G32" s="149" t="str">
        <f>' 2025 - MKT DE CONTEUDO '!G33</f>
        <v>Branding</v>
      </c>
      <c r="H32" s="149" t="str">
        <f>' 2025 - MKT DE CONTEUDO '!H33</f>
        <v>Fixo</v>
      </c>
      <c r="I32" s="149">
        <f>' 2025 - MKT DE CONTEUDO '!I33</f>
        <v>15000</v>
      </c>
      <c r="J32" s="149">
        <f>' 2025 - MKT DE CONTEUDO '!J33</f>
        <v>0</v>
      </c>
      <c r="K32" s="149">
        <f>' 2025 - MKT DE CONTEUDO '!K33</f>
        <v>25000</v>
      </c>
      <c r="L32" s="149">
        <f>' 2025 - MKT DE CONTEUDO '!L33</f>
        <v>25000</v>
      </c>
      <c r="M32" s="149">
        <f>' 2025 - MKT DE CONTEUDO '!M33</f>
        <v>25000</v>
      </c>
      <c r="N32" s="149">
        <f>' 2025 - MKT DE CONTEUDO '!N33</f>
        <v>25000</v>
      </c>
      <c r="O32" s="149">
        <f>' 2025 - MKT DE CONTEUDO '!O33</f>
        <v>25000</v>
      </c>
      <c r="P32" s="149">
        <f>' 2025 - MKT DE CONTEUDO '!P33</f>
        <v>25000</v>
      </c>
      <c r="Q32" s="149">
        <f>' 2025 - MKT DE CONTEUDO '!Q33</f>
        <v>25000</v>
      </c>
      <c r="R32" s="149">
        <f>' 2025 - MKT DE CONTEUDO '!R33</f>
        <v>25000</v>
      </c>
      <c r="S32" s="149">
        <f>' 2025 - MKT DE CONTEUDO '!S33</f>
        <v>25000</v>
      </c>
      <c r="T32" s="149">
        <f>' 2025 - MKT DE CONTEUDO '!T33</f>
        <v>25000</v>
      </c>
      <c r="U32" s="149" t="e">
        <f>' 2025 - MKT DE CONTEUDO '!#REF!</f>
        <v>#REF!</v>
      </c>
      <c r="V32" s="149">
        <f>' 2025 - MKT DE CONTEUDO '!U33</f>
        <v>0</v>
      </c>
      <c r="W32" s="149">
        <f>' 2025 - MKT DE CONTEUDO '!V33</f>
        <v>0</v>
      </c>
      <c r="X32" s="149">
        <f>' 2025 - MKT DE CONTEUDO '!W33</f>
        <v>0</v>
      </c>
      <c r="Y32" s="149">
        <f>' 2025 - MKT DE CONTEUDO '!X33</f>
        <v>0</v>
      </c>
      <c r="Z32" s="149">
        <f>' 2025 - MKT DE CONTEUDO '!Y33</f>
        <v>0</v>
      </c>
      <c r="AA32" s="149">
        <f>' 2025 - MKT DE CONTEUDO '!Z33</f>
        <v>0</v>
      </c>
      <c r="AB32" s="149">
        <f>' 2025 - MKT DE CONTEUDO '!AA33</f>
        <v>0</v>
      </c>
      <c r="AC32" s="149">
        <f>' 2025 - MKT DE CONTEUDO '!AB33</f>
        <v>0</v>
      </c>
      <c r="AD32" s="149">
        <f>' 2025 - MKT DE CONTEUDO '!AC33</f>
        <v>0</v>
      </c>
      <c r="AE32" s="149">
        <f>' 2025 - MKT DE CONTEUDO '!AD33</f>
        <v>0</v>
      </c>
      <c r="AF32" s="149">
        <f>' 2025 - MKT DE CONTEUDO '!AE33</f>
        <v>0</v>
      </c>
    </row>
    <row r="33" spans="1:32">
      <c r="A33" s="148" t="s">
        <v>1</v>
      </c>
      <c r="B33" s="149" t="str">
        <f>' 2025 - MKT DE CONTEUDO '!B34</f>
        <v>BORNEMANN (PILOTO)</v>
      </c>
      <c r="C33" s="149" t="str">
        <f>' 2025 - MKT DE CONTEUDO '!C34</f>
        <v>Mídia</v>
      </c>
      <c r="D33" s="149" t="str">
        <f>' 2025 - MKT DE CONTEUDO '!D34</f>
        <v>Patrocínio</v>
      </c>
      <c r="E33" s="149">
        <f>' 2025 - MKT DE CONTEUDO '!E34</f>
        <v>10220</v>
      </c>
      <c r="F33" s="149" t="str">
        <f>' 2025 - MKT DE CONTEUDO '!F34</f>
        <v>WAAW | WAP</v>
      </c>
      <c r="G33" s="149" t="str">
        <f>' 2025 - MKT DE CONTEUDO '!G34</f>
        <v>Branding</v>
      </c>
      <c r="H33" s="149" t="str">
        <f>' 2025 - MKT DE CONTEUDO '!H34</f>
        <v>Fixo</v>
      </c>
      <c r="I33" s="149">
        <f>' 2025 - MKT DE CONTEUDO '!I34</f>
        <v>6000</v>
      </c>
      <c r="J33" s="149">
        <f>' 2025 - MKT DE CONTEUDO '!J34</f>
        <v>6000</v>
      </c>
      <c r="K33" s="149">
        <f>' 2025 - MKT DE CONTEUDO '!K34</f>
        <v>6000</v>
      </c>
      <c r="L33" s="149">
        <f>' 2025 - MKT DE CONTEUDO '!L34</f>
        <v>0</v>
      </c>
      <c r="M33" s="149">
        <f>' 2025 - MKT DE CONTEUDO '!M34</f>
        <v>0</v>
      </c>
      <c r="N33" s="149">
        <f>' 2025 - MKT DE CONTEUDO '!N34</f>
        <v>0</v>
      </c>
      <c r="O33" s="149">
        <f>' 2025 - MKT DE CONTEUDO '!O34</f>
        <v>0</v>
      </c>
      <c r="P33" s="149">
        <f>' 2025 - MKT DE CONTEUDO '!P34</f>
        <v>0</v>
      </c>
      <c r="Q33" s="149">
        <f>' 2025 - MKT DE CONTEUDO '!Q34</f>
        <v>0</v>
      </c>
      <c r="R33" s="149">
        <f>' 2025 - MKT DE CONTEUDO '!R34</f>
        <v>0</v>
      </c>
      <c r="S33" s="149">
        <f>' 2025 - MKT DE CONTEUDO '!S34</f>
        <v>0</v>
      </c>
      <c r="T33" s="149">
        <f>' 2025 - MKT DE CONTEUDO '!T34</f>
        <v>0</v>
      </c>
      <c r="U33" s="149" t="e">
        <f>' 2025 - MKT DE CONTEUDO '!#REF!</f>
        <v>#REF!</v>
      </c>
      <c r="V33" s="149">
        <f>' 2025 - MKT DE CONTEUDO '!U34</f>
        <v>0</v>
      </c>
      <c r="W33" s="149">
        <f>' 2025 - MKT DE CONTEUDO '!V34</f>
        <v>0</v>
      </c>
      <c r="X33" s="149">
        <f>' 2025 - MKT DE CONTEUDO '!W34</f>
        <v>0</v>
      </c>
      <c r="Y33" s="149">
        <f>' 2025 - MKT DE CONTEUDO '!X34</f>
        <v>0</v>
      </c>
      <c r="Z33" s="149">
        <f>' 2025 - MKT DE CONTEUDO '!Y34</f>
        <v>0</v>
      </c>
      <c r="AA33" s="149">
        <f>' 2025 - MKT DE CONTEUDO '!Z34</f>
        <v>0</v>
      </c>
      <c r="AB33" s="149">
        <f>' 2025 - MKT DE CONTEUDO '!AA34</f>
        <v>0</v>
      </c>
      <c r="AC33" s="149">
        <f>' 2025 - MKT DE CONTEUDO '!AB34</f>
        <v>0</v>
      </c>
      <c r="AD33" s="149">
        <f>' 2025 - MKT DE CONTEUDO '!AC34</f>
        <v>0</v>
      </c>
      <c r="AE33" s="149">
        <f>' 2025 - MKT DE CONTEUDO '!AD34</f>
        <v>0</v>
      </c>
      <c r="AF33" s="149">
        <f>' 2025 - MKT DE CONTEUDO '!AE34</f>
        <v>0</v>
      </c>
    </row>
    <row r="34" spans="1:32">
      <c r="A34" s="148" t="s">
        <v>1</v>
      </c>
      <c r="B34" s="149" t="str">
        <f>' 2025 - MKT DE CONTEUDO '!B35</f>
        <v>E BOM OU NÃO (PARCERIA)</v>
      </c>
      <c r="C34" s="149" t="str">
        <f>' 2025 - MKT DE CONTEUDO '!C35</f>
        <v>Mídia</v>
      </c>
      <c r="D34" s="149" t="str">
        <f>' 2025 - MKT DE CONTEUDO '!D35</f>
        <v xml:space="preserve">Influenciador </v>
      </c>
      <c r="E34" s="149">
        <f>' 2025 - MKT DE CONTEUDO '!E35</f>
        <v>10220</v>
      </c>
      <c r="F34" s="149" t="str">
        <f>' 2025 - MKT DE CONTEUDO '!F35</f>
        <v>WAAW | WAP</v>
      </c>
      <c r="G34" s="149" t="str">
        <f>' 2025 - MKT DE CONTEUDO '!G35</f>
        <v>Performance</v>
      </c>
      <c r="H34" s="149" t="str">
        <f>' 2025 - MKT DE CONTEUDO '!H35</f>
        <v>Fixo</v>
      </c>
      <c r="I34" s="149">
        <f>' 2025 - MKT DE CONTEUDO '!I35</f>
        <v>5000</v>
      </c>
      <c r="J34" s="149">
        <f>' 2025 - MKT DE CONTEUDO '!J35</f>
        <v>5000</v>
      </c>
      <c r="K34" s="149">
        <f>' 2025 - MKT DE CONTEUDO '!K35</f>
        <v>5000</v>
      </c>
      <c r="L34" s="149">
        <f>' 2025 - MKT DE CONTEUDO '!L35</f>
        <v>5000</v>
      </c>
      <c r="M34" s="149">
        <f>' 2025 - MKT DE CONTEUDO '!M35</f>
        <v>5000</v>
      </c>
      <c r="N34" s="149">
        <f>' 2025 - MKT DE CONTEUDO '!N35</f>
        <v>5000</v>
      </c>
      <c r="O34" s="149">
        <f>' 2025 - MKT DE CONTEUDO '!O35</f>
        <v>0</v>
      </c>
      <c r="P34" s="149">
        <f>' 2025 - MKT DE CONTEUDO '!P35</f>
        <v>0</v>
      </c>
      <c r="Q34" s="149">
        <f>' 2025 - MKT DE CONTEUDO '!Q35</f>
        <v>0</v>
      </c>
      <c r="R34" s="149">
        <f>' 2025 - MKT DE CONTEUDO '!R35</f>
        <v>0</v>
      </c>
      <c r="S34" s="149">
        <f>' 2025 - MKT DE CONTEUDO '!S35</f>
        <v>0</v>
      </c>
      <c r="T34" s="149">
        <f>' 2025 - MKT DE CONTEUDO '!T35</f>
        <v>0</v>
      </c>
      <c r="U34" s="149" t="e">
        <f>' 2025 - MKT DE CONTEUDO '!#REF!</f>
        <v>#REF!</v>
      </c>
      <c r="V34" s="149">
        <f>' 2025 - MKT DE CONTEUDO '!U35</f>
        <v>0</v>
      </c>
      <c r="W34" s="149">
        <f>' 2025 - MKT DE CONTEUDO '!V35</f>
        <v>0</v>
      </c>
      <c r="X34" s="149">
        <f>' 2025 - MKT DE CONTEUDO '!W35</f>
        <v>0</v>
      </c>
      <c r="Y34" s="149">
        <f>' 2025 - MKT DE CONTEUDO '!X35</f>
        <v>0</v>
      </c>
      <c r="Z34" s="149">
        <f>' 2025 - MKT DE CONTEUDO '!Y35</f>
        <v>0</v>
      </c>
      <c r="AA34" s="149">
        <f>' 2025 - MKT DE CONTEUDO '!Z35</f>
        <v>0</v>
      </c>
      <c r="AB34" s="149">
        <f>' 2025 - MKT DE CONTEUDO '!AA35</f>
        <v>0</v>
      </c>
      <c r="AC34" s="149">
        <f>' 2025 - MKT DE CONTEUDO '!AB35</f>
        <v>0</v>
      </c>
      <c r="AD34" s="149">
        <f>' 2025 - MKT DE CONTEUDO '!AC35</f>
        <v>0</v>
      </c>
      <c r="AE34" s="149">
        <f>' 2025 - MKT DE CONTEUDO '!AD35</f>
        <v>0</v>
      </c>
      <c r="AF34" s="149">
        <f>' 2025 - MKT DE CONTEUDO '!AE35</f>
        <v>0</v>
      </c>
    </row>
    <row r="35" spans="1:32">
      <c r="A35" s="148" t="s">
        <v>1</v>
      </c>
      <c r="B35" s="149" t="str">
        <f>' 2025 - MKT DE CONTEUDO '!B36</f>
        <v>SWIPE UP (TAGGER)</v>
      </c>
      <c r="C35" s="149" t="str">
        <f>' 2025 - MKT DE CONTEUDO '!C36</f>
        <v>Ferramenta</v>
      </c>
      <c r="D35" s="149" t="str">
        <f>' 2025 - MKT DE CONTEUDO '!D36</f>
        <v>Influenciador</v>
      </c>
      <c r="E35" s="149">
        <f>' 2025 - MKT DE CONTEUDO '!E36</f>
        <v>10220</v>
      </c>
      <c r="F35" s="149" t="str">
        <f>' 2025 - MKT DE CONTEUDO '!F36</f>
        <v>WAAW | WAP</v>
      </c>
      <c r="G35" s="149" t="str">
        <f>' 2025 - MKT DE CONTEUDO '!G36</f>
        <v>Performance</v>
      </c>
      <c r="H35" s="149" t="str">
        <f>' 2025 - MKT DE CONTEUDO '!H36</f>
        <v>Fixo</v>
      </c>
      <c r="I35" s="149">
        <f>' 2025 - MKT DE CONTEUDO '!I36</f>
        <v>4555</v>
      </c>
      <c r="J35" s="149">
        <f>' 2025 - MKT DE CONTEUDO '!J36</f>
        <v>4555</v>
      </c>
      <c r="K35" s="149">
        <f>' 2025 - MKT DE CONTEUDO '!K36</f>
        <v>4555</v>
      </c>
      <c r="L35" s="149">
        <f>' 2025 - MKT DE CONTEUDO '!L36</f>
        <v>4555</v>
      </c>
      <c r="M35" s="149">
        <f>' 2025 - MKT DE CONTEUDO '!M36</f>
        <v>4555</v>
      </c>
      <c r="N35" s="149">
        <f>' 2025 - MKT DE CONTEUDO '!N36</f>
        <v>4555</v>
      </c>
      <c r="O35" s="149">
        <f>' 2025 - MKT DE CONTEUDO '!O36</f>
        <v>4555</v>
      </c>
      <c r="P35" s="149">
        <f>' 2025 - MKT DE CONTEUDO '!P36</f>
        <v>4555</v>
      </c>
      <c r="Q35" s="149">
        <f>' 2025 - MKT DE CONTEUDO '!Q36</f>
        <v>4555</v>
      </c>
      <c r="R35" s="149">
        <f>' 2025 - MKT DE CONTEUDO '!R36</f>
        <v>4555</v>
      </c>
      <c r="S35" s="149">
        <f>' 2025 - MKT DE CONTEUDO '!S36</f>
        <v>4555</v>
      </c>
      <c r="T35" s="149">
        <f>' 2025 - MKT DE CONTEUDO '!T36</f>
        <v>4555</v>
      </c>
      <c r="U35" s="149" t="e">
        <f>' 2025 - MKT DE CONTEUDO '!#REF!</f>
        <v>#REF!</v>
      </c>
      <c r="V35" s="149">
        <f>' 2025 - MKT DE CONTEUDO '!U36</f>
        <v>0</v>
      </c>
      <c r="W35" s="149">
        <f>' 2025 - MKT DE CONTEUDO '!V36</f>
        <v>0</v>
      </c>
      <c r="X35" s="149">
        <f>' 2025 - MKT DE CONTEUDO '!W36</f>
        <v>0</v>
      </c>
      <c r="Y35" s="149">
        <f>' 2025 - MKT DE CONTEUDO '!X36</f>
        <v>0</v>
      </c>
      <c r="Z35" s="149">
        <f>' 2025 - MKT DE CONTEUDO '!Y36</f>
        <v>0</v>
      </c>
      <c r="AA35" s="149">
        <f>' 2025 - MKT DE CONTEUDO '!Z36</f>
        <v>0</v>
      </c>
      <c r="AB35" s="149">
        <f>' 2025 - MKT DE CONTEUDO '!AA36</f>
        <v>0</v>
      </c>
      <c r="AC35" s="149">
        <f>' 2025 - MKT DE CONTEUDO '!AB36</f>
        <v>0</v>
      </c>
      <c r="AD35" s="149">
        <f>' 2025 - MKT DE CONTEUDO '!AC36</f>
        <v>0</v>
      </c>
      <c r="AE35" s="149">
        <f>' 2025 - MKT DE CONTEUDO '!AD36</f>
        <v>0</v>
      </c>
      <c r="AF35" s="149">
        <f>' 2025 - MKT DE CONTEUDO '!AE36</f>
        <v>0</v>
      </c>
    </row>
    <row r="36" spans="1:32">
      <c r="A36" s="148" t="s">
        <v>1</v>
      </c>
      <c r="B36" s="149" t="str">
        <f>' 2025 - MKT DE CONTEUDO '!B37</f>
        <v>RAFAEL FLORI</v>
      </c>
      <c r="C36" s="149" t="str">
        <f>' 2025 - MKT DE CONTEUDO '!C37</f>
        <v>Serviços TI</v>
      </c>
      <c r="D36" s="149" t="str">
        <f>' 2025 - MKT DE CONTEUDO '!D37</f>
        <v>Hospedagem</v>
      </c>
      <c r="E36" s="149">
        <f>' 2025 - MKT DE CONTEUDO '!E37</f>
        <v>10220</v>
      </c>
      <c r="F36" s="149" t="str">
        <f>' 2025 - MKT DE CONTEUDO '!F37</f>
        <v>WAAW | WAP</v>
      </c>
      <c r="G36" s="149">
        <f>' 2025 - MKT DE CONTEUDO '!G37</f>
        <v>0</v>
      </c>
      <c r="H36" s="149" t="str">
        <f>' 2025 - MKT DE CONTEUDO '!H37</f>
        <v>Fixo</v>
      </c>
      <c r="I36" s="149">
        <f>' 2025 - MKT DE CONTEUDO '!I37</f>
        <v>1150</v>
      </c>
      <c r="J36" s="149">
        <f>' 2025 - MKT DE CONTEUDO '!J37</f>
        <v>1150</v>
      </c>
      <c r="K36" s="149">
        <f>' 2025 - MKT DE CONTEUDO '!K37</f>
        <v>1150</v>
      </c>
      <c r="L36" s="149">
        <f>' 2025 - MKT DE CONTEUDO '!L37</f>
        <v>1150</v>
      </c>
      <c r="M36" s="149">
        <f>' 2025 - MKT DE CONTEUDO '!M37</f>
        <v>1150</v>
      </c>
      <c r="N36" s="149">
        <f>' 2025 - MKT DE CONTEUDO '!N37</f>
        <v>1150</v>
      </c>
      <c r="O36" s="149">
        <f>' 2025 - MKT DE CONTEUDO '!O37</f>
        <v>1150</v>
      </c>
      <c r="P36" s="149">
        <f>' 2025 - MKT DE CONTEUDO '!P37</f>
        <v>1150</v>
      </c>
      <c r="Q36" s="149">
        <f>' 2025 - MKT DE CONTEUDO '!Q37</f>
        <v>1150</v>
      </c>
      <c r="R36" s="149">
        <f>' 2025 - MKT DE CONTEUDO '!R37</f>
        <v>1150</v>
      </c>
      <c r="S36" s="149">
        <f>' 2025 - MKT DE CONTEUDO '!S37</f>
        <v>1150</v>
      </c>
      <c r="T36" s="149">
        <f>' 2025 - MKT DE CONTEUDO '!T37</f>
        <v>1150</v>
      </c>
      <c r="U36" s="149" t="e">
        <f>' 2025 - MKT DE CONTEUDO '!#REF!</f>
        <v>#REF!</v>
      </c>
      <c r="V36" s="149">
        <f>' 2025 - MKT DE CONTEUDO '!U37</f>
        <v>0</v>
      </c>
      <c r="W36" s="149">
        <f>' 2025 - MKT DE CONTEUDO '!V37</f>
        <v>0</v>
      </c>
      <c r="X36" s="149">
        <f>' 2025 - MKT DE CONTEUDO '!W37</f>
        <v>0</v>
      </c>
      <c r="Y36" s="149">
        <f>' 2025 - MKT DE CONTEUDO '!X37</f>
        <v>0</v>
      </c>
      <c r="Z36" s="149">
        <f>' 2025 - MKT DE CONTEUDO '!Y37</f>
        <v>0</v>
      </c>
      <c r="AA36" s="149">
        <f>' 2025 - MKT DE CONTEUDO '!Z37</f>
        <v>0</v>
      </c>
      <c r="AB36" s="149">
        <f>' 2025 - MKT DE CONTEUDO '!AA37</f>
        <v>0</v>
      </c>
      <c r="AC36" s="149">
        <f>' 2025 - MKT DE CONTEUDO '!AB37</f>
        <v>0</v>
      </c>
      <c r="AD36" s="149">
        <f>' 2025 - MKT DE CONTEUDO '!AC37</f>
        <v>0</v>
      </c>
      <c r="AE36" s="149">
        <f>' 2025 - MKT DE CONTEUDO '!AD37</f>
        <v>0</v>
      </c>
      <c r="AF36" s="149">
        <f>' 2025 - MKT DE CONTEUDO '!AE37</f>
        <v>0</v>
      </c>
    </row>
    <row r="37" spans="1:32">
      <c r="A37" s="148" t="s">
        <v>1</v>
      </c>
      <c r="B37" s="149" t="str">
        <f>' 2025 - MKT DE CONTEUDO '!B38</f>
        <v>LYCA CHIANCA (CHUMBO)</v>
      </c>
      <c r="C37" s="149" t="str">
        <f>' 2025 - MKT DE CONTEUDO '!C38</f>
        <v>Mídia</v>
      </c>
      <c r="D37" s="149" t="str">
        <f>' 2025 - MKT DE CONTEUDO '!D38</f>
        <v>Uso de Imagem</v>
      </c>
      <c r="E37" s="149">
        <f>' 2025 - MKT DE CONTEUDO '!E38</f>
        <v>10220</v>
      </c>
      <c r="F37" s="149" t="str">
        <f>' 2025 - MKT DE CONTEUDO '!F38</f>
        <v>WAAW</v>
      </c>
      <c r="G37" s="149" t="str">
        <f>' 2025 - MKT DE CONTEUDO '!G38</f>
        <v>Branding</v>
      </c>
      <c r="H37" s="149" t="str">
        <f>' 2025 - MKT DE CONTEUDO '!H38</f>
        <v>Fixo</v>
      </c>
      <c r="I37" s="149">
        <f>' 2025 - MKT DE CONTEUDO '!I38</f>
        <v>9600</v>
      </c>
      <c r="J37" s="149">
        <f>' 2025 - MKT DE CONTEUDO '!J38</f>
        <v>9600</v>
      </c>
      <c r="K37" s="149">
        <f>' 2025 - MKT DE CONTEUDO '!K38</f>
        <v>9600</v>
      </c>
      <c r="L37" s="149">
        <f>' 2025 - MKT DE CONTEUDO '!L38</f>
        <v>9600</v>
      </c>
      <c r="M37" s="149">
        <f>' 2025 - MKT DE CONTEUDO '!M38</f>
        <v>9600</v>
      </c>
      <c r="N37" s="149">
        <f>' 2025 - MKT DE CONTEUDO '!N38</f>
        <v>9600</v>
      </c>
      <c r="O37" s="149">
        <f>' 2025 - MKT DE CONTEUDO '!O38</f>
        <v>9600</v>
      </c>
      <c r="P37" s="149">
        <f>' 2025 - MKT DE CONTEUDO '!P38</f>
        <v>0</v>
      </c>
      <c r="Q37" s="149">
        <f>' 2025 - MKT DE CONTEUDO '!Q38</f>
        <v>0</v>
      </c>
      <c r="R37" s="149">
        <f>' 2025 - MKT DE CONTEUDO '!R38</f>
        <v>0</v>
      </c>
      <c r="S37" s="149">
        <f>' 2025 - MKT DE CONTEUDO '!S38</f>
        <v>0</v>
      </c>
      <c r="T37" s="149">
        <f>' 2025 - MKT DE CONTEUDO '!T38</f>
        <v>0</v>
      </c>
      <c r="U37" s="149" t="e">
        <f>' 2025 - MKT DE CONTEUDO '!#REF!</f>
        <v>#REF!</v>
      </c>
      <c r="V37" s="149">
        <f>' 2025 - MKT DE CONTEUDO '!U38</f>
        <v>0</v>
      </c>
      <c r="W37" s="149">
        <f>' 2025 - MKT DE CONTEUDO '!V38</f>
        <v>0</v>
      </c>
      <c r="X37" s="149">
        <f>' 2025 - MKT DE CONTEUDO '!W38</f>
        <v>0</v>
      </c>
      <c r="Y37" s="149">
        <f>' 2025 - MKT DE CONTEUDO '!X38</f>
        <v>0</v>
      </c>
      <c r="Z37" s="149">
        <f>' 2025 - MKT DE CONTEUDO '!Y38</f>
        <v>0</v>
      </c>
      <c r="AA37" s="149">
        <f>' 2025 - MKT DE CONTEUDO '!Z38</f>
        <v>0</v>
      </c>
      <c r="AB37" s="149">
        <f>' 2025 - MKT DE CONTEUDO '!AA38</f>
        <v>0</v>
      </c>
      <c r="AC37" s="149">
        <f>' 2025 - MKT DE CONTEUDO '!AB38</f>
        <v>0</v>
      </c>
      <c r="AD37" s="149">
        <f>' 2025 - MKT DE CONTEUDO '!AC38</f>
        <v>0</v>
      </c>
      <c r="AE37" s="149">
        <f>' 2025 - MKT DE CONTEUDO '!AD38</f>
        <v>0</v>
      </c>
      <c r="AF37" s="149">
        <f>' 2025 - MKT DE CONTEUDO '!AE38</f>
        <v>0</v>
      </c>
    </row>
    <row r="38" spans="1:32">
      <c r="A38" s="148" t="s">
        <v>1</v>
      </c>
      <c r="B38" s="149" t="str">
        <f>' 2025 - MKT DE CONTEUDO '!B39</f>
        <v>ESTACAO SKAT (RAICCA)</v>
      </c>
      <c r="C38" s="149" t="str">
        <f>' 2025 - MKT DE CONTEUDO '!C39</f>
        <v>Mídia</v>
      </c>
      <c r="D38" s="149" t="str">
        <f>' 2025 - MKT DE CONTEUDO '!D39</f>
        <v>Uso de Imagem</v>
      </c>
      <c r="E38" s="149">
        <f>' 2025 - MKT DE CONTEUDO '!E39</f>
        <v>10220</v>
      </c>
      <c r="F38" s="149" t="str">
        <f>' 2025 - MKT DE CONTEUDO '!F39</f>
        <v>WAAW</v>
      </c>
      <c r="G38" s="149" t="str">
        <f>' 2025 - MKT DE CONTEUDO '!G39</f>
        <v>Branding</v>
      </c>
      <c r="H38" s="149" t="str">
        <f>' 2025 - MKT DE CONTEUDO '!H39</f>
        <v>Fixo</v>
      </c>
      <c r="I38" s="149">
        <f>' 2025 - MKT DE CONTEUDO '!I39</f>
        <v>12000</v>
      </c>
      <c r="J38" s="149">
        <f>' 2025 - MKT DE CONTEUDO '!J39</f>
        <v>12000</v>
      </c>
      <c r="K38" s="149">
        <f>' 2025 - MKT DE CONTEUDO '!K39</f>
        <v>12000</v>
      </c>
      <c r="L38" s="149">
        <f>' 2025 - MKT DE CONTEUDO '!L39</f>
        <v>12000</v>
      </c>
      <c r="M38" s="149">
        <f>' 2025 - MKT DE CONTEUDO '!M39</f>
        <v>12000</v>
      </c>
      <c r="N38" s="149">
        <f>' 2025 - MKT DE CONTEUDO '!N39</f>
        <v>0</v>
      </c>
      <c r="O38" s="149">
        <f>' 2025 - MKT DE CONTEUDO '!O39</f>
        <v>0</v>
      </c>
      <c r="P38" s="149">
        <f>' 2025 - MKT DE CONTEUDO '!P39</f>
        <v>0</v>
      </c>
      <c r="Q38" s="149">
        <f>' 2025 - MKT DE CONTEUDO '!Q39</f>
        <v>0</v>
      </c>
      <c r="R38" s="149">
        <f>' 2025 - MKT DE CONTEUDO '!R39</f>
        <v>0</v>
      </c>
      <c r="S38" s="149">
        <f>' 2025 - MKT DE CONTEUDO '!S39</f>
        <v>0</v>
      </c>
      <c r="T38" s="149">
        <f>' 2025 - MKT DE CONTEUDO '!T39</f>
        <v>0</v>
      </c>
      <c r="U38" s="149" t="e">
        <f>' 2025 - MKT DE CONTEUDO '!#REF!</f>
        <v>#REF!</v>
      </c>
      <c r="V38" s="149">
        <f>' 2025 - MKT DE CONTEUDO '!U39</f>
        <v>0</v>
      </c>
      <c r="W38" s="149">
        <f>' 2025 - MKT DE CONTEUDO '!V39</f>
        <v>0</v>
      </c>
      <c r="X38" s="149">
        <f>' 2025 - MKT DE CONTEUDO '!W39</f>
        <v>0</v>
      </c>
      <c r="Y38" s="149">
        <f>' 2025 - MKT DE CONTEUDO '!X39</f>
        <v>0</v>
      </c>
      <c r="Z38" s="149">
        <f>' 2025 - MKT DE CONTEUDO '!Y39</f>
        <v>0</v>
      </c>
      <c r="AA38" s="149">
        <f>' 2025 - MKT DE CONTEUDO '!Z39</f>
        <v>0</v>
      </c>
      <c r="AB38" s="149">
        <f>' 2025 - MKT DE CONTEUDO '!AA39</f>
        <v>0</v>
      </c>
      <c r="AC38" s="149">
        <f>' 2025 - MKT DE CONTEUDO '!AB39</f>
        <v>0</v>
      </c>
      <c r="AD38" s="149">
        <f>' 2025 - MKT DE CONTEUDO '!AC39</f>
        <v>0</v>
      </c>
      <c r="AE38" s="149">
        <f>' 2025 - MKT DE CONTEUDO '!AD39</f>
        <v>0</v>
      </c>
      <c r="AF38" s="149">
        <f>' 2025 - MKT DE CONTEUDO '!AE39</f>
        <v>0</v>
      </c>
    </row>
    <row r="39" spans="1:32">
      <c r="A39" s="148" t="s">
        <v>1</v>
      </c>
      <c r="B39" s="149" t="str">
        <f>' 2025 - MKT DE CONTEUDO '!B40</f>
        <v>YUNES KHADE (Filmmaker Chumbo)</v>
      </c>
      <c r="C39" s="149" t="str">
        <f>' 2025 - MKT DE CONTEUDO '!C40</f>
        <v>Mídia</v>
      </c>
      <c r="D39" s="149" t="str">
        <f>' 2025 - MKT DE CONTEUDO '!D40</f>
        <v>Produção</v>
      </c>
      <c r="E39" s="149">
        <f>' 2025 - MKT DE CONTEUDO '!E40</f>
        <v>10220</v>
      </c>
      <c r="F39" s="149" t="str">
        <f>' 2025 - MKT DE CONTEUDO '!F40</f>
        <v>WAAW</v>
      </c>
      <c r="G39" s="149" t="str">
        <f>' 2025 - MKT DE CONTEUDO '!G40</f>
        <v>Branding</v>
      </c>
      <c r="H39" s="149" t="str">
        <f>' 2025 - MKT DE CONTEUDO '!H40</f>
        <v>Fixo</v>
      </c>
      <c r="I39" s="149">
        <f>' 2025 - MKT DE CONTEUDO '!I40</f>
        <v>1000</v>
      </c>
      <c r="J39" s="149">
        <f>' 2025 - MKT DE CONTEUDO '!J40</f>
        <v>1000</v>
      </c>
      <c r="K39" s="149">
        <f>' 2025 - MKT DE CONTEUDO '!K40</f>
        <v>1000</v>
      </c>
      <c r="L39" s="149">
        <f>' 2025 - MKT DE CONTEUDO '!L40</f>
        <v>1000</v>
      </c>
      <c r="M39" s="149">
        <f>' 2025 - MKT DE CONTEUDO '!M40</f>
        <v>1000</v>
      </c>
      <c r="N39" s="149">
        <f>' 2025 - MKT DE CONTEUDO '!N40</f>
        <v>1000</v>
      </c>
      <c r="O39" s="149">
        <f>' 2025 - MKT DE CONTEUDO '!O40</f>
        <v>1000</v>
      </c>
      <c r="P39" s="149">
        <f>' 2025 - MKT DE CONTEUDO '!P40</f>
        <v>0</v>
      </c>
      <c r="Q39" s="149">
        <f>' 2025 - MKT DE CONTEUDO '!Q40</f>
        <v>0</v>
      </c>
      <c r="R39" s="149">
        <f>' 2025 - MKT DE CONTEUDO '!R40</f>
        <v>0</v>
      </c>
      <c r="S39" s="149">
        <f>' 2025 - MKT DE CONTEUDO '!S40</f>
        <v>0</v>
      </c>
      <c r="T39" s="149">
        <f>' 2025 - MKT DE CONTEUDO '!T40</f>
        <v>0</v>
      </c>
      <c r="U39" s="149" t="e">
        <f>' 2025 - MKT DE CONTEUDO '!#REF!</f>
        <v>#REF!</v>
      </c>
      <c r="V39" s="149">
        <f>' 2025 - MKT DE CONTEUDO '!U40</f>
        <v>0</v>
      </c>
      <c r="W39" s="149">
        <f>' 2025 - MKT DE CONTEUDO '!V40</f>
        <v>0</v>
      </c>
      <c r="X39" s="149">
        <f>' 2025 - MKT DE CONTEUDO '!W40</f>
        <v>0</v>
      </c>
      <c r="Y39" s="149">
        <f>' 2025 - MKT DE CONTEUDO '!X40</f>
        <v>0</v>
      </c>
      <c r="Z39" s="149">
        <f>' 2025 - MKT DE CONTEUDO '!Y40</f>
        <v>0</v>
      </c>
      <c r="AA39" s="149">
        <f>' 2025 - MKT DE CONTEUDO '!Z40</f>
        <v>0</v>
      </c>
      <c r="AB39" s="149">
        <f>' 2025 - MKT DE CONTEUDO '!AA40</f>
        <v>0</v>
      </c>
      <c r="AC39" s="149">
        <f>' 2025 - MKT DE CONTEUDO '!AB40</f>
        <v>0</v>
      </c>
      <c r="AD39" s="149">
        <f>' 2025 - MKT DE CONTEUDO '!AC40</f>
        <v>0</v>
      </c>
      <c r="AE39" s="149">
        <f>' 2025 - MKT DE CONTEUDO '!AD40</f>
        <v>0</v>
      </c>
      <c r="AF39" s="149">
        <f>' 2025 - MKT DE CONTEUDO '!AE40</f>
        <v>0</v>
      </c>
    </row>
    <row r="40" spans="1:32">
      <c r="A40" s="148" t="s">
        <v>1</v>
      </c>
      <c r="B40" s="149" t="str">
        <f>' 2025 - MKT DE CONTEUDO '!B41</f>
        <v>MARIA ROSINE (ASS CHUMBO)</v>
      </c>
      <c r="C40" s="149" t="str">
        <f>' 2025 - MKT DE CONTEUDO '!C41</f>
        <v>Mídia</v>
      </c>
      <c r="D40" s="149" t="str">
        <f>' 2025 - MKT DE CONTEUDO '!D41</f>
        <v>Assessoria</v>
      </c>
      <c r="E40" s="149">
        <f>' 2025 - MKT DE CONTEUDO '!E41</f>
        <v>10220</v>
      </c>
      <c r="F40" s="149" t="str">
        <f>' 2025 - MKT DE CONTEUDO '!F41</f>
        <v>WAAW</v>
      </c>
      <c r="G40" s="149" t="str">
        <f>' 2025 - MKT DE CONTEUDO '!G41</f>
        <v>Branding</v>
      </c>
      <c r="H40" s="149" t="str">
        <f>' 2025 - MKT DE CONTEUDO '!H41</f>
        <v>Fixo</v>
      </c>
      <c r="I40" s="149">
        <f>' 2025 - MKT DE CONTEUDO '!I41</f>
        <v>2400</v>
      </c>
      <c r="J40" s="149">
        <f>' 2025 - MKT DE CONTEUDO '!J41</f>
        <v>2400</v>
      </c>
      <c r="K40" s="149">
        <f>' 2025 - MKT DE CONTEUDO '!K41</f>
        <v>2400</v>
      </c>
      <c r="L40" s="149">
        <f>' 2025 - MKT DE CONTEUDO '!L41</f>
        <v>2400</v>
      </c>
      <c r="M40" s="149">
        <f>' 2025 - MKT DE CONTEUDO '!M41</f>
        <v>2400</v>
      </c>
      <c r="N40" s="149">
        <f>' 2025 - MKT DE CONTEUDO '!N41</f>
        <v>2400</v>
      </c>
      <c r="O40" s="149">
        <f>' 2025 - MKT DE CONTEUDO '!O41</f>
        <v>2400</v>
      </c>
      <c r="P40" s="149">
        <f>' 2025 - MKT DE CONTEUDO '!P41</f>
        <v>0</v>
      </c>
      <c r="Q40" s="149">
        <f>' 2025 - MKT DE CONTEUDO '!Q41</f>
        <v>0</v>
      </c>
      <c r="R40" s="149">
        <f>' 2025 - MKT DE CONTEUDO '!R41</f>
        <v>0</v>
      </c>
      <c r="S40" s="149">
        <f>' 2025 - MKT DE CONTEUDO '!S41</f>
        <v>0</v>
      </c>
      <c r="T40" s="149">
        <f>' 2025 - MKT DE CONTEUDO '!T41</f>
        <v>0</v>
      </c>
      <c r="U40" s="149" t="e">
        <f>' 2025 - MKT DE CONTEUDO '!#REF!</f>
        <v>#REF!</v>
      </c>
      <c r="V40" s="149">
        <f>' 2025 - MKT DE CONTEUDO '!U41</f>
        <v>0</v>
      </c>
      <c r="W40" s="149">
        <f>' 2025 - MKT DE CONTEUDO '!V41</f>
        <v>0</v>
      </c>
      <c r="X40" s="149">
        <f>' 2025 - MKT DE CONTEUDO '!W41</f>
        <v>0</v>
      </c>
      <c r="Y40" s="149">
        <f>' 2025 - MKT DE CONTEUDO '!X41</f>
        <v>0</v>
      </c>
      <c r="Z40" s="149">
        <f>' 2025 - MKT DE CONTEUDO '!Y41</f>
        <v>0</v>
      </c>
      <c r="AA40" s="149">
        <f>' 2025 - MKT DE CONTEUDO '!Z41</f>
        <v>0</v>
      </c>
      <c r="AB40" s="149">
        <f>' 2025 - MKT DE CONTEUDO '!AA41</f>
        <v>0</v>
      </c>
      <c r="AC40" s="149">
        <f>' 2025 - MKT DE CONTEUDO '!AB41</f>
        <v>0</v>
      </c>
      <c r="AD40" s="149">
        <f>' 2025 - MKT DE CONTEUDO '!AC41</f>
        <v>0</v>
      </c>
      <c r="AE40" s="149">
        <f>' 2025 - MKT DE CONTEUDO '!AD41</f>
        <v>0</v>
      </c>
      <c r="AF40" s="149">
        <f>' 2025 - MKT DE CONTEUDO '!AE41</f>
        <v>0</v>
      </c>
    </row>
    <row r="41" spans="1:32">
      <c r="A41" s="148" t="s">
        <v>1</v>
      </c>
      <c r="B41" s="149" t="str">
        <f>' 2025 - MKT DE CONTEUDO '!B42</f>
        <v>RD STATION WAP (anual)</v>
      </c>
      <c r="C41" s="149" t="str">
        <f>' 2025 - MKT DE CONTEUDO '!C42</f>
        <v>Ferramenta</v>
      </c>
      <c r="D41" s="149" t="str">
        <f>' 2025 - MKT DE CONTEUDO '!D42</f>
        <v>E-mail marketing</v>
      </c>
      <c r="E41" s="149">
        <f>' 2025 - MKT DE CONTEUDO '!E42</f>
        <v>10220</v>
      </c>
      <c r="F41" s="149" t="str">
        <f>' 2025 - MKT DE CONTEUDO '!F42</f>
        <v>WAAW | WAP</v>
      </c>
      <c r="G41" s="149" t="str">
        <f>' 2025 - MKT DE CONTEUDO '!G42</f>
        <v>Performance</v>
      </c>
      <c r="H41" s="149" t="str">
        <f>' 2025 - MKT DE CONTEUDO '!H42</f>
        <v>Fixo</v>
      </c>
      <c r="I41" s="149">
        <f>' 2025 - MKT DE CONTEUDO '!I42</f>
        <v>0</v>
      </c>
      <c r="J41" s="149">
        <f>' 2025 - MKT DE CONTEUDO '!J42</f>
        <v>0</v>
      </c>
      <c r="K41" s="149">
        <f>' 2025 - MKT DE CONTEUDO '!K42</f>
        <v>0</v>
      </c>
      <c r="L41" s="149">
        <f>' 2025 - MKT DE CONTEUDO '!L42</f>
        <v>0</v>
      </c>
      <c r="M41" s="149">
        <f>' 2025 - MKT DE CONTEUDO '!M42</f>
        <v>24721.200000000001</v>
      </c>
      <c r="N41" s="149">
        <f>' 2025 - MKT DE CONTEUDO '!N42</f>
        <v>0</v>
      </c>
      <c r="O41" s="149">
        <f>' 2025 - MKT DE CONTEUDO '!O42</f>
        <v>0</v>
      </c>
      <c r="P41" s="149">
        <f>' 2025 - MKT DE CONTEUDO '!P42</f>
        <v>0</v>
      </c>
      <c r="Q41" s="149">
        <f>' 2025 - MKT DE CONTEUDO '!Q42</f>
        <v>0</v>
      </c>
      <c r="R41" s="149">
        <f>' 2025 - MKT DE CONTEUDO '!R42</f>
        <v>0</v>
      </c>
      <c r="S41" s="149">
        <f>' 2025 - MKT DE CONTEUDO '!S42</f>
        <v>0</v>
      </c>
      <c r="T41" s="149">
        <f>' 2025 - MKT DE CONTEUDO '!T42</f>
        <v>0</v>
      </c>
      <c r="U41" s="149" t="e">
        <f>' 2025 - MKT DE CONTEUDO '!#REF!</f>
        <v>#REF!</v>
      </c>
      <c r="V41" s="149">
        <f>' 2025 - MKT DE CONTEUDO '!U42</f>
        <v>0</v>
      </c>
      <c r="W41" s="149">
        <f>' 2025 - MKT DE CONTEUDO '!V42</f>
        <v>0</v>
      </c>
      <c r="X41" s="149">
        <f>' 2025 - MKT DE CONTEUDO '!W42</f>
        <v>0</v>
      </c>
      <c r="Y41" s="149">
        <f>' 2025 - MKT DE CONTEUDO '!X42</f>
        <v>0</v>
      </c>
      <c r="Z41" s="149">
        <f>' 2025 - MKT DE CONTEUDO '!Y42</f>
        <v>0</v>
      </c>
      <c r="AA41" s="149">
        <f>' 2025 - MKT DE CONTEUDO '!Z42</f>
        <v>0</v>
      </c>
      <c r="AB41" s="149">
        <f>' 2025 - MKT DE CONTEUDO '!AA42</f>
        <v>0</v>
      </c>
      <c r="AC41" s="149">
        <f>' 2025 - MKT DE CONTEUDO '!AB42</f>
        <v>0</v>
      </c>
      <c r="AD41" s="149">
        <f>' 2025 - MKT DE CONTEUDO '!AC42</f>
        <v>0</v>
      </c>
      <c r="AE41" s="149">
        <f>' 2025 - MKT DE CONTEUDO '!AD42</f>
        <v>0</v>
      </c>
      <c r="AF41" s="149">
        <f>' 2025 - MKT DE CONTEUDO '!AE42</f>
        <v>0</v>
      </c>
    </row>
    <row r="42" spans="1:32">
      <c r="A42" s="148" t="s">
        <v>1</v>
      </c>
      <c r="B42" s="149" t="str">
        <f>' 2025 - MKT DE CONTEUDO '!B43</f>
        <v>RD STATION WAAW (anual)</v>
      </c>
      <c r="C42" s="149" t="str">
        <f>' 2025 - MKT DE CONTEUDO '!C43</f>
        <v>Ferramenta</v>
      </c>
      <c r="D42" s="149" t="str">
        <f>' 2025 - MKT DE CONTEUDO '!D43</f>
        <v>E-mail marketing</v>
      </c>
      <c r="E42" s="149">
        <f>' 2025 - MKT DE CONTEUDO '!E43</f>
        <v>10220</v>
      </c>
      <c r="F42" s="149" t="str">
        <f>' 2025 - MKT DE CONTEUDO '!F43</f>
        <v>WAAW | WAP</v>
      </c>
      <c r="G42" s="149" t="str">
        <f>' 2025 - MKT DE CONTEUDO '!G43</f>
        <v>Performance</v>
      </c>
      <c r="H42" s="149" t="str">
        <f>' 2025 - MKT DE CONTEUDO '!H43</f>
        <v>Fixo</v>
      </c>
      <c r="I42" s="149">
        <f>' 2025 - MKT DE CONTEUDO '!I43</f>
        <v>0</v>
      </c>
      <c r="J42" s="149">
        <f>' 2025 - MKT DE CONTEUDO '!J43</f>
        <v>0</v>
      </c>
      <c r="K42" s="149">
        <f>' 2025 - MKT DE CONTEUDO '!K43</f>
        <v>0</v>
      </c>
      <c r="L42" s="149">
        <f>' 2025 - MKT DE CONTEUDO '!L43</f>
        <v>0</v>
      </c>
      <c r="M42" s="149">
        <f>' 2025 - MKT DE CONTEUDO '!M43</f>
        <v>24721.200000000001</v>
      </c>
      <c r="N42" s="149">
        <f>' 2025 - MKT DE CONTEUDO '!N43</f>
        <v>0</v>
      </c>
      <c r="O42" s="149">
        <f>' 2025 - MKT DE CONTEUDO '!O43</f>
        <v>0</v>
      </c>
      <c r="P42" s="149">
        <f>' 2025 - MKT DE CONTEUDO '!P43</f>
        <v>0</v>
      </c>
      <c r="Q42" s="149">
        <f>' 2025 - MKT DE CONTEUDO '!Q43</f>
        <v>0</v>
      </c>
      <c r="R42" s="149">
        <f>' 2025 - MKT DE CONTEUDO '!R43</f>
        <v>0</v>
      </c>
      <c r="S42" s="149">
        <f>' 2025 - MKT DE CONTEUDO '!S43</f>
        <v>0</v>
      </c>
      <c r="T42" s="149">
        <f>' 2025 - MKT DE CONTEUDO '!T43</f>
        <v>0</v>
      </c>
      <c r="U42" s="149" t="e">
        <f>' 2025 - MKT DE CONTEUDO '!#REF!</f>
        <v>#REF!</v>
      </c>
      <c r="V42" s="149">
        <f>' 2025 - MKT DE CONTEUDO '!U43</f>
        <v>0</v>
      </c>
      <c r="W42" s="149">
        <f>' 2025 - MKT DE CONTEUDO '!V43</f>
        <v>0</v>
      </c>
      <c r="X42" s="149">
        <f>' 2025 - MKT DE CONTEUDO '!W43</f>
        <v>0</v>
      </c>
      <c r="Y42" s="149">
        <f>' 2025 - MKT DE CONTEUDO '!X43</f>
        <v>0</v>
      </c>
      <c r="Z42" s="149">
        <f>' 2025 - MKT DE CONTEUDO '!Y43</f>
        <v>0</v>
      </c>
      <c r="AA42" s="149">
        <f>' 2025 - MKT DE CONTEUDO '!Z43</f>
        <v>0</v>
      </c>
      <c r="AB42" s="149">
        <f>' 2025 - MKT DE CONTEUDO '!AA43</f>
        <v>0</v>
      </c>
      <c r="AC42" s="149">
        <f>' 2025 - MKT DE CONTEUDO '!AB43</f>
        <v>0</v>
      </c>
      <c r="AD42" s="149">
        <f>' 2025 - MKT DE CONTEUDO '!AC43</f>
        <v>0</v>
      </c>
      <c r="AE42" s="149">
        <f>' 2025 - MKT DE CONTEUDO '!AD43</f>
        <v>0</v>
      </c>
      <c r="AF42" s="149">
        <f>' 2025 - MKT DE CONTEUDO '!AE43</f>
        <v>0</v>
      </c>
    </row>
    <row r="43" spans="1:32">
      <c r="A43" s="148" t="s">
        <v>1</v>
      </c>
      <c r="B43" s="149" t="str">
        <f>' 2025 - MKT DE CONTEUDO '!B44</f>
        <v>Inbazz (UGC)</v>
      </c>
      <c r="C43" s="149" t="str">
        <f>' 2025 - MKT DE CONTEUDO '!C44</f>
        <v>Ferramenta</v>
      </c>
      <c r="D43" s="149" t="str">
        <f>' 2025 - MKT DE CONTEUDO '!D44</f>
        <v>Influenciadores</v>
      </c>
      <c r="E43" s="149">
        <f>' 2025 - MKT DE CONTEUDO '!E44</f>
        <v>10220</v>
      </c>
      <c r="F43" s="149" t="str">
        <f>' 2025 - MKT DE CONTEUDO '!F44</f>
        <v>WAAW | WAP</v>
      </c>
      <c r="G43" s="149" t="str">
        <f>' 2025 - MKT DE CONTEUDO '!G44</f>
        <v>Performance</v>
      </c>
      <c r="H43" s="149" t="str">
        <f>' 2025 - MKT DE CONTEUDO '!H44</f>
        <v>Fixo</v>
      </c>
      <c r="I43" s="149">
        <f>' 2025 - MKT DE CONTEUDO '!I44</f>
        <v>0</v>
      </c>
      <c r="J43" s="149">
        <f>' 2025 - MKT DE CONTEUDO '!J44</f>
        <v>0</v>
      </c>
      <c r="K43" s="149">
        <f>' 2025 - MKT DE CONTEUDO '!K44</f>
        <v>0</v>
      </c>
      <c r="L43" s="149">
        <f>' 2025 - MKT DE CONTEUDO '!L44</f>
        <v>1500</v>
      </c>
      <c r="M43" s="149">
        <f>' 2025 - MKT DE CONTEUDO '!M44</f>
        <v>1500</v>
      </c>
      <c r="N43" s="149">
        <f>' 2025 - MKT DE CONTEUDO '!N44</f>
        <v>1500</v>
      </c>
      <c r="O43" s="149">
        <f>' 2025 - MKT DE CONTEUDO '!O44</f>
        <v>1500</v>
      </c>
      <c r="P43" s="149">
        <f>' 2025 - MKT DE CONTEUDO '!P44</f>
        <v>1500</v>
      </c>
      <c r="Q43" s="149">
        <f>' 2025 - MKT DE CONTEUDO '!Q44</f>
        <v>1500</v>
      </c>
      <c r="R43" s="149">
        <f>' 2025 - MKT DE CONTEUDO '!R44</f>
        <v>1500</v>
      </c>
      <c r="S43" s="149">
        <f>' 2025 - MKT DE CONTEUDO '!S44</f>
        <v>1500</v>
      </c>
      <c r="T43" s="149">
        <f>' 2025 - MKT DE CONTEUDO '!T44</f>
        <v>1500</v>
      </c>
      <c r="U43" s="149" t="e">
        <f>' 2025 - MKT DE CONTEUDO '!#REF!</f>
        <v>#REF!</v>
      </c>
      <c r="V43" s="149">
        <f>' 2025 - MKT DE CONTEUDO '!U44</f>
        <v>0</v>
      </c>
      <c r="W43" s="149">
        <f>' 2025 - MKT DE CONTEUDO '!V44</f>
        <v>0</v>
      </c>
      <c r="X43" s="149">
        <f>' 2025 - MKT DE CONTEUDO '!W44</f>
        <v>0</v>
      </c>
      <c r="Y43" s="149">
        <f>' 2025 - MKT DE CONTEUDO '!X44</f>
        <v>0</v>
      </c>
      <c r="Z43" s="149">
        <f>' 2025 - MKT DE CONTEUDO '!Y44</f>
        <v>0</v>
      </c>
      <c r="AA43" s="149">
        <f>' 2025 - MKT DE CONTEUDO '!Z44</f>
        <v>0</v>
      </c>
      <c r="AB43" s="149">
        <f>' 2025 - MKT DE CONTEUDO '!AA44</f>
        <v>0</v>
      </c>
      <c r="AC43" s="149">
        <f>' 2025 - MKT DE CONTEUDO '!AB44</f>
        <v>0</v>
      </c>
      <c r="AD43" s="149">
        <f>' 2025 - MKT DE CONTEUDO '!AC44</f>
        <v>0</v>
      </c>
      <c r="AE43" s="149">
        <f>' 2025 - MKT DE CONTEUDO '!AD44</f>
        <v>0</v>
      </c>
      <c r="AF43" s="149">
        <f>' 2025 - MKT DE CONTEUDO '!AE44</f>
        <v>0</v>
      </c>
    </row>
    <row r="44" spans="1:32">
      <c r="A44" s="148" t="s">
        <v>1</v>
      </c>
      <c r="B44" s="149" t="str">
        <f>' 2025 - MKT DE CONTEUDO '!B45</f>
        <v>REPORTEI (anual)</v>
      </c>
      <c r="C44" s="149" t="str">
        <f>' 2025 - MKT DE CONTEUDO '!C45</f>
        <v>Ferramenta</v>
      </c>
      <c r="D44" s="149" t="str">
        <f>' 2025 - MKT DE CONTEUDO '!D45</f>
        <v>Redes Sociais</v>
      </c>
      <c r="E44" s="149">
        <f>' 2025 - MKT DE CONTEUDO '!E45</f>
        <v>10220</v>
      </c>
      <c r="F44" s="149" t="str">
        <f>' 2025 - MKT DE CONTEUDO '!F45</f>
        <v>WAAW | WAP</v>
      </c>
      <c r="G44" s="149" t="str">
        <f>' 2025 - MKT DE CONTEUDO '!G45</f>
        <v>Performance</v>
      </c>
      <c r="H44" s="149" t="str">
        <f>' 2025 - MKT DE CONTEUDO '!H45</f>
        <v>Fixo</v>
      </c>
      <c r="I44" s="149">
        <f>' 2025 - MKT DE CONTEUDO '!I45</f>
        <v>0</v>
      </c>
      <c r="J44" s="149">
        <f>' 2025 - MKT DE CONTEUDO '!J45</f>
        <v>0</v>
      </c>
      <c r="K44" s="149">
        <f>' 2025 - MKT DE CONTEUDO '!K45</f>
        <v>0</v>
      </c>
      <c r="L44" s="149">
        <f>' 2025 - MKT DE CONTEUDO '!L45</f>
        <v>0</v>
      </c>
      <c r="M44" s="149">
        <f>' 2025 - MKT DE CONTEUDO '!M45</f>
        <v>0</v>
      </c>
      <c r="N44" s="149">
        <f>' 2025 - MKT DE CONTEUDO '!N45</f>
        <v>0</v>
      </c>
      <c r="O44" s="149">
        <f>' 2025 - MKT DE CONTEUDO '!O45</f>
        <v>999</v>
      </c>
      <c r="P44" s="149">
        <f>' 2025 - MKT DE CONTEUDO '!P45</f>
        <v>0</v>
      </c>
      <c r="Q44" s="149">
        <f>' 2025 - MKT DE CONTEUDO '!Q45</f>
        <v>0</v>
      </c>
      <c r="R44" s="149">
        <f>' 2025 - MKT DE CONTEUDO '!R45</f>
        <v>0</v>
      </c>
      <c r="S44" s="149">
        <f>' 2025 - MKT DE CONTEUDO '!S45</f>
        <v>0</v>
      </c>
      <c r="T44" s="149">
        <f>' 2025 - MKT DE CONTEUDO '!T45</f>
        <v>0</v>
      </c>
      <c r="U44" s="149" t="e">
        <f>' 2025 - MKT DE CONTEUDO '!#REF!</f>
        <v>#REF!</v>
      </c>
      <c r="V44" s="149">
        <f>' 2025 - MKT DE CONTEUDO '!U45</f>
        <v>0</v>
      </c>
      <c r="W44" s="149">
        <f>' 2025 - MKT DE CONTEUDO '!V45</f>
        <v>0</v>
      </c>
      <c r="X44" s="149">
        <f>' 2025 - MKT DE CONTEUDO '!W45</f>
        <v>0</v>
      </c>
      <c r="Y44" s="149">
        <f>' 2025 - MKT DE CONTEUDO '!X45</f>
        <v>0</v>
      </c>
      <c r="Z44" s="149">
        <f>' 2025 - MKT DE CONTEUDO '!Y45</f>
        <v>0</v>
      </c>
      <c r="AA44" s="149">
        <f>' 2025 - MKT DE CONTEUDO '!Z45</f>
        <v>0</v>
      </c>
      <c r="AB44" s="149">
        <f>' 2025 - MKT DE CONTEUDO '!AA45</f>
        <v>0</v>
      </c>
      <c r="AC44" s="149">
        <f>' 2025 - MKT DE CONTEUDO '!AB45</f>
        <v>0</v>
      </c>
      <c r="AD44" s="149">
        <f>' 2025 - MKT DE CONTEUDO '!AC45</f>
        <v>0</v>
      </c>
      <c r="AE44" s="149">
        <f>' 2025 - MKT DE CONTEUDO '!AD45</f>
        <v>0</v>
      </c>
      <c r="AF44" s="149">
        <f>' 2025 - MKT DE CONTEUDO '!AE45</f>
        <v>0</v>
      </c>
    </row>
    <row r="45" spans="1:32">
      <c r="A45" s="148" t="s">
        <v>1</v>
      </c>
      <c r="B45" s="149" t="e">
        <f>' 2025 - MKT DE CONTEUDO '!#REF!</f>
        <v>#REF!</v>
      </c>
      <c r="C45" s="149" t="e">
        <f>' 2025 - MKT DE CONTEUDO '!#REF!</f>
        <v>#REF!</v>
      </c>
      <c r="D45" s="149" t="e">
        <f>' 2025 - MKT DE CONTEUDO '!#REF!</f>
        <v>#REF!</v>
      </c>
      <c r="E45" s="149" t="e">
        <f>' 2025 - MKT DE CONTEUDO '!#REF!</f>
        <v>#REF!</v>
      </c>
      <c r="F45" s="149" t="e">
        <f>' 2025 - MKT DE CONTEUDO '!#REF!</f>
        <v>#REF!</v>
      </c>
      <c r="G45" s="149" t="e">
        <f>' 2025 - MKT DE CONTEUDO '!#REF!</f>
        <v>#REF!</v>
      </c>
      <c r="H45" s="149" t="e">
        <f>' 2025 - MKT DE CONTEUDO '!#REF!</f>
        <v>#REF!</v>
      </c>
      <c r="I45" s="149" t="e">
        <f>' 2025 - MKT DE CONTEUDO '!#REF!</f>
        <v>#REF!</v>
      </c>
      <c r="J45" s="149" t="e">
        <f>' 2025 - MKT DE CONTEUDO '!#REF!</f>
        <v>#REF!</v>
      </c>
      <c r="K45" s="149" t="e">
        <f>' 2025 - MKT DE CONTEUDO '!#REF!</f>
        <v>#REF!</v>
      </c>
      <c r="L45" s="149" t="e">
        <f>' 2025 - MKT DE CONTEUDO '!#REF!</f>
        <v>#REF!</v>
      </c>
      <c r="M45" s="149" t="e">
        <f>' 2025 - MKT DE CONTEUDO '!#REF!</f>
        <v>#REF!</v>
      </c>
      <c r="N45" s="149" t="e">
        <f>' 2025 - MKT DE CONTEUDO '!#REF!</f>
        <v>#REF!</v>
      </c>
      <c r="O45" s="149" t="e">
        <f>' 2025 - MKT DE CONTEUDO '!#REF!</f>
        <v>#REF!</v>
      </c>
      <c r="P45" s="149" t="e">
        <f>' 2025 - MKT DE CONTEUDO '!#REF!</f>
        <v>#REF!</v>
      </c>
      <c r="Q45" s="149" t="e">
        <f>' 2025 - MKT DE CONTEUDO '!#REF!</f>
        <v>#REF!</v>
      </c>
      <c r="R45" s="149" t="e">
        <f>' 2025 - MKT DE CONTEUDO '!#REF!</f>
        <v>#REF!</v>
      </c>
      <c r="S45" s="149" t="e">
        <f>' 2025 - MKT DE CONTEUDO '!#REF!</f>
        <v>#REF!</v>
      </c>
      <c r="T45" s="149" t="e">
        <f>' 2025 - MKT DE CONTEUDO '!#REF!</f>
        <v>#REF!</v>
      </c>
      <c r="U45" s="149" t="e">
        <f>' 2025 - MKT DE CONTEUDO '!#REF!</f>
        <v>#REF!</v>
      </c>
      <c r="V45" s="149" t="e">
        <f>' 2025 - MKT DE CONTEUDO '!#REF!</f>
        <v>#REF!</v>
      </c>
      <c r="W45" s="149" t="e">
        <f>' 2025 - MKT DE CONTEUDO '!#REF!</f>
        <v>#REF!</v>
      </c>
      <c r="X45" s="149" t="e">
        <f>' 2025 - MKT DE CONTEUDO '!#REF!</f>
        <v>#REF!</v>
      </c>
      <c r="Y45" s="149" t="e">
        <f>' 2025 - MKT DE CONTEUDO '!#REF!</f>
        <v>#REF!</v>
      </c>
      <c r="Z45" s="149" t="e">
        <f>' 2025 - MKT DE CONTEUDO '!#REF!</f>
        <v>#REF!</v>
      </c>
      <c r="AA45" s="149" t="e">
        <f>' 2025 - MKT DE CONTEUDO '!#REF!</f>
        <v>#REF!</v>
      </c>
      <c r="AB45" s="149" t="e">
        <f>' 2025 - MKT DE CONTEUDO '!#REF!</f>
        <v>#REF!</v>
      </c>
      <c r="AC45" s="149" t="e">
        <f>' 2025 - MKT DE CONTEUDO '!#REF!</f>
        <v>#REF!</v>
      </c>
      <c r="AD45" s="149" t="e">
        <f>' 2025 - MKT DE CONTEUDO '!#REF!</f>
        <v>#REF!</v>
      </c>
      <c r="AE45" s="149" t="e">
        <f>' 2025 - MKT DE CONTEUDO '!#REF!</f>
        <v>#REF!</v>
      </c>
      <c r="AF45" s="149" t="e">
        <f>' 2025 - MKT DE CONTEUDO '!#REF!</f>
        <v>#REF!</v>
      </c>
    </row>
    <row r="46" spans="1:32">
      <c r="A46" s="148" t="s">
        <v>1</v>
      </c>
      <c r="B46" s="149">
        <f>' 2025 - MKT DE CONTEUDO '!B46</f>
        <v>0</v>
      </c>
      <c r="C46" s="149">
        <f>' 2025 - MKT DE CONTEUDO '!C46</f>
        <v>0</v>
      </c>
      <c r="D46" s="149">
        <f>' 2025 - MKT DE CONTEUDO '!D46</f>
        <v>0</v>
      </c>
      <c r="E46" s="149">
        <f>' 2025 - MKT DE CONTEUDO '!E46</f>
        <v>0</v>
      </c>
      <c r="F46" s="149">
        <f>' 2025 - MKT DE CONTEUDO '!F46</f>
        <v>0</v>
      </c>
      <c r="G46" s="149">
        <f>' 2025 - MKT DE CONTEUDO '!G46</f>
        <v>0</v>
      </c>
      <c r="H46" s="149">
        <f>' 2025 - MKT DE CONTEUDO '!H46</f>
        <v>0</v>
      </c>
      <c r="I46" s="149">
        <f>' 2025 - MKT DE CONTEUDO '!I46</f>
        <v>0</v>
      </c>
      <c r="J46" s="149">
        <f>' 2025 - MKT DE CONTEUDO '!J46</f>
        <v>0</v>
      </c>
      <c r="K46" s="149">
        <f>' 2025 - MKT DE CONTEUDO '!K46</f>
        <v>0</v>
      </c>
      <c r="L46" s="149">
        <f>' 2025 - MKT DE CONTEUDO '!L46</f>
        <v>0</v>
      </c>
      <c r="M46" s="149">
        <f>' 2025 - MKT DE CONTEUDO '!M46</f>
        <v>0</v>
      </c>
      <c r="N46" s="149">
        <f>' 2025 - MKT DE CONTEUDO '!N46</f>
        <v>0</v>
      </c>
      <c r="O46" s="149">
        <f>' 2025 - MKT DE CONTEUDO '!O46</f>
        <v>0</v>
      </c>
      <c r="P46" s="149">
        <f>' 2025 - MKT DE CONTEUDO '!P46</f>
        <v>0</v>
      </c>
      <c r="Q46" s="149">
        <f>' 2025 - MKT DE CONTEUDO '!Q46</f>
        <v>0</v>
      </c>
      <c r="R46" s="149">
        <f>' 2025 - MKT DE CONTEUDO '!R46</f>
        <v>0</v>
      </c>
      <c r="S46" s="149">
        <f>' 2025 - MKT DE CONTEUDO '!S46</f>
        <v>0</v>
      </c>
      <c r="T46" s="149">
        <f>' 2025 - MKT DE CONTEUDO '!T46</f>
        <v>0</v>
      </c>
      <c r="U46" s="149" t="e">
        <f>' 2025 - MKT DE CONTEUDO '!#REF!</f>
        <v>#REF!</v>
      </c>
      <c r="V46" s="149">
        <f>' 2025 - MKT DE CONTEUDO '!U46</f>
        <v>0</v>
      </c>
      <c r="W46" s="149">
        <f>' 2025 - MKT DE CONTEUDO '!V46</f>
        <v>0</v>
      </c>
      <c r="X46" s="149">
        <f>' 2025 - MKT DE CONTEUDO '!W46</f>
        <v>0</v>
      </c>
      <c r="Y46" s="149">
        <f>' 2025 - MKT DE CONTEUDO '!X46</f>
        <v>0</v>
      </c>
      <c r="Z46" s="149">
        <f>' 2025 - MKT DE CONTEUDO '!Y46</f>
        <v>0</v>
      </c>
      <c r="AA46" s="149">
        <f>' 2025 - MKT DE CONTEUDO '!Z46</f>
        <v>0</v>
      </c>
      <c r="AB46" s="149">
        <f>' 2025 - MKT DE CONTEUDO '!AA46</f>
        <v>0</v>
      </c>
      <c r="AC46" s="149">
        <f>' 2025 - MKT DE CONTEUDO '!AB46</f>
        <v>0</v>
      </c>
      <c r="AD46" s="149">
        <f>' 2025 - MKT DE CONTEUDO '!AC46</f>
        <v>0</v>
      </c>
      <c r="AE46" s="149">
        <f>' 2025 - MKT DE CONTEUDO '!AD46</f>
        <v>0</v>
      </c>
      <c r="AF46" s="149">
        <f>' 2025 - MKT DE CONTEUDO '!AE46</f>
        <v>0</v>
      </c>
    </row>
    <row r="47" spans="1:32">
      <c r="A47" s="148" t="s">
        <v>1</v>
      </c>
      <c r="B47" s="149" t="str">
        <f>' 2025 - MKT DE CONTEUDO '!B47</f>
        <v>CARTÃO DE CRÉDITO</v>
      </c>
      <c r="C47" s="149">
        <f>' 2025 - MKT DE CONTEUDO '!C47</f>
        <v>0</v>
      </c>
      <c r="D47" s="149">
        <f>' 2025 - MKT DE CONTEUDO '!D47</f>
        <v>0</v>
      </c>
      <c r="E47" s="149">
        <f>' 2025 - MKT DE CONTEUDO '!E47</f>
        <v>0</v>
      </c>
      <c r="F47" s="149">
        <f>' 2025 - MKT DE CONTEUDO '!F47</f>
        <v>0</v>
      </c>
      <c r="G47" s="149">
        <f>' 2025 - MKT DE CONTEUDO '!G47</f>
        <v>0</v>
      </c>
      <c r="H47" s="149">
        <f>' 2025 - MKT DE CONTEUDO '!H47</f>
        <v>0</v>
      </c>
      <c r="I47" s="149">
        <f>' 2025 - MKT DE CONTEUDO '!I47</f>
        <v>0</v>
      </c>
      <c r="J47" s="149">
        <f>' 2025 - MKT DE CONTEUDO '!J47</f>
        <v>0</v>
      </c>
      <c r="K47" s="149">
        <f>' 2025 - MKT DE CONTEUDO '!K47</f>
        <v>0</v>
      </c>
      <c r="L47" s="149">
        <f>' 2025 - MKT DE CONTEUDO '!L47</f>
        <v>0</v>
      </c>
      <c r="M47" s="149">
        <f>' 2025 - MKT DE CONTEUDO '!M47</f>
        <v>0</v>
      </c>
      <c r="N47" s="149">
        <f>' 2025 - MKT DE CONTEUDO '!N47</f>
        <v>0</v>
      </c>
      <c r="O47" s="149">
        <f>' 2025 - MKT DE CONTEUDO '!O47</f>
        <v>0</v>
      </c>
      <c r="P47" s="149">
        <f>' 2025 - MKT DE CONTEUDO '!P47</f>
        <v>0</v>
      </c>
      <c r="Q47" s="149">
        <f>' 2025 - MKT DE CONTEUDO '!Q47</f>
        <v>0</v>
      </c>
      <c r="R47" s="149">
        <f>' 2025 - MKT DE CONTEUDO '!R47</f>
        <v>0</v>
      </c>
      <c r="S47" s="149">
        <f>' 2025 - MKT DE CONTEUDO '!S47</f>
        <v>0</v>
      </c>
      <c r="T47" s="149">
        <f>' 2025 - MKT DE CONTEUDO '!T47</f>
        <v>0</v>
      </c>
      <c r="U47" s="149" t="e">
        <f>' 2025 - MKT DE CONTEUDO '!#REF!</f>
        <v>#REF!</v>
      </c>
      <c r="V47" s="149">
        <f>' 2025 - MKT DE CONTEUDO '!U47</f>
        <v>0</v>
      </c>
      <c r="W47" s="149">
        <f>' 2025 - MKT DE CONTEUDO '!V47</f>
        <v>0</v>
      </c>
      <c r="X47" s="149">
        <f>' 2025 - MKT DE CONTEUDO '!W47</f>
        <v>0</v>
      </c>
      <c r="Y47" s="149">
        <f>' 2025 - MKT DE CONTEUDO '!X47</f>
        <v>0</v>
      </c>
      <c r="Z47" s="149">
        <f>' 2025 - MKT DE CONTEUDO '!Y47</f>
        <v>0</v>
      </c>
      <c r="AA47" s="149">
        <f>' 2025 - MKT DE CONTEUDO '!Z47</f>
        <v>0</v>
      </c>
      <c r="AB47" s="149">
        <f>' 2025 - MKT DE CONTEUDO '!AA47</f>
        <v>0</v>
      </c>
      <c r="AC47" s="149">
        <f>' 2025 - MKT DE CONTEUDO '!AB47</f>
        <v>0</v>
      </c>
      <c r="AD47" s="149">
        <f>' 2025 - MKT DE CONTEUDO '!AC47</f>
        <v>0</v>
      </c>
      <c r="AE47" s="149">
        <f>' 2025 - MKT DE CONTEUDO '!AD47</f>
        <v>0</v>
      </c>
      <c r="AF47" s="149">
        <f>' 2025 - MKT DE CONTEUDO '!AE47</f>
        <v>0</v>
      </c>
    </row>
    <row r="48" spans="1:32">
      <c r="A48" s="148" t="s">
        <v>1</v>
      </c>
      <c r="B48" s="149" t="str">
        <f>' 2025 - MKT DE CONTEUDO '!B48</f>
        <v>APPLE (CAPCUT)</v>
      </c>
      <c r="C48" s="149" t="str">
        <f>' 2025 - MKT DE CONTEUDO '!C48</f>
        <v>Ferramenta</v>
      </c>
      <c r="D48" s="149" t="str">
        <f>' 2025 - MKT DE CONTEUDO '!D48</f>
        <v>Redes Sociais</v>
      </c>
      <c r="E48" s="149">
        <f>' 2025 - MKT DE CONTEUDO '!E48</f>
        <v>10220</v>
      </c>
      <c r="F48" s="149" t="str">
        <f>' 2025 - MKT DE CONTEUDO '!F48</f>
        <v>WAAW | WAP</v>
      </c>
      <c r="G48" s="149">
        <f>' 2025 - MKT DE CONTEUDO '!G48</f>
        <v>0</v>
      </c>
      <c r="H48" s="149" t="str">
        <f>' 2025 - MKT DE CONTEUDO '!H48</f>
        <v>Fixo</v>
      </c>
      <c r="I48" s="149">
        <f>' 2025 - MKT DE CONTEUDO '!I48</f>
        <v>32.9</v>
      </c>
      <c r="J48" s="149">
        <f>' 2025 - MKT DE CONTEUDO '!J48</f>
        <v>32.9</v>
      </c>
      <c r="K48" s="149">
        <f>' 2025 - MKT DE CONTEUDO '!K48</f>
        <v>32.9</v>
      </c>
      <c r="L48" s="149">
        <f>' 2025 - MKT DE CONTEUDO '!L48</f>
        <v>32.9</v>
      </c>
      <c r="M48" s="149">
        <f>' 2025 - MKT DE CONTEUDO '!M48</f>
        <v>32.9</v>
      </c>
      <c r="N48" s="149">
        <f>' 2025 - MKT DE CONTEUDO '!N48</f>
        <v>32.9</v>
      </c>
      <c r="O48" s="149">
        <f>' 2025 - MKT DE CONTEUDO '!O48</f>
        <v>32.9</v>
      </c>
      <c r="P48" s="149">
        <f>' 2025 - MKT DE CONTEUDO '!P48</f>
        <v>32.9</v>
      </c>
      <c r="Q48" s="149">
        <f>' 2025 - MKT DE CONTEUDO '!Q48</f>
        <v>32.9</v>
      </c>
      <c r="R48" s="149">
        <f>' 2025 - MKT DE CONTEUDO '!R48</f>
        <v>32.9</v>
      </c>
      <c r="S48" s="149">
        <f>' 2025 - MKT DE CONTEUDO '!S48</f>
        <v>32.9</v>
      </c>
      <c r="T48" s="149">
        <f>' 2025 - MKT DE CONTEUDO '!T48</f>
        <v>32.9</v>
      </c>
      <c r="U48" s="149" t="e">
        <f>' 2025 - MKT DE CONTEUDO '!#REF!</f>
        <v>#REF!</v>
      </c>
      <c r="V48" s="149">
        <f>' 2025 - MKT DE CONTEUDO '!U48</f>
        <v>0</v>
      </c>
      <c r="W48" s="149">
        <f>' 2025 - MKT DE CONTEUDO '!V48</f>
        <v>0</v>
      </c>
      <c r="X48" s="149">
        <f>' 2025 - MKT DE CONTEUDO '!W48</f>
        <v>0</v>
      </c>
      <c r="Y48" s="149">
        <f>' 2025 - MKT DE CONTEUDO '!X48</f>
        <v>0</v>
      </c>
      <c r="Z48" s="149">
        <f>' 2025 - MKT DE CONTEUDO '!Y48</f>
        <v>0</v>
      </c>
      <c r="AA48" s="149">
        <f>' 2025 - MKT DE CONTEUDO '!Z48</f>
        <v>0</v>
      </c>
      <c r="AB48" s="149">
        <f>' 2025 - MKT DE CONTEUDO '!AA48</f>
        <v>0</v>
      </c>
      <c r="AC48" s="149">
        <f>' 2025 - MKT DE CONTEUDO '!AB48</f>
        <v>0</v>
      </c>
      <c r="AD48" s="149">
        <f>' 2025 - MKT DE CONTEUDO '!AC48</f>
        <v>0</v>
      </c>
      <c r="AE48" s="149">
        <f>' 2025 - MKT DE CONTEUDO '!AD48</f>
        <v>0</v>
      </c>
      <c r="AF48" s="149">
        <f>' 2025 - MKT DE CONTEUDO '!AE48</f>
        <v>0</v>
      </c>
    </row>
    <row r="49" spans="1:32">
      <c r="A49" s="148" t="s">
        <v>1</v>
      </c>
      <c r="B49" s="149" t="str">
        <f>' 2025 - MKT DE CONTEUDO '!B49</f>
        <v xml:space="preserve">CHATGPT </v>
      </c>
      <c r="C49" s="149" t="str">
        <f>' 2025 - MKT DE CONTEUDO '!C49</f>
        <v>Ferramenta</v>
      </c>
      <c r="D49" s="149" t="str">
        <f>' 2025 - MKT DE CONTEUDO '!D49</f>
        <v>Redes Sociais</v>
      </c>
      <c r="E49" s="149">
        <f>' 2025 - MKT DE CONTEUDO '!E49</f>
        <v>10220</v>
      </c>
      <c r="F49" s="149" t="str">
        <f>' 2025 - MKT DE CONTEUDO '!F49</f>
        <v>WAAW | WAP</v>
      </c>
      <c r="G49" s="149">
        <f>' 2025 - MKT DE CONTEUDO '!G49</f>
        <v>0</v>
      </c>
      <c r="H49" s="149" t="str">
        <f>' 2025 - MKT DE CONTEUDO '!H49</f>
        <v>Fixo</v>
      </c>
      <c r="I49" s="149">
        <f>' 2025 - MKT DE CONTEUDO '!I49</f>
        <v>123</v>
      </c>
      <c r="J49" s="149">
        <f>' 2025 - MKT DE CONTEUDO '!J49</f>
        <v>123</v>
      </c>
      <c r="K49" s="149">
        <f>' 2025 - MKT DE CONTEUDO '!K49</f>
        <v>123</v>
      </c>
      <c r="L49" s="149">
        <f>' 2025 - MKT DE CONTEUDO '!L49</f>
        <v>123</v>
      </c>
      <c r="M49" s="149">
        <f>' 2025 - MKT DE CONTEUDO '!M49</f>
        <v>123</v>
      </c>
      <c r="N49" s="149">
        <f>' 2025 - MKT DE CONTEUDO '!N49</f>
        <v>123</v>
      </c>
      <c r="O49" s="149">
        <f>' 2025 - MKT DE CONTEUDO '!O49</f>
        <v>123</v>
      </c>
      <c r="P49" s="149">
        <f>' 2025 - MKT DE CONTEUDO '!P49</f>
        <v>123</v>
      </c>
      <c r="Q49" s="149">
        <f>' 2025 - MKT DE CONTEUDO '!Q49</f>
        <v>123</v>
      </c>
      <c r="R49" s="149">
        <f>' 2025 - MKT DE CONTEUDO '!R49</f>
        <v>123</v>
      </c>
      <c r="S49" s="149">
        <f>' 2025 - MKT DE CONTEUDO '!S49</f>
        <v>123</v>
      </c>
      <c r="T49" s="149">
        <f>' 2025 - MKT DE CONTEUDO '!T49</f>
        <v>123</v>
      </c>
      <c r="U49" s="149" t="e">
        <f>' 2025 - MKT DE CONTEUDO '!#REF!</f>
        <v>#REF!</v>
      </c>
      <c r="V49" s="149">
        <f>' 2025 - MKT DE CONTEUDO '!U49</f>
        <v>0</v>
      </c>
      <c r="W49" s="149">
        <f>' 2025 - MKT DE CONTEUDO '!V49</f>
        <v>0</v>
      </c>
      <c r="X49" s="149">
        <f>' 2025 - MKT DE CONTEUDO '!W49</f>
        <v>0</v>
      </c>
      <c r="Y49" s="149">
        <f>' 2025 - MKT DE CONTEUDO '!X49</f>
        <v>0</v>
      </c>
      <c r="Z49" s="149">
        <f>' 2025 - MKT DE CONTEUDO '!Y49</f>
        <v>0</v>
      </c>
      <c r="AA49" s="149">
        <f>' 2025 - MKT DE CONTEUDO '!Z49</f>
        <v>0</v>
      </c>
      <c r="AB49" s="149">
        <f>' 2025 - MKT DE CONTEUDO '!AA49</f>
        <v>0</v>
      </c>
      <c r="AC49" s="149">
        <f>' 2025 - MKT DE CONTEUDO '!AB49</f>
        <v>0</v>
      </c>
      <c r="AD49" s="149">
        <f>' 2025 - MKT DE CONTEUDO '!AC49</f>
        <v>0</v>
      </c>
      <c r="AE49" s="149">
        <f>' 2025 - MKT DE CONTEUDO '!AD49</f>
        <v>0</v>
      </c>
      <c r="AF49" s="149">
        <f>' 2025 - MKT DE CONTEUDO '!AE49</f>
        <v>0</v>
      </c>
    </row>
    <row r="50" spans="1:32">
      <c r="A50" s="148" t="s">
        <v>1</v>
      </c>
      <c r="B50" s="149" t="str">
        <f>' 2025 - MKT DE CONTEUDO '!B50</f>
        <v>EKYTE</v>
      </c>
      <c r="C50" s="149" t="str">
        <f>' 2025 - MKT DE CONTEUDO '!C50</f>
        <v>Ferramenta</v>
      </c>
      <c r="D50" s="149" t="str">
        <f>' 2025 - MKT DE CONTEUDO '!D50</f>
        <v>Organização</v>
      </c>
      <c r="E50" s="149">
        <f>' 2025 - MKT DE CONTEUDO '!E50</f>
        <v>10220</v>
      </c>
      <c r="F50" s="149" t="str">
        <f>' 2025 - MKT DE CONTEUDO '!F50</f>
        <v>WAAW | WAP</v>
      </c>
      <c r="G50" s="149">
        <f>' 2025 - MKT DE CONTEUDO '!G50</f>
        <v>0</v>
      </c>
      <c r="H50" s="149" t="str">
        <f>' 2025 - MKT DE CONTEUDO '!H50</f>
        <v>Fixo</v>
      </c>
      <c r="I50" s="149">
        <f>' 2025 - MKT DE CONTEUDO '!I50</f>
        <v>1657.5</v>
      </c>
      <c r="J50" s="149">
        <f>' 2025 - MKT DE CONTEUDO '!J50</f>
        <v>1657.5</v>
      </c>
      <c r="K50" s="149">
        <f>' 2025 - MKT DE CONTEUDO '!K50</f>
        <v>1657.5</v>
      </c>
      <c r="L50" s="149">
        <f>' 2025 - MKT DE CONTEUDO '!L50</f>
        <v>1657.5</v>
      </c>
      <c r="M50" s="149">
        <f>' 2025 - MKT DE CONTEUDO '!M50</f>
        <v>1657.5</v>
      </c>
      <c r="N50" s="149">
        <f>' 2025 - MKT DE CONTEUDO '!N50</f>
        <v>1657.5</v>
      </c>
      <c r="O50" s="149">
        <f>' 2025 - MKT DE CONTEUDO '!O50</f>
        <v>1657.5</v>
      </c>
      <c r="P50" s="149">
        <f>' 2025 - MKT DE CONTEUDO '!P50</f>
        <v>1657.5</v>
      </c>
      <c r="Q50" s="149">
        <f>' 2025 - MKT DE CONTEUDO '!Q50</f>
        <v>1657.5</v>
      </c>
      <c r="R50" s="149">
        <f>' 2025 - MKT DE CONTEUDO '!R50</f>
        <v>1657.5</v>
      </c>
      <c r="S50" s="149">
        <f>' 2025 - MKT DE CONTEUDO '!S50</f>
        <v>1657.5</v>
      </c>
      <c r="T50" s="149">
        <f>' 2025 - MKT DE CONTEUDO '!T50</f>
        <v>1657.5</v>
      </c>
      <c r="U50" s="149" t="e">
        <f>' 2025 - MKT DE CONTEUDO '!#REF!</f>
        <v>#REF!</v>
      </c>
      <c r="V50" s="149">
        <f>' 2025 - MKT DE CONTEUDO '!U50</f>
        <v>0</v>
      </c>
      <c r="W50" s="149">
        <f>' 2025 - MKT DE CONTEUDO '!V50</f>
        <v>0</v>
      </c>
      <c r="X50" s="149">
        <f>' 2025 - MKT DE CONTEUDO '!W50</f>
        <v>0</v>
      </c>
      <c r="Y50" s="149">
        <f>' 2025 - MKT DE CONTEUDO '!X50</f>
        <v>0</v>
      </c>
      <c r="Z50" s="149">
        <f>' 2025 - MKT DE CONTEUDO '!Y50</f>
        <v>0</v>
      </c>
      <c r="AA50" s="149">
        <f>' 2025 - MKT DE CONTEUDO '!Z50</f>
        <v>0</v>
      </c>
      <c r="AB50" s="149">
        <f>' 2025 - MKT DE CONTEUDO '!AA50</f>
        <v>0</v>
      </c>
      <c r="AC50" s="149">
        <f>' 2025 - MKT DE CONTEUDO '!AB50</f>
        <v>0</v>
      </c>
      <c r="AD50" s="149">
        <f>' 2025 - MKT DE CONTEUDO '!AC50</f>
        <v>0</v>
      </c>
      <c r="AE50" s="149">
        <f>' 2025 - MKT DE CONTEUDO '!AD50</f>
        <v>0</v>
      </c>
      <c r="AF50" s="149">
        <f>' 2025 - MKT DE CONTEUDO '!AE50</f>
        <v>0</v>
      </c>
    </row>
    <row r="51" spans="1:32">
      <c r="A51" s="148" t="s">
        <v>1</v>
      </c>
      <c r="B51" s="149" t="str">
        <f>' 2025 - MKT DE CONTEUDO '!B51</f>
        <v>BITLY (anual)</v>
      </c>
      <c r="C51" s="149" t="str">
        <f>' 2025 - MKT DE CONTEUDO '!C51</f>
        <v>Ferramenta</v>
      </c>
      <c r="D51" s="149" t="str">
        <f>' 2025 - MKT DE CONTEUDO '!D51</f>
        <v>Redes Sociais</v>
      </c>
      <c r="E51" s="149">
        <f>' 2025 - MKT DE CONTEUDO '!E51</f>
        <v>10220</v>
      </c>
      <c r="F51" s="149" t="str">
        <f>' 2025 - MKT DE CONTEUDO '!F51</f>
        <v>WAAW | WAP</v>
      </c>
      <c r="G51" s="149">
        <f>' 2025 - MKT DE CONTEUDO '!G51</f>
        <v>0</v>
      </c>
      <c r="H51" s="149" t="str">
        <f>' 2025 - MKT DE CONTEUDO '!H51</f>
        <v>Fixo</v>
      </c>
      <c r="I51" s="149">
        <f>' 2025 - MKT DE CONTEUDO '!I51</f>
        <v>12747</v>
      </c>
      <c r="J51" s="149">
        <f>' 2025 - MKT DE CONTEUDO '!J51</f>
        <v>0</v>
      </c>
      <c r="K51" s="149">
        <f>' 2025 - MKT DE CONTEUDO '!K51</f>
        <v>0</v>
      </c>
      <c r="L51" s="149">
        <f>' 2025 - MKT DE CONTEUDO '!L51</f>
        <v>0</v>
      </c>
      <c r="M51" s="149">
        <f>' 2025 - MKT DE CONTEUDO '!M51</f>
        <v>0</v>
      </c>
      <c r="N51" s="149">
        <f>' 2025 - MKT DE CONTEUDO '!N51</f>
        <v>0</v>
      </c>
      <c r="O51" s="149">
        <f>' 2025 - MKT DE CONTEUDO '!O51</f>
        <v>0</v>
      </c>
      <c r="P51" s="149">
        <f>' 2025 - MKT DE CONTEUDO '!P51</f>
        <v>0</v>
      </c>
      <c r="Q51" s="149">
        <f>' 2025 - MKT DE CONTEUDO '!Q51</f>
        <v>0</v>
      </c>
      <c r="R51" s="149">
        <f>' 2025 - MKT DE CONTEUDO '!R51</f>
        <v>0</v>
      </c>
      <c r="S51" s="149">
        <f>' 2025 - MKT DE CONTEUDO '!S51</f>
        <v>0</v>
      </c>
      <c r="T51" s="149">
        <f>' 2025 - MKT DE CONTEUDO '!T51</f>
        <v>0</v>
      </c>
      <c r="U51" s="149" t="e">
        <f>' 2025 - MKT DE CONTEUDO '!#REF!</f>
        <v>#REF!</v>
      </c>
      <c r="V51" s="149">
        <f>' 2025 - MKT DE CONTEUDO '!U51</f>
        <v>0</v>
      </c>
      <c r="W51" s="149">
        <f>' 2025 - MKT DE CONTEUDO '!V51</f>
        <v>0</v>
      </c>
      <c r="X51" s="149">
        <f>' 2025 - MKT DE CONTEUDO '!W51</f>
        <v>0</v>
      </c>
      <c r="Y51" s="149">
        <f>' 2025 - MKT DE CONTEUDO '!X51</f>
        <v>0</v>
      </c>
      <c r="Z51" s="149">
        <f>' 2025 - MKT DE CONTEUDO '!Y51</f>
        <v>0</v>
      </c>
      <c r="AA51" s="149">
        <f>' 2025 - MKT DE CONTEUDO '!Z51</f>
        <v>0</v>
      </c>
      <c r="AB51" s="149">
        <f>' 2025 - MKT DE CONTEUDO '!AA51</f>
        <v>0</v>
      </c>
      <c r="AC51" s="149">
        <f>' 2025 - MKT DE CONTEUDO '!AB51</f>
        <v>0</v>
      </c>
      <c r="AD51" s="149">
        <f>' 2025 - MKT DE CONTEUDO '!AC51</f>
        <v>0</v>
      </c>
      <c r="AE51" s="149">
        <f>' 2025 - MKT DE CONTEUDO '!AD51</f>
        <v>0</v>
      </c>
      <c r="AF51" s="149">
        <f>' 2025 - MKT DE CONTEUDO '!AE51</f>
        <v>0</v>
      </c>
    </row>
    <row r="52" spans="1:32">
      <c r="A52" s="148" t="s">
        <v>1</v>
      </c>
      <c r="B52" s="149">
        <f>' 2025 - MKT DE CONTEUDO '!B52</f>
        <v>0</v>
      </c>
      <c r="C52" s="149">
        <f>' 2025 - MKT DE CONTEUDO '!C52</f>
        <v>0</v>
      </c>
      <c r="D52" s="149">
        <f>' 2025 - MKT DE CONTEUDO '!D52</f>
        <v>0</v>
      </c>
      <c r="E52" s="149">
        <f>' 2025 - MKT DE CONTEUDO '!E52</f>
        <v>0</v>
      </c>
      <c r="F52" s="149">
        <f>' 2025 - MKT DE CONTEUDO '!F52</f>
        <v>0</v>
      </c>
      <c r="G52" s="149">
        <f>' 2025 - MKT DE CONTEUDO '!G52</f>
        <v>0</v>
      </c>
      <c r="H52" s="149">
        <f>' 2025 - MKT DE CONTEUDO '!H52</f>
        <v>0</v>
      </c>
      <c r="I52" s="149">
        <f>' 2025 - MKT DE CONTEUDO '!I52</f>
        <v>0</v>
      </c>
      <c r="J52" s="149">
        <f>' 2025 - MKT DE CONTEUDO '!J52</f>
        <v>0</v>
      </c>
      <c r="K52" s="149">
        <f>' 2025 - MKT DE CONTEUDO '!K52</f>
        <v>0</v>
      </c>
      <c r="L52" s="149">
        <f>' 2025 - MKT DE CONTEUDO '!L52</f>
        <v>0</v>
      </c>
      <c r="M52" s="149">
        <f>' 2025 - MKT DE CONTEUDO '!M52</f>
        <v>0</v>
      </c>
      <c r="N52" s="149">
        <f>' 2025 - MKT DE CONTEUDO '!N52</f>
        <v>0</v>
      </c>
      <c r="O52" s="149">
        <f>' 2025 - MKT DE CONTEUDO '!O52</f>
        <v>0</v>
      </c>
      <c r="P52" s="149">
        <f>' 2025 - MKT DE CONTEUDO '!P52</f>
        <v>0</v>
      </c>
      <c r="Q52" s="149">
        <f>' 2025 - MKT DE CONTEUDO '!Q52</f>
        <v>0</v>
      </c>
      <c r="R52" s="149">
        <f>' 2025 - MKT DE CONTEUDO '!R52</f>
        <v>0</v>
      </c>
      <c r="S52" s="149">
        <f>' 2025 - MKT DE CONTEUDO '!S52</f>
        <v>0</v>
      </c>
      <c r="T52" s="149">
        <f>' 2025 - MKT DE CONTEUDO '!T52</f>
        <v>0</v>
      </c>
      <c r="U52" s="149" t="e">
        <f>' 2025 - MKT DE CONTEUDO '!#REF!</f>
        <v>#REF!</v>
      </c>
      <c r="V52" s="149">
        <f>' 2025 - MKT DE CONTEUDO '!U52</f>
        <v>0</v>
      </c>
      <c r="W52" s="149">
        <f>' 2025 - MKT DE CONTEUDO '!V52</f>
        <v>0</v>
      </c>
      <c r="X52" s="149">
        <f>' 2025 - MKT DE CONTEUDO '!W52</f>
        <v>0</v>
      </c>
      <c r="Y52" s="149">
        <f>' 2025 - MKT DE CONTEUDO '!X52</f>
        <v>0</v>
      </c>
      <c r="Z52" s="149">
        <f>' 2025 - MKT DE CONTEUDO '!Y52</f>
        <v>0</v>
      </c>
      <c r="AA52" s="149">
        <f>' 2025 - MKT DE CONTEUDO '!Z52</f>
        <v>0</v>
      </c>
      <c r="AB52" s="149">
        <f>' 2025 - MKT DE CONTEUDO '!AA52</f>
        <v>0</v>
      </c>
      <c r="AC52" s="149">
        <f>' 2025 - MKT DE CONTEUDO '!AB52</f>
        <v>0</v>
      </c>
      <c r="AD52" s="149">
        <f>' 2025 - MKT DE CONTEUDO '!AC52</f>
        <v>0</v>
      </c>
      <c r="AE52" s="149">
        <f>' 2025 - MKT DE CONTEUDO '!AD52</f>
        <v>0</v>
      </c>
      <c r="AF52" s="149">
        <f>' 2025 - MKT DE CONTEUDO '!AE52</f>
        <v>0</v>
      </c>
    </row>
    <row r="53" spans="1:32">
      <c r="A53" s="148" t="s">
        <v>1</v>
      </c>
      <c r="B53" s="149" t="e">
        <f>' 2025 - MKT DE CONTEUDO '!#REF!</f>
        <v>#REF!</v>
      </c>
      <c r="C53" s="149" t="e">
        <f>' 2025 - MKT DE CONTEUDO '!#REF!</f>
        <v>#REF!</v>
      </c>
      <c r="D53" s="149" t="e">
        <f>' 2025 - MKT DE CONTEUDO '!#REF!</f>
        <v>#REF!</v>
      </c>
      <c r="E53" s="149" t="e">
        <f>' 2025 - MKT DE CONTEUDO '!#REF!</f>
        <v>#REF!</v>
      </c>
      <c r="F53" s="149" t="e">
        <f>' 2025 - MKT DE CONTEUDO '!#REF!</f>
        <v>#REF!</v>
      </c>
      <c r="G53" s="149" t="e">
        <f>' 2025 - MKT DE CONTEUDO '!#REF!</f>
        <v>#REF!</v>
      </c>
      <c r="H53" s="149" t="e">
        <f>' 2025 - MKT DE CONTEUDO '!#REF!</f>
        <v>#REF!</v>
      </c>
      <c r="I53" s="149" t="e">
        <f>' 2025 - MKT DE CONTEUDO '!#REF!</f>
        <v>#REF!</v>
      </c>
      <c r="J53" s="149" t="e">
        <f>' 2025 - MKT DE CONTEUDO '!#REF!</f>
        <v>#REF!</v>
      </c>
      <c r="K53" s="149" t="e">
        <f>' 2025 - MKT DE CONTEUDO '!#REF!</f>
        <v>#REF!</v>
      </c>
      <c r="L53" s="149" t="e">
        <f>' 2025 - MKT DE CONTEUDO '!#REF!</f>
        <v>#REF!</v>
      </c>
      <c r="M53" s="149" t="e">
        <f>' 2025 - MKT DE CONTEUDO '!#REF!</f>
        <v>#REF!</v>
      </c>
      <c r="N53" s="149" t="e">
        <f>' 2025 - MKT DE CONTEUDO '!#REF!</f>
        <v>#REF!</v>
      </c>
      <c r="O53" s="149" t="e">
        <f>' 2025 - MKT DE CONTEUDO '!#REF!</f>
        <v>#REF!</v>
      </c>
      <c r="P53" s="149" t="e">
        <f>' 2025 - MKT DE CONTEUDO '!#REF!</f>
        <v>#REF!</v>
      </c>
      <c r="Q53" s="149" t="e">
        <f>' 2025 - MKT DE CONTEUDO '!#REF!</f>
        <v>#REF!</v>
      </c>
      <c r="R53" s="149" t="e">
        <f>' 2025 - MKT DE CONTEUDO '!#REF!</f>
        <v>#REF!</v>
      </c>
      <c r="S53" s="149" t="e">
        <f>' 2025 - MKT DE CONTEUDO '!#REF!</f>
        <v>#REF!</v>
      </c>
      <c r="T53" s="149" t="e">
        <f>' 2025 - MKT DE CONTEUDO '!#REF!</f>
        <v>#REF!</v>
      </c>
      <c r="U53" s="149" t="e">
        <f>' 2025 - MKT DE CONTEUDO '!#REF!</f>
        <v>#REF!</v>
      </c>
      <c r="V53" s="149" t="e">
        <f>' 2025 - MKT DE CONTEUDO '!#REF!</f>
        <v>#REF!</v>
      </c>
      <c r="W53" s="149" t="e">
        <f>' 2025 - MKT DE CONTEUDO '!#REF!</f>
        <v>#REF!</v>
      </c>
      <c r="X53" s="149" t="e">
        <f>' 2025 - MKT DE CONTEUDO '!#REF!</f>
        <v>#REF!</v>
      </c>
      <c r="Y53" s="149" t="e">
        <f>' 2025 - MKT DE CONTEUDO '!#REF!</f>
        <v>#REF!</v>
      </c>
      <c r="Z53" s="149" t="e">
        <f>' 2025 - MKT DE CONTEUDO '!#REF!</f>
        <v>#REF!</v>
      </c>
      <c r="AA53" s="149" t="e">
        <f>' 2025 - MKT DE CONTEUDO '!#REF!</f>
        <v>#REF!</v>
      </c>
      <c r="AB53" s="149" t="e">
        <f>' 2025 - MKT DE CONTEUDO '!#REF!</f>
        <v>#REF!</v>
      </c>
      <c r="AC53" s="149" t="e">
        <f>' 2025 - MKT DE CONTEUDO '!#REF!</f>
        <v>#REF!</v>
      </c>
      <c r="AD53" s="149" t="e">
        <f>' 2025 - MKT DE CONTEUDO '!#REF!</f>
        <v>#REF!</v>
      </c>
      <c r="AE53" s="149" t="e">
        <f>' 2025 - MKT DE CONTEUDO '!#REF!</f>
        <v>#REF!</v>
      </c>
      <c r="AF53" s="149" t="e">
        <f>' 2025 - MKT DE CONTEUDO '!#REF!</f>
        <v>#REF!</v>
      </c>
    </row>
    <row r="54" spans="1:32">
      <c r="A54" s="148" t="s">
        <v>1</v>
      </c>
      <c r="B54" s="149">
        <f>' 2025 - MKT DE CONTEUDO '!B53</f>
        <v>0</v>
      </c>
      <c r="C54" s="149">
        <f>' 2025 - MKT DE CONTEUDO '!C53</f>
        <v>0</v>
      </c>
      <c r="D54" s="149">
        <f>' 2025 - MKT DE CONTEUDO '!D53</f>
        <v>0</v>
      </c>
      <c r="E54" s="149">
        <f>' 2025 - MKT DE CONTEUDO '!E53</f>
        <v>0</v>
      </c>
      <c r="F54" s="149">
        <f>' 2025 - MKT DE CONTEUDO '!F53</f>
        <v>0</v>
      </c>
      <c r="G54" s="149">
        <f>' 2025 - MKT DE CONTEUDO '!G53</f>
        <v>0</v>
      </c>
      <c r="H54" s="149">
        <f>' 2025 - MKT DE CONTEUDO '!H53</f>
        <v>0</v>
      </c>
      <c r="I54" s="149">
        <f>' 2025 - MKT DE CONTEUDO '!I53</f>
        <v>0</v>
      </c>
      <c r="J54" s="149">
        <f>' 2025 - MKT DE CONTEUDO '!J53</f>
        <v>0</v>
      </c>
      <c r="K54" s="149">
        <f>' 2025 - MKT DE CONTEUDO '!K53</f>
        <v>0</v>
      </c>
      <c r="L54" s="149">
        <f>' 2025 - MKT DE CONTEUDO '!L53</f>
        <v>0</v>
      </c>
      <c r="M54" s="149">
        <f>' 2025 - MKT DE CONTEUDO '!M53</f>
        <v>0</v>
      </c>
      <c r="N54" s="149">
        <f>' 2025 - MKT DE CONTEUDO '!N53</f>
        <v>0</v>
      </c>
      <c r="O54" s="149">
        <f>' 2025 - MKT DE CONTEUDO '!O53</f>
        <v>0</v>
      </c>
      <c r="P54" s="149">
        <f>' 2025 - MKT DE CONTEUDO '!P53</f>
        <v>0</v>
      </c>
      <c r="Q54" s="149">
        <f>' 2025 - MKT DE CONTEUDO '!Q53</f>
        <v>0</v>
      </c>
      <c r="R54" s="149">
        <f>' 2025 - MKT DE CONTEUDO '!R53</f>
        <v>0</v>
      </c>
      <c r="S54" s="149">
        <f>' 2025 - MKT DE CONTEUDO '!S53</f>
        <v>0</v>
      </c>
      <c r="T54" s="149">
        <f>' 2025 - MKT DE CONTEUDO '!T53</f>
        <v>0</v>
      </c>
      <c r="U54" s="149" t="e">
        <f>' 2025 - MKT DE CONTEUDO '!#REF!</f>
        <v>#REF!</v>
      </c>
      <c r="V54" s="149">
        <f>' 2025 - MKT DE CONTEUDO '!U53</f>
        <v>0</v>
      </c>
      <c r="W54" s="149">
        <f>' 2025 - MKT DE CONTEUDO '!V53</f>
        <v>0</v>
      </c>
      <c r="X54" s="149">
        <f>' 2025 - MKT DE CONTEUDO '!W53</f>
        <v>0</v>
      </c>
      <c r="Y54" s="149">
        <f>' 2025 - MKT DE CONTEUDO '!X53</f>
        <v>0</v>
      </c>
      <c r="Z54" s="149">
        <f>' 2025 - MKT DE CONTEUDO '!Y53</f>
        <v>0</v>
      </c>
      <c r="AA54" s="149">
        <f>' 2025 - MKT DE CONTEUDO '!Z53</f>
        <v>0</v>
      </c>
      <c r="AB54" s="149">
        <f>' 2025 - MKT DE CONTEUDO '!AA53</f>
        <v>0</v>
      </c>
      <c r="AC54" s="149">
        <f>' 2025 - MKT DE CONTEUDO '!AB53</f>
        <v>0</v>
      </c>
      <c r="AD54" s="149">
        <f>' 2025 - MKT DE CONTEUDO '!AC53</f>
        <v>0</v>
      </c>
      <c r="AE54" s="149">
        <f>' 2025 - MKT DE CONTEUDO '!AD53</f>
        <v>0</v>
      </c>
      <c r="AF54" s="149">
        <f>' 2025 - MKT DE CONTEUDO '!AE53</f>
        <v>0</v>
      </c>
    </row>
    <row r="55" spans="1:32">
      <c r="A55" s="148" t="s">
        <v>1</v>
      </c>
      <c r="B55" s="149">
        <f>' 2025 - MKT DE CONTEUDO '!B54</f>
        <v>0</v>
      </c>
      <c r="C55" s="149">
        <f>' 2025 - MKT DE CONTEUDO '!C54</f>
        <v>0</v>
      </c>
      <c r="D55" s="149">
        <f>' 2025 - MKT DE CONTEUDO '!D54</f>
        <v>0</v>
      </c>
      <c r="E55" s="149">
        <f>' 2025 - MKT DE CONTEUDO '!E54</f>
        <v>0</v>
      </c>
      <c r="F55" s="149">
        <f>' 2025 - MKT DE CONTEUDO '!F54</f>
        <v>0</v>
      </c>
      <c r="G55" s="149">
        <f>' 2025 - MKT DE CONTEUDO '!G54</f>
        <v>0</v>
      </c>
      <c r="H55" s="149">
        <f>' 2025 - MKT DE CONTEUDO '!H54</f>
        <v>0</v>
      </c>
      <c r="I55" s="149">
        <f>' 2025 - MKT DE CONTEUDO '!I54</f>
        <v>0</v>
      </c>
      <c r="J55" s="149">
        <f>' 2025 - MKT DE CONTEUDO '!J54</f>
        <v>0</v>
      </c>
      <c r="K55" s="149">
        <f>' 2025 - MKT DE CONTEUDO '!K54</f>
        <v>0</v>
      </c>
      <c r="L55" s="149">
        <f>' 2025 - MKT DE CONTEUDO '!L54</f>
        <v>0</v>
      </c>
      <c r="M55" s="149">
        <f>' 2025 - MKT DE CONTEUDO '!M54</f>
        <v>0</v>
      </c>
      <c r="N55" s="149">
        <f>' 2025 - MKT DE CONTEUDO '!N54</f>
        <v>0</v>
      </c>
      <c r="O55" s="149">
        <f>' 2025 - MKT DE CONTEUDO '!O54</f>
        <v>0</v>
      </c>
      <c r="P55" s="149">
        <f>' 2025 - MKT DE CONTEUDO '!P54</f>
        <v>0</v>
      </c>
      <c r="Q55" s="149">
        <f>' 2025 - MKT DE CONTEUDO '!Q54</f>
        <v>0</v>
      </c>
      <c r="R55" s="149">
        <f>' 2025 - MKT DE CONTEUDO '!R54</f>
        <v>0</v>
      </c>
      <c r="S55" s="149">
        <f>' 2025 - MKT DE CONTEUDO '!S54</f>
        <v>0</v>
      </c>
      <c r="T55" s="149">
        <f>' 2025 - MKT DE CONTEUDO '!T54</f>
        <v>0</v>
      </c>
      <c r="U55" s="149" t="e">
        <f>' 2025 - MKT DE CONTEUDO '!#REF!</f>
        <v>#REF!</v>
      </c>
      <c r="V55" s="149">
        <f>' 2025 - MKT DE CONTEUDO '!U54</f>
        <v>0</v>
      </c>
      <c r="W55" s="149">
        <f>' 2025 - MKT DE CONTEUDO '!V54</f>
        <v>0</v>
      </c>
      <c r="X55" s="149">
        <f>' 2025 - MKT DE CONTEUDO '!W54</f>
        <v>0</v>
      </c>
      <c r="Y55" s="149">
        <f>' 2025 - MKT DE CONTEUDO '!X54</f>
        <v>0</v>
      </c>
      <c r="Z55" s="149">
        <f>' 2025 - MKT DE CONTEUDO '!Y54</f>
        <v>0</v>
      </c>
      <c r="AA55" s="149">
        <f>' 2025 - MKT DE CONTEUDO '!Z54</f>
        <v>0</v>
      </c>
      <c r="AB55" s="149">
        <f>' 2025 - MKT DE CONTEUDO '!AA54</f>
        <v>0</v>
      </c>
      <c r="AC55" s="149">
        <f>' 2025 - MKT DE CONTEUDO '!AB54</f>
        <v>0</v>
      </c>
      <c r="AD55" s="149">
        <f>' 2025 - MKT DE CONTEUDO '!AC54</f>
        <v>0</v>
      </c>
      <c r="AE55" s="149">
        <f>' 2025 - MKT DE CONTEUDO '!AD54</f>
        <v>0</v>
      </c>
      <c r="AF55" s="149">
        <f>' 2025 - MKT DE CONTEUDO '!AE54</f>
        <v>0</v>
      </c>
    </row>
    <row r="56" spans="1:32">
      <c r="A56" s="148" t="s">
        <v>1</v>
      </c>
      <c r="B56" s="149" t="e">
        <f>' 2025 - MKT DE CONTEUDO '!#REF!</f>
        <v>#REF!</v>
      </c>
      <c r="C56" s="149" t="e">
        <f>' 2025 - MKT DE CONTEUDO '!#REF!</f>
        <v>#REF!</v>
      </c>
      <c r="D56" s="149" t="e">
        <f>' 2025 - MKT DE CONTEUDO '!#REF!</f>
        <v>#REF!</v>
      </c>
      <c r="E56" s="149" t="e">
        <f>' 2025 - MKT DE CONTEUDO '!#REF!</f>
        <v>#REF!</v>
      </c>
      <c r="F56" s="149" t="e">
        <f>' 2025 - MKT DE CONTEUDO '!#REF!</f>
        <v>#REF!</v>
      </c>
      <c r="G56" s="149" t="e">
        <f>' 2025 - MKT DE CONTEUDO '!#REF!</f>
        <v>#REF!</v>
      </c>
      <c r="H56" s="149" t="e">
        <f>' 2025 - MKT DE CONTEUDO '!#REF!</f>
        <v>#REF!</v>
      </c>
      <c r="I56" s="149" t="e">
        <f>' 2025 - MKT DE CONTEUDO '!#REF!</f>
        <v>#REF!</v>
      </c>
      <c r="J56" s="149" t="e">
        <f>' 2025 - MKT DE CONTEUDO '!#REF!</f>
        <v>#REF!</v>
      </c>
      <c r="K56" s="149" t="e">
        <f>' 2025 - MKT DE CONTEUDO '!#REF!</f>
        <v>#REF!</v>
      </c>
      <c r="L56" s="149" t="e">
        <f>' 2025 - MKT DE CONTEUDO '!#REF!</f>
        <v>#REF!</v>
      </c>
      <c r="M56" s="149" t="e">
        <f>' 2025 - MKT DE CONTEUDO '!#REF!</f>
        <v>#REF!</v>
      </c>
      <c r="N56" s="149" t="e">
        <f>' 2025 - MKT DE CONTEUDO '!#REF!</f>
        <v>#REF!</v>
      </c>
      <c r="O56" s="149" t="e">
        <f>' 2025 - MKT DE CONTEUDO '!#REF!</f>
        <v>#REF!</v>
      </c>
      <c r="P56" s="149" t="e">
        <f>' 2025 - MKT DE CONTEUDO '!#REF!</f>
        <v>#REF!</v>
      </c>
      <c r="Q56" s="149" t="e">
        <f>' 2025 - MKT DE CONTEUDO '!#REF!</f>
        <v>#REF!</v>
      </c>
      <c r="R56" s="149" t="e">
        <f>' 2025 - MKT DE CONTEUDO '!#REF!</f>
        <v>#REF!</v>
      </c>
      <c r="S56" s="149" t="e">
        <f>' 2025 - MKT DE CONTEUDO '!#REF!</f>
        <v>#REF!</v>
      </c>
      <c r="T56" s="149" t="e">
        <f>' 2025 - MKT DE CONTEUDO '!#REF!</f>
        <v>#REF!</v>
      </c>
      <c r="U56" s="149" t="e">
        <f>' 2025 - MKT DE CONTEUDO '!#REF!</f>
        <v>#REF!</v>
      </c>
      <c r="V56" s="149" t="e">
        <f>' 2025 - MKT DE CONTEUDO '!#REF!</f>
        <v>#REF!</v>
      </c>
      <c r="W56" s="149" t="e">
        <f>' 2025 - MKT DE CONTEUDO '!#REF!</f>
        <v>#REF!</v>
      </c>
      <c r="X56" s="149" t="e">
        <f>' 2025 - MKT DE CONTEUDO '!#REF!</f>
        <v>#REF!</v>
      </c>
      <c r="Y56" s="149" t="e">
        <f>' 2025 - MKT DE CONTEUDO '!#REF!</f>
        <v>#REF!</v>
      </c>
      <c r="Z56" s="149" t="e">
        <f>' 2025 - MKT DE CONTEUDO '!#REF!</f>
        <v>#REF!</v>
      </c>
      <c r="AA56" s="149" t="e">
        <f>' 2025 - MKT DE CONTEUDO '!#REF!</f>
        <v>#REF!</v>
      </c>
      <c r="AB56" s="149" t="e">
        <f>' 2025 - MKT DE CONTEUDO '!#REF!</f>
        <v>#REF!</v>
      </c>
      <c r="AC56" s="149" t="e">
        <f>' 2025 - MKT DE CONTEUDO '!#REF!</f>
        <v>#REF!</v>
      </c>
      <c r="AD56" s="149" t="e">
        <f>' 2025 - MKT DE CONTEUDO '!#REF!</f>
        <v>#REF!</v>
      </c>
      <c r="AE56" s="149" t="e">
        <f>' 2025 - MKT DE CONTEUDO '!#REF!</f>
        <v>#REF!</v>
      </c>
      <c r="AF56" s="149" t="e">
        <f>' 2025 - MKT DE CONTEUDO '!#REF!</f>
        <v>#REF!</v>
      </c>
    </row>
    <row r="57" spans="1:32">
      <c r="A57" s="148" t="s">
        <v>1</v>
      </c>
      <c r="B57" s="149">
        <f>' 2025 - MKT DE CONTEUDO '!B55</f>
        <v>0</v>
      </c>
      <c r="C57" s="149">
        <f>' 2025 - MKT DE CONTEUDO '!C55</f>
        <v>0</v>
      </c>
      <c r="D57" s="149">
        <f>' 2025 - MKT DE CONTEUDO '!D55</f>
        <v>0</v>
      </c>
      <c r="E57" s="149">
        <f>' 2025 - MKT DE CONTEUDO '!E55</f>
        <v>0</v>
      </c>
      <c r="F57" s="149">
        <f>' 2025 - MKT DE CONTEUDO '!F55</f>
        <v>0</v>
      </c>
      <c r="G57" s="149">
        <f>' 2025 - MKT DE CONTEUDO '!G55</f>
        <v>0</v>
      </c>
      <c r="H57" s="149">
        <f>' 2025 - MKT DE CONTEUDO '!H55</f>
        <v>0</v>
      </c>
      <c r="I57" s="149">
        <f>' 2025 - MKT DE CONTEUDO '!I55</f>
        <v>0</v>
      </c>
      <c r="J57" s="149">
        <f>' 2025 - MKT DE CONTEUDO '!J55</f>
        <v>0</v>
      </c>
      <c r="K57" s="149">
        <f>' 2025 - MKT DE CONTEUDO '!K55</f>
        <v>0</v>
      </c>
      <c r="L57" s="149">
        <f>' 2025 - MKT DE CONTEUDO '!L55</f>
        <v>0</v>
      </c>
      <c r="M57" s="149">
        <f>' 2025 - MKT DE CONTEUDO '!M55</f>
        <v>0</v>
      </c>
      <c r="N57" s="149">
        <f>' 2025 - MKT DE CONTEUDO '!N55</f>
        <v>0</v>
      </c>
      <c r="O57" s="149">
        <f>' 2025 - MKT DE CONTEUDO '!O55</f>
        <v>0</v>
      </c>
      <c r="P57" s="149">
        <f>' 2025 - MKT DE CONTEUDO '!P55</f>
        <v>0</v>
      </c>
      <c r="Q57" s="149">
        <f>' 2025 - MKT DE CONTEUDO '!Q55</f>
        <v>0</v>
      </c>
      <c r="R57" s="149">
        <f>' 2025 - MKT DE CONTEUDO '!R55</f>
        <v>0</v>
      </c>
      <c r="S57" s="149">
        <f>' 2025 - MKT DE CONTEUDO '!S55</f>
        <v>0</v>
      </c>
      <c r="T57" s="149">
        <f>' 2025 - MKT DE CONTEUDO '!T55</f>
        <v>0</v>
      </c>
      <c r="U57" s="149" t="e">
        <f>' 2025 - MKT DE CONTEUDO '!#REF!</f>
        <v>#REF!</v>
      </c>
      <c r="V57" s="149">
        <f>' 2025 - MKT DE CONTEUDO '!U55</f>
        <v>0</v>
      </c>
      <c r="W57" s="149">
        <f>' 2025 - MKT DE CONTEUDO '!V55</f>
        <v>0</v>
      </c>
      <c r="X57" s="149">
        <f>' 2025 - MKT DE CONTEUDO '!W55</f>
        <v>0</v>
      </c>
      <c r="Y57" s="149">
        <f>' 2025 - MKT DE CONTEUDO '!X55</f>
        <v>0</v>
      </c>
      <c r="Z57" s="149">
        <f>' 2025 - MKT DE CONTEUDO '!Y55</f>
        <v>0</v>
      </c>
      <c r="AA57" s="149">
        <f>' 2025 - MKT DE CONTEUDO '!Z55</f>
        <v>0</v>
      </c>
      <c r="AB57" s="149">
        <f>' 2025 - MKT DE CONTEUDO '!AA55</f>
        <v>0</v>
      </c>
      <c r="AC57" s="149">
        <f>' 2025 - MKT DE CONTEUDO '!AB55</f>
        <v>0</v>
      </c>
      <c r="AD57" s="149">
        <f>' 2025 - MKT DE CONTEUDO '!AC55</f>
        <v>0</v>
      </c>
      <c r="AE57" s="149">
        <f>' 2025 - MKT DE CONTEUDO '!AD55</f>
        <v>0</v>
      </c>
      <c r="AF57" s="149">
        <f>' 2025 - MKT DE CONTEUDO '!AE55</f>
        <v>0</v>
      </c>
    </row>
    <row r="58" spans="1:32">
      <c r="A58" s="148" t="s">
        <v>1</v>
      </c>
      <c r="B58" s="149">
        <f>' 2025 - MKT DE CONTEUDO '!B56</f>
        <v>0</v>
      </c>
      <c r="C58" s="149">
        <f>' 2025 - MKT DE CONTEUDO '!C56</f>
        <v>0</v>
      </c>
      <c r="D58" s="149">
        <f>' 2025 - MKT DE CONTEUDO '!D56</f>
        <v>0</v>
      </c>
      <c r="E58" s="149">
        <f>' 2025 - MKT DE CONTEUDO '!E56</f>
        <v>0</v>
      </c>
      <c r="F58" s="149">
        <f>' 2025 - MKT DE CONTEUDO '!F56</f>
        <v>0</v>
      </c>
      <c r="G58" s="149">
        <f>' 2025 - MKT DE CONTEUDO '!G56</f>
        <v>0</v>
      </c>
      <c r="H58" s="149">
        <f>' 2025 - MKT DE CONTEUDO '!H56</f>
        <v>0</v>
      </c>
      <c r="I58" s="149">
        <f>' 2025 - MKT DE CONTEUDO '!I56</f>
        <v>0</v>
      </c>
      <c r="J58" s="149">
        <f>' 2025 - MKT DE CONTEUDO '!J56</f>
        <v>0</v>
      </c>
      <c r="K58" s="149">
        <f>' 2025 - MKT DE CONTEUDO '!K56</f>
        <v>0</v>
      </c>
      <c r="L58" s="149">
        <f>' 2025 - MKT DE CONTEUDO '!L56</f>
        <v>0</v>
      </c>
      <c r="M58" s="149">
        <f>' 2025 - MKT DE CONTEUDO '!M56</f>
        <v>0</v>
      </c>
      <c r="N58" s="149">
        <f>' 2025 - MKT DE CONTEUDO '!N56</f>
        <v>0</v>
      </c>
      <c r="O58" s="149">
        <f>' 2025 - MKT DE CONTEUDO '!O56</f>
        <v>0</v>
      </c>
      <c r="P58" s="149">
        <f>' 2025 - MKT DE CONTEUDO '!P56</f>
        <v>0</v>
      </c>
      <c r="Q58" s="149">
        <f>' 2025 - MKT DE CONTEUDO '!Q56</f>
        <v>0</v>
      </c>
      <c r="R58" s="149">
        <f>' 2025 - MKT DE CONTEUDO '!R56</f>
        <v>0</v>
      </c>
      <c r="S58" s="149">
        <f>' 2025 - MKT DE CONTEUDO '!S56</f>
        <v>0</v>
      </c>
      <c r="T58" s="149">
        <f>' 2025 - MKT DE CONTEUDO '!T56</f>
        <v>0</v>
      </c>
      <c r="U58" s="149" t="e">
        <f>' 2025 - MKT DE CONTEUDO '!#REF!</f>
        <v>#REF!</v>
      </c>
      <c r="V58" s="149">
        <f>' 2025 - MKT DE CONTEUDO '!U56</f>
        <v>0</v>
      </c>
      <c r="W58" s="149">
        <f>' 2025 - MKT DE CONTEUDO '!V56</f>
        <v>0</v>
      </c>
      <c r="X58" s="149">
        <f>' 2025 - MKT DE CONTEUDO '!W56</f>
        <v>0</v>
      </c>
      <c r="Y58" s="149">
        <f>' 2025 - MKT DE CONTEUDO '!X56</f>
        <v>0</v>
      </c>
      <c r="Z58" s="149">
        <f>' 2025 - MKT DE CONTEUDO '!Y56</f>
        <v>0</v>
      </c>
      <c r="AA58" s="149">
        <f>' 2025 - MKT DE CONTEUDO '!Z56</f>
        <v>0</v>
      </c>
      <c r="AB58" s="149">
        <f>' 2025 - MKT DE CONTEUDO '!AA56</f>
        <v>0</v>
      </c>
      <c r="AC58" s="149">
        <f>' 2025 - MKT DE CONTEUDO '!AB56</f>
        <v>0</v>
      </c>
      <c r="AD58" s="149">
        <f>' 2025 - MKT DE CONTEUDO '!AC56</f>
        <v>0</v>
      </c>
      <c r="AE58" s="149">
        <f>' 2025 - MKT DE CONTEUDO '!AD56</f>
        <v>0</v>
      </c>
      <c r="AF58" s="149">
        <f>' 2025 - MKT DE CONTEUDO '!AE56</f>
        <v>0</v>
      </c>
    </row>
    <row r="59" spans="1:32">
      <c r="A59" s="148" t="s">
        <v>1</v>
      </c>
      <c r="B59" s="149">
        <f>' 2025 - MKT DE CONTEUDO '!B57</f>
        <v>0</v>
      </c>
      <c r="C59" s="149">
        <f>' 2025 - MKT DE CONTEUDO '!C57</f>
        <v>0</v>
      </c>
      <c r="D59" s="149">
        <f>' 2025 - MKT DE CONTEUDO '!D57</f>
        <v>0</v>
      </c>
      <c r="E59" s="149">
        <f>' 2025 - MKT DE CONTEUDO '!E57</f>
        <v>0</v>
      </c>
      <c r="F59" s="149">
        <f>' 2025 - MKT DE CONTEUDO '!F57</f>
        <v>0</v>
      </c>
      <c r="G59" s="149">
        <f>' 2025 - MKT DE CONTEUDO '!G57</f>
        <v>0</v>
      </c>
      <c r="H59" s="149">
        <f>' 2025 - MKT DE CONTEUDO '!H57</f>
        <v>0</v>
      </c>
      <c r="I59" s="149">
        <f>' 2025 - MKT DE CONTEUDO '!I57</f>
        <v>0</v>
      </c>
      <c r="J59" s="149">
        <f>' 2025 - MKT DE CONTEUDO '!J57</f>
        <v>0</v>
      </c>
      <c r="K59" s="149">
        <f>' 2025 - MKT DE CONTEUDO '!K57</f>
        <v>0</v>
      </c>
      <c r="L59" s="149">
        <f>' 2025 - MKT DE CONTEUDO '!L57</f>
        <v>0</v>
      </c>
      <c r="M59" s="149">
        <f>' 2025 - MKT DE CONTEUDO '!M57</f>
        <v>0</v>
      </c>
      <c r="N59" s="149">
        <f>' 2025 - MKT DE CONTEUDO '!N57</f>
        <v>0</v>
      </c>
      <c r="O59" s="149">
        <f>' 2025 - MKT DE CONTEUDO '!O57</f>
        <v>0</v>
      </c>
      <c r="P59" s="149">
        <f>' 2025 - MKT DE CONTEUDO '!P57</f>
        <v>0</v>
      </c>
      <c r="Q59" s="149">
        <f>' 2025 - MKT DE CONTEUDO '!Q57</f>
        <v>0</v>
      </c>
      <c r="R59" s="149">
        <f>' 2025 - MKT DE CONTEUDO '!R57</f>
        <v>0</v>
      </c>
      <c r="S59" s="149">
        <f>' 2025 - MKT DE CONTEUDO '!S57</f>
        <v>0</v>
      </c>
      <c r="T59" s="149">
        <f>' 2025 - MKT DE CONTEUDO '!T57</f>
        <v>0</v>
      </c>
      <c r="U59" s="149" t="e">
        <f>' 2025 - MKT DE CONTEUDO '!#REF!</f>
        <v>#REF!</v>
      </c>
      <c r="V59" s="149">
        <f>' 2025 - MKT DE CONTEUDO '!U57</f>
        <v>0</v>
      </c>
      <c r="W59" s="149">
        <f>' 2025 - MKT DE CONTEUDO '!V57</f>
        <v>0</v>
      </c>
      <c r="X59" s="149">
        <f>' 2025 - MKT DE CONTEUDO '!W57</f>
        <v>0</v>
      </c>
      <c r="Y59" s="149">
        <f>' 2025 - MKT DE CONTEUDO '!X57</f>
        <v>0</v>
      </c>
      <c r="Z59" s="149">
        <f>' 2025 - MKT DE CONTEUDO '!Y57</f>
        <v>0</v>
      </c>
      <c r="AA59" s="149">
        <f>' 2025 - MKT DE CONTEUDO '!Z57</f>
        <v>0</v>
      </c>
      <c r="AB59" s="149">
        <f>' 2025 - MKT DE CONTEUDO '!AA57</f>
        <v>0</v>
      </c>
      <c r="AC59" s="149">
        <f>' 2025 - MKT DE CONTEUDO '!AB57</f>
        <v>0</v>
      </c>
      <c r="AD59" s="149">
        <f>' 2025 - MKT DE CONTEUDO '!AC57</f>
        <v>0</v>
      </c>
      <c r="AE59" s="149">
        <f>' 2025 - MKT DE CONTEUDO '!AD57</f>
        <v>0</v>
      </c>
      <c r="AF59" s="149">
        <f>' 2025 - MKT DE CONTEUDO '!AE57</f>
        <v>0</v>
      </c>
    </row>
    <row r="60" spans="1:32">
      <c r="A60" s="148" t="s">
        <v>1</v>
      </c>
      <c r="B60" s="149">
        <f>' 2025 - MKT DE CONTEUDO '!B58</f>
        <v>0</v>
      </c>
      <c r="C60" s="149">
        <f>' 2025 - MKT DE CONTEUDO '!C58</f>
        <v>0</v>
      </c>
      <c r="D60" s="149">
        <f>' 2025 - MKT DE CONTEUDO '!D58</f>
        <v>0</v>
      </c>
      <c r="E60" s="149">
        <f>' 2025 - MKT DE CONTEUDO '!E58</f>
        <v>0</v>
      </c>
      <c r="F60" s="149">
        <f>' 2025 - MKT DE CONTEUDO '!F58</f>
        <v>0</v>
      </c>
      <c r="G60" s="149">
        <f>' 2025 - MKT DE CONTEUDO '!G58</f>
        <v>0</v>
      </c>
      <c r="H60" s="149">
        <f>' 2025 - MKT DE CONTEUDO '!H58</f>
        <v>0</v>
      </c>
      <c r="I60" s="149">
        <f>' 2025 - MKT DE CONTEUDO '!I58</f>
        <v>0</v>
      </c>
      <c r="J60" s="149">
        <f>' 2025 - MKT DE CONTEUDO '!J58</f>
        <v>0</v>
      </c>
      <c r="K60" s="149">
        <f>' 2025 - MKT DE CONTEUDO '!K58</f>
        <v>0</v>
      </c>
      <c r="L60" s="149">
        <f>' 2025 - MKT DE CONTEUDO '!L58</f>
        <v>0</v>
      </c>
      <c r="M60" s="149">
        <f>' 2025 - MKT DE CONTEUDO '!M58</f>
        <v>0</v>
      </c>
      <c r="N60" s="149">
        <f>' 2025 - MKT DE CONTEUDO '!N58</f>
        <v>0</v>
      </c>
      <c r="O60" s="149">
        <f>' 2025 - MKT DE CONTEUDO '!O58</f>
        <v>0</v>
      </c>
      <c r="P60" s="149">
        <f>' 2025 - MKT DE CONTEUDO '!P58</f>
        <v>0</v>
      </c>
      <c r="Q60" s="149">
        <f>' 2025 - MKT DE CONTEUDO '!Q58</f>
        <v>0</v>
      </c>
      <c r="R60" s="149">
        <f>' 2025 - MKT DE CONTEUDO '!R58</f>
        <v>0</v>
      </c>
      <c r="S60" s="149">
        <f>' 2025 - MKT DE CONTEUDO '!S58</f>
        <v>0</v>
      </c>
      <c r="T60" s="149">
        <f>' 2025 - MKT DE CONTEUDO '!T58</f>
        <v>0</v>
      </c>
      <c r="U60" s="149" t="e">
        <f>' 2025 - MKT DE CONTEUDO '!#REF!</f>
        <v>#REF!</v>
      </c>
      <c r="V60" s="149">
        <f>' 2025 - MKT DE CONTEUDO '!U58</f>
        <v>0</v>
      </c>
      <c r="W60" s="149">
        <f>' 2025 - MKT DE CONTEUDO '!V58</f>
        <v>0</v>
      </c>
      <c r="X60" s="149">
        <f>' 2025 - MKT DE CONTEUDO '!W58</f>
        <v>0</v>
      </c>
      <c r="Y60" s="149">
        <f>' 2025 - MKT DE CONTEUDO '!X58</f>
        <v>0</v>
      </c>
      <c r="Z60" s="149">
        <f>' 2025 - MKT DE CONTEUDO '!Y58</f>
        <v>0</v>
      </c>
      <c r="AA60" s="149">
        <f>' 2025 - MKT DE CONTEUDO '!Z58</f>
        <v>0</v>
      </c>
      <c r="AB60" s="149">
        <f>' 2025 - MKT DE CONTEUDO '!AA58</f>
        <v>0</v>
      </c>
      <c r="AC60" s="149">
        <f>' 2025 - MKT DE CONTEUDO '!AB58</f>
        <v>0</v>
      </c>
      <c r="AD60" s="149">
        <f>' 2025 - MKT DE CONTEUDO '!AC58</f>
        <v>0</v>
      </c>
      <c r="AE60" s="149">
        <f>' 2025 - MKT DE CONTEUDO '!AD58</f>
        <v>0</v>
      </c>
      <c r="AF60" s="149">
        <f>' 2025 - MKT DE CONTEUDO '!AE58</f>
        <v>0</v>
      </c>
    </row>
    <row r="61" spans="1:32">
      <c r="A61" s="148" t="s">
        <v>1</v>
      </c>
      <c r="B61" s="149">
        <f>' 2025 - MKT DE CONTEUDO '!B59</f>
        <v>0</v>
      </c>
      <c r="C61" s="149">
        <f>' 2025 - MKT DE CONTEUDO '!C59</f>
        <v>0</v>
      </c>
      <c r="D61" s="149">
        <f>' 2025 - MKT DE CONTEUDO '!D59</f>
        <v>0</v>
      </c>
      <c r="E61" s="149">
        <f>' 2025 - MKT DE CONTEUDO '!E59</f>
        <v>0</v>
      </c>
      <c r="F61" s="149">
        <f>' 2025 - MKT DE CONTEUDO '!F59</f>
        <v>0</v>
      </c>
      <c r="G61" s="149">
        <f>' 2025 - MKT DE CONTEUDO '!G59</f>
        <v>0</v>
      </c>
      <c r="H61" s="149">
        <f>' 2025 - MKT DE CONTEUDO '!H59</f>
        <v>0</v>
      </c>
      <c r="I61" s="149">
        <f>' 2025 - MKT DE CONTEUDO '!I59</f>
        <v>0</v>
      </c>
      <c r="J61" s="149">
        <f>' 2025 - MKT DE CONTEUDO '!J59</f>
        <v>0</v>
      </c>
      <c r="K61" s="149">
        <f>' 2025 - MKT DE CONTEUDO '!K59</f>
        <v>0</v>
      </c>
      <c r="L61" s="149">
        <f>' 2025 - MKT DE CONTEUDO '!L59</f>
        <v>0</v>
      </c>
      <c r="M61" s="149">
        <f>' 2025 - MKT DE CONTEUDO '!M59</f>
        <v>0</v>
      </c>
      <c r="N61" s="149">
        <f>' 2025 - MKT DE CONTEUDO '!N59</f>
        <v>0</v>
      </c>
      <c r="O61" s="149">
        <f>' 2025 - MKT DE CONTEUDO '!O59</f>
        <v>0</v>
      </c>
      <c r="P61" s="149">
        <f>' 2025 - MKT DE CONTEUDO '!P59</f>
        <v>0</v>
      </c>
      <c r="Q61" s="149">
        <f>' 2025 - MKT DE CONTEUDO '!Q59</f>
        <v>0</v>
      </c>
      <c r="R61" s="149">
        <f>' 2025 - MKT DE CONTEUDO '!R59</f>
        <v>0</v>
      </c>
      <c r="S61" s="149">
        <f>' 2025 - MKT DE CONTEUDO '!S59</f>
        <v>0</v>
      </c>
      <c r="T61" s="149">
        <f>' 2025 - MKT DE CONTEUDO '!T59</f>
        <v>0</v>
      </c>
      <c r="U61" s="149" t="e">
        <f>' 2025 - MKT DE CONTEUDO '!#REF!</f>
        <v>#REF!</v>
      </c>
      <c r="V61" s="149">
        <f>' 2025 - MKT DE CONTEUDO '!U59</f>
        <v>0</v>
      </c>
      <c r="W61" s="149">
        <f>' 2025 - MKT DE CONTEUDO '!V59</f>
        <v>0</v>
      </c>
      <c r="X61" s="149">
        <f>' 2025 - MKT DE CONTEUDO '!W59</f>
        <v>0</v>
      </c>
      <c r="Y61" s="149">
        <f>' 2025 - MKT DE CONTEUDO '!X59</f>
        <v>0</v>
      </c>
      <c r="Z61" s="149">
        <f>' 2025 - MKT DE CONTEUDO '!Y59</f>
        <v>0</v>
      </c>
      <c r="AA61" s="149">
        <f>' 2025 - MKT DE CONTEUDO '!Z59</f>
        <v>0</v>
      </c>
      <c r="AB61" s="149">
        <f>' 2025 - MKT DE CONTEUDO '!AA59</f>
        <v>0</v>
      </c>
      <c r="AC61" s="149">
        <f>' 2025 - MKT DE CONTEUDO '!AB59</f>
        <v>0</v>
      </c>
      <c r="AD61" s="149">
        <f>' 2025 - MKT DE CONTEUDO '!AC59</f>
        <v>0</v>
      </c>
      <c r="AE61" s="149">
        <f>' 2025 - MKT DE CONTEUDO '!AD59</f>
        <v>0</v>
      </c>
      <c r="AF61" s="149">
        <f>' 2025 - MKT DE CONTEUDO '!AE59</f>
        <v>0</v>
      </c>
    </row>
    <row r="62" spans="1:32">
      <c r="A62" s="148" t="s">
        <v>1</v>
      </c>
      <c r="B62" s="149">
        <f>' 2025 - MKT DE CONTEUDO '!B60</f>
        <v>0</v>
      </c>
      <c r="C62" s="149">
        <f>' 2025 - MKT DE CONTEUDO '!C60</f>
        <v>0</v>
      </c>
      <c r="D62" s="149">
        <f>' 2025 - MKT DE CONTEUDO '!D60</f>
        <v>0</v>
      </c>
      <c r="E62" s="149">
        <f>' 2025 - MKT DE CONTEUDO '!E60</f>
        <v>0</v>
      </c>
      <c r="F62" s="149">
        <f>' 2025 - MKT DE CONTEUDO '!F60</f>
        <v>0</v>
      </c>
      <c r="G62" s="149">
        <f>' 2025 - MKT DE CONTEUDO '!G60</f>
        <v>0</v>
      </c>
      <c r="H62" s="149">
        <f>' 2025 - MKT DE CONTEUDO '!H60</f>
        <v>0</v>
      </c>
      <c r="I62" s="149">
        <f>' 2025 - MKT DE CONTEUDO '!I60</f>
        <v>0</v>
      </c>
      <c r="J62" s="149">
        <f>' 2025 - MKT DE CONTEUDO '!J60</f>
        <v>0</v>
      </c>
      <c r="K62" s="149">
        <f>' 2025 - MKT DE CONTEUDO '!K60</f>
        <v>0</v>
      </c>
      <c r="L62" s="149">
        <f>' 2025 - MKT DE CONTEUDO '!L60</f>
        <v>0</v>
      </c>
      <c r="M62" s="149">
        <f>' 2025 - MKT DE CONTEUDO '!M60</f>
        <v>0</v>
      </c>
      <c r="N62" s="149">
        <f>' 2025 - MKT DE CONTEUDO '!N60</f>
        <v>0</v>
      </c>
      <c r="O62" s="149">
        <f>' 2025 - MKT DE CONTEUDO '!O60</f>
        <v>0</v>
      </c>
      <c r="P62" s="149">
        <f>' 2025 - MKT DE CONTEUDO '!P60</f>
        <v>0</v>
      </c>
      <c r="Q62" s="149">
        <f>' 2025 - MKT DE CONTEUDO '!Q60</f>
        <v>0</v>
      </c>
      <c r="R62" s="149">
        <f>' 2025 - MKT DE CONTEUDO '!R60</f>
        <v>0</v>
      </c>
      <c r="S62" s="149">
        <f>' 2025 - MKT DE CONTEUDO '!S60</f>
        <v>0</v>
      </c>
      <c r="T62" s="149">
        <f>' 2025 - MKT DE CONTEUDO '!T60</f>
        <v>0</v>
      </c>
      <c r="U62" s="149" t="e">
        <f>' 2025 - MKT DE CONTEUDO '!#REF!</f>
        <v>#REF!</v>
      </c>
      <c r="V62" s="149">
        <f>' 2025 - MKT DE CONTEUDO '!U60</f>
        <v>0</v>
      </c>
      <c r="W62" s="149">
        <f>' 2025 - MKT DE CONTEUDO '!V60</f>
        <v>0</v>
      </c>
      <c r="X62" s="149">
        <f>' 2025 - MKT DE CONTEUDO '!W60</f>
        <v>0</v>
      </c>
      <c r="Y62" s="149">
        <f>' 2025 - MKT DE CONTEUDO '!X60</f>
        <v>0</v>
      </c>
      <c r="Z62" s="149">
        <f>' 2025 - MKT DE CONTEUDO '!Y60</f>
        <v>0</v>
      </c>
      <c r="AA62" s="149">
        <f>' 2025 - MKT DE CONTEUDO '!Z60</f>
        <v>0</v>
      </c>
      <c r="AB62" s="149">
        <f>' 2025 - MKT DE CONTEUDO '!AA60</f>
        <v>0</v>
      </c>
      <c r="AC62" s="149">
        <f>' 2025 - MKT DE CONTEUDO '!AB60</f>
        <v>0</v>
      </c>
      <c r="AD62" s="149">
        <f>' 2025 - MKT DE CONTEUDO '!AC60</f>
        <v>0</v>
      </c>
      <c r="AE62" s="149">
        <f>' 2025 - MKT DE CONTEUDO '!AD60</f>
        <v>0</v>
      </c>
      <c r="AF62" s="149">
        <f>' 2025 - MKT DE CONTEUDO '!AE60</f>
        <v>0</v>
      </c>
    </row>
    <row r="63" spans="1:32">
      <c r="A63" s="148" t="s">
        <v>1</v>
      </c>
      <c r="B63" s="149">
        <f>' 2025 - MKT DE CONTEUDO '!B61</f>
        <v>0</v>
      </c>
      <c r="C63" s="149">
        <f>' 2025 - MKT DE CONTEUDO '!C61</f>
        <v>0</v>
      </c>
      <c r="D63" s="149">
        <f>' 2025 - MKT DE CONTEUDO '!D61</f>
        <v>0</v>
      </c>
      <c r="E63" s="149">
        <f>' 2025 - MKT DE CONTEUDO '!E61</f>
        <v>0</v>
      </c>
      <c r="F63" s="149">
        <f>' 2025 - MKT DE CONTEUDO '!F61</f>
        <v>0</v>
      </c>
      <c r="G63" s="149">
        <f>' 2025 - MKT DE CONTEUDO '!G61</f>
        <v>0</v>
      </c>
      <c r="H63" s="149">
        <f>' 2025 - MKT DE CONTEUDO '!H61</f>
        <v>0</v>
      </c>
      <c r="I63" s="149">
        <f>' 2025 - MKT DE CONTEUDO '!I61</f>
        <v>0</v>
      </c>
      <c r="J63" s="149">
        <f>' 2025 - MKT DE CONTEUDO '!J61</f>
        <v>0</v>
      </c>
      <c r="K63" s="149">
        <f>' 2025 - MKT DE CONTEUDO '!K61</f>
        <v>0</v>
      </c>
      <c r="L63" s="149">
        <f>' 2025 - MKT DE CONTEUDO '!L61</f>
        <v>0</v>
      </c>
      <c r="M63" s="149">
        <f>' 2025 - MKT DE CONTEUDO '!M61</f>
        <v>0</v>
      </c>
      <c r="N63" s="149">
        <f>' 2025 - MKT DE CONTEUDO '!N61</f>
        <v>0</v>
      </c>
      <c r="O63" s="149">
        <f>' 2025 - MKT DE CONTEUDO '!O61</f>
        <v>0</v>
      </c>
      <c r="P63" s="149">
        <f>' 2025 - MKT DE CONTEUDO '!P61</f>
        <v>0</v>
      </c>
      <c r="Q63" s="149">
        <f>' 2025 - MKT DE CONTEUDO '!Q61</f>
        <v>0</v>
      </c>
      <c r="R63" s="149">
        <f>' 2025 - MKT DE CONTEUDO '!R61</f>
        <v>0</v>
      </c>
      <c r="S63" s="149">
        <f>' 2025 - MKT DE CONTEUDO '!S61</f>
        <v>0</v>
      </c>
      <c r="T63" s="149">
        <f>' 2025 - MKT DE CONTEUDO '!T61</f>
        <v>0</v>
      </c>
      <c r="U63" s="149" t="e">
        <f>' 2025 - MKT DE CONTEUDO '!#REF!</f>
        <v>#REF!</v>
      </c>
      <c r="V63" s="149">
        <f>' 2025 - MKT DE CONTEUDO '!U61</f>
        <v>0</v>
      </c>
      <c r="W63" s="149">
        <f>' 2025 - MKT DE CONTEUDO '!V61</f>
        <v>0</v>
      </c>
      <c r="X63" s="149">
        <f>' 2025 - MKT DE CONTEUDO '!W61</f>
        <v>0</v>
      </c>
      <c r="Y63" s="149">
        <f>' 2025 - MKT DE CONTEUDO '!X61</f>
        <v>0</v>
      </c>
      <c r="Z63" s="149">
        <f>' 2025 - MKT DE CONTEUDO '!Y61</f>
        <v>0</v>
      </c>
      <c r="AA63" s="149">
        <f>' 2025 - MKT DE CONTEUDO '!Z61</f>
        <v>0</v>
      </c>
      <c r="AB63" s="149">
        <f>' 2025 - MKT DE CONTEUDO '!AA61</f>
        <v>0</v>
      </c>
      <c r="AC63" s="149">
        <f>' 2025 - MKT DE CONTEUDO '!AB61</f>
        <v>0</v>
      </c>
      <c r="AD63" s="149">
        <f>' 2025 - MKT DE CONTEUDO '!AC61</f>
        <v>0</v>
      </c>
      <c r="AE63" s="149">
        <f>' 2025 - MKT DE CONTEUDO '!AD61</f>
        <v>0</v>
      </c>
      <c r="AF63" s="149">
        <f>' 2025 - MKT DE CONTEUDO '!AE61</f>
        <v>0</v>
      </c>
    </row>
    <row r="64" spans="1:32">
      <c r="A64" s="148" t="s">
        <v>1</v>
      </c>
      <c r="B64" s="149">
        <f>' 2025 - MKT DE CONTEUDO '!B62</f>
        <v>0</v>
      </c>
      <c r="C64" s="149">
        <f>' 2025 - MKT DE CONTEUDO '!C62</f>
        <v>0</v>
      </c>
      <c r="D64" s="149">
        <f>' 2025 - MKT DE CONTEUDO '!D62</f>
        <v>0</v>
      </c>
      <c r="E64" s="149">
        <f>' 2025 - MKT DE CONTEUDO '!E62</f>
        <v>0</v>
      </c>
      <c r="F64" s="149">
        <f>' 2025 - MKT DE CONTEUDO '!F62</f>
        <v>0</v>
      </c>
      <c r="G64" s="149">
        <f>' 2025 - MKT DE CONTEUDO '!G62</f>
        <v>0</v>
      </c>
      <c r="H64" s="149">
        <f>' 2025 - MKT DE CONTEUDO '!H62</f>
        <v>0</v>
      </c>
      <c r="I64" s="149">
        <f>' 2025 - MKT DE CONTEUDO '!I62</f>
        <v>0</v>
      </c>
      <c r="J64" s="149">
        <f>' 2025 - MKT DE CONTEUDO '!J62</f>
        <v>0</v>
      </c>
      <c r="K64" s="149">
        <f>' 2025 - MKT DE CONTEUDO '!K62</f>
        <v>0</v>
      </c>
      <c r="L64" s="149">
        <f>' 2025 - MKT DE CONTEUDO '!L62</f>
        <v>0</v>
      </c>
      <c r="M64" s="149">
        <f>' 2025 - MKT DE CONTEUDO '!M62</f>
        <v>0</v>
      </c>
      <c r="N64" s="149">
        <f>' 2025 - MKT DE CONTEUDO '!N62</f>
        <v>0</v>
      </c>
      <c r="O64" s="149">
        <f>' 2025 - MKT DE CONTEUDO '!O62</f>
        <v>0</v>
      </c>
      <c r="P64" s="149">
        <f>' 2025 - MKT DE CONTEUDO '!P62</f>
        <v>0</v>
      </c>
      <c r="Q64" s="149">
        <f>' 2025 - MKT DE CONTEUDO '!Q62</f>
        <v>0</v>
      </c>
      <c r="R64" s="149">
        <f>' 2025 - MKT DE CONTEUDO '!R62</f>
        <v>0</v>
      </c>
      <c r="S64" s="149">
        <f>' 2025 - MKT DE CONTEUDO '!S62</f>
        <v>0</v>
      </c>
      <c r="T64" s="149">
        <f>' 2025 - MKT DE CONTEUDO '!T62</f>
        <v>0</v>
      </c>
      <c r="U64" s="149" t="e">
        <f>' 2025 - MKT DE CONTEUDO '!#REF!</f>
        <v>#REF!</v>
      </c>
      <c r="V64" s="149">
        <f>' 2025 - MKT DE CONTEUDO '!U62</f>
        <v>0</v>
      </c>
      <c r="W64" s="149">
        <f>' 2025 - MKT DE CONTEUDO '!V62</f>
        <v>0</v>
      </c>
      <c r="X64" s="149">
        <f>' 2025 - MKT DE CONTEUDO '!W62</f>
        <v>0</v>
      </c>
      <c r="Y64" s="149">
        <f>' 2025 - MKT DE CONTEUDO '!X62</f>
        <v>0</v>
      </c>
      <c r="Z64" s="149">
        <f>' 2025 - MKT DE CONTEUDO '!Y62</f>
        <v>0</v>
      </c>
      <c r="AA64" s="149">
        <f>' 2025 - MKT DE CONTEUDO '!Z62</f>
        <v>0</v>
      </c>
      <c r="AB64" s="149">
        <f>' 2025 - MKT DE CONTEUDO '!AA62</f>
        <v>0</v>
      </c>
      <c r="AC64" s="149">
        <f>' 2025 - MKT DE CONTEUDO '!AB62</f>
        <v>0</v>
      </c>
      <c r="AD64" s="149">
        <f>' 2025 - MKT DE CONTEUDO '!AC62</f>
        <v>0</v>
      </c>
      <c r="AE64" s="149">
        <f>' 2025 - MKT DE CONTEUDO '!AD62</f>
        <v>0</v>
      </c>
      <c r="AF64" s="149">
        <f>' 2025 - MKT DE CONTEUDO '!AE62</f>
        <v>0</v>
      </c>
    </row>
    <row r="65" spans="1:32">
      <c r="A65" s="148" t="s">
        <v>1</v>
      </c>
      <c r="B65" s="149">
        <f>' 2025 - MKT DE CONTEUDO '!B63</f>
        <v>0</v>
      </c>
      <c r="C65" s="149">
        <f>' 2025 - MKT DE CONTEUDO '!C63</f>
        <v>0</v>
      </c>
      <c r="D65" s="149">
        <f>' 2025 - MKT DE CONTEUDO '!D63</f>
        <v>0</v>
      </c>
      <c r="E65" s="149">
        <f>' 2025 - MKT DE CONTEUDO '!E63</f>
        <v>0</v>
      </c>
      <c r="F65" s="149">
        <f>' 2025 - MKT DE CONTEUDO '!F63</f>
        <v>0</v>
      </c>
      <c r="G65" s="149">
        <f>' 2025 - MKT DE CONTEUDO '!G63</f>
        <v>0</v>
      </c>
      <c r="H65" s="149">
        <f>' 2025 - MKT DE CONTEUDO '!H63</f>
        <v>0</v>
      </c>
      <c r="I65" s="149">
        <f>' 2025 - MKT DE CONTEUDO '!I63</f>
        <v>0</v>
      </c>
      <c r="J65" s="149">
        <f>' 2025 - MKT DE CONTEUDO '!J63</f>
        <v>0</v>
      </c>
      <c r="K65" s="149">
        <f>' 2025 - MKT DE CONTEUDO '!K63</f>
        <v>0</v>
      </c>
      <c r="L65" s="149">
        <f>' 2025 - MKT DE CONTEUDO '!L63</f>
        <v>0</v>
      </c>
      <c r="M65" s="149">
        <f>' 2025 - MKT DE CONTEUDO '!M63</f>
        <v>0</v>
      </c>
      <c r="N65" s="149">
        <f>' 2025 - MKT DE CONTEUDO '!N63</f>
        <v>0</v>
      </c>
      <c r="O65" s="149">
        <f>' 2025 - MKT DE CONTEUDO '!O63</f>
        <v>0</v>
      </c>
      <c r="P65" s="149">
        <f>' 2025 - MKT DE CONTEUDO '!P63</f>
        <v>0</v>
      </c>
      <c r="Q65" s="149">
        <f>' 2025 - MKT DE CONTEUDO '!Q63</f>
        <v>0</v>
      </c>
      <c r="R65" s="149">
        <f>' 2025 - MKT DE CONTEUDO '!R63</f>
        <v>0</v>
      </c>
      <c r="S65" s="149">
        <f>' 2025 - MKT DE CONTEUDO '!S63</f>
        <v>0</v>
      </c>
      <c r="T65" s="149">
        <f>' 2025 - MKT DE CONTEUDO '!T63</f>
        <v>0</v>
      </c>
      <c r="U65" s="149" t="e">
        <f>' 2025 - MKT DE CONTEUDO '!#REF!</f>
        <v>#REF!</v>
      </c>
      <c r="V65" s="149">
        <f>' 2025 - MKT DE CONTEUDO '!U63</f>
        <v>0</v>
      </c>
      <c r="W65" s="149">
        <f>' 2025 - MKT DE CONTEUDO '!V63</f>
        <v>0</v>
      </c>
      <c r="X65" s="149">
        <f>' 2025 - MKT DE CONTEUDO '!W63</f>
        <v>0</v>
      </c>
      <c r="Y65" s="149">
        <f>' 2025 - MKT DE CONTEUDO '!X63</f>
        <v>0</v>
      </c>
      <c r="Z65" s="149">
        <f>' 2025 - MKT DE CONTEUDO '!Y63</f>
        <v>0</v>
      </c>
      <c r="AA65" s="149">
        <f>' 2025 - MKT DE CONTEUDO '!Z63</f>
        <v>0</v>
      </c>
      <c r="AB65" s="149">
        <f>' 2025 - MKT DE CONTEUDO '!AA63</f>
        <v>0</v>
      </c>
      <c r="AC65" s="149">
        <f>' 2025 - MKT DE CONTEUDO '!AB63</f>
        <v>0</v>
      </c>
      <c r="AD65" s="149">
        <f>' 2025 - MKT DE CONTEUDO '!AC63</f>
        <v>0</v>
      </c>
      <c r="AE65" s="149">
        <f>' 2025 - MKT DE CONTEUDO '!AD63</f>
        <v>0</v>
      </c>
      <c r="AF65" s="149">
        <f>' 2025 - MKT DE CONTEUDO '!AE63</f>
        <v>0</v>
      </c>
    </row>
    <row r="66" spans="1:32">
      <c r="A66" s="148" t="s">
        <v>1</v>
      </c>
      <c r="B66" s="149">
        <f>' 2025 - MKT DE CONTEUDO '!B64</f>
        <v>0</v>
      </c>
      <c r="C66" s="149">
        <f>' 2025 - MKT DE CONTEUDO '!C64</f>
        <v>0</v>
      </c>
      <c r="D66" s="149">
        <f>' 2025 - MKT DE CONTEUDO '!D64</f>
        <v>0</v>
      </c>
      <c r="E66" s="149">
        <f>' 2025 - MKT DE CONTEUDO '!E64</f>
        <v>0</v>
      </c>
      <c r="F66" s="149">
        <f>' 2025 - MKT DE CONTEUDO '!F64</f>
        <v>0</v>
      </c>
      <c r="G66" s="149">
        <f>' 2025 - MKT DE CONTEUDO '!G64</f>
        <v>0</v>
      </c>
      <c r="H66" s="149">
        <f>' 2025 - MKT DE CONTEUDO '!H64</f>
        <v>0</v>
      </c>
      <c r="I66" s="149">
        <f>' 2025 - MKT DE CONTEUDO '!I64</f>
        <v>0</v>
      </c>
      <c r="J66" s="149">
        <f>' 2025 - MKT DE CONTEUDO '!J64</f>
        <v>0</v>
      </c>
      <c r="K66" s="149">
        <f>' 2025 - MKT DE CONTEUDO '!K64</f>
        <v>0</v>
      </c>
      <c r="L66" s="149">
        <f>' 2025 - MKT DE CONTEUDO '!L64</f>
        <v>0</v>
      </c>
      <c r="M66" s="149">
        <f>' 2025 - MKT DE CONTEUDO '!M64</f>
        <v>0</v>
      </c>
      <c r="N66" s="149">
        <f>' 2025 - MKT DE CONTEUDO '!N64</f>
        <v>0</v>
      </c>
      <c r="O66" s="149">
        <f>' 2025 - MKT DE CONTEUDO '!O64</f>
        <v>0</v>
      </c>
      <c r="P66" s="149">
        <f>' 2025 - MKT DE CONTEUDO '!P64</f>
        <v>0</v>
      </c>
      <c r="Q66" s="149">
        <f>' 2025 - MKT DE CONTEUDO '!Q64</f>
        <v>0</v>
      </c>
      <c r="R66" s="149">
        <f>' 2025 - MKT DE CONTEUDO '!R64</f>
        <v>0</v>
      </c>
      <c r="S66" s="149">
        <f>' 2025 - MKT DE CONTEUDO '!S64</f>
        <v>0</v>
      </c>
      <c r="T66" s="149">
        <f>' 2025 - MKT DE CONTEUDO '!T64</f>
        <v>0</v>
      </c>
      <c r="U66" s="149" t="e">
        <f>' 2025 - MKT DE CONTEUDO '!#REF!</f>
        <v>#REF!</v>
      </c>
      <c r="V66" s="149">
        <f>' 2025 - MKT DE CONTEUDO '!U64</f>
        <v>0</v>
      </c>
      <c r="W66" s="149">
        <f>' 2025 - MKT DE CONTEUDO '!V64</f>
        <v>0</v>
      </c>
      <c r="X66" s="149">
        <f>' 2025 - MKT DE CONTEUDO '!W64</f>
        <v>0</v>
      </c>
      <c r="Y66" s="149">
        <f>' 2025 - MKT DE CONTEUDO '!X64</f>
        <v>0</v>
      </c>
      <c r="Z66" s="149">
        <f>' 2025 - MKT DE CONTEUDO '!Y64</f>
        <v>0</v>
      </c>
      <c r="AA66" s="149">
        <f>' 2025 - MKT DE CONTEUDO '!Z64</f>
        <v>0</v>
      </c>
      <c r="AB66" s="149">
        <f>' 2025 - MKT DE CONTEUDO '!AA64</f>
        <v>0</v>
      </c>
      <c r="AC66" s="149">
        <f>' 2025 - MKT DE CONTEUDO '!AB64</f>
        <v>0</v>
      </c>
      <c r="AD66" s="149">
        <f>' 2025 - MKT DE CONTEUDO '!AC64</f>
        <v>0</v>
      </c>
      <c r="AE66" s="149">
        <f>' 2025 - MKT DE CONTEUDO '!AD64</f>
        <v>0</v>
      </c>
      <c r="AF66" s="149">
        <f>' 2025 - MKT DE CONTEUDO '!AE64</f>
        <v>0</v>
      </c>
    </row>
    <row r="67" spans="1:32">
      <c r="A67" s="148" t="s">
        <v>1</v>
      </c>
      <c r="B67" s="149">
        <f>' 2025 - MKT DE CONTEUDO '!B65</f>
        <v>0</v>
      </c>
      <c r="C67" s="149">
        <f>' 2025 - MKT DE CONTEUDO '!C65</f>
        <v>0</v>
      </c>
      <c r="D67" s="149">
        <f>' 2025 - MKT DE CONTEUDO '!D65</f>
        <v>0</v>
      </c>
      <c r="E67" s="149">
        <f>' 2025 - MKT DE CONTEUDO '!E65</f>
        <v>0</v>
      </c>
      <c r="F67" s="149">
        <f>' 2025 - MKT DE CONTEUDO '!F65</f>
        <v>0</v>
      </c>
      <c r="G67" s="149">
        <f>' 2025 - MKT DE CONTEUDO '!G65</f>
        <v>0</v>
      </c>
      <c r="H67" s="149">
        <f>' 2025 - MKT DE CONTEUDO '!H65</f>
        <v>0</v>
      </c>
      <c r="I67" s="149">
        <f>' 2025 - MKT DE CONTEUDO '!I65</f>
        <v>0</v>
      </c>
      <c r="J67" s="149">
        <f>' 2025 - MKT DE CONTEUDO '!J65</f>
        <v>0</v>
      </c>
      <c r="K67" s="149">
        <f>' 2025 - MKT DE CONTEUDO '!K65</f>
        <v>0</v>
      </c>
      <c r="L67" s="149">
        <f>' 2025 - MKT DE CONTEUDO '!L65</f>
        <v>0</v>
      </c>
      <c r="M67" s="149">
        <f>' 2025 - MKT DE CONTEUDO '!M65</f>
        <v>0</v>
      </c>
      <c r="N67" s="149">
        <f>' 2025 - MKT DE CONTEUDO '!N65</f>
        <v>0</v>
      </c>
      <c r="O67" s="149">
        <f>' 2025 - MKT DE CONTEUDO '!O65</f>
        <v>0</v>
      </c>
      <c r="P67" s="149">
        <f>' 2025 - MKT DE CONTEUDO '!P65</f>
        <v>0</v>
      </c>
      <c r="Q67" s="149">
        <f>' 2025 - MKT DE CONTEUDO '!Q65</f>
        <v>0</v>
      </c>
      <c r="R67" s="149">
        <f>' 2025 - MKT DE CONTEUDO '!R65</f>
        <v>0</v>
      </c>
      <c r="S67" s="149">
        <f>' 2025 - MKT DE CONTEUDO '!S65</f>
        <v>0</v>
      </c>
      <c r="T67" s="149">
        <f>' 2025 - MKT DE CONTEUDO '!T65</f>
        <v>0</v>
      </c>
      <c r="U67" s="149" t="e">
        <f>' 2025 - MKT DE CONTEUDO '!#REF!</f>
        <v>#REF!</v>
      </c>
      <c r="V67" s="149">
        <f>' 2025 - MKT DE CONTEUDO '!U65</f>
        <v>0</v>
      </c>
      <c r="W67" s="149">
        <f>' 2025 - MKT DE CONTEUDO '!V65</f>
        <v>0</v>
      </c>
      <c r="X67" s="149">
        <f>' 2025 - MKT DE CONTEUDO '!W65</f>
        <v>0</v>
      </c>
      <c r="Y67" s="149">
        <f>' 2025 - MKT DE CONTEUDO '!X65</f>
        <v>0</v>
      </c>
      <c r="Z67" s="149">
        <f>' 2025 - MKT DE CONTEUDO '!Y65</f>
        <v>0</v>
      </c>
      <c r="AA67" s="149">
        <f>' 2025 - MKT DE CONTEUDO '!Z65</f>
        <v>0</v>
      </c>
      <c r="AB67" s="149">
        <f>' 2025 - MKT DE CONTEUDO '!AA65</f>
        <v>0</v>
      </c>
      <c r="AC67" s="149">
        <f>' 2025 - MKT DE CONTEUDO '!AB65</f>
        <v>0</v>
      </c>
      <c r="AD67" s="149">
        <f>' 2025 - MKT DE CONTEUDO '!AC65</f>
        <v>0</v>
      </c>
      <c r="AE67" s="149">
        <f>' 2025 - MKT DE CONTEUDO '!AD65</f>
        <v>0</v>
      </c>
      <c r="AF67" s="149">
        <f>' 2025 - MKT DE CONTEUDO '!AE65</f>
        <v>0</v>
      </c>
    </row>
    <row r="68" spans="1:32">
      <c r="A68" s="148" t="s">
        <v>1</v>
      </c>
      <c r="B68" s="149">
        <f>' 2025 - MKT DE CONTEUDO '!B66</f>
        <v>0</v>
      </c>
      <c r="C68" s="149">
        <f>' 2025 - MKT DE CONTEUDO '!C66</f>
        <v>0</v>
      </c>
      <c r="D68" s="149">
        <f>' 2025 - MKT DE CONTEUDO '!D66</f>
        <v>0</v>
      </c>
      <c r="E68" s="149">
        <f>' 2025 - MKT DE CONTEUDO '!E66</f>
        <v>0</v>
      </c>
      <c r="F68" s="149">
        <f>' 2025 - MKT DE CONTEUDO '!F66</f>
        <v>0</v>
      </c>
      <c r="G68" s="149">
        <f>' 2025 - MKT DE CONTEUDO '!G66</f>
        <v>0</v>
      </c>
      <c r="H68" s="149">
        <f>' 2025 - MKT DE CONTEUDO '!H66</f>
        <v>0</v>
      </c>
      <c r="I68" s="149">
        <f>' 2025 - MKT DE CONTEUDO '!I66</f>
        <v>0</v>
      </c>
      <c r="J68" s="149">
        <f>' 2025 - MKT DE CONTEUDO '!J66</f>
        <v>0</v>
      </c>
      <c r="K68" s="149">
        <f>' 2025 - MKT DE CONTEUDO '!K66</f>
        <v>0</v>
      </c>
      <c r="L68" s="149">
        <f>' 2025 - MKT DE CONTEUDO '!L66</f>
        <v>0</v>
      </c>
      <c r="M68" s="149">
        <f>' 2025 - MKT DE CONTEUDO '!M66</f>
        <v>0</v>
      </c>
      <c r="N68" s="149">
        <f>' 2025 - MKT DE CONTEUDO '!N66</f>
        <v>0</v>
      </c>
      <c r="O68" s="149">
        <f>' 2025 - MKT DE CONTEUDO '!O66</f>
        <v>0</v>
      </c>
      <c r="P68" s="149">
        <f>' 2025 - MKT DE CONTEUDO '!P66</f>
        <v>0</v>
      </c>
      <c r="Q68" s="149">
        <f>' 2025 - MKT DE CONTEUDO '!Q66</f>
        <v>0</v>
      </c>
      <c r="R68" s="149">
        <f>' 2025 - MKT DE CONTEUDO '!R66</f>
        <v>0</v>
      </c>
      <c r="S68" s="149">
        <f>' 2025 - MKT DE CONTEUDO '!S66</f>
        <v>0</v>
      </c>
      <c r="T68" s="149">
        <f>' 2025 - MKT DE CONTEUDO '!T66</f>
        <v>0</v>
      </c>
      <c r="U68" s="149" t="e">
        <f>' 2025 - MKT DE CONTEUDO '!#REF!</f>
        <v>#REF!</v>
      </c>
      <c r="V68" s="149">
        <f>' 2025 - MKT DE CONTEUDO '!U66</f>
        <v>0</v>
      </c>
      <c r="W68" s="149">
        <f>' 2025 - MKT DE CONTEUDO '!V66</f>
        <v>0</v>
      </c>
      <c r="X68" s="149">
        <f>' 2025 - MKT DE CONTEUDO '!W66</f>
        <v>0</v>
      </c>
      <c r="Y68" s="149">
        <f>' 2025 - MKT DE CONTEUDO '!X66</f>
        <v>0</v>
      </c>
      <c r="Z68" s="149">
        <f>' 2025 - MKT DE CONTEUDO '!Y66</f>
        <v>0</v>
      </c>
      <c r="AA68" s="149">
        <f>' 2025 - MKT DE CONTEUDO '!Z66</f>
        <v>0</v>
      </c>
      <c r="AB68" s="149">
        <f>' 2025 - MKT DE CONTEUDO '!AA66</f>
        <v>0</v>
      </c>
      <c r="AC68" s="149">
        <f>' 2025 - MKT DE CONTEUDO '!AB66</f>
        <v>0</v>
      </c>
      <c r="AD68" s="149">
        <f>' 2025 - MKT DE CONTEUDO '!AC66</f>
        <v>0</v>
      </c>
      <c r="AE68" s="149">
        <f>' 2025 - MKT DE CONTEUDO '!AD66</f>
        <v>0</v>
      </c>
      <c r="AF68" s="149">
        <f>' 2025 - MKT DE CONTEUDO '!AE66</f>
        <v>0</v>
      </c>
    </row>
    <row r="69" spans="1:32">
      <c r="A69" s="148" t="s">
        <v>1</v>
      </c>
      <c r="B69" s="149">
        <f>' 2025 - MKT DE CONTEUDO '!B67</f>
        <v>0</v>
      </c>
      <c r="C69" s="149">
        <f>' 2025 - MKT DE CONTEUDO '!C67</f>
        <v>0</v>
      </c>
      <c r="D69" s="149">
        <f>' 2025 - MKT DE CONTEUDO '!D67</f>
        <v>0</v>
      </c>
      <c r="E69" s="149">
        <f>' 2025 - MKT DE CONTEUDO '!E67</f>
        <v>0</v>
      </c>
      <c r="F69" s="149">
        <f>' 2025 - MKT DE CONTEUDO '!F67</f>
        <v>0</v>
      </c>
      <c r="G69" s="149">
        <f>' 2025 - MKT DE CONTEUDO '!G67</f>
        <v>0</v>
      </c>
      <c r="H69" s="149">
        <f>' 2025 - MKT DE CONTEUDO '!H67</f>
        <v>0</v>
      </c>
      <c r="I69" s="149">
        <f>' 2025 - MKT DE CONTEUDO '!I67</f>
        <v>0</v>
      </c>
      <c r="J69" s="149">
        <f>' 2025 - MKT DE CONTEUDO '!J67</f>
        <v>0</v>
      </c>
      <c r="K69" s="149">
        <f>' 2025 - MKT DE CONTEUDO '!K67</f>
        <v>0</v>
      </c>
      <c r="L69" s="149">
        <f>' 2025 - MKT DE CONTEUDO '!L67</f>
        <v>0</v>
      </c>
      <c r="M69" s="149">
        <f>' 2025 - MKT DE CONTEUDO '!M67</f>
        <v>0</v>
      </c>
      <c r="N69" s="149">
        <f>' 2025 - MKT DE CONTEUDO '!N67</f>
        <v>0</v>
      </c>
      <c r="O69" s="149">
        <f>' 2025 - MKT DE CONTEUDO '!O67</f>
        <v>0</v>
      </c>
      <c r="P69" s="149">
        <f>' 2025 - MKT DE CONTEUDO '!P67</f>
        <v>0</v>
      </c>
      <c r="Q69" s="149">
        <f>' 2025 - MKT DE CONTEUDO '!Q67</f>
        <v>0</v>
      </c>
      <c r="R69" s="149">
        <f>' 2025 - MKT DE CONTEUDO '!R67</f>
        <v>0</v>
      </c>
      <c r="S69" s="149">
        <f>' 2025 - MKT DE CONTEUDO '!S67</f>
        <v>0</v>
      </c>
      <c r="T69" s="149">
        <f>' 2025 - MKT DE CONTEUDO '!T67</f>
        <v>0</v>
      </c>
      <c r="U69" s="149" t="e">
        <f>' 2025 - MKT DE CONTEUDO '!#REF!</f>
        <v>#REF!</v>
      </c>
      <c r="V69" s="149">
        <f>' 2025 - MKT DE CONTEUDO '!U67</f>
        <v>0</v>
      </c>
      <c r="W69" s="149">
        <f>' 2025 - MKT DE CONTEUDO '!V67</f>
        <v>0</v>
      </c>
      <c r="X69" s="149">
        <f>' 2025 - MKT DE CONTEUDO '!W67</f>
        <v>0</v>
      </c>
      <c r="Y69" s="149">
        <f>' 2025 - MKT DE CONTEUDO '!X67</f>
        <v>0</v>
      </c>
      <c r="Z69" s="149">
        <f>' 2025 - MKT DE CONTEUDO '!Y67</f>
        <v>0</v>
      </c>
      <c r="AA69" s="149">
        <f>' 2025 - MKT DE CONTEUDO '!Z67</f>
        <v>0</v>
      </c>
      <c r="AB69" s="149">
        <f>' 2025 - MKT DE CONTEUDO '!AA67</f>
        <v>0</v>
      </c>
      <c r="AC69" s="149">
        <f>' 2025 - MKT DE CONTEUDO '!AB67</f>
        <v>0</v>
      </c>
      <c r="AD69" s="149">
        <f>' 2025 - MKT DE CONTEUDO '!AC67</f>
        <v>0</v>
      </c>
      <c r="AE69" s="149">
        <f>' 2025 - MKT DE CONTEUDO '!AD67</f>
        <v>0</v>
      </c>
      <c r="AF69" s="149">
        <f>' 2025 - MKT DE CONTEUDO '!AE67</f>
        <v>0</v>
      </c>
    </row>
    <row r="70" spans="1:32">
      <c r="A70" s="148" t="s">
        <v>1</v>
      </c>
      <c r="B70" s="149">
        <f>' 2025 - MKT DE CONTEUDO '!B68</f>
        <v>0</v>
      </c>
      <c r="C70" s="149">
        <f>' 2025 - MKT DE CONTEUDO '!C68</f>
        <v>0</v>
      </c>
      <c r="D70" s="149">
        <f>' 2025 - MKT DE CONTEUDO '!D68</f>
        <v>0</v>
      </c>
      <c r="E70" s="149">
        <f>' 2025 - MKT DE CONTEUDO '!E68</f>
        <v>0</v>
      </c>
      <c r="F70" s="149">
        <f>' 2025 - MKT DE CONTEUDO '!F68</f>
        <v>0</v>
      </c>
      <c r="G70" s="149">
        <f>' 2025 - MKT DE CONTEUDO '!G68</f>
        <v>0</v>
      </c>
      <c r="H70" s="149">
        <f>' 2025 - MKT DE CONTEUDO '!H68</f>
        <v>0</v>
      </c>
      <c r="I70" s="149">
        <f>' 2025 - MKT DE CONTEUDO '!I68</f>
        <v>0</v>
      </c>
      <c r="J70" s="149">
        <f>' 2025 - MKT DE CONTEUDO '!J68</f>
        <v>0</v>
      </c>
      <c r="K70" s="149">
        <f>' 2025 - MKT DE CONTEUDO '!K68</f>
        <v>0</v>
      </c>
      <c r="L70" s="149">
        <f>' 2025 - MKT DE CONTEUDO '!L68</f>
        <v>0</v>
      </c>
      <c r="M70" s="149">
        <f>' 2025 - MKT DE CONTEUDO '!M68</f>
        <v>0</v>
      </c>
      <c r="N70" s="149">
        <f>' 2025 - MKT DE CONTEUDO '!N68</f>
        <v>0</v>
      </c>
      <c r="O70" s="149">
        <f>' 2025 - MKT DE CONTEUDO '!O68</f>
        <v>0</v>
      </c>
      <c r="P70" s="149">
        <f>' 2025 - MKT DE CONTEUDO '!P68</f>
        <v>0</v>
      </c>
      <c r="Q70" s="149">
        <f>' 2025 - MKT DE CONTEUDO '!Q68</f>
        <v>0</v>
      </c>
      <c r="R70" s="149">
        <f>' 2025 - MKT DE CONTEUDO '!R68</f>
        <v>0</v>
      </c>
      <c r="S70" s="149">
        <f>' 2025 - MKT DE CONTEUDO '!S68</f>
        <v>0</v>
      </c>
      <c r="T70" s="149">
        <f>' 2025 - MKT DE CONTEUDO '!T68</f>
        <v>0</v>
      </c>
      <c r="U70" s="149" t="e">
        <f>' 2025 - MKT DE CONTEUDO '!#REF!</f>
        <v>#REF!</v>
      </c>
      <c r="V70" s="149">
        <f>' 2025 - MKT DE CONTEUDO '!U68</f>
        <v>0</v>
      </c>
      <c r="W70" s="149">
        <f>' 2025 - MKT DE CONTEUDO '!V68</f>
        <v>0</v>
      </c>
      <c r="X70" s="149">
        <f>' 2025 - MKT DE CONTEUDO '!W68</f>
        <v>0</v>
      </c>
      <c r="Y70" s="149">
        <f>' 2025 - MKT DE CONTEUDO '!X68</f>
        <v>0</v>
      </c>
      <c r="Z70" s="149">
        <f>' 2025 - MKT DE CONTEUDO '!Y68</f>
        <v>0</v>
      </c>
      <c r="AA70" s="149">
        <f>' 2025 - MKT DE CONTEUDO '!Z68</f>
        <v>0</v>
      </c>
      <c r="AB70" s="149">
        <f>' 2025 - MKT DE CONTEUDO '!AA68</f>
        <v>0</v>
      </c>
      <c r="AC70" s="149">
        <f>' 2025 - MKT DE CONTEUDO '!AB68</f>
        <v>0</v>
      </c>
      <c r="AD70" s="149">
        <f>' 2025 - MKT DE CONTEUDO '!AC68</f>
        <v>0</v>
      </c>
      <c r="AE70" s="149">
        <f>' 2025 - MKT DE CONTEUDO '!AD68</f>
        <v>0</v>
      </c>
      <c r="AF70" s="149">
        <f>' 2025 - MKT DE CONTEUDO '!AE68</f>
        <v>0</v>
      </c>
    </row>
    <row r="71" spans="1:32">
      <c r="A71" s="148" t="s">
        <v>1</v>
      </c>
      <c r="B71" s="149">
        <f>' 2025 - MKT DE CONTEUDO '!B69</f>
        <v>0</v>
      </c>
      <c r="C71" s="149">
        <f>' 2025 - MKT DE CONTEUDO '!C69</f>
        <v>0</v>
      </c>
      <c r="D71" s="149">
        <f>' 2025 - MKT DE CONTEUDO '!D69</f>
        <v>0</v>
      </c>
      <c r="E71" s="149">
        <f>' 2025 - MKT DE CONTEUDO '!E69</f>
        <v>0</v>
      </c>
      <c r="F71" s="149">
        <f>' 2025 - MKT DE CONTEUDO '!F69</f>
        <v>0</v>
      </c>
      <c r="G71" s="149">
        <f>' 2025 - MKT DE CONTEUDO '!G69</f>
        <v>0</v>
      </c>
      <c r="H71" s="149">
        <f>' 2025 - MKT DE CONTEUDO '!H69</f>
        <v>0</v>
      </c>
      <c r="I71" s="149">
        <f>' 2025 - MKT DE CONTEUDO '!I69</f>
        <v>0</v>
      </c>
      <c r="J71" s="149">
        <f>' 2025 - MKT DE CONTEUDO '!J69</f>
        <v>0</v>
      </c>
      <c r="K71" s="149">
        <f>' 2025 - MKT DE CONTEUDO '!K69</f>
        <v>0</v>
      </c>
      <c r="L71" s="149">
        <f>' 2025 - MKT DE CONTEUDO '!L69</f>
        <v>0</v>
      </c>
      <c r="M71" s="149">
        <f>' 2025 - MKT DE CONTEUDO '!M69</f>
        <v>0</v>
      </c>
      <c r="N71" s="149">
        <f>' 2025 - MKT DE CONTEUDO '!N69</f>
        <v>0</v>
      </c>
      <c r="O71" s="149">
        <f>' 2025 - MKT DE CONTEUDO '!O69</f>
        <v>0</v>
      </c>
      <c r="P71" s="149">
        <f>' 2025 - MKT DE CONTEUDO '!P69</f>
        <v>0</v>
      </c>
      <c r="Q71" s="149">
        <f>' 2025 - MKT DE CONTEUDO '!Q69</f>
        <v>0</v>
      </c>
      <c r="R71" s="149">
        <f>' 2025 - MKT DE CONTEUDO '!R69</f>
        <v>0</v>
      </c>
      <c r="S71" s="149">
        <f>' 2025 - MKT DE CONTEUDO '!S69</f>
        <v>0</v>
      </c>
      <c r="T71" s="149">
        <f>' 2025 - MKT DE CONTEUDO '!T69</f>
        <v>0</v>
      </c>
      <c r="U71" s="149" t="e">
        <f>' 2025 - MKT DE CONTEUDO '!#REF!</f>
        <v>#REF!</v>
      </c>
      <c r="V71" s="149">
        <f>' 2025 - MKT DE CONTEUDO '!U69</f>
        <v>0</v>
      </c>
      <c r="W71" s="149">
        <f>' 2025 - MKT DE CONTEUDO '!V69</f>
        <v>0</v>
      </c>
      <c r="X71" s="149">
        <f>' 2025 - MKT DE CONTEUDO '!W69</f>
        <v>0</v>
      </c>
      <c r="Y71" s="149">
        <f>' 2025 - MKT DE CONTEUDO '!X69</f>
        <v>0</v>
      </c>
      <c r="Z71" s="149">
        <f>' 2025 - MKT DE CONTEUDO '!Y69</f>
        <v>0</v>
      </c>
      <c r="AA71" s="149">
        <f>' 2025 - MKT DE CONTEUDO '!Z69</f>
        <v>0</v>
      </c>
      <c r="AB71" s="149">
        <f>' 2025 - MKT DE CONTEUDO '!AA69</f>
        <v>0</v>
      </c>
      <c r="AC71" s="149">
        <f>' 2025 - MKT DE CONTEUDO '!AB69</f>
        <v>0</v>
      </c>
      <c r="AD71" s="149">
        <f>' 2025 - MKT DE CONTEUDO '!AC69</f>
        <v>0</v>
      </c>
      <c r="AE71" s="149">
        <f>' 2025 - MKT DE CONTEUDO '!AD69</f>
        <v>0</v>
      </c>
      <c r="AF71" s="149">
        <f>' 2025 - MKT DE CONTEUDO '!AE69</f>
        <v>0</v>
      </c>
    </row>
    <row r="72" spans="1:32">
      <c r="A72" s="148" t="s">
        <v>1</v>
      </c>
      <c r="B72" s="149">
        <f>' 2025 - MKT DE CONTEUDO '!B70</f>
        <v>0</v>
      </c>
      <c r="C72" s="149">
        <f>' 2025 - MKT DE CONTEUDO '!C70</f>
        <v>0</v>
      </c>
      <c r="D72" s="149">
        <f>' 2025 - MKT DE CONTEUDO '!D70</f>
        <v>0</v>
      </c>
      <c r="E72" s="149">
        <f>' 2025 - MKT DE CONTEUDO '!E70</f>
        <v>0</v>
      </c>
      <c r="F72" s="149">
        <f>' 2025 - MKT DE CONTEUDO '!F70</f>
        <v>0</v>
      </c>
      <c r="G72" s="149">
        <f>' 2025 - MKT DE CONTEUDO '!G70</f>
        <v>0</v>
      </c>
      <c r="H72" s="149">
        <f>' 2025 - MKT DE CONTEUDO '!H70</f>
        <v>0</v>
      </c>
      <c r="I72" s="149">
        <f>' 2025 - MKT DE CONTEUDO '!I70</f>
        <v>0</v>
      </c>
      <c r="J72" s="149">
        <f>' 2025 - MKT DE CONTEUDO '!J70</f>
        <v>0</v>
      </c>
      <c r="K72" s="149">
        <f>' 2025 - MKT DE CONTEUDO '!K70</f>
        <v>0</v>
      </c>
      <c r="L72" s="149">
        <f>' 2025 - MKT DE CONTEUDO '!L70</f>
        <v>0</v>
      </c>
      <c r="M72" s="149">
        <f>' 2025 - MKT DE CONTEUDO '!M70</f>
        <v>0</v>
      </c>
      <c r="N72" s="149">
        <f>' 2025 - MKT DE CONTEUDO '!N70</f>
        <v>0</v>
      </c>
      <c r="O72" s="149">
        <f>' 2025 - MKT DE CONTEUDO '!O70</f>
        <v>0</v>
      </c>
      <c r="P72" s="149">
        <f>' 2025 - MKT DE CONTEUDO '!P70</f>
        <v>0</v>
      </c>
      <c r="Q72" s="149">
        <f>' 2025 - MKT DE CONTEUDO '!Q70</f>
        <v>0</v>
      </c>
      <c r="R72" s="149">
        <f>' 2025 - MKT DE CONTEUDO '!R70</f>
        <v>0</v>
      </c>
      <c r="S72" s="149">
        <f>' 2025 - MKT DE CONTEUDO '!S70</f>
        <v>0</v>
      </c>
      <c r="T72" s="149">
        <f>' 2025 - MKT DE CONTEUDO '!T70</f>
        <v>0</v>
      </c>
      <c r="U72" s="149" t="e">
        <f>' 2025 - MKT DE CONTEUDO '!#REF!</f>
        <v>#REF!</v>
      </c>
      <c r="V72" s="149">
        <f>' 2025 - MKT DE CONTEUDO '!U70</f>
        <v>0</v>
      </c>
      <c r="W72" s="149">
        <f>' 2025 - MKT DE CONTEUDO '!V70</f>
        <v>0</v>
      </c>
      <c r="X72" s="149">
        <f>' 2025 - MKT DE CONTEUDO '!W70</f>
        <v>0</v>
      </c>
      <c r="Y72" s="149">
        <f>' 2025 - MKT DE CONTEUDO '!X70</f>
        <v>0</v>
      </c>
      <c r="Z72" s="149">
        <f>' 2025 - MKT DE CONTEUDO '!Y70</f>
        <v>0</v>
      </c>
      <c r="AA72" s="149">
        <f>' 2025 - MKT DE CONTEUDO '!Z70</f>
        <v>0</v>
      </c>
      <c r="AB72" s="149">
        <f>' 2025 - MKT DE CONTEUDO '!AA70</f>
        <v>0</v>
      </c>
      <c r="AC72" s="149">
        <f>' 2025 - MKT DE CONTEUDO '!AB70</f>
        <v>0</v>
      </c>
      <c r="AD72" s="149">
        <f>' 2025 - MKT DE CONTEUDO '!AC70</f>
        <v>0</v>
      </c>
      <c r="AE72" s="149">
        <f>' 2025 - MKT DE CONTEUDO '!AD70</f>
        <v>0</v>
      </c>
      <c r="AF72" s="149">
        <f>' 2025 - MKT DE CONTEUDO '!AE70</f>
        <v>0</v>
      </c>
    </row>
    <row r="73" spans="1:32">
      <c r="A73" s="148" t="s">
        <v>1</v>
      </c>
      <c r="B73" s="149">
        <f>' 2025 - MKT DE CONTEUDO '!B71</f>
        <v>0</v>
      </c>
      <c r="C73" s="149">
        <f>' 2025 - MKT DE CONTEUDO '!C71</f>
        <v>0</v>
      </c>
      <c r="D73" s="149">
        <f>' 2025 - MKT DE CONTEUDO '!D71</f>
        <v>0</v>
      </c>
      <c r="E73" s="149">
        <f>' 2025 - MKT DE CONTEUDO '!E71</f>
        <v>0</v>
      </c>
      <c r="F73" s="149">
        <f>' 2025 - MKT DE CONTEUDO '!F71</f>
        <v>0</v>
      </c>
      <c r="G73" s="149">
        <f>' 2025 - MKT DE CONTEUDO '!G71</f>
        <v>0</v>
      </c>
      <c r="H73" s="149">
        <f>' 2025 - MKT DE CONTEUDO '!H71</f>
        <v>0</v>
      </c>
      <c r="I73" s="149">
        <f>' 2025 - MKT DE CONTEUDO '!I71</f>
        <v>0</v>
      </c>
      <c r="J73" s="149">
        <f>' 2025 - MKT DE CONTEUDO '!J71</f>
        <v>0</v>
      </c>
      <c r="K73" s="149">
        <f>' 2025 - MKT DE CONTEUDO '!K71</f>
        <v>0</v>
      </c>
      <c r="L73" s="149">
        <f>' 2025 - MKT DE CONTEUDO '!L71</f>
        <v>0</v>
      </c>
      <c r="M73" s="149">
        <f>' 2025 - MKT DE CONTEUDO '!M71</f>
        <v>0</v>
      </c>
      <c r="N73" s="149">
        <f>' 2025 - MKT DE CONTEUDO '!N71</f>
        <v>0</v>
      </c>
      <c r="O73" s="149">
        <f>' 2025 - MKT DE CONTEUDO '!O71</f>
        <v>0</v>
      </c>
      <c r="P73" s="149">
        <f>' 2025 - MKT DE CONTEUDO '!P71</f>
        <v>0</v>
      </c>
      <c r="Q73" s="149">
        <f>' 2025 - MKT DE CONTEUDO '!Q71</f>
        <v>0</v>
      </c>
      <c r="R73" s="149">
        <f>' 2025 - MKT DE CONTEUDO '!R71</f>
        <v>0</v>
      </c>
      <c r="S73" s="149">
        <f>' 2025 - MKT DE CONTEUDO '!S71</f>
        <v>0</v>
      </c>
      <c r="T73" s="149">
        <f>' 2025 - MKT DE CONTEUDO '!T71</f>
        <v>0</v>
      </c>
      <c r="U73" s="149" t="e">
        <f>' 2025 - MKT DE CONTEUDO '!#REF!</f>
        <v>#REF!</v>
      </c>
      <c r="V73" s="149">
        <f>' 2025 - MKT DE CONTEUDO '!U71</f>
        <v>0</v>
      </c>
      <c r="W73" s="149">
        <f>' 2025 - MKT DE CONTEUDO '!V71</f>
        <v>0</v>
      </c>
      <c r="X73" s="149">
        <f>' 2025 - MKT DE CONTEUDO '!W71</f>
        <v>0</v>
      </c>
      <c r="Y73" s="149">
        <f>' 2025 - MKT DE CONTEUDO '!X71</f>
        <v>0</v>
      </c>
      <c r="Z73" s="149">
        <f>' 2025 - MKT DE CONTEUDO '!Y71</f>
        <v>0</v>
      </c>
      <c r="AA73" s="149">
        <f>' 2025 - MKT DE CONTEUDO '!Z71</f>
        <v>0</v>
      </c>
      <c r="AB73" s="149">
        <f>' 2025 - MKT DE CONTEUDO '!AA71</f>
        <v>0</v>
      </c>
      <c r="AC73" s="149">
        <f>' 2025 - MKT DE CONTEUDO '!AB71</f>
        <v>0</v>
      </c>
      <c r="AD73" s="149">
        <f>' 2025 - MKT DE CONTEUDO '!AC71</f>
        <v>0</v>
      </c>
      <c r="AE73" s="149">
        <f>' 2025 - MKT DE CONTEUDO '!AD71</f>
        <v>0</v>
      </c>
      <c r="AF73" s="149">
        <f>' 2025 - MKT DE CONTEUDO '!AE71</f>
        <v>0</v>
      </c>
    </row>
    <row r="74" spans="1:32">
      <c r="A74" s="148" t="s">
        <v>1</v>
      </c>
      <c r="B74" s="149">
        <f>' 2025 - MKT DE CONTEUDO '!B72</f>
        <v>0</v>
      </c>
      <c r="C74" s="149">
        <f>' 2025 - MKT DE CONTEUDO '!C72</f>
        <v>0</v>
      </c>
      <c r="D74" s="149">
        <f>' 2025 - MKT DE CONTEUDO '!D72</f>
        <v>0</v>
      </c>
      <c r="E74" s="149">
        <f>' 2025 - MKT DE CONTEUDO '!E72</f>
        <v>0</v>
      </c>
      <c r="F74" s="149">
        <f>' 2025 - MKT DE CONTEUDO '!F72</f>
        <v>0</v>
      </c>
      <c r="G74" s="149">
        <f>' 2025 - MKT DE CONTEUDO '!G72</f>
        <v>0</v>
      </c>
      <c r="H74" s="149">
        <f>' 2025 - MKT DE CONTEUDO '!H72</f>
        <v>0</v>
      </c>
      <c r="I74" s="149">
        <f>' 2025 - MKT DE CONTEUDO '!I72</f>
        <v>0</v>
      </c>
      <c r="J74" s="149">
        <f>' 2025 - MKT DE CONTEUDO '!J72</f>
        <v>0</v>
      </c>
      <c r="K74" s="149">
        <f>' 2025 - MKT DE CONTEUDO '!K72</f>
        <v>0</v>
      </c>
      <c r="L74" s="149">
        <f>' 2025 - MKT DE CONTEUDO '!L72</f>
        <v>0</v>
      </c>
      <c r="M74" s="149">
        <f>' 2025 - MKT DE CONTEUDO '!M72</f>
        <v>0</v>
      </c>
      <c r="N74" s="149">
        <f>' 2025 - MKT DE CONTEUDO '!N72</f>
        <v>0</v>
      </c>
      <c r="O74" s="149">
        <f>' 2025 - MKT DE CONTEUDO '!O72</f>
        <v>0</v>
      </c>
      <c r="P74" s="149">
        <f>' 2025 - MKT DE CONTEUDO '!P72</f>
        <v>0</v>
      </c>
      <c r="Q74" s="149">
        <f>' 2025 - MKT DE CONTEUDO '!Q72</f>
        <v>0</v>
      </c>
      <c r="R74" s="149">
        <f>' 2025 - MKT DE CONTEUDO '!R72</f>
        <v>0</v>
      </c>
      <c r="S74" s="149">
        <f>' 2025 - MKT DE CONTEUDO '!S72</f>
        <v>0</v>
      </c>
      <c r="T74" s="149">
        <f>' 2025 - MKT DE CONTEUDO '!T72</f>
        <v>0</v>
      </c>
      <c r="U74" s="149" t="e">
        <f>' 2025 - MKT DE CONTEUDO '!#REF!</f>
        <v>#REF!</v>
      </c>
      <c r="V74" s="149">
        <f>' 2025 - MKT DE CONTEUDO '!U72</f>
        <v>0</v>
      </c>
      <c r="W74" s="149">
        <f>' 2025 - MKT DE CONTEUDO '!V72</f>
        <v>0</v>
      </c>
      <c r="X74" s="149">
        <f>' 2025 - MKT DE CONTEUDO '!W72</f>
        <v>0</v>
      </c>
      <c r="Y74" s="149">
        <f>' 2025 - MKT DE CONTEUDO '!X72</f>
        <v>0</v>
      </c>
      <c r="Z74" s="149">
        <f>' 2025 - MKT DE CONTEUDO '!Y72</f>
        <v>0</v>
      </c>
      <c r="AA74" s="149">
        <f>' 2025 - MKT DE CONTEUDO '!Z72</f>
        <v>0</v>
      </c>
      <c r="AB74" s="149">
        <f>' 2025 - MKT DE CONTEUDO '!AA72</f>
        <v>0</v>
      </c>
      <c r="AC74" s="149">
        <f>' 2025 - MKT DE CONTEUDO '!AB72</f>
        <v>0</v>
      </c>
      <c r="AD74" s="149">
        <f>' 2025 - MKT DE CONTEUDO '!AC72</f>
        <v>0</v>
      </c>
      <c r="AE74" s="149">
        <f>' 2025 - MKT DE CONTEUDO '!AD72</f>
        <v>0</v>
      </c>
      <c r="AF74" s="149">
        <f>' 2025 - MKT DE CONTEUDO '!AE72</f>
        <v>0</v>
      </c>
    </row>
    <row r="75" spans="1:32">
      <c r="A75" s="148" t="s">
        <v>1</v>
      </c>
      <c r="B75" s="149">
        <f>' 2025 - MKT DE CONTEUDO '!B73</f>
        <v>0</v>
      </c>
      <c r="C75" s="149">
        <f>' 2025 - MKT DE CONTEUDO '!C73</f>
        <v>0</v>
      </c>
      <c r="D75" s="149">
        <f>' 2025 - MKT DE CONTEUDO '!D73</f>
        <v>0</v>
      </c>
      <c r="E75" s="149">
        <f>' 2025 - MKT DE CONTEUDO '!E73</f>
        <v>0</v>
      </c>
      <c r="F75" s="149">
        <f>' 2025 - MKT DE CONTEUDO '!F73</f>
        <v>0</v>
      </c>
      <c r="G75" s="149">
        <f>' 2025 - MKT DE CONTEUDO '!G73</f>
        <v>0</v>
      </c>
      <c r="H75" s="149">
        <f>' 2025 - MKT DE CONTEUDO '!H73</f>
        <v>0</v>
      </c>
      <c r="I75" s="149">
        <f>' 2025 - MKT DE CONTEUDO '!I73</f>
        <v>0</v>
      </c>
      <c r="J75" s="149">
        <f>' 2025 - MKT DE CONTEUDO '!J73</f>
        <v>0</v>
      </c>
      <c r="K75" s="149">
        <f>' 2025 - MKT DE CONTEUDO '!K73</f>
        <v>0</v>
      </c>
      <c r="L75" s="149">
        <f>' 2025 - MKT DE CONTEUDO '!L73</f>
        <v>0</v>
      </c>
      <c r="M75" s="149">
        <f>' 2025 - MKT DE CONTEUDO '!M73</f>
        <v>0</v>
      </c>
      <c r="N75" s="149">
        <f>' 2025 - MKT DE CONTEUDO '!N73</f>
        <v>0</v>
      </c>
      <c r="O75" s="149">
        <f>' 2025 - MKT DE CONTEUDO '!O73</f>
        <v>0</v>
      </c>
      <c r="P75" s="149">
        <f>' 2025 - MKT DE CONTEUDO '!P73</f>
        <v>0</v>
      </c>
      <c r="Q75" s="149">
        <f>' 2025 - MKT DE CONTEUDO '!Q73</f>
        <v>0</v>
      </c>
      <c r="R75" s="149">
        <f>' 2025 - MKT DE CONTEUDO '!R73</f>
        <v>0</v>
      </c>
      <c r="S75" s="149">
        <f>' 2025 - MKT DE CONTEUDO '!S73</f>
        <v>0</v>
      </c>
      <c r="T75" s="149">
        <f>' 2025 - MKT DE CONTEUDO '!T73</f>
        <v>0</v>
      </c>
      <c r="U75" s="149" t="e">
        <f>' 2025 - MKT DE CONTEUDO '!#REF!</f>
        <v>#REF!</v>
      </c>
      <c r="V75" s="149">
        <f>' 2025 - MKT DE CONTEUDO '!U73</f>
        <v>0</v>
      </c>
      <c r="W75" s="149">
        <f>' 2025 - MKT DE CONTEUDO '!V73</f>
        <v>0</v>
      </c>
      <c r="X75" s="149">
        <f>' 2025 - MKT DE CONTEUDO '!W73</f>
        <v>0</v>
      </c>
      <c r="Y75" s="149">
        <f>' 2025 - MKT DE CONTEUDO '!X73</f>
        <v>0</v>
      </c>
      <c r="Z75" s="149">
        <f>' 2025 - MKT DE CONTEUDO '!Y73</f>
        <v>0</v>
      </c>
      <c r="AA75" s="149">
        <f>' 2025 - MKT DE CONTEUDO '!Z73</f>
        <v>0</v>
      </c>
      <c r="AB75" s="149">
        <f>' 2025 - MKT DE CONTEUDO '!AA73</f>
        <v>0</v>
      </c>
      <c r="AC75" s="149">
        <f>' 2025 - MKT DE CONTEUDO '!AB73</f>
        <v>0</v>
      </c>
      <c r="AD75" s="149">
        <f>' 2025 - MKT DE CONTEUDO '!AC73</f>
        <v>0</v>
      </c>
      <c r="AE75" s="149">
        <f>' 2025 - MKT DE CONTEUDO '!AD73</f>
        <v>0</v>
      </c>
      <c r="AF75" s="149">
        <f>' 2025 - MKT DE CONTEUDO '!AE73</f>
        <v>0</v>
      </c>
    </row>
    <row r="76" spans="1:32">
      <c r="A76" s="148" t="s">
        <v>1</v>
      </c>
      <c r="B76" s="149">
        <f>' 2025 - MKT DE CONTEUDO '!B74</f>
        <v>0</v>
      </c>
      <c r="C76" s="149">
        <f>' 2025 - MKT DE CONTEUDO '!C74</f>
        <v>0</v>
      </c>
      <c r="D76" s="149">
        <f>' 2025 - MKT DE CONTEUDO '!D74</f>
        <v>0</v>
      </c>
      <c r="E76" s="149">
        <f>' 2025 - MKT DE CONTEUDO '!E74</f>
        <v>0</v>
      </c>
      <c r="F76" s="149">
        <f>' 2025 - MKT DE CONTEUDO '!F74</f>
        <v>0</v>
      </c>
      <c r="G76" s="149">
        <f>' 2025 - MKT DE CONTEUDO '!G74</f>
        <v>0</v>
      </c>
      <c r="H76" s="149">
        <f>' 2025 - MKT DE CONTEUDO '!H74</f>
        <v>0</v>
      </c>
      <c r="I76" s="149">
        <f>' 2025 - MKT DE CONTEUDO '!I74</f>
        <v>0</v>
      </c>
      <c r="J76" s="149">
        <f>' 2025 - MKT DE CONTEUDO '!J74</f>
        <v>0</v>
      </c>
      <c r="K76" s="149">
        <f>' 2025 - MKT DE CONTEUDO '!K74</f>
        <v>0</v>
      </c>
      <c r="L76" s="149">
        <f>' 2025 - MKT DE CONTEUDO '!L74</f>
        <v>0</v>
      </c>
      <c r="M76" s="149">
        <f>' 2025 - MKT DE CONTEUDO '!M74</f>
        <v>0</v>
      </c>
      <c r="N76" s="149">
        <f>' 2025 - MKT DE CONTEUDO '!N74</f>
        <v>0</v>
      </c>
      <c r="O76" s="149">
        <f>' 2025 - MKT DE CONTEUDO '!O74</f>
        <v>0</v>
      </c>
      <c r="P76" s="149">
        <f>' 2025 - MKT DE CONTEUDO '!P74</f>
        <v>0</v>
      </c>
      <c r="Q76" s="149">
        <f>' 2025 - MKT DE CONTEUDO '!Q74</f>
        <v>0</v>
      </c>
      <c r="R76" s="149">
        <f>' 2025 - MKT DE CONTEUDO '!R74</f>
        <v>0</v>
      </c>
      <c r="S76" s="149">
        <f>' 2025 - MKT DE CONTEUDO '!S74</f>
        <v>0</v>
      </c>
      <c r="T76" s="149">
        <f>' 2025 - MKT DE CONTEUDO '!T74</f>
        <v>0</v>
      </c>
      <c r="U76" s="149" t="e">
        <f>' 2025 - MKT DE CONTEUDO '!#REF!</f>
        <v>#REF!</v>
      </c>
      <c r="V76" s="149">
        <f>' 2025 - MKT DE CONTEUDO '!U74</f>
        <v>0</v>
      </c>
      <c r="W76" s="149">
        <f>' 2025 - MKT DE CONTEUDO '!V74</f>
        <v>0</v>
      </c>
      <c r="X76" s="149">
        <f>' 2025 - MKT DE CONTEUDO '!W74</f>
        <v>0</v>
      </c>
      <c r="Y76" s="149">
        <f>' 2025 - MKT DE CONTEUDO '!X74</f>
        <v>0</v>
      </c>
      <c r="Z76" s="149">
        <f>' 2025 - MKT DE CONTEUDO '!Y74</f>
        <v>0</v>
      </c>
      <c r="AA76" s="149">
        <f>' 2025 - MKT DE CONTEUDO '!Z74</f>
        <v>0</v>
      </c>
      <c r="AB76" s="149">
        <f>' 2025 - MKT DE CONTEUDO '!AA74</f>
        <v>0</v>
      </c>
      <c r="AC76" s="149">
        <f>' 2025 - MKT DE CONTEUDO '!AB74</f>
        <v>0</v>
      </c>
      <c r="AD76" s="149">
        <f>' 2025 - MKT DE CONTEUDO '!AC74</f>
        <v>0</v>
      </c>
      <c r="AE76" s="149">
        <f>' 2025 - MKT DE CONTEUDO '!AD74</f>
        <v>0</v>
      </c>
      <c r="AF76" s="149">
        <f>' 2025 - MKT DE CONTEUDO '!AE74</f>
        <v>0</v>
      </c>
    </row>
    <row r="77" spans="1:32">
      <c r="A77" s="148" t="s">
        <v>1</v>
      </c>
      <c r="B77" s="149">
        <f>' 2025 - MKT DE CONTEUDO '!B75</f>
        <v>0</v>
      </c>
      <c r="C77" s="149">
        <f>' 2025 - MKT DE CONTEUDO '!C75</f>
        <v>0</v>
      </c>
      <c r="D77" s="149">
        <f>' 2025 - MKT DE CONTEUDO '!D75</f>
        <v>0</v>
      </c>
      <c r="E77" s="149">
        <f>' 2025 - MKT DE CONTEUDO '!E75</f>
        <v>0</v>
      </c>
      <c r="F77" s="149">
        <f>' 2025 - MKT DE CONTEUDO '!F75</f>
        <v>0</v>
      </c>
      <c r="G77" s="149">
        <f>' 2025 - MKT DE CONTEUDO '!G75</f>
        <v>0</v>
      </c>
      <c r="H77" s="149">
        <f>' 2025 - MKT DE CONTEUDO '!H75</f>
        <v>0</v>
      </c>
      <c r="I77" s="149">
        <f>' 2025 - MKT DE CONTEUDO '!I75</f>
        <v>0</v>
      </c>
      <c r="J77" s="149">
        <f>' 2025 - MKT DE CONTEUDO '!J75</f>
        <v>0</v>
      </c>
      <c r="K77" s="149">
        <f>' 2025 - MKT DE CONTEUDO '!K75</f>
        <v>0</v>
      </c>
      <c r="L77" s="149">
        <f>' 2025 - MKT DE CONTEUDO '!L75</f>
        <v>0</v>
      </c>
      <c r="M77" s="149">
        <f>' 2025 - MKT DE CONTEUDO '!M75</f>
        <v>0</v>
      </c>
      <c r="N77" s="149">
        <f>' 2025 - MKT DE CONTEUDO '!N75</f>
        <v>0</v>
      </c>
      <c r="O77" s="149">
        <f>' 2025 - MKT DE CONTEUDO '!O75</f>
        <v>0</v>
      </c>
      <c r="P77" s="149">
        <f>' 2025 - MKT DE CONTEUDO '!P75</f>
        <v>0</v>
      </c>
      <c r="Q77" s="149">
        <f>' 2025 - MKT DE CONTEUDO '!Q75</f>
        <v>0</v>
      </c>
      <c r="R77" s="149">
        <f>' 2025 - MKT DE CONTEUDO '!R75</f>
        <v>0</v>
      </c>
      <c r="S77" s="149">
        <f>' 2025 - MKT DE CONTEUDO '!S75</f>
        <v>0</v>
      </c>
      <c r="T77" s="149">
        <f>' 2025 - MKT DE CONTEUDO '!T75</f>
        <v>0</v>
      </c>
      <c r="U77" s="149" t="e">
        <f>' 2025 - MKT DE CONTEUDO '!#REF!</f>
        <v>#REF!</v>
      </c>
      <c r="V77" s="149">
        <f>' 2025 - MKT DE CONTEUDO '!U75</f>
        <v>0</v>
      </c>
      <c r="W77" s="149">
        <f>' 2025 - MKT DE CONTEUDO '!V75</f>
        <v>0</v>
      </c>
      <c r="X77" s="149">
        <f>' 2025 - MKT DE CONTEUDO '!W75</f>
        <v>0</v>
      </c>
      <c r="Y77" s="149">
        <f>' 2025 - MKT DE CONTEUDO '!X75</f>
        <v>0</v>
      </c>
      <c r="Z77" s="149">
        <f>' 2025 - MKT DE CONTEUDO '!Y75</f>
        <v>0</v>
      </c>
      <c r="AA77" s="149">
        <f>' 2025 - MKT DE CONTEUDO '!Z75</f>
        <v>0</v>
      </c>
      <c r="AB77" s="149">
        <f>' 2025 - MKT DE CONTEUDO '!AA75</f>
        <v>0</v>
      </c>
      <c r="AC77" s="149">
        <f>' 2025 - MKT DE CONTEUDO '!AB75</f>
        <v>0</v>
      </c>
      <c r="AD77" s="149">
        <f>' 2025 - MKT DE CONTEUDO '!AC75</f>
        <v>0</v>
      </c>
      <c r="AE77" s="149">
        <f>' 2025 - MKT DE CONTEUDO '!AD75</f>
        <v>0</v>
      </c>
      <c r="AF77" s="149">
        <f>' 2025 - MKT DE CONTEUDO '!AE75</f>
        <v>0</v>
      </c>
    </row>
    <row r="78" spans="1:32">
      <c r="A78" s="148" t="s">
        <v>1</v>
      </c>
      <c r="B78" s="149">
        <f>' 2025 - MKT DE CONTEUDO '!B76</f>
        <v>0</v>
      </c>
      <c r="C78" s="149">
        <f>' 2025 - MKT DE CONTEUDO '!C76</f>
        <v>0</v>
      </c>
      <c r="D78" s="149">
        <f>' 2025 - MKT DE CONTEUDO '!D76</f>
        <v>0</v>
      </c>
      <c r="E78" s="149">
        <f>' 2025 - MKT DE CONTEUDO '!E76</f>
        <v>0</v>
      </c>
      <c r="F78" s="149">
        <f>' 2025 - MKT DE CONTEUDO '!F76</f>
        <v>0</v>
      </c>
      <c r="G78" s="149">
        <f>' 2025 - MKT DE CONTEUDO '!G76</f>
        <v>0</v>
      </c>
      <c r="H78" s="149">
        <f>' 2025 - MKT DE CONTEUDO '!H76</f>
        <v>0</v>
      </c>
      <c r="I78" s="149">
        <f>' 2025 - MKT DE CONTEUDO '!I76</f>
        <v>0</v>
      </c>
      <c r="J78" s="149">
        <f>' 2025 - MKT DE CONTEUDO '!J76</f>
        <v>0</v>
      </c>
      <c r="K78" s="149">
        <f>' 2025 - MKT DE CONTEUDO '!K76</f>
        <v>0</v>
      </c>
      <c r="L78" s="149">
        <f>' 2025 - MKT DE CONTEUDO '!L76</f>
        <v>0</v>
      </c>
      <c r="M78" s="149">
        <f>' 2025 - MKT DE CONTEUDO '!M76</f>
        <v>0</v>
      </c>
      <c r="N78" s="149">
        <f>' 2025 - MKT DE CONTEUDO '!N76</f>
        <v>0</v>
      </c>
      <c r="O78" s="149">
        <f>' 2025 - MKT DE CONTEUDO '!O76</f>
        <v>0</v>
      </c>
      <c r="P78" s="149">
        <f>' 2025 - MKT DE CONTEUDO '!P76</f>
        <v>0</v>
      </c>
      <c r="Q78" s="149">
        <f>' 2025 - MKT DE CONTEUDO '!Q76</f>
        <v>0</v>
      </c>
      <c r="R78" s="149">
        <f>' 2025 - MKT DE CONTEUDO '!R76</f>
        <v>0</v>
      </c>
      <c r="S78" s="149">
        <f>' 2025 - MKT DE CONTEUDO '!S76</f>
        <v>0</v>
      </c>
      <c r="T78" s="149">
        <f>' 2025 - MKT DE CONTEUDO '!T76</f>
        <v>0</v>
      </c>
      <c r="U78" s="149" t="e">
        <f>' 2025 - MKT DE CONTEUDO '!#REF!</f>
        <v>#REF!</v>
      </c>
      <c r="V78" s="149">
        <f>' 2025 - MKT DE CONTEUDO '!U76</f>
        <v>0</v>
      </c>
      <c r="W78" s="149">
        <f>' 2025 - MKT DE CONTEUDO '!V76</f>
        <v>0</v>
      </c>
      <c r="X78" s="149">
        <f>' 2025 - MKT DE CONTEUDO '!W76</f>
        <v>0</v>
      </c>
      <c r="Y78" s="149">
        <f>' 2025 - MKT DE CONTEUDO '!X76</f>
        <v>0</v>
      </c>
      <c r="Z78" s="149">
        <f>' 2025 - MKT DE CONTEUDO '!Y76</f>
        <v>0</v>
      </c>
      <c r="AA78" s="149">
        <f>' 2025 - MKT DE CONTEUDO '!Z76</f>
        <v>0</v>
      </c>
      <c r="AB78" s="149">
        <f>' 2025 - MKT DE CONTEUDO '!AA76</f>
        <v>0</v>
      </c>
      <c r="AC78" s="149">
        <f>' 2025 - MKT DE CONTEUDO '!AB76</f>
        <v>0</v>
      </c>
      <c r="AD78" s="149">
        <f>' 2025 - MKT DE CONTEUDO '!AC76</f>
        <v>0</v>
      </c>
      <c r="AE78" s="149">
        <f>' 2025 - MKT DE CONTEUDO '!AD76</f>
        <v>0</v>
      </c>
      <c r="AF78" s="149">
        <f>' 2025 - MKT DE CONTEUDO '!AE76</f>
        <v>0</v>
      </c>
    </row>
    <row r="79" spans="1:32">
      <c r="A79" s="148" t="s">
        <v>1</v>
      </c>
      <c r="B79" s="149">
        <f>' 2025 - MKT DE CONTEUDO '!B77</f>
        <v>0</v>
      </c>
      <c r="C79" s="149">
        <f>' 2025 - MKT DE CONTEUDO '!C77</f>
        <v>0</v>
      </c>
      <c r="D79" s="149">
        <f>' 2025 - MKT DE CONTEUDO '!D77</f>
        <v>0</v>
      </c>
      <c r="E79" s="149">
        <f>' 2025 - MKT DE CONTEUDO '!E77</f>
        <v>0</v>
      </c>
      <c r="F79" s="149">
        <f>' 2025 - MKT DE CONTEUDO '!F77</f>
        <v>0</v>
      </c>
      <c r="G79" s="149">
        <f>' 2025 - MKT DE CONTEUDO '!G77</f>
        <v>0</v>
      </c>
      <c r="H79" s="149">
        <f>' 2025 - MKT DE CONTEUDO '!H77</f>
        <v>0</v>
      </c>
      <c r="I79" s="149">
        <f>' 2025 - MKT DE CONTEUDO '!I77</f>
        <v>0</v>
      </c>
      <c r="J79" s="149">
        <f>' 2025 - MKT DE CONTEUDO '!J77</f>
        <v>0</v>
      </c>
      <c r="K79" s="149">
        <f>' 2025 - MKT DE CONTEUDO '!K77</f>
        <v>0</v>
      </c>
      <c r="L79" s="149">
        <f>' 2025 - MKT DE CONTEUDO '!L77</f>
        <v>0</v>
      </c>
      <c r="M79" s="149">
        <f>' 2025 - MKT DE CONTEUDO '!M77</f>
        <v>0</v>
      </c>
      <c r="N79" s="149">
        <f>' 2025 - MKT DE CONTEUDO '!N77</f>
        <v>0</v>
      </c>
      <c r="O79" s="149">
        <f>' 2025 - MKT DE CONTEUDO '!O77</f>
        <v>0</v>
      </c>
      <c r="P79" s="149">
        <f>' 2025 - MKT DE CONTEUDO '!P77</f>
        <v>0</v>
      </c>
      <c r="Q79" s="149">
        <f>' 2025 - MKT DE CONTEUDO '!Q77</f>
        <v>0</v>
      </c>
      <c r="R79" s="149">
        <f>' 2025 - MKT DE CONTEUDO '!R77</f>
        <v>0</v>
      </c>
      <c r="S79" s="149">
        <f>' 2025 - MKT DE CONTEUDO '!S77</f>
        <v>0</v>
      </c>
      <c r="T79" s="149">
        <f>' 2025 - MKT DE CONTEUDO '!T77</f>
        <v>0</v>
      </c>
      <c r="U79" s="149" t="e">
        <f>' 2025 - MKT DE CONTEUDO '!#REF!</f>
        <v>#REF!</v>
      </c>
      <c r="V79" s="149">
        <f>' 2025 - MKT DE CONTEUDO '!U77</f>
        <v>0</v>
      </c>
      <c r="W79" s="149">
        <f>' 2025 - MKT DE CONTEUDO '!V77</f>
        <v>0</v>
      </c>
      <c r="X79" s="149">
        <f>' 2025 - MKT DE CONTEUDO '!W77</f>
        <v>0</v>
      </c>
      <c r="Y79" s="149">
        <f>' 2025 - MKT DE CONTEUDO '!X77</f>
        <v>0</v>
      </c>
      <c r="Z79" s="149">
        <f>' 2025 - MKT DE CONTEUDO '!Y77</f>
        <v>0</v>
      </c>
      <c r="AA79" s="149">
        <f>' 2025 - MKT DE CONTEUDO '!Z77</f>
        <v>0</v>
      </c>
      <c r="AB79" s="149">
        <f>' 2025 - MKT DE CONTEUDO '!AA77</f>
        <v>0</v>
      </c>
      <c r="AC79" s="149">
        <f>' 2025 - MKT DE CONTEUDO '!AB77</f>
        <v>0</v>
      </c>
      <c r="AD79" s="149">
        <f>' 2025 - MKT DE CONTEUDO '!AC77</f>
        <v>0</v>
      </c>
      <c r="AE79" s="149">
        <f>' 2025 - MKT DE CONTEUDO '!AD77</f>
        <v>0</v>
      </c>
      <c r="AF79" s="149">
        <f>' 2025 - MKT DE CONTEUDO '!AE77</f>
        <v>0</v>
      </c>
    </row>
    <row r="80" spans="1:32">
      <c r="A80" s="148" t="s">
        <v>1</v>
      </c>
      <c r="B80" s="149">
        <f>' 2025 - MKT DE CONTEUDO '!B78</f>
        <v>0</v>
      </c>
      <c r="C80" s="149">
        <f>' 2025 - MKT DE CONTEUDO '!C78</f>
        <v>0</v>
      </c>
      <c r="D80" s="149">
        <f>' 2025 - MKT DE CONTEUDO '!D78</f>
        <v>0</v>
      </c>
      <c r="E80" s="149">
        <f>' 2025 - MKT DE CONTEUDO '!E78</f>
        <v>0</v>
      </c>
      <c r="F80" s="149">
        <f>' 2025 - MKT DE CONTEUDO '!F78</f>
        <v>0</v>
      </c>
      <c r="G80" s="149">
        <f>' 2025 - MKT DE CONTEUDO '!G78</f>
        <v>0</v>
      </c>
      <c r="H80" s="149">
        <f>' 2025 - MKT DE CONTEUDO '!H78</f>
        <v>0</v>
      </c>
      <c r="I80" s="149">
        <f>' 2025 - MKT DE CONTEUDO '!I78</f>
        <v>0</v>
      </c>
      <c r="J80" s="149">
        <f>' 2025 - MKT DE CONTEUDO '!J78</f>
        <v>0</v>
      </c>
      <c r="K80" s="149">
        <f>' 2025 - MKT DE CONTEUDO '!K78</f>
        <v>0</v>
      </c>
      <c r="L80" s="149">
        <f>' 2025 - MKT DE CONTEUDO '!L78</f>
        <v>0</v>
      </c>
      <c r="M80" s="149">
        <f>' 2025 - MKT DE CONTEUDO '!M78</f>
        <v>0</v>
      </c>
      <c r="N80" s="149">
        <f>' 2025 - MKT DE CONTEUDO '!N78</f>
        <v>0</v>
      </c>
      <c r="O80" s="149">
        <f>' 2025 - MKT DE CONTEUDO '!O78</f>
        <v>0</v>
      </c>
      <c r="P80" s="149">
        <f>' 2025 - MKT DE CONTEUDO '!P78</f>
        <v>0</v>
      </c>
      <c r="Q80" s="149">
        <f>' 2025 - MKT DE CONTEUDO '!Q78</f>
        <v>0</v>
      </c>
      <c r="R80" s="149">
        <f>' 2025 - MKT DE CONTEUDO '!R78</f>
        <v>0</v>
      </c>
      <c r="S80" s="149">
        <f>' 2025 - MKT DE CONTEUDO '!S78</f>
        <v>0</v>
      </c>
      <c r="T80" s="149">
        <f>' 2025 - MKT DE CONTEUDO '!T78</f>
        <v>0</v>
      </c>
      <c r="U80" s="149" t="e">
        <f>' 2025 - MKT DE CONTEUDO '!#REF!</f>
        <v>#REF!</v>
      </c>
      <c r="V80" s="149">
        <f>' 2025 - MKT DE CONTEUDO '!U78</f>
        <v>0</v>
      </c>
      <c r="W80" s="149">
        <f>' 2025 - MKT DE CONTEUDO '!V78</f>
        <v>0</v>
      </c>
      <c r="X80" s="149">
        <f>' 2025 - MKT DE CONTEUDO '!W78</f>
        <v>0</v>
      </c>
      <c r="Y80" s="149">
        <f>' 2025 - MKT DE CONTEUDO '!X78</f>
        <v>0</v>
      </c>
      <c r="Z80" s="149">
        <f>' 2025 - MKT DE CONTEUDO '!Y78</f>
        <v>0</v>
      </c>
      <c r="AA80" s="149">
        <f>' 2025 - MKT DE CONTEUDO '!Z78</f>
        <v>0</v>
      </c>
      <c r="AB80" s="149">
        <f>' 2025 - MKT DE CONTEUDO '!AA78</f>
        <v>0</v>
      </c>
      <c r="AC80" s="149">
        <f>' 2025 - MKT DE CONTEUDO '!AB78</f>
        <v>0</v>
      </c>
      <c r="AD80" s="149">
        <f>' 2025 - MKT DE CONTEUDO '!AC78</f>
        <v>0</v>
      </c>
      <c r="AE80" s="149">
        <f>' 2025 - MKT DE CONTEUDO '!AD78</f>
        <v>0</v>
      </c>
      <c r="AF80" s="149">
        <f>' 2025 - MKT DE CONTEUDO '!AE78</f>
        <v>0</v>
      </c>
    </row>
    <row r="81" spans="1:32">
      <c r="A81" s="148" t="s">
        <v>1</v>
      </c>
      <c r="B81" s="149">
        <f>' 2025 - MKT DE CONTEUDO '!B79</f>
        <v>0</v>
      </c>
      <c r="C81" s="149">
        <f>' 2025 - MKT DE CONTEUDO '!C79</f>
        <v>0</v>
      </c>
      <c r="D81" s="149">
        <f>' 2025 - MKT DE CONTEUDO '!D79</f>
        <v>0</v>
      </c>
      <c r="E81" s="149">
        <f>' 2025 - MKT DE CONTEUDO '!E79</f>
        <v>0</v>
      </c>
      <c r="F81" s="149">
        <f>' 2025 - MKT DE CONTEUDO '!F79</f>
        <v>0</v>
      </c>
      <c r="G81" s="149">
        <f>' 2025 - MKT DE CONTEUDO '!G79</f>
        <v>0</v>
      </c>
      <c r="H81" s="149">
        <f>' 2025 - MKT DE CONTEUDO '!H79</f>
        <v>0</v>
      </c>
      <c r="I81" s="149">
        <f>' 2025 - MKT DE CONTEUDO '!I79</f>
        <v>0</v>
      </c>
      <c r="J81" s="149">
        <f>' 2025 - MKT DE CONTEUDO '!J79</f>
        <v>0</v>
      </c>
      <c r="K81" s="149">
        <f>' 2025 - MKT DE CONTEUDO '!K79</f>
        <v>0</v>
      </c>
      <c r="L81" s="149">
        <f>' 2025 - MKT DE CONTEUDO '!L79</f>
        <v>0</v>
      </c>
      <c r="M81" s="149">
        <f>' 2025 - MKT DE CONTEUDO '!M79</f>
        <v>0</v>
      </c>
      <c r="N81" s="149">
        <f>' 2025 - MKT DE CONTEUDO '!N79</f>
        <v>0</v>
      </c>
      <c r="O81" s="149">
        <f>' 2025 - MKT DE CONTEUDO '!O79</f>
        <v>0</v>
      </c>
      <c r="P81" s="149">
        <f>' 2025 - MKT DE CONTEUDO '!P79</f>
        <v>0</v>
      </c>
      <c r="Q81" s="149">
        <f>' 2025 - MKT DE CONTEUDO '!Q79</f>
        <v>0</v>
      </c>
      <c r="R81" s="149">
        <f>' 2025 - MKT DE CONTEUDO '!R79</f>
        <v>0</v>
      </c>
      <c r="S81" s="149">
        <f>' 2025 - MKT DE CONTEUDO '!S79</f>
        <v>0</v>
      </c>
      <c r="T81" s="149">
        <f>' 2025 - MKT DE CONTEUDO '!T79</f>
        <v>0</v>
      </c>
      <c r="U81" s="149" t="e">
        <f>' 2025 - MKT DE CONTEUDO '!#REF!</f>
        <v>#REF!</v>
      </c>
      <c r="V81" s="149">
        <f>' 2025 - MKT DE CONTEUDO '!U79</f>
        <v>0</v>
      </c>
      <c r="W81" s="149">
        <f>' 2025 - MKT DE CONTEUDO '!V79</f>
        <v>0</v>
      </c>
      <c r="X81" s="149">
        <f>' 2025 - MKT DE CONTEUDO '!W79</f>
        <v>0</v>
      </c>
      <c r="Y81" s="149">
        <f>' 2025 - MKT DE CONTEUDO '!X79</f>
        <v>0</v>
      </c>
      <c r="Z81" s="149">
        <f>' 2025 - MKT DE CONTEUDO '!Y79</f>
        <v>0</v>
      </c>
      <c r="AA81" s="149">
        <f>' 2025 - MKT DE CONTEUDO '!Z79</f>
        <v>0</v>
      </c>
      <c r="AB81" s="149">
        <f>' 2025 - MKT DE CONTEUDO '!AA79</f>
        <v>0</v>
      </c>
      <c r="AC81" s="149">
        <f>' 2025 - MKT DE CONTEUDO '!AB79</f>
        <v>0</v>
      </c>
      <c r="AD81" s="149">
        <f>' 2025 - MKT DE CONTEUDO '!AC79</f>
        <v>0</v>
      </c>
      <c r="AE81" s="149">
        <f>' 2025 - MKT DE CONTEUDO '!AD79</f>
        <v>0</v>
      </c>
      <c r="AF81" s="149">
        <f>' 2025 - MKT DE CONTEUDO '!AE79</f>
        <v>0</v>
      </c>
    </row>
    <row r="82" spans="1:32">
      <c r="A82" s="148" t="s">
        <v>1</v>
      </c>
      <c r="B82" s="149">
        <f>' 2025 - MKT DE CONTEUDO '!B80</f>
        <v>0</v>
      </c>
      <c r="C82" s="149">
        <f>' 2025 - MKT DE CONTEUDO '!C80</f>
        <v>0</v>
      </c>
      <c r="D82" s="149">
        <f>' 2025 - MKT DE CONTEUDO '!D80</f>
        <v>0</v>
      </c>
      <c r="E82" s="149">
        <f>' 2025 - MKT DE CONTEUDO '!E80</f>
        <v>0</v>
      </c>
      <c r="F82" s="149">
        <f>' 2025 - MKT DE CONTEUDO '!F80</f>
        <v>0</v>
      </c>
      <c r="G82" s="149">
        <f>' 2025 - MKT DE CONTEUDO '!G80</f>
        <v>0</v>
      </c>
      <c r="H82" s="149">
        <f>' 2025 - MKT DE CONTEUDO '!H80</f>
        <v>0</v>
      </c>
      <c r="I82" s="149">
        <f>' 2025 - MKT DE CONTEUDO '!I80</f>
        <v>0</v>
      </c>
      <c r="J82" s="149">
        <f>' 2025 - MKT DE CONTEUDO '!J80</f>
        <v>0</v>
      </c>
      <c r="K82" s="149">
        <f>' 2025 - MKT DE CONTEUDO '!K80</f>
        <v>0</v>
      </c>
      <c r="L82" s="149">
        <f>' 2025 - MKT DE CONTEUDO '!L80</f>
        <v>0</v>
      </c>
      <c r="M82" s="149">
        <f>' 2025 - MKT DE CONTEUDO '!M80</f>
        <v>0</v>
      </c>
      <c r="N82" s="149">
        <f>' 2025 - MKT DE CONTEUDO '!N80</f>
        <v>0</v>
      </c>
      <c r="O82" s="149">
        <f>' 2025 - MKT DE CONTEUDO '!O80</f>
        <v>0</v>
      </c>
      <c r="P82" s="149">
        <f>' 2025 - MKT DE CONTEUDO '!P80</f>
        <v>0</v>
      </c>
      <c r="Q82" s="149">
        <f>' 2025 - MKT DE CONTEUDO '!Q80</f>
        <v>0</v>
      </c>
      <c r="R82" s="149">
        <f>' 2025 - MKT DE CONTEUDO '!R80</f>
        <v>0</v>
      </c>
      <c r="S82" s="149">
        <f>' 2025 - MKT DE CONTEUDO '!S80</f>
        <v>0</v>
      </c>
      <c r="T82" s="149">
        <f>' 2025 - MKT DE CONTEUDO '!T80</f>
        <v>0</v>
      </c>
      <c r="U82" s="149" t="e">
        <f>' 2025 - MKT DE CONTEUDO '!#REF!</f>
        <v>#REF!</v>
      </c>
      <c r="V82" s="149">
        <f>' 2025 - MKT DE CONTEUDO '!U80</f>
        <v>0</v>
      </c>
      <c r="W82" s="149">
        <f>' 2025 - MKT DE CONTEUDO '!V80</f>
        <v>0</v>
      </c>
      <c r="X82" s="149">
        <f>' 2025 - MKT DE CONTEUDO '!W80</f>
        <v>0</v>
      </c>
      <c r="Y82" s="149">
        <f>' 2025 - MKT DE CONTEUDO '!X80</f>
        <v>0</v>
      </c>
      <c r="Z82" s="149">
        <f>' 2025 - MKT DE CONTEUDO '!Y80</f>
        <v>0</v>
      </c>
      <c r="AA82" s="149">
        <f>' 2025 - MKT DE CONTEUDO '!Z80</f>
        <v>0</v>
      </c>
      <c r="AB82" s="149">
        <f>' 2025 - MKT DE CONTEUDO '!AA80</f>
        <v>0</v>
      </c>
      <c r="AC82" s="149">
        <f>' 2025 - MKT DE CONTEUDO '!AB80</f>
        <v>0</v>
      </c>
      <c r="AD82" s="149">
        <f>' 2025 - MKT DE CONTEUDO '!AC80</f>
        <v>0</v>
      </c>
      <c r="AE82" s="149">
        <f>' 2025 - MKT DE CONTEUDO '!AD80</f>
        <v>0</v>
      </c>
      <c r="AF82" s="149">
        <f>' 2025 - MKT DE CONTEUDO '!AE80</f>
        <v>0</v>
      </c>
    </row>
    <row r="83" spans="1:32">
      <c r="A83" s="148" t="s">
        <v>1</v>
      </c>
      <c r="B83" s="149">
        <f>' 2025 - MKT DE CONTEUDO '!B81</f>
        <v>0</v>
      </c>
      <c r="C83" s="149">
        <f>' 2025 - MKT DE CONTEUDO '!C81</f>
        <v>0</v>
      </c>
      <c r="D83" s="149">
        <f>' 2025 - MKT DE CONTEUDO '!D81</f>
        <v>0</v>
      </c>
      <c r="E83" s="149">
        <f>' 2025 - MKT DE CONTEUDO '!E81</f>
        <v>0</v>
      </c>
      <c r="F83" s="149">
        <f>' 2025 - MKT DE CONTEUDO '!F81</f>
        <v>0</v>
      </c>
      <c r="G83" s="149">
        <f>' 2025 - MKT DE CONTEUDO '!G81</f>
        <v>0</v>
      </c>
      <c r="H83" s="149">
        <f>' 2025 - MKT DE CONTEUDO '!H81</f>
        <v>0</v>
      </c>
      <c r="I83" s="149">
        <f>' 2025 - MKT DE CONTEUDO '!I81</f>
        <v>0</v>
      </c>
      <c r="J83" s="149">
        <f>' 2025 - MKT DE CONTEUDO '!J81</f>
        <v>0</v>
      </c>
      <c r="K83" s="149">
        <f>' 2025 - MKT DE CONTEUDO '!K81</f>
        <v>0</v>
      </c>
      <c r="L83" s="149">
        <f>' 2025 - MKT DE CONTEUDO '!L81</f>
        <v>0</v>
      </c>
      <c r="M83" s="149">
        <f>' 2025 - MKT DE CONTEUDO '!M81</f>
        <v>0</v>
      </c>
      <c r="N83" s="149">
        <f>' 2025 - MKT DE CONTEUDO '!N81</f>
        <v>0</v>
      </c>
      <c r="O83" s="149">
        <f>' 2025 - MKT DE CONTEUDO '!O81</f>
        <v>0</v>
      </c>
      <c r="P83" s="149">
        <f>' 2025 - MKT DE CONTEUDO '!P81</f>
        <v>0</v>
      </c>
      <c r="Q83" s="149">
        <f>' 2025 - MKT DE CONTEUDO '!Q81</f>
        <v>0</v>
      </c>
      <c r="R83" s="149">
        <f>' 2025 - MKT DE CONTEUDO '!R81</f>
        <v>0</v>
      </c>
      <c r="S83" s="149">
        <f>' 2025 - MKT DE CONTEUDO '!S81</f>
        <v>0</v>
      </c>
      <c r="T83" s="149">
        <f>' 2025 - MKT DE CONTEUDO '!T81</f>
        <v>0</v>
      </c>
      <c r="U83" s="149" t="e">
        <f>' 2025 - MKT DE CONTEUDO '!#REF!</f>
        <v>#REF!</v>
      </c>
      <c r="V83" s="149">
        <f>' 2025 - MKT DE CONTEUDO '!U81</f>
        <v>0</v>
      </c>
      <c r="W83" s="149">
        <f>' 2025 - MKT DE CONTEUDO '!V81</f>
        <v>0</v>
      </c>
      <c r="X83" s="149">
        <f>' 2025 - MKT DE CONTEUDO '!W81</f>
        <v>0</v>
      </c>
      <c r="Y83" s="149">
        <f>' 2025 - MKT DE CONTEUDO '!X81</f>
        <v>0</v>
      </c>
      <c r="Z83" s="149">
        <f>' 2025 - MKT DE CONTEUDO '!Y81</f>
        <v>0</v>
      </c>
      <c r="AA83" s="149">
        <f>' 2025 - MKT DE CONTEUDO '!Z81</f>
        <v>0</v>
      </c>
      <c r="AB83" s="149">
        <f>' 2025 - MKT DE CONTEUDO '!AA81</f>
        <v>0</v>
      </c>
      <c r="AC83" s="149">
        <f>' 2025 - MKT DE CONTEUDO '!AB81</f>
        <v>0</v>
      </c>
      <c r="AD83" s="149">
        <f>' 2025 - MKT DE CONTEUDO '!AC81</f>
        <v>0</v>
      </c>
      <c r="AE83" s="149">
        <f>' 2025 - MKT DE CONTEUDO '!AD81</f>
        <v>0</v>
      </c>
      <c r="AF83" s="149">
        <f>' 2025 - MKT DE CONTEUDO '!AE81</f>
        <v>0</v>
      </c>
    </row>
    <row r="84" spans="1:32">
      <c r="A84" s="150" t="s">
        <v>2</v>
      </c>
      <c r="B84" s="149" t="str">
        <f>' 2025 - MKT DE PRODUTO'!B3</f>
        <v>PROJETOS 2025</v>
      </c>
      <c r="C84" s="149" t="str">
        <f>' 2025 - MKT DE PRODUTO'!C3</f>
        <v>Categoria</v>
      </c>
      <c r="D84" s="149" t="str">
        <f>' 2025 - MKT DE PRODUTO'!D3</f>
        <v>Tipo</v>
      </c>
      <c r="E84" s="149" t="str">
        <f>' 2025 - MKT DE PRODUTO'!E3</f>
        <v>Centro de Custos</v>
      </c>
      <c r="F84" s="149" t="str">
        <f>' 2025 - MKT DE PRODUTO'!F3</f>
        <v>Marca</v>
      </c>
      <c r="G84" s="149" t="str">
        <f>' 2025 - MKT DE PRODUTO'!G3</f>
        <v>Pilares</v>
      </c>
      <c r="H84" s="149" t="str">
        <f>' 2025 - MKT DE PRODUTO'!H3</f>
        <v>Fixo/Variável</v>
      </c>
      <c r="I84" s="149">
        <f>' 2025 - MKT DE PRODUTO'!I3</f>
        <v>0</v>
      </c>
      <c r="J84" s="149">
        <f>' 2025 - MKT DE PRODUTO'!J3</f>
        <v>0</v>
      </c>
      <c r="K84" s="149">
        <f>' 2025 - MKT DE PRODUTO'!K3</f>
        <v>0</v>
      </c>
      <c r="L84" s="149">
        <f>' 2025 - MKT DE PRODUTO'!L3</f>
        <v>0</v>
      </c>
      <c r="M84" s="149">
        <f>' 2025 - MKT DE PRODUTO'!M3</f>
        <v>0</v>
      </c>
      <c r="N84" s="149">
        <f>' 2025 - MKT DE PRODUTO'!N3</f>
        <v>0</v>
      </c>
      <c r="O84" s="149">
        <f>' 2025 - MKT DE PRODUTO'!O3</f>
        <v>0</v>
      </c>
      <c r="P84" s="149">
        <f>' 2025 - MKT DE PRODUTO'!P3</f>
        <v>0</v>
      </c>
      <c r="Q84" s="149">
        <f>' 2025 - MKT DE PRODUTO'!Q3</f>
        <v>0</v>
      </c>
      <c r="R84" s="149">
        <f>' 2025 - MKT DE PRODUTO'!R3</f>
        <v>0</v>
      </c>
      <c r="S84" s="149">
        <f>' 2025 - MKT DE PRODUTO'!S3</f>
        <v>0</v>
      </c>
      <c r="T84" s="149">
        <f>' 2025 - MKT DE PRODUTO'!T3</f>
        <v>0</v>
      </c>
      <c r="U84" s="149" t="e">
        <f>' 2025 - MKT DE PRODUTO'!#REF!</f>
        <v>#REF!</v>
      </c>
      <c r="V84" s="149">
        <f>' 2025 - MKT DE PRODUTO'!U3</f>
        <v>0</v>
      </c>
      <c r="W84" s="149">
        <f>' 2025 - MKT DE PRODUTO'!V3</f>
        <v>0</v>
      </c>
      <c r="X84" s="149">
        <f>' 2025 - MKT DE PRODUTO'!W3</f>
        <v>0</v>
      </c>
      <c r="Y84" s="149">
        <f>' 2025 - MKT DE PRODUTO'!X3</f>
        <v>0</v>
      </c>
      <c r="Z84" s="149">
        <f>' 2025 - MKT DE PRODUTO'!Y3</f>
        <v>0</v>
      </c>
      <c r="AA84" s="149">
        <f>' 2025 - MKT DE PRODUTO'!Z3</f>
        <v>0</v>
      </c>
      <c r="AB84" s="149">
        <f>' 2025 - MKT DE PRODUTO'!AA3</f>
        <v>0</v>
      </c>
      <c r="AC84" s="149">
        <f>' 2025 - MKT DE PRODUTO'!AB3</f>
        <v>0</v>
      </c>
      <c r="AD84" s="149">
        <f>' 2025 - MKT DE PRODUTO'!AC3</f>
        <v>0</v>
      </c>
      <c r="AE84" s="149">
        <f>' 2025 - MKT DE PRODUTO'!AD3</f>
        <v>0</v>
      </c>
      <c r="AF84" s="149">
        <f>' 2025 - MKT DE PRODUTO'!AE3</f>
        <v>0</v>
      </c>
    </row>
    <row r="85" spans="1:32">
      <c r="A85" s="150" t="s">
        <v>2</v>
      </c>
      <c r="B85" s="149" t="str">
        <f>' 2025 - MKT DE PRODUTO'!B4</f>
        <v>Atualização de Equipamentos</v>
      </c>
      <c r="C85" s="149">
        <f>' 2025 - MKT DE PRODUTO'!C4</f>
        <v>0</v>
      </c>
      <c r="D85" s="149">
        <f>' 2025 - MKT DE PRODUTO'!D4</f>
        <v>0</v>
      </c>
      <c r="E85" s="149">
        <f>' 2025 - MKT DE PRODUTO'!E4</f>
        <v>10228</v>
      </c>
      <c r="F85" s="149" t="str">
        <f>' 2025 - MKT DE PRODUTO'!F4</f>
        <v>WAP/WAAW</v>
      </c>
      <c r="G85" s="149" t="str">
        <f>' 2025 - MKT DE PRODUTO'!G4</f>
        <v>Performance</v>
      </c>
      <c r="H85" s="149" t="str">
        <f>' 2025 - MKT DE PRODUTO'!H4</f>
        <v>Variável</v>
      </c>
      <c r="I85" s="149">
        <f>' 2025 - MKT DE PRODUTO'!I4</f>
        <v>0</v>
      </c>
      <c r="J85" s="149">
        <f>' 2025 - MKT DE PRODUTO'!J4</f>
        <v>0</v>
      </c>
      <c r="K85" s="149">
        <f>' 2025 - MKT DE PRODUTO'!K4</f>
        <v>0</v>
      </c>
      <c r="L85" s="149">
        <f>' 2025 - MKT DE PRODUTO'!L4</f>
        <v>12000</v>
      </c>
      <c r="M85" s="149">
        <f>' 2025 - MKT DE PRODUTO'!M4</f>
        <v>70000</v>
      </c>
      <c r="N85" s="149">
        <f>' 2025 - MKT DE PRODUTO'!N4</f>
        <v>30000</v>
      </c>
      <c r="O85" s="149">
        <f>' 2025 - MKT DE PRODUTO'!O4</f>
        <v>0</v>
      </c>
      <c r="P85" s="149">
        <f>' 2025 - MKT DE PRODUTO'!P4</f>
        <v>0</v>
      </c>
      <c r="Q85" s="149">
        <f>' 2025 - MKT DE PRODUTO'!Q4</f>
        <v>0</v>
      </c>
      <c r="R85" s="149">
        <f>' 2025 - MKT DE PRODUTO'!R4</f>
        <v>0</v>
      </c>
      <c r="S85" s="149">
        <f>' 2025 - MKT DE PRODUTO'!S4</f>
        <v>0</v>
      </c>
      <c r="T85" s="149">
        <f>' 2025 - MKT DE PRODUTO'!T4</f>
        <v>0</v>
      </c>
      <c r="U85" s="149" t="e">
        <f>' 2025 - MKT DE PRODUTO'!#REF!</f>
        <v>#REF!</v>
      </c>
      <c r="V85" s="149">
        <f>' 2025 - MKT DE PRODUTO'!U4</f>
        <v>0</v>
      </c>
      <c r="W85" s="149">
        <f>' 2025 - MKT DE PRODUTO'!V4</f>
        <v>0</v>
      </c>
      <c r="X85" s="149">
        <f>' 2025 - MKT DE PRODUTO'!W4</f>
        <v>0</v>
      </c>
      <c r="Y85" s="149">
        <f>' 2025 - MKT DE PRODUTO'!X4</f>
        <v>0</v>
      </c>
      <c r="Z85" s="149">
        <f>' 2025 - MKT DE PRODUTO'!Y4</f>
        <v>0</v>
      </c>
      <c r="AA85" s="149">
        <f>' 2025 - MKT DE PRODUTO'!Z4</f>
        <v>0</v>
      </c>
      <c r="AB85" s="149">
        <f>' 2025 - MKT DE PRODUTO'!AA4</f>
        <v>0</v>
      </c>
      <c r="AC85" s="149">
        <f>' 2025 - MKT DE PRODUTO'!AB4</f>
        <v>0</v>
      </c>
      <c r="AD85" s="149">
        <f>' 2025 - MKT DE PRODUTO'!AC4</f>
        <v>0</v>
      </c>
      <c r="AE85" s="149">
        <f>' 2025 - MKT DE PRODUTO'!AD4</f>
        <v>0</v>
      </c>
      <c r="AF85" s="149">
        <f>' 2025 - MKT DE PRODUTO'!AE4</f>
        <v>0</v>
      </c>
    </row>
    <row r="86" spans="1:32">
      <c r="A86" s="150" t="s">
        <v>2</v>
      </c>
      <c r="B86" s="149" t="str">
        <f>' 2025 - MKT DE PRODUTO'!B5</f>
        <v>Estúdio WAP/FRESO</v>
      </c>
      <c r="C86" s="149">
        <f>' 2025 - MKT DE PRODUTO'!C5</f>
        <v>0</v>
      </c>
      <c r="D86" s="149">
        <f>' 2025 - MKT DE PRODUTO'!D5</f>
        <v>0</v>
      </c>
      <c r="E86" s="149">
        <f>' 2025 - MKT DE PRODUTO'!E5</f>
        <v>10228</v>
      </c>
      <c r="F86" s="149" t="str">
        <f>' 2025 - MKT DE PRODUTO'!F5</f>
        <v>WAP/WAAW</v>
      </c>
      <c r="G86" s="149" t="str">
        <f>' 2025 - MKT DE PRODUTO'!G5</f>
        <v>Performance</v>
      </c>
      <c r="H86" s="149" t="str">
        <f>' 2025 - MKT DE PRODUTO'!H5</f>
        <v>Variável</v>
      </c>
      <c r="I86" s="149">
        <f>' 2025 - MKT DE PRODUTO'!I5</f>
        <v>0</v>
      </c>
      <c r="J86" s="149">
        <f>' 2025 - MKT DE PRODUTO'!J5</f>
        <v>0</v>
      </c>
      <c r="K86" s="149">
        <f>' 2025 - MKT DE PRODUTO'!K5</f>
        <v>0</v>
      </c>
      <c r="L86" s="149">
        <f>' 2025 - MKT DE PRODUTO'!L5</f>
        <v>0</v>
      </c>
      <c r="M86" s="149">
        <f>' 2025 - MKT DE PRODUTO'!M5</f>
        <v>0</v>
      </c>
      <c r="N86" s="149">
        <f>' 2025 - MKT DE PRODUTO'!N5</f>
        <v>0</v>
      </c>
      <c r="O86" s="149">
        <f>' 2025 - MKT DE PRODUTO'!O5</f>
        <v>0</v>
      </c>
      <c r="P86" s="149">
        <f>' 2025 - MKT DE PRODUTO'!P5</f>
        <v>0</v>
      </c>
      <c r="Q86" s="149">
        <f>' 2025 - MKT DE PRODUTO'!Q5</f>
        <v>0</v>
      </c>
      <c r="R86" s="149">
        <f>' 2025 - MKT DE PRODUTO'!R5</f>
        <v>0</v>
      </c>
      <c r="S86" s="149">
        <f>' 2025 - MKT DE PRODUTO'!S5</f>
        <v>0</v>
      </c>
      <c r="T86" s="149">
        <f>' 2025 - MKT DE PRODUTO'!T5</f>
        <v>0</v>
      </c>
      <c r="U86" s="149" t="e">
        <f>' 2025 - MKT DE PRODUTO'!#REF!</f>
        <v>#REF!</v>
      </c>
      <c r="V86" s="149">
        <f>' 2025 - MKT DE PRODUTO'!U5</f>
        <v>0</v>
      </c>
      <c r="W86" s="149">
        <f>' 2025 - MKT DE PRODUTO'!V5</f>
        <v>0</v>
      </c>
      <c r="X86" s="149">
        <f>' 2025 - MKT DE PRODUTO'!W5</f>
        <v>0</v>
      </c>
      <c r="Y86" s="149">
        <f>' 2025 - MKT DE PRODUTO'!X5</f>
        <v>0</v>
      </c>
      <c r="Z86" s="149">
        <f>' 2025 - MKT DE PRODUTO'!Y5</f>
        <v>0</v>
      </c>
      <c r="AA86" s="149">
        <f>' 2025 - MKT DE PRODUTO'!Z5</f>
        <v>0</v>
      </c>
      <c r="AB86" s="149">
        <f>' 2025 - MKT DE PRODUTO'!AA5</f>
        <v>0</v>
      </c>
      <c r="AC86" s="149">
        <f>' 2025 - MKT DE PRODUTO'!AB5</f>
        <v>0</v>
      </c>
      <c r="AD86" s="149">
        <f>' 2025 - MKT DE PRODUTO'!AC5</f>
        <v>0</v>
      </c>
      <c r="AE86" s="149">
        <f>' 2025 - MKT DE PRODUTO'!AD5</f>
        <v>0</v>
      </c>
      <c r="AF86" s="149">
        <f>' 2025 - MKT DE PRODUTO'!AE5</f>
        <v>0</v>
      </c>
    </row>
    <row r="87" spans="1:32">
      <c r="A87" s="150" t="s">
        <v>2</v>
      </c>
      <c r="B87" s="149" t="str">
        <f>' 2025 - MKT DE PRODUTO'!B6</f>
        <v>WAP Studio</v>
      </c>
      <c r="C87" s="149">
        <f>' 2025 - MKT DE PRODUTO'!C6</f>
        <v>0</v>
      </c>
      <c r="D87" s="149">
        <f>' 2025 - MKT DE PRODUTO'!D6</f>
        <v>0</v>
      </c>
      <c r="E87" s="149">
        <f>' 2025 - MKT DE PRODUTO'!E6</f>
        <v>10228</v>
      </c>
      <c r="F87" s="149" t="str">
        <f>' 2025 - MKT DE PRODUTO'!F6</f>
        <v>WAP</v>
      </c>
      <c r="G87" s="149" t="str">
        <f>' 2025 - MKT DE PRODUTO'!G6</f>
        <v>Manutenção de Marca</v>
      </c>
      <c r="H87" s="149" t="str">
        <f>' 2025 - MKT DE PRODUTO'!H6</f>
        <v>Variável</v>
      </c>
      <c r="I87" s="149">
        <f>' 2025 - MKT DE PRODUTO'!I6</f>
        <v>0</v>
      </c>
      <c r="J87" s="149">
        <f>' 2025 - MKT DE PRODUTO'!J6</f>
        <v>0</v>
      </c>
      <c r="K87" s="149">
        <f>' 2025 - MKT DE PRODUTO'!K6</f>
        <v>0</v>
      </c>
      <c r="L87" s="149">
        <f>' 2025 - MKT DE PRODUTO'!L6</f>
        <v>0</v>
      </c>
      <c r="M87" s="149">
        <f>' 2025 - MKT DE PRODUTO'!M6</f>
        <v>20000</v>
      </c>
      <c r="N87" s="149">
        <f>' 2025 - MKT DE PRODUTO'!N6</f>
        <v>20000</v>
      </c>
      <c r="O87" s="149">
        <f>' 2025 - MKT DE PRODUTO'!O6</f>
        <v>15000</v>
      </c>
      <c r="P87" s="149">
        <f>' 2025 - MKT DE PRODUTO'!P6</f>
        <v>10000</v>
      </c>
      <c r="Q87" s="149">
        <f>' 2025 - MKT DE PRODUTO'!Q6</f>
        <v>10000</v>
      </c>
      <c r="R87" s="149">
        <f>' 2025 - MKT DE PRODUTO'!R6</f>
        <v>10000</v>
      </c>
      <c r="S87" s="149">
        <f>' 2025 - MKT DE PRODUTO'!S6</f>
        <v>10000</v>
      </c>
      <c r="T87" s="149">
        <f>' 2025 - MKT DE PRODUTO'!T6</f>
        <v>10000</v>
      </c>
      <c r="U87" s="149" t="e">
        <f>' 2025 - MKT DE PRODUTO'!#REF!</f>
        <v>#REF!</v>
      </c>
      <c r="V87" s="149">
        <f>' 2025 - MKT DE PRODUTO'!U6</f>
        <v>0</v>
      </c>
      <c r="W87" s="149">
        <f>' 2025 - MKT DE PRODUTO'!V6</f>
        <v>0</v>
      </c>
      <c r="X87" s="149">
        <f>' 2025 - MKT DE PRODUTO'!W6</f>
        <v>0</v>
      </c>
      <c r="Y87" s="149">
        <f>' 2025 - MKT DE PRODUTO'!X6</f>
        <v>0</v>
      </c>
      <c r="Z87" s="149">
        <f>' 2025 - MKT DE PRODUTO'!Y6</f>
        <v>0</v>
      </c>
      <c r="AA87" s="149">
        <f>' 2025 - MKT DE PRODUTO'!Z6</f>
        <v>0</v>
      </c>
      <c r="AB87" s="149">
        <f>' 2025 - MKT DE PRODUTO'!AA6</f>
        <v>0</v>
      </c>
      <c r="AC87" s="149">
        <f>' 2025 - MKT DE PRODUTO'!AB6</f>
        <v>0</v>
      </c>
      <c r="AD87" s="149">
        <f>' 2025 - MKT DE PRODUTO'!AC6</f>
        <v>0</v>
      </c>
      <c r="AE87" s="149">
        <f>' 2025 - MKT DE PRODUTO'!AD6</f>
        <v>0</v>
      </c>
      <c r="AF87" s="149">
        <f>' 2025 - MKT DE PRODUTO'!AE6</f>
        <v>0</v>
      </c>
    </row>
    <row r="88" spans="1:32">
      <c r="A88" s="150" t="s">
        <v>2</v>
      </c>
      <c r="B88" s="149" t="str">
        <f>' 2025 - MKT DE PRODUTO'!B7</f>
        <v>Campanha Casa WAP</v>
      </c>
      <c r="C88" s="149">
        <f>' 2025 - MKT DE PRODUTO'!C7</f>
        <v>0</v>
      </c>
      <c r="D88" s="149">
        <f>' 2025 - MKT DE PRODUTO'!D7</f>
        <v>0</v>
      </c>
      <c r="E88" s="149">
        <f>' 2025 - MKT DE PRODUTO'!E7</f>
        <v>10228</v>
      </c>
      <c r="F88" s="149" t="str">
        <f>' 2025 - MKT DE PRODUTO'!F7</f>
        <v>WAP</v>
      </c>
      <c r="G88" s="149" t="str">
        <f>' 2025 - MKT DE PRODUTO'!G7</f>
        <v>Branding</v>
      </c>
      <c r="H88" s="149" t="str">
        <f>' 2025 - MKT DE PRODUTO'!H7</f>
        <v>Variável</v>
      </c>
      <c r="I88" s="149">
        <f>' 2025 - MKT DE PRODUTO'!I7</f>
        <v>0</v>
      </c>
      <c r="J88" s="149">
        <f>' 2025 - MKT DE PRODUTO'!J7</f>
        <v>0</v>
      </c>
      <c r="K88" s="149">
        <f>' 2025 - MKT DE PRODUTO'!K7</f>
        <v>0</v>
      </c>
      <c r="L88" s="149">
        <f>' 2025 - MKT DE PRODUTO'!L7</f>
        <v>0</v>
      </c>
      <c r="M88" s="149">
        <f>' 2025 - MKT DE PRODUTO'!M7</f>
        <v>0</v>
      </c>
      <c r="N88" s="149">
        <f>' 2025 - MKT DE PRODUTO'!N7</f>
        <v>0</v>
      </c>
      <c r="O88" s="149">
        <f>' 2025 - MKT DE PRODUTO'!O7</f>
        <v>0</v>
      </c>
      <c r="P88" s="149">
        <f>' 2025 - MKT DE PRODUTO'!P7</f>
        <v>0</v>
      </c>
      <c r="Q88" s="149">
        <f>' 2025 - MKT DE PRODUTO'!Q7</f>
        <v>0</v>
      </c>
      <c r="R88" s="149">
        <f>' 2025 - MKT DE PRODUTO'!R7</f>
        <v>0</v>
      </c>
      <c r="S88" s="149">
        <f>' 2025 - MKT DE PRODUTO'!S7</f>
        <v>0</v>
      </c>
      <c r="T88" s="149">
        <f>' 2025 - MKT DE PRODUTO'!T7</f>
        <v>0</v>
      </c>
      <c r="U88" s="149" t="e">
        <f>' 2025 - MKT DE PRODUTO'!#REF!</f>
        <v>#REF!</v>
      </c>
      <c r="V88" s="149">
        <f>' 2025 - MKT DE PRODUTO'!U7</f>
        <v>0</v>
      </c>
      <c r="W88" s="149">
        <f>' 2025 - MKT DE PRODUTO'!V7</f>
        <v>0</v>
      </c>
      <c r="X88" s="149">
        <f>' 2025 - MKT DE PRODUTO'!W7</f>
        <v>0</v>
      </c>
      <c r="Y88" s="149">
        <f>' 2025 - MKT DE PRODUTO'!X7</f>
        <v>0</v>
      </c>
      <c r="Z88" s="149">
        <f>' 2025 - MKT DE PRODUTO'!Y7</f>
        <v>0</v>
      </c>
      <c r="AA88" s="149">
        <f>' 2025 - MKT DE PRODUTO'!Z7</f>
        <v>0</v>
      </c>
      <c r="AB88" s="149">
        <f>' 2025 - MKT DE PRODUTO'!AA7</f>
        <v>0</v>
      </c>
      <c r="AC88" s="149">
        <f>' 2025 - MKT DE PRODUTO'!AB7</f>
        <v>0</v>
      </c>
      <c r="AD88" s="149">
        <f>' 2025 - MKT DE PRODUTO'!AC7</f>
        <v>0</v>
      </c>
      <c r="AE88" s="149">
        <f>' 2025 - MKT DE PRODUTO'!AD7</f>
        <v>0</v>
      </c>
      <c r="AF88" s="149">
        <f>' 2025 - MKT DE PRODUTO'!AE7</f>
        <v>0</v>
      </c>
    </row>
    <row r="89" spans="1:32">
      <c r="A89" s="150" t="s">
        <v>2</v>
      </c>
      <c r="B89" s="149" t="str">
        <f>' 2025 - MKT DE PRODUTO'!B8</f>
        <v>Curso e treinamento</v>
      </c>
      <c r="C89" s="149">
        <f>' 2025 - MKT DE PRODUTO'!C8</f>
        <v>0</v>
      </c>
      <c r="D89" s="149">
        <f>' 2025 - MKT DE PRODUTO'!D8</f>
        <v>0</v>
      </c>
      <c r="E89" s="149">
        <f>' 2025 - MKT DE PRODUTO'!E8</f>
        <v>10228</v>
      </c>
      <c r="F89" s="149" t="str">
        <f>' 2025 - MKT DE PRODUTO'!F8</f>
        <v>WAP/WAAW</v>
      </c>
      <c r="G89" s="149">
        <f>' 2025 - MKT DE PRODUTO'!G8</f>
        <v>0</v>
      </c>
      <c r="H89" s="149" t="str">
        <f>' 2025 - MKT DE PRODUTO'!H8</f>
        <v>Variável</v>
      </c>
      <c r="I89" s="149">
        <f>' 2025 - MKT DE PRODUTO'!I8</f>
        <v>0</v>
      </c>
      <c r="J89" s="149">
        <f>' 2025 - MKT DE PRODUTO'!J8</f>
        <v>0</v>
      </c>
      <c r="K89" s="149">
        <f>' 2025 - MKT DE PRODUTO'!K8</f>
        <v>0</v>
      </c>
      <c r="L89" s="149">
        <f>' 2025 - MKT DE PRODUTO'!L8</f>
        <v>0</v>
      </c>
      <c r="M89" s="149">
        <f>' 2025 - MKT DE PRODUTO'!M8</f>
        <v>0</v>
      </c>
      <c r="N89" s="149">
        <f>' 2025 - MKT DE PRODUTO'!N8</f>
        <v>0</v>
      </c>
      <c r="O89" s="149">
        <f>' 2025 - MKT DE PRODUTO'!O8</f>
        <v>0</v>
      </c>
      <c r="P89" s="149">
        <f>' 2025 - MKT DE PRODUTO'!P8</f>
        <v>0</v>
      </c>
      <c r="Q89" s="149">
        <f>' 2025 - MKT DE PRODUTO'!Q8</f>
        <v>0</v>
      </c>
      <c r="R89" s="149">
        <f>' 2025 - MKT DE PRODUTO'!R8</f>
        <v>0</v>
      </c>
      <c r="S89" s="149">
        <f>' 2025 - MKT DE PRODUTO'!S8</f>
        <v>0</v>
      </c>
      <c r="T89" s="149">
        <f>' 2025 - MKT DE PRODUTO'!T8</f>
        <v>0</v>
      </c>
      <c r="U89" s="149" t="e">
        <f>' 2025 - MKT DE PRODUTO'!#REF!</f>
        <v>#REF!</v>
      </c>
      <c r="V89" s="149">
        <f>' 2025 - MKT DE PRODUTO'!U8</f>
        <v>0</v>
      </c>
      <c r="W89" s="149">
        <f>' 2025 - MKT DE PRODUTO'!V8</f>
        <v>0</v>
      </c>
      <c r="X89" s="149">
        <f>' 2025 - MKT DE PRODUTO'!W8</f>
        <v>0</v>
      </c>
      <c r="Y89" s="149">
        <f>' 2025 - MKT DE PRODUTO'!X8</f>
        <v>0</v>
      </c>
      <c r="Z89" s="149">
        <f>' 2025 - MKT DE PRODUTO'!Y8</f>
        <v>0</v>
      </c>
      <c r="AA89" s="149">
        <f>' 2025 - MKT DE PRODUTO'!Z8</f>
        <v>0</v>
      </c>
      <c r="AB89" s="149">
        <f>' 2025 - MKT DE PRODUTO'!AA8</f>
        <v>0</v>
      </c>
      <c r="AC89" s="149">
        <f>' 2025 - MKT DE PRODUTO'!AB8</f>
        <v>0</v>
      </c>
      <c r="AD89" s="149">
        <f>' 2025 - MKT DE PRODUTO'!AC8</f>
        <v>0</v>
      </c>
      <c r="AE89" s="149">
        <f>' 2025 - MKT DE PRODUTO'!AD8</f>
        <v>0</v>
      </c>
      <c r="AF89" s="149">
        <f>' 2025 - MKT DE PRODUTO'!AE8</f>
        <v>0</v>
      </c>
    </row>
    <row r="90" spans="1:32">
      <c r="A90" s="150" t="s">
        <v>2</v>
      </c>
      <c r="B90" s="149" t="str">
        <f>' 2025 - MKT DE PRODUTO'!B9</f>
        <v>Always On - Fotos Publicitárias</v>
      </c>
      <c r="C90" s="149">
        <f>' 2025 - MKT DE PRODUTO'!C9</f>
        <v>0</v>
      </c>
      <c r="D90" s="149">
        <f>' 2025 - MKT DE PRODUTO'!D9</f>
        <v>0</v>
      </c>
      <c r="E90" s="149">
        <f>' 2025 - MKT DE PRODUTO'!E9</f>
        <v>10228</v>
      </c>
      <c r="F90" s="149" t="str">
        <f>' 2025 - MKT DE PRODUTO'!F9</f>
        <v>WAP/WAAW</v>
      </c>
      <c r="G90" s="149" t="str">
        <f>' 2025 - MKT DE PRODUTO'!G9</f>
        <v>Manutenção de Marca</v>
      </c>
      <c r="H90" s="149" t="str">
        <f>' 2025 - MKT DE PRODUTO'!H9</f>
        <v>Variável</v>
      </c>
      <c r="I90" s="149">
        <f>' 2025 - MKT DE PRODUTO'!I9</f>
        <v>0</v>
      </c>
      <c r="J90" s="149">
        <f>' 2025 - MKT DE PRODUTO'!J9</f>
        <v>0</v>
      </c>
      <c r="K90" s="149">
        <f>' 2025 - MKT DE PRODUTO'!K9</f>
        <v>0</v>
      </c>
      <c r="L90" s="149">
        <f>' 2025 - MKT DE PRODUTO'!L9</f>
        <v>3000</v>
      </c>
      <c r="M90" s="149">
        <f>' 2025 - MKT DE PRODUTO'!M9</f>
        <v>0</v>
      </c>
      <c r="N90" s="149">
        <f>' 2025 - MKT DE PRODUTO'!N9</f>
        <v>3000</v>
      </c>
      <c r="O90" s="149">
        <f>' 2025 - MKT DE PRODUTO'!O9</f>
        <v>0</v>
      </c>
      <c r="P90" s="149">
        <f>' 2025 - MKT DE PRODUTO'!P9</f>
        <v>3000</v>
      </c>
      <c r="Q90" s="149">
        <f>' 2025 - MKT DE PRODUTO'!Q9</f>
        <v>0</v>
      </c>
      <c r="R90" s="149">
        <f>' 2025 - MKT DE PRODUTO'!R9</f>
        <v>3000</v>
      </c>
      <c r="S90" s="149">
        <f>' 2025 - MKT DE PRODUTO'!S9</f>
        <v>0</v>
      </c>
      <c r="T90" s="149">
        <f>' 2025 - MKT DE PRODUTO'!T9</f>
        <v>3000</v>
      </c>
      <c r="U90" s="149" t="e">
        <f>' 2025 - MKT DE PRODUTO'!#REF!</f>
        <v>#REF!</v>
      </c>
      <c r="V90" s="149">
        <f>' 2025 - MKT DE PRODUTO'!U9</f>
        <v>0</v>
      </c>
      <c r="W90" s="149">
        <f>' 2025 - MKT DE PRODUTO'!V9</f>
        <v>0</v>
      </c>
      <c r="X90" s="149">
        <f>' 2025 - MKT DE PRODUTO'!W9</f>
        <v>0</v>
      </c>
      <c r="Y90" s="149">
        <f>' 2025 - MKT DE PRODUTO'!X9</f>
        <v>0</v>
      </c>
      <c r="Z90" s="149">
        <f>' 2025 - MKT DE PRODUTO'!Y9</f>
        <v>0</v>
      </c>
      <c r="AA90" s="149">
        <f>' 2025 - MKT DE PRODUTO'!Z9</f>
        <v>0</v>
      </c>
      <c r="AB90" s="149">
        <f>' 2025 - MKT DE PRODUTO'!AA9</f>
        <v>0</v>
      </c>
      <c r="AC90" s="149">
        <f>' 2025 - MKT DE PRODUTO'!AB9</f>
        <v>0</v>
      </c>
      <c r="AD90" s="149">
        <f>' 2025 - MKT DE PRODUTO'!AC9</f>
        <v>0</v>
      </c>
      <c r="AE90" s="149">
        <f>' 2025 - MKT DE PRODUTO'!AD9</f>
        <v>0</v>
      </c>
      <c r="AF90" s="149">
        <f>' 2025 - MKT DE PRODUTO'!AE9</f>
        <v>0</v>
      </c>
    </row>
    <row r="91" spans="1:32">
      <c r="A91" s="150" t="s">
        <v>2</v>
      </c>
      <c r="B91" s="149" t="e">
        <f>' 2025 - MKT DE PRODUTO'!#REF!</f>
        <v>#REF!</v>
      </c>
      <c r="C91" s="149" t="e">
        <f>' 2025 - MKT DE PRODUTO'!#REF!</f>
        <v>#REF!</v>
      </c>
      <c r="D91" s="149" t="e">
        <f>' 2025 - MKT DE PRODUTO'!#REF!</f>
        <v>#REF!</v>
      </c>
      <c r="E91" s="149" t="e">
        <f>' 2025 - MKT DE PRODUTO'!#REF!</f>
        <v>#REF!</v>
      </c>
      <c r="F91" s="149" t="e">
        <f>' 2025 - MKT DE PRODUTO'!#REF!</f>
        <v>#REF!</v>
      </c>
      <c r="G91" s="149" t="e">
        <f>' 2025 - MKT DE PRODUTO'!#REF!</f>
        <v>#REF!</v>
      </c>
      <c r="H91" s="149" t="e">
        <f>' 2025 - MKT DE PRODUTO'!#REF!</f>
        <v>#REF!</v>
      </c>
      <c r="I91" s="149" t="e">
        <f>' 2025 - MKT DE PRODUTO'!#REF!</f>
        <v>#REF!</v>
      </c>
      <c r="J91" s="149" t="e">
        <f>' 2025 - MKT DE PRODUTO'!#REF!</f>
        <v>#REF!</v>
      </c>
      <c r="K91" s="149" t="e">
        <f>' 2025 - MKT DE PRODUTO'!#REF!</f>
        <v>#REF!</v>
      </c>
      <c r="L91" s="149" t="e">
        <f>' 2025 - MKT DE PRODUTO'!#REF!</f>
        <v>#REF!</v>
      </c>
      <c r="M91" s="149" t="e">
        <f>' 2025 - MKT DE PRODUTO'!#REF!</f>
        <v>#REF!</v>
      </c>
      <c r="N91" s="149" t="e">
        <f>' 2025 - MKT DE PRODUTO'!#REF!</f>
        <v>#REF!</v>
      </c>
      <c r="O91" s="149" t="e">
        <f>' 2025 - MKT DE PRODUTO'!#REF!</f>
        <v>#REF!</v>
      </c>
      <c r="P91" s="149" t="e">
        <f>' 2025 - MKT DE PRODUTO'!#REF!</f>
        <v>#REF!</v>
      </c>
      <c r="Q91" s="149" t="e">
        <f>' 2025 - MKT DE PRODUTO'!#REF!</f>
        <v>#REF!</v>
      </c>
      <c r="R91" s="149" t="e">
        <f>' 2025 - MKT DE PRODUTO'!#REF!</f>
        <v>#REF!</v>
      </c>
      <c r="S91" s="149" t="e">
        <f>' 2025 - MKT DE PRODUTO'!#REF!</f>
        <v>#REF!</v>
      </c>
      <c r="T91" s="149" t="e">
        <f>' 2025 - MKT DE PRODUTO'!#REF!</f>
        <v>#REF!</v>
      </c>
      <c r="U91" s="149" t="e">
        <f>' 2025 - MKT DE PRODUTO'!#REF!</f>
        <v>#REF!</v>
      </c>
      <c r="V91" s="149" t="e">
        <f>' 2025 - MKT DE PRODUTO'!#REF!</f>
        <v>#REF!</v>
      </c>
      <c r="W91" s="149" t="e">
        <f>' 2025 - MKT DE PRODUTO'!#REF!</f>
        <v>#REF!</v>
      </c>
      <c r="X91" s="149" t="e">
        <f>' 2025 - MKT DE PRODUTO'!#REF!</f>
        <v>#REF!</v>
      </c>
      <c r="Y91" s="149" t="e">
        <f>' 2025 - MKT DE PRODUTO'!#REF!</f>
        <v>#REF!</v>
      </c>
      <c r="Z91" s="149" t="e">
        <f>' 2025 - MKT DE PRODUTO'!#REF!</f>
        <v>#REF!</v>
      </c>
      <c r="AA91" s="149" t="e">
        <f>' 2025 - MKT DE PRODUTO'!#REF!</f>
        <v>#REF!</v>
      </c>
      <c r="AB91" s="149" t="e">
        <f>' 2025 - MKT DE PRODUTO'!#REF!</f>
        <v>#REF!</v>
      </c>
      <c r="AC91" s="149" t="e">
        <f>' 2025 - MKT DE PRODUTO'!#REF!</f>
        <v>#REF!</v>
      </c>
      <c r="AD91" s="149" t="e">
        <f>' 2025 - MKT DE PRODUTO'!#REF!</f>
        <v>#REF!</v>
      </c>
      <c r="AE91" s="149" t="e">
        <f>' 2025 - MKT DE PRODUTO'!#REF!</f>
        <v>#REF!</v>
      </c>
      <c r="AF91" s="149" t="e">
        <f>' 2025 - MKT DE PRODUTO'!#REF!</f>
        <v>#REF!</v>
      </c>
    </row>
    <row r="92" spans="1:32">
      <c r="A92" s="150" t="s">
        <v>2</v>
      </c>
      <c r="B92" s="149">
        <f>' 2025 - MKT DE PRODUTO'!B10</f>
        <v>0</v>
      </c>
      <c r="C92" s="149">
        <f>' 2025 - MKT DE PRODUTO'!C10</f>
        <v>0</v>
      </c>
      <c r="D92" s="149">
        <f>' 2025 - MKT DE PRODUTO'!D10</f>
        <v>0</v>
      </c>
      <c r="E92" s="149">
        <f>' 2025 - MKT DE PRODUTO'!E10</f>
        <v>0</v>
      </c>
      <c r="F92" s="149">
        <f>' 2025 - MKT DE PRODUTO'!F10</f>
        <v>0</v>
      </c>
      <c r="G92" s="149">
        <f>' 2025 - MKT DE PRODUTO'!G10</f>
        <v>0</v>
      </c>
      <c r="H92" s="149">
        <f>' 2025 - MKT DE PRODUTO'!H10</f>
        <v>0</v>
      </c>
      <c r="I92" s="149">
        <f>' 2025 - MKT DE PRODUTO'!I10</f>
        <v>0</v>
      </c>
      <c r="J92" s="149">
        <f>' 2025 - MKT DE PRODUTO'!J10</f>
        <v>0</v>
      </c>
      <c r="K92" s="149">
        <f>' 2025 - MKT DE PRODUTO'!K10</f>
        <v>0</v>
      </c>
      <c r="L92" s="149">
        <f>' 2025 - MKT DE PRODUTO'!L10</f>
        <v>0</v>
      </c>
      <c r="M92" s="149">
        <f>' 2025 - MKT DE PRODUTO'!M10</f>
        <v>0</v>
      </c>
      <c r="N92" s="149">
        <f>' 2025 - MKT DE PRODUTO'!N10</f>
        <v>0</v>
      </c>
      <c r="O92" s="149">
        <f>' 2025 - MKT DE PRODUTO'!O10</f>
        <v>0</v>
      </c>
      <c r="P92" s="149">
        <f>' 2025 - MKT DE PRODUTO'!P10</f>
        <v>0</v>
      </c>
      <c r="Q92" s="149">
        <f>' 2025 - MKT DE PRODUTO'!Q10</f>
        <v>0</v>
      </c>
      <c r="R92" s="149">
        <f>' 2025 - MKT DE PRODUTO'!R10</f>
        <v>0</v>
      </c>
      <c r="S92" s="149">
        <f>' 2025 - MKT DE PRODUTO'!S10</f>
        <v>0</v>
      </c>
      <c r="T92" s="149">
        <f>' 2025 - MKT DE PRODUTO'!T10</f>
        <v>0</v>
      </c>
      <c r="U92" s="149" t="e">
        <f>' 2025 - MKT DE PRODUTO'!#REF!</f>
        <v>#REF!</v>
      </c>
      <c r="V92" s="149">
        <f>' 2025 - MKT DE PRODUTO'!U10</f>
        <v>0</v>
      </c>
      <c r="W92" s="149">
        <f>' 2025 - MKT DE PRODUTO'!V10</f>
        <v>0</v>
      </c>
      <c r="X92" s="149">
        <f>' 2025 - MKT DE PRODUTO'!W10</f>
        <v>0</v>
      </c>
      <c r="Y92" s="149">
        <f>' 2025 - MKT DE PRODUTO'!X10</f>
        <v>0</v>
      </c>
      <c r="Z92" s="149">
        <f>' 2025 - MKT DE PRODUTO'!Y10</f>
        <v>0</v>
      </c>
      <c r="AA92" s="149">
        <f>' 2025 - MKT DE PRODUTO'!Z10</f>
        <v>0</v>
      </c>
      <c r="AB92" s="149">
        <f>' 2025 - MKT DE PRODUTO'!AA10</f>
        <v>0</v>
      </c>
      <c r="AC92" s="149">
        <f>' 2025 - MKT DE PRODUTO'!AB10</f>
        <v>0</v>
      </c>
      <c r="AD92" s="149">
        <f>' 2025 - MKT DE PRODUTO'!AC10</f>
        <v>0</v>
      </c>
      <c r="AE92" s="149">
        <f>' 2025 - MKT DE PRODUTO'!AD10</f>
        <v>0</v>
      </c>
      <c r="AF92" s="149">
        <f>' 2025 - MKT DE PRODUTO'!AE10</f>
        <v>0</v>
      </c>
    </row>
    <row r="93" spans="1:32">
      <c r="A93" s="150" t="s">
        <v>2</v>
      </c>
      <c r="B93" s="149" t="str">
        <f>' 2025 - MKT DE PRODUTO'!B11</f>
        <v>COMPROMISSADO</v>
      </c>
      <c r="C93" s="149">
        <f>' 2025 - MKT DE PRODUTO'!C11</f>
        <v>0</v>
      </c>
      <c r="D93" s="149">
        <f>' 2025 - MKT DE PRODUTO'!D11</f>
        <v>0</v>
      </c>
      <c r="E93" s="149">
        <f>' 2025 - MKT DE PRODUTO'!E11</f>
        <v>0</v>
      </c>
      <c r="F93" s="149">
        <f>' 2025 - MKT DE PRODUTO'!F11</f>
        <v>0</v>
      </c>
      <c r="G93" s="149">
        <f>' 2025 - MKT DE PRODUTO'!G11</f>
        <v>0</v>
      </c>
      <c r="H93" s="149">
        <f>' 2025 - MKT DE PRODUTO'!H11</f>
        <v>0</v>
      </c>
      <c r="I93" s="149">
        <f>' 2025 - MKT DE PRODUTO'!I11</f>
        <v>0</v>
      </c>
      <c r="J93" s="149">
        <f>' 2025 - MKT DE PRODUTO'!J11</f>
        <v>0</v>
      </c>
      <c r="K93" s="149">
        <f>' 2025 - MKT DE PRODUTO'!K11</f>
        <v>0</v>
      </c>
      <c r="L93" s="149">
        <f>' 2025 - MKT DE PRODUTO'!L11</f>
        <v>0</v>
      </c>
      <c r="M93" s="149">
        <f>' 2025 - MKT DE PRODUTO'!M11</f>
        <v>0</v>
      </c>
      <c r="N93" s="149">
        <f>' 2025 - MKT DE PRODUTO'!N11</f>
        <v>0</v>
      </c>
      <c r="O93" s="149">
        <f>' 2025 - MKT DE PRODUTO'!O11</f>
        <v>0</v>
      </c>
      <c r="P93" s="149">
        <f>' 2025 - MKT DE PRODUTO'!P11</f>
        <v>0</v>
      </c>
      <c r="Q93" s="149">
        <f>' 2025 - MKT DE PRODUTO'!Q11</f>
        <v>0</v>
      </c>
      <c r="R93" s="149">
        <f>' 2025 - MKT DE PRODUTO'!R11</f>
        <v>0</v>
      </c>
      <c r="S93" s="149">
        <f>' 2025 - MKT DE PRODUTO'!S11</f>
        <v>0</v>
      </c>
      <c r="T93" s="149">
        <f>' 2025 - MKT DE PRODUTO'!T11</f>
        <v>0</v>
      </c>
      <c r="U93" s="149" t="e">
        <f>' 2025 - MKT DE PRODUTO'!#REF!</f>
        <v>#REF!</v>
      </c>
      <c r="V93" s="149">
        <f>' 2025 - MKT DE PRODUTO'!U11</f>
        <v>0</v>
      </c>
      <c r="W93" s="149">
        <f>' 2025 - MKT DE PRODUTO'!V11</f>
        <v>0</v>
      </c>
      <c r="X93" s="149">
        <f>' 2025 - MKT DE PRODUTO'!W11</f>
        <v>0</v>
      </c>
      <c r="Y93" s="149">
        <f>' 2025 - MKT DE PRODUTO'!X11</f>
        <v>0</v>
      </c>
      <c r="Z93" s="149">
        <f>' 2025 - MKT DE PRODUTO'!Y11</f>
        <v>0</v>
      </c>
      <c r="AA93" s="149">
        <f>' 2025 - MKT DE PRODUTO'!Z11</f>
        <v>0</v>
      </c>
      <c r="AB93" s="149">
        <f>' 2025 - MKT DE PRODUTO'!AA11</f>
        <v>0</v>
      </c>
      <c r="AC93" s="149">
        <f>' 2025 - MKT DE PRODUTO'!AB11</f>
        <v>0</v>
      </c>
      <c r="AD93" s="149">
        <f>' 2025 - MKT DE PRODUTO'!AC11</f>
        <v>0</v>
      </c>
      <c r="AE93" s="149">
        <f>' 2025 - MKT DE PRODUTO'!AD11</f>
        <v>0</v>
      </c>
      <c r="AF93" s="149">
        <f>' 2025 - MKT DE PRODUTO'!AE11</f>
        <v>0</v>
      </c>
    </row>
    <row r="94" spans="1:32">
      <c r="A94" s="150" t="s">
        <v>2</v>
      </c>
      <c r="B94" s="149" t="str">
        <f>' 2025 - MKT DE PRODUTO'!B13</f>
        <v>Always ON - Produção</v>
      </c>
      <c r="C94" s="149">
        <f>' 2025 - MKT DE PRODUTO'!C13</f>
        <v>0</v>
      </c>
      <c r="D94" s="149">
        <f>' 2025 - MKT DE PRODUTO'!D13</f>
        <v>0</v>
      </c>
      <c r="E94" s="149">
        <f>' 2025 - MKT DE PRODUTO'!E13</f>
        <v>10228</v>
      </c>
      <c r="F94" s="149" t="str">
        <f>' 2025 - MKT DE PRODUTO'!F13</f>
        <v>WAP/WAAW</v>
      </c>
      <c r="G94" s="149" t="str">
        <f>' 2025 - MKT DE PRODUTO'!G13</f>
        <v>Performance</v>
      </c>
      <c r="H94" s="149" t="str">
        <f>' 2025 - MKT DE PRODUTO'!H13</f>
        <v>Variável</v>
      </c>
      <c r="I94" s="149">
        <f>' 2025 - MKT DE PRODUTO'!I13</f>
        <v>24000</v>
      </c>
      <c r="J94" s="149">
        <f>' 2025 - MKT DE PRODUTO'!J13</f>
        <v>70000</v>
      </c>
      <c r="K94" s="149">
        <f>' 2025 - MKT DE PRODUTO'!K13</f>
        <v>60000</v>
      </c>
      <c r="L94" s="149">
        <f>' 2025 - MKT DE PRODUTO'!L13</f>
        <v>73500</v>
      </c>
      <c r="M94" s="149">
        <f>' 2025 - MKT DE PRODUTO'!M13</f>
        <v>277500</v>
      </c>
      <c r="N94" s="149">
        <f>' 2025 - MKT DE PRODUTO'!N13</f>
        <v>241000</v>
      </c>
      <c r="O94" s="149">
        <f>' 2025 - MKT DE PRODUTO'!O13</f>
        <v>238000</v>
      </c>
      <c r="P94" s="149">
        <f>' 2025 - MKT DE PRODUTO'!P13</f>
        <v>103000</v>
      </c>
      <c r="Q94" s="149">
        <f>' 2025 - MKT DE PRODUTO'!Q13</f>
        <v>127000</v>
      </c>
      <c r="R94" s="149">
        <f>' 2025 - MKT DE PRODUTO'!R13</f>
        <v>102000</v>
      </c>
      <c r="S94" s="149">
        <f>' 2025 - MKT DE PRODUTO'!S13</f>
        <v>120000</v>
      </c>
      <c r="T94" s="149">
        <f>' 2025 - MKT DE PRODUTO'!T13</f>
        <v>115000</v>
      </c>
      <c r="U94" s="149" t="e">
        <f>' 2025 - MKT DE PRODUTO'!#REF!</f>
        <v>#REF!</v>
      </c>
      <c r="V94" s="149">
        <f>' 2025 - MKT DE PRODUTO'!U13</f>
        <v>0</v>
      </c>
      <c r="W94" s="149">
        <f>' 2025 - MKT DE PRODUTO'!V13</f>
        <v>0</v>
      </c>
      <c r="X94" s="149">
        <f>' 2025 - MKT DE PRODUTO'!W13</f>
        <v>0</v>
      </c>
      <c r="Y94" s="149">
        <f>' 2025 - MKT DE PRODUTO'!X13</f>
        <v>0</v>
      </c>
      <c r="Z94" s="149">
        <f>' 2025 - MKT DE PRODUTO'!Y13</f>
        <v>0</v>
      </c>
      <c r="AA94" s="149">
        <f>' 2025 - MKT DE PRODUTO'!Z13</f>
        <v>0</v>
      </c>
      <c r="AB94" s="149">
        <f>' 2025 - MKT DE PRODUTO'!AA13</f>
        <v>0</v>
      </c>
      <c r="AC94" s="149">
        <f>' 2025 - MKT DE PRODUTO'!AB13</f>
        <v>0</v>
      </c>
      <c r="AD94" s="149">
        <f>' 2025 - MKT DE PRODUTO'!AC13</f>
        <v>0</v>
      </c>
      <c r="AE94" s="149">
        <f>' 2025 - MKT DE PRODUTO'!AD13</f>
        <v>0</v>
      </c>
      <c r="AF94" s="149">
        <f>' 2025 - MKT DE PRODUTO'!AE13</f>
        <v>0</v>
      </c>
    </row>
    <row r="95" spans="1:32">
      <c r="A95" s="150" t="s">
        <v>2</v>
      </c>
      <c r="B95" s="149" t="str">
        <f>' 2025 - MKT DE PRODUTO'!B108</f>
        <v>Produção HTML</v>
      </c>
      <c r="C95" s="149">
        <f>' 2025 - MKT DE PRODUTO'!C108</f>
        <v>0</v>
      </c>
      <c r="D95" s="149">
        <f>' 2025 - MKT DE PRODUTO'!D108</f>
        <v>0</v>
      </c>
      <c r="E95" s="149">
        <f>' 2025 - MKT DE PRODUTO'!E108</f>
        <v>10228</v>
      </c>
      <c r="F95" s="149" t="str">
        <f>' 2025 - MKT DE PRODUTO'!F108</f>
        <v>WAP/WAAW</v>
      </c>
      <c r="G95" s="149" t="str">
        <f>' 2025 - MKT DE PRODUTO'!G108</f>
        <v>Performance</v>
      </c>
      <c r="H95" s="149" t="str">
        <f>' 2025 - MKT DE PRODUTO'!H108</f>
        <v>Variável</v>
      </c>
      <c r="I95" s="149">
        <f>' 2025 - MKT DE PRODUTO'!I108</f>
        <v>500</v>
      </c>
      <c r="J95" s="149">
        <f>' 2025 - MKT DE PRODUTO'!J108</f>
        <v>2500</v>
      </c>
      <c r="K95" s="149">
        <f>' 2025 - MKT DE PRODUTO'!K108</f>
        <v>3000</v>
      </c>
      <c r="L95" s="149">
        <f>' 2025 - MKT DE PRODUTO'!L108</f>
        <v>3500</v>
      </c>
      <c r="M95" s="149">
        <f>' 2025 - MKT DE PRODUTO'!M108</f>
        <v>8500</v>
      </c>
      <c r="N95" s="149">
        <f>' 2025 - MKT DE PRODUTO'!N108</f>
        <v>7000</v>
      </c>
      <c r="O95" s="149">
        <f>' 2025 - MKT DE PRODUTO'!O108</f>
        <v>6000</v>
      </c>
      <c r="P95" s="149">
        <f>' 2025 - MKT DE PRODUTO'!P108</f>
        <v>4000</v>
      </c>
      <c r="Q95" s="149">
        <f>' 2025 - MKT DE PRODUTO'!Q108</f>
        <v>3000</v>
      </c>
      <c r="R95" s="149">
        <f>' 2025 - MKT DE PRODUTO'!R108</f>
        <v>4000</v>
      </c>
      <c r="S95" s="149">
        <f>' 2025 - MKT DE PRODUTO'!S108</f>
        <v>2000</v>
      </c>
      <c r="T95" s="149">
        <f>' 2025 - MKT DE PRODUTO'!T108</f>
        <v>2500</v>
      </c>
      <c r="U95" s="149" t="e">
        <f>' 2025 - MKT DE PRODUTO'!#REF!</f>
        <v>#REF!</v>
      </c>
      <c r="V95" s="149">
        <f>' 2025 - MKT DE PRODUTO'!U108</f>
        <v>0</v>
      </c>
      <c r="W95" s="149">
        <f>' 2025 - MKT DE PRODUTO'!V108</f>
        <v>0</v>
      </c>
      <c r="X95" s="149">
        <f>' 2025 - MKT DE PRODUTO'!W108</f>
        <v>0</v>
      </c>
      <c r="Y95" s="149">
        <f>' 2025 - MKT DE PRODUTO'!X108</f>
        <v>0</v>
      </c>
      <c r="Z95" s="149">
        <f>' 2025 - MKT DE PRODUTO'!Y108</f>
        <v>0</v>
      </c>
      <c r="AA95" s="149">
        <f>' 2025 - MKT DE PRODUTO'!Z108</f>
        <v>0</v>
      </c>
      <c r="AB95" s="149">
        <f>' 2025 - MKT DE PRODUTO'!AA108</f>
        <v>0</v>
      </c>
      <c r="AC95" s="149">
        <f>' 2025 - MKT DE PRODUTO'!AB108</f>
        <v>0</v>
      </c>
      <c r="AD95" s="149">
        <f>' 2025 - MKT DE PRODUTO'!AC108</f>
        <v>0</v>
      </c>
      <c r="AE95" s="149">
        <f>' 2025 - MKT DE PRODUTO'!AD108</f>
        <v>0</v>
      </c>
      <c r="AF95" s="149">
        <f>' 2025 - MKT DE PRODUTO'!AE108</f>
        <v>0</v>
      </c>
    </row>
    <row r="96" spans="1:32">
      <c r="A96" s="150" t="s">
        <v>2</v>
      </c>
      <c r="B96" s="149" t="str">
        <f>' 2025 - MKT DE PRODUTO'!B109</f>
        <v>Produção Academy</v>
      </c>
      <c r="C96" s="149">
        <f>' 2025 - MKT DE PRODUTO'!C109</f>
        <v>0</v>
      </c>
      <c r="D96" s="149">
        <f>' 2025 - MKT DE PRODUTO'!D109</f>
        <v>0</v>
      </c>
      <c r="E96" s="149">
        <f>' 2025 - MKT DE PRODUTO'!E109</f>
        <v>10228</v>
      </c>
      <c r="F96" s="149" t="str">
        <f>' 2025 - MKT DE PRODUTO'!F109</f>
        <v>WAP/WAAW</v>
      </c>
      <c r="G96" s="149" t="str">
        <f>' 2025 - MKT DE PRODUTO'!G109</f>
        <v>Performance</v>
      </c>
      <c r="H96" s="149" t="str">
        <f>' 2025 - MKT DE PRODUTO'!H109</f>
        <v>Variável</v>
      </c>
      <c r="I96" s="149">
        <f>' 2025 - MKT DE PRODUTO'!I109</f>
        <v>0</v>
      </c>
      <c r="J96" s="149">
        <f>' 2025 - MKT DE PRODUTO'!J109</f>
        <v>5000</v>
      </c>
      <c r="K96" s="149">
        <f>' 2025 - MKT DE PRODUTO'!K109</f>
        <v>6000</v>
      </c>
      <c r="L96" s="149">
        <f>' 2025 - MKT DE PRODUTO'!L109</f>
        <v>7000</v>
      </c>
      <c r="M96" s="149">
        <f>' 2025 - MKT DE PRODUTO'!M109</f>
        <v>17000</v>
      </c>
      <c r="N96" s="149">
        <f>' 2025 - MKT DE PRODUTO'!N109</f>
        <v>14000</v>
      </c>
      <c r="O96" s="149">
        <f>' 2025 - MKT DE PRODUTO'!O109</f>
        <v>12000</v>
      </c>
      <c r="P96" s="149">
        <f>' 2025 - MKT DE PRODUTO'!P109</f>
        <v>8000</v>
      </c>
      <c r="Q96" s="149">
        <f>' 2025 - MKT DE PRODUTO'!Q109</f>
        <v>6000</v>
      </c>
      <c r="R96" s="149">
        <f>' 2025 - MKT DE PRODUTO'!R109</f>
        <v>8000</v>
      </c>
      <c r="S96" s="149">
        <f>' 2025 - MKT DE PRODUTO'!S109</f>
        <v>4000</v>
      </c>
      <c r="T96" s="149">
        <f>' 2025 - MKT DE PRODUTO'!T109</f>
        <v>5000</v>
      </c>
      <c r="U96" s="149" t="e">
        <f>' 2025 - MKT DE PRODUTO'!#REF!</f>
        <v>#REF!</v>
      </c>
      <c r="V96" s="149">
        <f>' 2025 - MKT DE PRODUTO'!U109</f>
        <v>0</v>
      </c>
      <c r="W96" s="149">
        <f>' 2025 - MKT DE PRODUTO'!V109</f>
        <v>0</v>
      </c>
      <c r="X96" s="149">
        <f>' 2025 - MKT DE PRODUTO'!W109</f>
        <v>0</v>
      </c>
      <c r="Y96" s="149">
        <f>' 2025 - MKT DE PRODUTO'!X109</f>
        <v>0</v>
      </c>
      <c r="Z96" s="149">
        <f>' 2025 - MKT DE PRODUTO'!Y109</f>
        <v>0</v>
      </c>
      <c r="AA96" s="149">
        <f>' 2025 - MKT DE PRODUTO'!Z109</f>
        <v>0</v>
      </c>
      <c r="AB96" s="149">
        <f>' 2025 - MKT DE PRODUTO'!AA109</f>
        <v>0</v>
      </c>
      <c r="AC96" s="149">
        <f>' 2025 - MKT DE PRODUTO'!AB109</f>
        <v>0</v>
      </c>
      <c r="AD96" s="149">
        <f>' 2025 - MKT DE PRODUTO'!AC109</f>
        <v>0</v>
      </c>
      <c r="AE96" s="149">
        <f>' 2025 - MKT DE PRODUTO'!AD109</f>
        <v>0</v>
      </c>
      <c r="AF96" s="149">
        <f>' 2025 - MKT DE PRODUTO'!AE109</f>
        <v>0</v>
      </c>
    </row>
    <row r="97" spans="1:32">
      <c r="A97" s="150" t="s">
        <v>2</v>
      </c>
      <c r="B97" s="149" t="str">
        <f>' 2025 - MKT DE PRODUTO'!B110</f>
        <v>Shooting Fogaça</v>
      </c>
      <c r="C97" s="149">
        <f>' 2025 - MKT DE PRODUTO'!C110</f>
        <v>0</v>
      </c>
      <c r="D97" s="149">
        <f>' 2025 - MKT DE PRODUTO'!D110</f>
        <v>0</v>
      </c>
      <c r="E97" s="149">
        <f>' 2025 - MKT DE PRODUTO'!E110</f>
        <v>10228</v>
      </c>
      <c r="F97" s="149" t="str">
        <f>' 2025 - MKT DE PRODUTO'!F110</f>
        <v>WAP</v>
      </c>
      <c r="G97" s="149" t="str">
        <f>' 2025 - MKT DE PRODUTO'!G110</f>
        <v>Manutenção de Marca</v>
      </c>
      <c r="H97" s="149" t="str">
        <f>' 2025 - MKT DE PRODUTO'!H110</f>
        <v>Variável</v>
      </c>
      <c r="I97" s="149">
        <f>' 2025 - MKT DE PRODUTO'!I110</f>
        <v>0</v>
      </c>
      <c r="J97" s="149">
        <f>' 2025 - MKT DE PRODUTO'!J110</f>
        <v>0</v>
      </c>
      <c r="K97" s="149">
        <f>' 2025 - MKT DE PRODUTO'!K110</f>
        <v>0</v>
      </c>
      <c r="L97" s="149">
        <f>' 2025 - MKT DE PRODUTO'!L110</f>
        <v>70000</v>
      </c>
      <c r="M97" s="149">
        <f>' 2025 - MKT DE PRODUTO'!M110</f>
        <v>0</v>
      </c>
      <c r="N97" s="149">
        <f>' 2025 - MKT DE PRODUTO'!N110</f>
        <v>0</v>
      </c>
      <c r="O97" s="149">
        <f>' 2025 - MKT DE PRODUTO'!O110</f>
        <v>0</v>
      </c>
      <c r="P97" s="149">
        <f>' 2025 - MKT DE PRODUTO'!P110</f>
        <v>0</v>
      </c>
      <c r="Q97" s="149">
        <f>' 2025 - MKT DE PRODUTO'!Q110</f>
        <v>0</v>
      </c>
      <c r="R97" s="149">
        <f>' 2025 - MKT DE PRODUTO'!R110</f>
        <v>0</v>
      </c>
      <c r="S97" s="149">
        <f>' 2025 - MKT DE PRODUTO'!S110</f>
        <v>0</v>
      </c>
      <c r="T97" s="149">
        <f>' 2025 - MKT DE PRODUTO'!T110</f>
        <v>0</v>
      </c>
      <c r="U97" s="149" t="e">
        <f>' 2025 - MKT DE PRODUTO'!#REF!</f>
        <v>#REF!</v>
      </c>
      <c r="V97" s="149">
        <f>' 2025 - MKT DE PRODUTO'!U110</f>
        <v>0</v>
      </c>
      <c r="W97" s="149">
        <f>' 2025 - MKT DE PRODUTO'!V110</f>
        <v>0</v>
      </c>
      <c r="X97" s="149">
        <f>' 2025 - MKT DE PRODUTO'!W110</f>
        <v>0</v>
      </c>
      <c r="Y97" s="149">
        <f>' 2025 - MKT DE PRODUTO'!X110</f>
        <v>0</v>
      </c>
      <c r="Z97" s="149">
        <f>' 2025 - MKT DE PRODUTO'!Y110</f>
        <v>0</v>
      </c>
      <c r="AA97" s="149">
        <f>' 2025 - MKT DE PRODUTO'!Z110</f>
        <v>0</v>
      </c>
      <c r="AB97" s="149">
        <f>' 2025 - MKT DE PRODUTO'!AA110</f>
        <v>0</v>
      </c>
      <c r="AC97" s="149">
        <f>' 2025 - MKT DE PRODUTO'!AB110</f>
        <v>0</v>
      </c>
      <c r="AD97" s="149">
        <f>' 2025 - MKT DE PRODUTO'!AC110</f>
        <v>0</v>
      </c>
      <c r="AE97" s="149">
        <f>' 2025 - MKT DE PRODUTO'!AD110</f>
        <v>0</v>
      </c>
      <c r="AF97" s="149">
        <f>' 2025 - MKT DE PRODUTO'!AE110</f>
        <v>0</v>
      </c>
    </row>
    <row r="98" spans="1:32">
      <c r="A98" s="150" t="s">
        <v>2</v>
      </c>
      <c r="B98" s="149" t="str">
        <f>' 2025 - MKT DE PRODUTO'!B111</f>
        <v>Shooting Raicca</v>
      </c>
      <c r="C98" s="149">
        <f>' 2025 - MKT DE PRODUTO'!C111</f>
        <v>0</v>
      </c>
      <c r="D98" s="149">
        <f>' 2025 - MKT DE PRODUTO'!D111</f>
        <v>0</v>
      </c>
      <c r="E98" s="149">
        <f>' 2025 - MKT DE PRODUTO'!E111</f>
        <v>10228</v>
      </c>
      <c r="F98" s="149" t="str">
        <f>' 2025 - MKT DE PRODUTO'!F111</f>
        <v>WAAW</v>
      </c>
      <c r="G98" s="149" t="str">
        <f>' 2025 - MKT DE PRODUTO'!G111</f>
        <v>Manutenção de Marca</v>
      </c>
      <c r="H98" s="149" t="str">
        <f>' 2025 - MKT DE PRODUTO'!H111</f>
        <v>Variável</v>
      </c>
      <c r="I98" s="149">
        <f>' 2025 - MKT DE PRODUTO'!I111</f>
        <v>0</v>
      </c>
      <c r="J98" s="149">
        <f>' 2025 - MKT DE PRODUTO'!J111</f>
        <v>0</v>
      </c>
      <c r="K98" s="149">
        <f>' 2025 - MKT DE PRODUTO'!K111</f>
        <v>0</v>
      </c>
      <c r="L98" s="149">
        <f>' 2025 - MKT DE PRODUTO'!L111</f>
        <v>0</v>
      </c>
      <c r="M98" s="149">
        <f>' 2025 - MKT DE PRODUTO'!M111</f>
        <v>0</v>
      </c>
      <c r="N98" s="149">
        <f>' 2025 - MKT DE PRODUTO'!N111</f>
        <v>0</v>
      </c>
      <c r="O98" s="149">
        <f>' 2025 - MKT DE PRODUTO'!O111</f>
        <v>0</v>
      </c>
      <c r="P98" s="149">
        <f>' 2025 - MKT DE PRODUTO'!P111</f>
        <v>0</v>
      </c>
      <c r="Q98" s="149">
        <f>' 2025 - MKT DE PRODUTO'!Q111</f>
        <v>0</v>
      </c>
      <c r="R98" s="149">
        <f>' 2025 - MKT DE PRODUTO'!R111</f>
        <v>0</v>
      </c>
      <c r="S98" s="149">
        <f>' 2025 - MKT DE PRODUTO'!S111</f>
        <v>0</v>
      </c>
      <c r="T98" s="149">
        <f>' 2025 - MKT DE PRODUTO'!T111</f>
        <v>0</v>
      </c>
      <c r="U98" s="149" t="e">
        <f>' 2025 - MKT DE PRODUTO'!#REF!</f>
        <v>#REF!</v>
      </c>
      <c r="V98" s="149">
        <f>' 2025 - MKT DE PRODUTO'!U111</f>
        <v>0</v>
      </c>
      <c r="W98" s="149">
        <f>' 2025 - MKT DE PRODUTO'!V111</f>
        <v>0</v>
      </c>
      <c r="X98" s="149">
        <f>' 2025 - MKT DE PRODUTO'!W111</f>
        <v>0</v>
      </c>
      <c r="Y98" s="149">
        <f>' 2025 - MKT DE PRODUTO'!X111</f>
        <v>0</v>
      </c>
      <c r="Z98" s="149">
        <f>' 2025 - MKT DE PRODUTO'!Y111</f>
        <v>0</v>
      </c>
      <c r="AA98" s="149">
        <f>' 2025 - MKT DE PRODUTO'!Z111</f>
        <v>0</v>
      </c>
      <c r="AB98" s="149">
        <f>' 2025 - MKT DE PRODUTO'!AA111</f>
        <v>0</v>
      </c>
      <c r="AC98" s="149">
        <f>' 2025 - MKT DE PRODUTO'!AB111</f>
        <v>0</v>
      </c>
      <c r="AD98" s="149">
        <f>' 2025 - MKT DE PRODUTO'!AC111</f>
        <v>0</v>
      </c>
      <c r="AE98" s="149">
        <f>' 2025 - MKT DE PRODUTO'!AD111</f>
        <v>0</v>
      </c>
      <c r="AF98" s="149">
        <f>' 2025 - MKT DE PRODUTO'!AE111</f>
        <v>0</v>
      </c>
    </row>
    <row r="99" spans="1:32">
      <c r="A99" s="150" t="s">
        <v>2</v>
      </c>
      <c r="B99" s="149" t="e">
        <f>' 2025 - MKT DE PRODUTO'!#REF!</f>
        <v>#REF!</v>
      </c>
      <c r="C99" s="149" t="e">
        <f>' 2025 - MKT DE PRODUTO'!#REF!</f>
        <v>#REF!</v>
      </c>
      <c r="D99" s="149" t="e">
        <f>' 2025 - MKT DE PRODUTO'!#REF!</f>
        <v>#REF!</v>
      </c>
      <c r="E99" s="149" t="e">
        <f>' 2025 - MKT DE PRODUTO'!#REF!</f>
        <v>#REF!</v>
      </c>
      <c r="F99" s="149" t="e">
        <f>' 2025 - MKT DE PRODUTO'!#REF!</f>
        <v>#REF!</v>
      </c>
      <c r="G99" s="149" t="e">
        <f>' 2025 - MKT DE PRODUTO'!#REF!</f>
        <v>#REF!</v>
      </c>
      <c r="H99" s="149" t="e">
        <f>' 2025 - MKT DE PRODUTO'!#REF!</f>
        <v>#REF!</v>
      </c>
      <c r="I99" s="149" t="e">
        <f>' 2025 - MKT DE PRODUTO'!#REF!</f>
        <v>#REF!</v>
      </c>
      <c r="J99" s="149" t="e">
        <f>' 2025 - MKT DE PRODUTO'!#REF!</f>
        <v>#REF!</v>
      </c>
      <c r="K99" s="149" t="e">
        <f>' 2025 - MKT DE PRODUTO'!#REF!</f>
        <v>#REF!</v>
      </c>
      <c r="L99" s="149" t="e">
        <f>' 2025 - MKT DE PRODUTO'!#REF!</f>
        <v>#REF!</v>
      </c>
      <c r="M99" s="149" t="e">
        <f>' 2025 - MKT DE PRODUTO'!#REF!</f>
        <v>#REF!</v>
      </c>
      <c r="N99" s="149" t="e">
        <f>' 2025 - MKT DE PRODUTO'!#REF!</f>
        <v>#REF!</v>
      </c>
      <c r="O99" s="149" t="e">
        <f>' 2025 - MKT DE PRODUTO'!#REF!</f>
        <v>#REF!</v>
      </c>
      <c r="P99" s="149" t="e">
        <f>' 2025 - MKT DE PRODUTO'!#REF!</f>
        <v>#REF!</v>
      </c>
      <c r="Q99" s="149" t="e">
        <f>' 2025 - MKT DE PRODUTO'!#REF!</f>
        <v>#REF!</v>
      </c>
      <c r="R99" s="149" t="e">
        <f>' 2025 - MKT DE PRODUTO'!#REF!</f>
        <v>#REF!</v>
      </c>
      <c r="S99" s="149" t="e">
        <f>' 2025 - MKT DE PRODUTO'!#REF!</f>
        <v>#REF!</v>
      </c>
      <c r="T99" s="149" t="e">
        <f>' 2025 - MKT DE PRODUTO'!#REF!</f>
        <v>#REF!</v>
      </c>
      <c r="U99" s="149" t="e">
        <f>' 2025 - MKT DE PRODUTO'!#REF!</f>
        <v>#REF!</v>
      </c>
      <c r="V99" s="149" t="e">
        <f>' 2025 - MKT DE PRODUTO'!#REF!</f>
        <v>#REF!</v>
      </c>
      <c r="W99" s="149" t="e">
        <f>' 2025 - MKT DE PRODUTO'!#REF!</f>
        <v>#REF!</v>
      </c>
      <c r="X99" s="149" t="e">
        <f>' 2025 - MKT DE PRODUTO'!#REF!</f>
        <v>#REF!</v>
      </c>
      <c r="Y99" s="149" t="e">
        <f>' 2025 - MKT DE PRODUTO'!#REF!</f>
        <v>#REF!</v>
      </c>
      <c r="Z99" s="149" t="e">
        <f>' 2025 - MKT DE PRODUTO'!#REF!</f>
        <v>#REF!</v>
      </c>
      <c r="AA99" s="149" t="e">
        <f>' 2025 - MKT DE PRODUTO'!#REF!</f>
        <v>#REF!</v>
      </c>
      <c r="AB99" s="149" t="e">
        <f>' 2025 - MKT DE PRODUTO'!#REF!</f>
        <v>#REF!</v>
      </c>
      <c r="AC99" s="149" t="e">
        <f>' 2025 - MKT DE PRODUTO'!#REF!</f>
        <v>#REF!</v>
      </c>
      <c r="AD99" s="149" t="e">
        <f>' 2025 - MKT DE PRODUTO'!#REF!</f>
        <v>#REF!</v>
      </c>
      <c r="AE99" s="149" t="e">
        <f>' 2025 - MKT DE PRODUTO'!#REF!</f>
        <v>#REF!</v>
      </c>
      <c r="AF99" s="149" t="e">
        <f>' 2025 - MKT DE PRODUTO'!#REF!</f>
        <v>#REF!</v>
      </c>
    </row>
    <row r="100" spans="1:32">
      <c r="A100" s="150" t="s">
        <v>2</v>
      </c>
      <c r="B100" s="149">
        <f>' 2025 - MKT DE PRODUTO'!B113</f>
        <v>0</v>
      </c>
      <c r="C100" s="149">
        <f>' 2025 - MKT DE PRODUTO'!C113</f>
        <v>0</v>
      </c>
      <c r="D100" s="149">
        <f>' 2025 - MKT DE PRODUTO'!D113</f>
        <v>0</v>
      </c>
      <c r="E100" s="149">
        <f>' 2025 - MKT DE PRODUTO'!E113</f>
        <v>0</v>
      </c>
      <c r="F100" s="149">
        <f>' 2025 - MKT DE PRODUTO'!F113</f>
        <v>0</v>
      </c>
      <c r="G100" s="149">
        <f>' 2025 - MKT DE PRODUTO'!G113</f>
        <v>0</v>
      </c>
      <c r="H100" s="149">
        <f>' 2025 - MKT DE PRODUTO'!H113</f>
        <v>0</v>
      </c>
      <c r="I100" s="149">
        <f>' 2025 - MKT DE PRODUTO'!I113</f>
        <v>0</v>
      </c>
      <c r="J100" s="149">
        <f>' 2025 - MKT DE PRODUTO'!J113</f>
        <v>0</v>
      </c>
      <c r="K100" s="149">
        <f>' 2025 - MKT DE PRODUTO'!K113</f>
        <v>0</v>
      </c>
      <c r="L100" s="149">
        <f>' 2025 - MKT DE PRODUTO'!L113</f>
        <v>0</v>
      </c>
      <c r="M100" s="149">
        <f>' 2025 - MKT DE PRODUTO'!M113</f>
        <v>0</v>
      </c>
      <c r="N100" s="149">
        <f>' 2025 - MKT DE PRODUTO'!N113</f>
        <v>0</v>
      </c>
      <c r="O100" s="149">
        <f>' 2025 - MKT DE PRODUTO'!O113</f>
        <v>0</v>
      </c>
      <c r="P100" s="149">
        <f>' 2025 - MKT DE PRODUTO'!P113</f>
        <v>0</v>
      </c>
      <c r="Q100" s="149">
        <f>' 2025 - MKT DE PRODUTO'!Q113</f>
        <v>0</v>
      </c>
      <c r="R100" s="149">
        <f>' 2025 - MKT DE PRODUTO'!R113</f>
        <v>0</v>
      </c>
      <c r="S100" s="149">
        <f>' 2025 - MKT DE PRODUTO'!S113</f>
        <v>0</v>
      </c>
      <c r="T100" s="149">
        <f>' 2025 - MKT DE PRODUTO'!T113</f>
        <v>0</v>
      </c>
      <c r="U100" s="149" t="e">
        <f>' 2025 - MKT DE PRODUTO'!#REF!</f>
        <v>#REF!</v>
      </c>
      <c r="V100" s="149">
        <f>' 2025 - MKT DE PRODUTO'!U113</f>
        <v>0</v>
      </c>
      <c r="W100" s="149">
        <f>' 2025 - MKT DE PRODUTO'!V113</f>
        <v>0</v>
      </c>
      <c r="X100" s="149">
        <f>' 2025 - MKT DE PRODUTO'!W113</f>
        <v>0</v>
      </c>
      <c r="Y100" s="149">
        <f>' 2025 - MKT DE PRODUTO'!X113</f>
        <v>0</v>
      </c>
      <c r="Z100" s="149">
        <f>' 2025 - MKT DE PRODUTO'!Y113</f>
        <v>0</v>
      </c>
      <c r="AA100" s="149">
        <f>' 2025 - MKT DE PRODUTO'!Z113</f>
        <v>0</v>
      </c>
      <c r="AB100" s="149">
        <f>' 2025 - MKT DE PRODUTO'!AA113</f>
        <v>0</v>
      </c>
      <c r="AC100" s="149">
        <f>' 2025 - MKT DE PRODUTO'!AB113</f>
        <v>0</v>
      </c>
      <c r="AD100" s="149">
        <f>' 2025 - MKT DE PRODUTO'!AC113</f>
        <v>0</v>
      </c>
      <c r="AE100" s="149">
        <f>' 2025 - MKT DE PRODUTO'!AD113</f>
        <v>0</v>
      </c>
      <c r="AF100" s="149">
        <f>' 2025 - MKT DE PRODUTO'!AE113</f>
        <v>0</v>
      </c>
    </row>
    <row r="101" spans="1:32">
      <c r="A101" s="150" t="s">
        <v>2</v>
      </c>
      <c r="B101" s="149" t="str">
        <f>' 2025 - MKT DE PRODUTO'!B114</f>
        <v>CARTÃO DE CRÉDITO</v>
      </c>
      <c r="C101" s="149">
        <f>' 2025 - MKT DE PRODUTO'!C114</f>
        <v>0</v>
      </c>
      <c r="D101" s="149">
        <f>' 2025 - MKT DE PRODUTO'!D114</f>
        <v>0</v>
      </c>
      <c r="E101" s="149">
        <f>' 2025 - MKT DE PRODUTO'!E114</f>
        <v>0</v>
      </c>
      <c r="F101" s="149">
        <f>' 2025 - MKT DE PRODUTO'!F114</f>
        <v>0</v>
      </c>
      <c r="G101" s="149">
        <f>' 2025 - MKT DE PRODUTO'!G114</f>
        <v>0</v>
      </c>
      <c r="H101" s="149">
        <f>' 2025 - MKT DE PRODUTO'!H114</f>
        <v>0</v>
      </c>
      <c r="I101" s="149">
        <f>' 2025 - MKT DE PRODUTO'!I114</f>
        <v>0</v>
      </c>
      <c r="J101" s="149">
        <f>' 2025 - MKT DE PRODUTO'!J114</f>
        <v>0</v>
      </c>
      <c r="K101" s="149">
        <f>' 2025 - MKT DE PRODUTO'!K114</f>
        <v>0</v>
      </c>
      <c r="L101" s="149">
        <f>' 2025 - MKT DE PRODUTO'!L114</f>
        <v>0</v>
      </c>
      <c r="M101" s="149">
        <f>' 2025 - MKT DE PRODUTO'!M114</f>
        <v>0</v>
      </c>
      <c r="N101" s="149">
        <f>' 2025 - MKT DE PRODUTO'!N114</f>
        <v>0</v>
      </c>
      <c r="O101" s="149">
        <f>' 2025 - MKT DE PRODUTO'!O114</f>
        <v>0</v>
      </c>
      <c r="P101" s="149">
        <f>' 2025 - MKT DE PRODUTO'!P114</f>
        <v>0</v>
      </c>
      <c r="Q101" s="149">
        <f>' 2025 - MKT DE PRODUTO'!Q114</f>
        <v>0</v>
      </c>
      <c r="R101" s="149">
        <f>' 2025 - MKT DE PRODUTO'!R114</f>
        <v>0</v>
      </c>
      <c r="S101" s="149">
        <f>' 2025 - MKT DE PRODUTO'!S114</f>
        <v>0</v>
      </c>
      <c r="T101" s="149">
        <f>' 2025 - MKT DE PRODUTO'!T114</f>
        <v>0</v>
      </c>
      <c r="U101" s="149" t="e">
        <f>' 2025 - MKT DE PRODUTO'!#REF!</f>
        <v>#REF!</v>
      </c>
      <c r="V101" s="149">
        <f>' 2025 - MKT DE PRODUTO'!U114</f>
        <v>0</v>
      </c>
      <c r="W101" s="149">
        <f>' 2025 - MKT DE PRODUTO'!V114</f>
        <v>0</v>
      </c>
      <c r="X101" s="149">
        <f>' 2025 - MKT DE PRODUTO'!W114</f>
        <v>0</v>
      </c>
      <c r="Y101" s="149">
        <f>' 2025 - MKT DE PRODUTO'!X114</f>
        <v>0</v>
      </c>
      <c r="Z101" s="149">
        <f>' 2025 - MKT DE PRODUTO'!Y114</f>
        <v>0</v>
      </c>
      <c r="AA101" s="149">
        <f>' 2025 - MKT DE PRODUTO'!Z114</f>
        <v>0</v>
      </c>
      <c r="AB101" s="149">
        <f>' 2025 - MKT DE PRODUTO'!AA114</f>
        <v>0</v>
      </c>
      <c r="AC101" s="149">
        <f>' 2025 - MKT DE PRODUTO'!AB114</f>
        <v>0</v>
      </c>
      <c r="AD101" s="149">
        <f>' 2025 - MKT DE PRODUTO'!AC114</f>
        <v>0</v>
      </c>
      <c r="AE101" s="149">
        <f>' 2025 - MKT DE PRODUTO'!AD114</f>
        <v>0</v>
      </c>
      <c r="AF101" s="149">
        <f>' 2025 - MKT DE PRODUTO'!AE114</f>
        <v>0</v>
      </c>
    </row>
    <row r="102" spans="1:32">
      <c r="A102" s="150" t="s">
        <v>2</v>
      </c>
      <c r="B102" s="149" t="str">
        <f>' 2025 - MKT DE PRODUTO'!B115</f>
        <v>Vimeo</v>
      </c>
      <c r="C102" s="149" t="str">
        <f>' 2025 - MKT DE PRODUTO'!C115</f>
        <v>Ferramenta</v>
      </c>
      <c r="D102" s="149" t="str">
        <f>' 2025 - MKT DE PRODUTO'!D115</f>
        <v>Video</v>
      </c>
      <c r="E102" s="149">
        <f>' 2025 - MKT DE PRODUTO'!E115</f>
        <v>10228</v>
      </c>
      <c r="F102" s="149">
        <f>' 2025 - MKT DE PRODUTO'!F115</f>
        <v>0</v>
      </c>
      <c r="G102" s="149">
        <f>' 2025 - MKT DE PRODUTO'!G115</f>
        <v>0</v>
      </c>
      <c r="H102" s="149" t="str">
        <f>' 2025 - MKT DE PRODUTO'!H115</f>
        <v>Fixo</v>
      </c>
      <c r="I102" s="149">
        <f>' 2025 - MKT DE PRODUTO'!I115</f>
        <v>0</v>
      </c>
      <c r="J102" s="149">
        <f>' 2025 - MKT DE PRODUTO'!J115</f>
        <v>0</v>
      </c>
      <c r="K102" s="149">
        <f>' 2025 - MKT DE PRODUTO'!K115</f>
        <v>0</v>
      </c>
      <c r="L102" s="149">
        <f>' 2025 - MKT DE PRODUTO'!L115</f>
        <v>0</v>
      </c>
      <c r="M102" s="149">
        <f>' 2025 - MKT DE PRODUTO'!M115</f>
        <v>0</v>
      </c>
      <c r="N102" s="149">
        <f>' 2025 - MKT DE PRODUTO'!N115</f>
        <v>0</v>
      </c>
      <c r="O102" s="149">
        <f>' 2025 - MKT DE PRODUTO'!O115</f>
        <v>0</v>
      </c>
      <c r="P102" s="149">
        <f>' 2025 - MKT DE PRODUTO'!P115</f>
        <v>0</v>
      </c>
      <c r="Q102" s="149">
        <f>' 2025 - MKT DE PRODUTO'!Q115</f>
        <v>1000</v>
      </c>
      <c r="R102" s="149">
        <f>' 2025 - MKT DE PRODUTO'!R115</f>
        <v>0</v>
      </c>
      <c r="S102" s="149">
        <f>' 2025 - MKT DE PRODUTO'!S115</f>
        <v>0</v>
      </c>
      <c r="T102" s="149">
        <f>' 2025 - MKT DE PRODUTO'!T115</f>
        <v>0</v>
      </c>
      <c r="U102" s="149" t="e">
        <f>' 2025 - MKT DE PRODUTO'!#REF!</f>
        <v>#REF!</v>
      </c>
      <c r="V102" s="149">
        <f>' 2025 - MKT DE PRODUTO'!U115</f>
        <v>0</v>
      </c>
      <c r="W102" s="149">
        <f>' 2025 - MKT DE PRODUTO'!V115</f>
        <v>0</v>
      </c>
      <c r="X102" s="149">
        <f>' 2025 - MKT DE PRODUTO'!W115</f>
        <v>0</v>
      </c>
      <c r="Y102" s="149">
        <f>' 2025 - MKT DE PRODUTO'!X115</f>
        <v>0</v>
      </c>
      <c r="Z102" s="149">
        <f>' 2025 - MKT DE PRODUTO'!Y115</f>
        <v>0</v>
      </c>
      <c r="AA102" s="149">
        <f>' 2025 - MKT DE PRODUTO'!Z115</f>
        <v>0</v>
      </c>
      <c r="AB102" s="149">
        <f>' 2025 - MKT DE PRODUTO'!AA115</f>
        <v>0</v>
      </c>
      <c r="AC102" s="149">
        <f>' 2025 - MKT DE PRODUTO'!AB115</f>
        <v>0</v>
      </c>
      <c r="AD102" s="149">
        <f>' 2025 - MKT DE PRODUTO'!AC115</f>
        <v>0</v>
      </c>
      <c r="AE102" s="149">
        <f>' 2025 - MKT DE PRODUTO'!AD115</f>
        <v>0</v>
      </c>
      <c r="AF102" s="149">
        <f>' 2025 - MKT DE PRODUTO'!AE115</f>
        <v>0</v>
      </c>
    </row>
    <row r="103" spans="1:32">
      <c r="A103" s="150" t="s">
        <v>2</v>
      </c>
      <c r="B103" s="149" t="str">
        <f>' 2025 - MKT DE PRODUTO'!B116</f>
        <v>Figma</v>
      </c>
      <c r="C103" s="149" t="str">
        <f>' 2025 - MKT DE PRODUTO'!C116</f>
        <v>Ferramenta</v>
      </c>
      <c r="D103" s="149" t="str">
        <f>' 2025 - MKT DE PRODUTO'!D116</f>
        <v>Design</v>
      </c>
      <c r="E103" s="149">
        <f>' 2025 - MKT DE PRODUTO'!E116</f>
        <v>10228</v>
      </c>
      <c r="F103" s="149">
        <f>' 2025 - MKT DE PRODUTO'!F116</f>
        <v>0</v>
      </c>
      <c r="G103" s="149">
        <f>' 2025 - MKT DE PRODUTO'!G116</f>
        <v>0</v>
      </c>
      <c r="H103" s="149" t="str">
        <f>' 2025 - MKT DE PRODUTO'!H116</f>
        <v>Fixo</v>
      </c>
      <c r="I103" s="149">
        <f>' 2025 - MKT DE PRODUTO'!I116</f>
        <v>0</v>
      </c>
      <c r="J103" s="149">
        <f>' 2025 - MKT DE PRODUTO'!J116</f>
        <v>0</v>
      </c>
      <c r="K103" s="149">
        <f>' 2025 - MKT DE PRODUTO'!K116</f>
        <v>0</v>
      </c>
      <c r="L103" s="149">
        <f>' 2025 - MKT DE PRODUTO'!L116</f>
        <v>0</v>
      </c>
      <c r="M103" s="149">
        <f>' 2025 - MKT DE PRODUTO'!M116</f>
        <v>0</v>
      </c>
      <c r="N103" s="149">
        <f>' 2025 - MKT DE PRODUTO'!N116</f>
        <v>0</v>
      </c>
      <c r="O103" s="149">
        <f>' 2025 - MKT DE PRODUTO'!O116</f>
        <v>0</v>
      </c>
      <c r="P103" s="149">
        <f>' 2025 - MKT DE PRODUTO'!P116</f>
        <v>0</v>
      </c>
      <c r="Q103" s="149">
        <f>' 2025 - MKT DE PRODUTO'!Q116</f>
        <v>0</v>
      </c>
      <c r="R103" s="149">
        <f>' 2025 - MKT DE PRODUTO'!R116</f>
        <v>0</v>
      </c>
      <c r="S103" s="149">
        <f>' 2025 - MKT DE PRODUTO'!S116</f>
        <v>0</v>
      </c>
      <c r="T103" s="149">
        <f>' 2025 - MKT DE PRODUTO'!T116</f>
        <v>5000</v>
      </c>
      <c r="U103" s="149" t="e">
        <f>' 2025 - MKT DE PRODUTO'!#REF!</f>
        <v>#REF!</v>
      </c>
      <c r="V103" s="149">
        <f>' 2025 - MKT DE PRODUTO'!U116</f>
        <v>0</v>
      </c>
      <c r="W103" s="149">
        <f>' 2025 - MKT DE PRODUTO'!V116</f>
        <v>0</v>
      </c>
      <c r="X103" s="149">
        <f>' 2025 - MKT DE PRODUTO'!W116</f>
        <v>0</v>
      </c>
      <c r="Y103" s="149">
        <f>' 2025 - MKT DE PRODUTO'!X116</f>
        <v>0</v>
      </c>
      <c r="Z103" s="149">
        <f>' 2025 - MKT DE PRODUTO'!Y116</f>
        <v>0</v>
      </c>
      <c r="AA103" s="149">
        <f>' 2025 - MKT DE PRODUTO'!Z116</f>
        <v>0</v>
      </c>
      <c r="AB103" s="149">
        <f>' 2025 - MKT DE PRODUTO'!AA116</f>
        <v>0</v>
      </c>
      <c r="AC103" s="149">
        <f>' 2025 - MKT DE PRODUTO'!AB116</f>
        <v>0</v>
      </c>
      <c r="AD103" s="149">
        <f>' 2025 - MKT DE PRODUTO'!AC116</f>
        <v>0</v>
      </c>
      <c r="AE103" s="149">
        <f>' 2025 - MKT DE PRODUTO'!AD116</f>
        <v>0</v>
      </c>
      <c r="AF103" s="149">
        <f>' 2025 - MKT DE PRODUTO'!AE116</f>
        <v>0</v>
      </c>
    </row>
    <row r="104" spans="1:32">
      <c r="A104" s="150" t="s">
        <v>2</v>
      </c>
      <c r="B104" s="149" t="e">
        <f>' 2025 - MKT DE PRODUTO'!#REF!</f>
        <v>#REF!</v>
      </c>
      <c r="C104" s="149" t="e">
        <f>' 2025 - MKT DE PRODUTO'!#REF!</f>
        <v>#REF!</v>
      </c>
      <c r="D104" s="149" t="e">
        <f>' 2025 - MKT DE PRODUTO'!#REF!</f>
        <v>#REF!</v>
      </c>
      <c r="E104" s="149" t="e">
        <f>' 2025 - MKT DE PRODUTO'!#REF!</f>
        <v>#REF!</v>
      </c>
      <c r="F104" s="149" t="e">
        <f>' 2025 - MKT DE PRODUTO'!#REF!</f>
        <v>#REF!</v>
      </c>
      <c r="G104" s="149" t="e">
        <f>' 2025 - MKT DE PRODUTO'!#REF!</f>
        <v>#REF!</v>
      </c>
      <c r="H104" s="149" t="e">
        <f>' 2025 - MKT DE PRODUTO'!#REF!</f>
        <v>#REF!</v>
      </c>
      <c r="I104" s="149" t="e">
        <f>' 2025 - MKT DE PRODUTO'!#REF!</f>
        <v>#REF!</v>
      </c>
      <c r="J104" s="149" t="e">
        <f>' 2025 - MKT DE PRODUTO'!#REF!</f>
        <v>#REF!</v>
      </c>
      <c r="K104" s="149" t="e">
        <f>' 2025 - MKT DE PRODUTO'!#REF!</f>
        <v>#REF!</v>
      </c>
      <c r="L104" s="149" t="e">
        <f>' 2025 - MKT DE PRODUTO'!#REF!</f>
        <v>#REF!</v>
      </c>
      <c r="M104" s="149" t="e">
        <f>' 2025 - MKT DE PRODUTO'!#REF!</f>
        <v>#REF!</v>
      </c>
      <c r="N104" s="149" t="e">
        <f>' 2025 - MKT DE PRODUTO'!#REF!</f>
        <v>#REF!</v>
      </c>
      <c r="O104" s="149" t="e">
        <f>' 2025 - MKT DE PRODUTO'!#REF!</f>
        <v>#REF!</v>
      </c>
      <c r="P104" s="149" t="e">
        <f>' 2025 - MKT DE PRODUTO'!#REF!</f>
        <v>#REF!</v>
      </c>
      <c r="Q104" s="149" t="e">
        <f>' 2025 - MKT DE PRODUTO'!#REF!</f>
        <v>#REF!</v>
      </c>
      <c r="R104" s="149" t="e">
        <f>' 2025 - MKT DE PRODUTO'!#REF!</f>
        <v>#REF!</v>
      </c>
      <c r="S104" s="149" t="e">
        <f>' 2025 - MKT DE PRODUTO'!#REF!</f>
        <v>#REF!</v>
      </c>
      <c r="T104" s="149" t="e">
        <f>' 2025 - MKT DE PRODUTO'!#REF!</f>
        <v>#REF!</v>
      </c>
      <c r="U104" s="149" t="e">
        <f>' 2025 - MKT DE PRODUTO'!#REF!</f>
        <v>#REF!</v>
      </c>
      <c r="V104" s="149" t="e">
        <f>' 2025 - MKT DE PRODUTO'!#REF!</f>
        <v>#REF!</v>
      </c>
      <c r="W104" s="149" t="e">
        <f>' 2025 - MKT DE PRODUTO'!#REF!</f>
        <v>#REF!</v>
      </c>
      <c r="X104" s="149" t="e">
        <f>' 2025 - MKT DE PRODUTO'!#REF!</f>
        <v>#REF!</v>
      </c>
      <c r="Y104" s="149" t="e">
        <f>' 2025 - MKT DE PRODUTO'!#REF!</f>
        <v>#REF!</v>
      </c>
      <c r="Z104" s="149" t="e">
        <f>' 2025 - MKT DE PRODUTO'!#REF!</f>
        <v>#REF!</v>
      </c>
      <c r="AA104" s="149" t="e">
        <f>' 2025 - MKT DE PRODUTO'!#REF!</f>
        <v>#REF!</v>
      </c>
      <c r="AB104" s="149" t="e">
        <f>' 2025 - MKT DE PRODUTO'!#REF!</f>
        <v>#REF!</v>
      </c>
      <c r="AC104" s="149" t="e">
        <f>' 2025 - MKT DE PRODUTO'!#REF!</f>
        <v>#REF!</v>
      </c>
      <c r="AD104" s="149" t="e">
        <f>' 2025 - MKT DE PRODUTO'!#REF!</f>
        <v>#REF!</v>
      </c>
      <c r="AE104" s="149" t="e">
        <f>' 2025 - MKT DE PRODUTO'!#REF!</f>
        <v>#REF!</v>
      </c>
      <c r="AF104" s="149" t="e">
        <f>' 2025 - MKT DE PRODUTO'!#REF!</f>
        <v>#REF!</v>
      </c>
    </row>
    <row r="105" spans="1:32">
      <c r="A105" s="150" t="s">
        <v>2</v>
      </c>
      <c r="B105" s="149">
        <f>' 2025 - MKT DE PRODUTO'!B118</f>
        <v>0</v>
      </c>
      <c r="C105" s="149">
        <f>' 2025 - MKT DE PRODUTO'!C118</f>
        <v>0</v>
      </c>
      <c r="D105" s="149">
        <f>' 2025 - MKT DE PRODUTO'!D118</f>
        <v>0</v>
      </c>
      <c r="E105" s="149">
        <f>' 2025 - MKT DE PRODUTO'!E118</f>
        <v>0</v>
      </c>
      <c r="F105" s="149">
        <f>' 2025 - MKT DE PRODUTO'!F118</f>
        <v>0</v>
      </c>
      <c r="G105" s="149">
        <f>' 2025 - MKT DE PRODUTO'!G118</f>
        <v>0</v>
      </c>
      <c r="H105" s="149">
        <f>' 2025 - MKT DE PRODUTO'!H118</f>
        <v>0</v>
      </c>
      <c r="I105" s="149">
        <f>' 2025 - MKT DE PRODUTO'!I118</f>
        <v>0</v>
      </c>
      <c r="J105" s="149">
        <f>' 2025 - MKT DE PRODUTO'!J118</f>
        <v>0</v>
      </c>
      <c r="K105" s="149">
        <f>' 2025 - MKT DE PRODUTO'!K118</f>
        <v>0</v>
      </c>
      <c r="L105" s="149">
        <f>' 2025 - MKT DE PRODUTO'!L118</f>
        <v>0</v>
      </c>
      <c r="M105" s="149">
        <f>' 2025 - MKT DE PRODUTO'!M118</f>
        <v>0</v>
      </c>
      <c r="N105" s="149">
        <f>' 2025 - MKT DE PRODUTO'!N118</f>
        <v>0</v>
      </c>
      <c r="O105" s="149">
        <f>' 2025 - MKT DE PRODUTO'!O118</f>
        <v>0</v>
      </c>
      <c r="P105" s="149">
        <f>' 2025 - MKT DE PRODUTO'!P118</f>
        <v>0</v>
      </c>
      <c r="Q105" s="149">
        <f>' 2025 - MKT DE PRODUTO'!Q118</f>
        <v>0</v>
      </c>
      <c r="R105" s="149">
        <f>' 2025 - MKT DE PRODUTO'!R118</f>
        <v>0</v>
      </c>
      <c r="S105" s="149">
        <f>' 2025 - MKT DE PRODUTO'!S118</f>
        <v>0</v>
      </c>
      <c r="T105" s="149">
        <f>' 2025 - MKT DE PRODUTO'!T118</f>
        <v>0</v>
      </c>
      <c r="U105" s="149" t="e">
        <f>' 2025 - MKT DE PRODUTO'!#REF!</f>
        <v>#REF!</v>
      </c>
      <c r="V105" s="149">
        <f>' 2025 - MKT DE PRODUTO'!U118</f>
        <v>0</v>
      </c>
      <c r="W105" s="149">
        <f>' 2025 - MKT DE PRODUTO'!V118</f>
        <v>0</v>
      </c>
      <c r="X105" s="149">
        <f>' 2025 - MKT DE PRODUTO'!W118</f>
        <v>0</v>
      </c>
      <c r="Y105" s="149">
        <f>' 2025 - MKT DE PRODUTO'!X118</f>
        <v>0</v>
      </c>
      <c r="Z105" s="149">
        <f>' 2025 - MKT DE PRODUTO'!Y118</f>
        <v>0</v>
      </c>
      <c r="AA105" s="149">
        <f>' 2025 - MKT DE PRODUTO'!Z118</f>
        <v>0</v>
      </c>
      <c r="AB105" s="149">
        <f>' 2025 - MKT DE PRODUTO'!AA118</f>
        <v>0</v>
      </c>
      <c r="AC105" s="149">
        <f>' 2025 - MKT DE PRODUTO'!AB118</f>
        <v>0</v>
      </c>
      <c r="AD105" s="149">
        <f>' 2025 - MKT DE PRODUTO'!AC118</f>
        <v>0</v>
      </c>
      <c r="AE105" s="149">
        <f>' 2025 - MKT DE PRODUTO'!AD118</f>
        <v>0</v>
      </c>
      <c r="AF105" s="149">
        <f>' 2025 - MKT DE PRODUTO'!AE118</f>
        <v>0</v>
      </c>
    </row>
    <row r="106" spans="1:32">
      <c r="A106" s="150" t="s">
        <v>2</v>
      </c>
      <c r="B106" s="149" t="e">
        <f>' 2025 - MKT DE PRODUTO'!#REF!</f>
        <v>#REF!</v>
      </c>
      <c r="C106" s="149" t="e">
        <f>' 2025 - MKT DE PRODUTO'!#REF!</f>
        <v>#REF!</v>
      </c>
      <c r="D106" s="149" t="e">
        <f>' 2025 - MKT DE PRODUTO'!#REF!</f>
        <v>#REF!</v>
      </c>
      <c r="E106" s="149" t="e">
        <f>' 2025 - MKT DE PRODUTO'!#REF!</f>
        <v>#REF!</v>
      </c>
      <c r="F106" s="149" t="e">
        <f>' 2025 - MKT DE PRODUTO'!#REF!</f>
        <v>#REF!</v>
      </c>
      <c r="G106" s="149" t="e">
        <f>' 2025 - MKT DE PRODUTO'!#REF!</f>
        <v>#REF!</v>
      </c>
      <c r="H106" s="149" t="e">
        <f>' 2025 - MKT DE PRODUTO'!#REF!</f>
        <v>#REF!</v>
      </c>
      <c r="I106" s="149" t="e">
        <f>' 2025 - MKT DE PRODUTO'!#REF!</f>
        <v>#REF!</v>
      </c>
      <c r="J106" s="149" t="e">
        <f>' 2025 - MKT DE PRODUTO'!#REF!</f>
        <v>#REF!</v>
      </c>
      <c r="K106" s="149" t="e">
        <f>' 2025 - MKT DE PRODUTO'!#REF!</f>
        <v>#REF!</v>
      </c>
      <c r="L106" s="149" t="e">
        <f>' 2025 - MKT DE PRODUTO'!#REF!</f>
        <v>#REF!</v>
      </c>
      <c r="M106" s="149" t="e">
        <f>' 2025 - MKT DE PRODUTO'!#REF!</f>
        <v>#REF!</v>
      </c>
      <c r="N106" s="149" t="e">
        <f>' 2025 - MKT DE PRODUTO'!#REF!</f>
        <v>#REF!</v>
      </c>
      <c r="O106" s="149" t="e">
        <f>' 2025 - MKT DE PRODUTO'!#REF!</f>
        <v>#REF!</v>
      </c>
      <c r="P106" s="149" t="e">
        <f>' 2025 - MKT DE PRODUTO'!#REF!</f>
        <v>#REF!</v>
      </c>
      <c r="Q106" s="149" t="e">
        <f>' 2025 - MKT DE PRODUTO'!#REF!</f>
        <v>#REF!</v>
      </c>
      <c r="R106" s="149" t="e">
        <f>' 2025 - MKT DE PRODUTO'!#REF!</f>
        <v>#REF!</v>
      </c>
      <c r="S106" s="149" t="e">
        <f>' 2025 - MKT DE PRODUTO'!#REF!</f>
        <v>#REF!</v>
      </c>
      <c r="T106" s="149" t="e">
        <f>' 2025 - MKT DE PRODUTO'!#REF!</f>
        <v>#REF!</v>
      </c>
      <c r="U106" s="149" t="e">
        <f>' 2025 - MKT DE PRODUTO'!#REF!</f>
        <v>#REF!</v>
      </c>
      <c r="V106" s="149" t="e">
        <f>' 2025 - MKT DE PRODUTO'!#REF!</f>
        <v>#REF!</v>
      </c>
      <c r="W106" s="149" t="e">
        <f>' 2025 - MKT DE PRODUTO'!#REF!</f>
        <v>#REF!</v>
      </c>
      <c r="X106" s="149" t="e">
        <f>' 2025 - MKT DE PRODUTO'!#REF!</f>
        <v>#REF!</v>
      </c>
      <c r="Y106" s="149" t="e">
        <f>' 2025 - MKT DE PRODUTO'!#REF!</f>
        <v>#REF!</v>
      </c>
      <c r="Z106" s="149" t="e">
        <f>' 2025 - MKT DE PRODUTO'!#REF!</f>
        <v>#REF!</v>
      </c>
      <c r="AA106" s="149" t="e">
        <f>' 2025 - MKT DE PRODUTO'!#REF!</f>
        <v>#REF!</v>
      </c>
      <c r="AB106" s="149" t="e">
        <f>' 2025 - MKT DE PRODUTO'!#REF!</f>
        <v>#REF!</v>
      </c>
      <c r="AC106" s="149" t="e">
        <f>' 2025 - MKT DE PRODUTO'!#REF!</f>
        <v>#REF!</v>
      </c>
      <c r="AD106" s="149" t="e">
        <f>' 2025 - MKT DE PRODUTO'!#REF!</f>
        <v>#REF!</v>
      </c>
      <c r="AE106" s="149" t="e">
        <f>' 2025 - MKT DE PRODUTO'!#REF!</f>
        <v>#REF!</v>
      </c>
      <c r="AF106" s="149" t="e">
        <f>' 2025 - MKT DE PRODUTO'!#REF!</f>
        <v>#REF!</v>
      </c>
    </row>
    <row r="107" spans="1:32">
      <c r="A107" s="150" t="s">
        <v>2</v>
      </c>
      <c r="B107" s="149">
        <f>' 2025 - MKT DE PRODUTO'!B119</f>
        <v>0</v>
      </c>
      <c r="C107" s="149">
        <f>' 2025 - MKT DE PRODUTO'!C119</f>
        <v>0</v>
      </c>
      <c r="D107" s="149">
        <f>' 2025 - MKT DE PRODUTO'!D119</f>
        <v>0</v>
      </c>
      <c r="E107" s="149">
        <f>' 2025 - MKT DE PRODUTO'!E119</f>
        <v>0</v>
      </c>
      <c r="F107" s="149">
        <f>' 2025 - MKT DE PRODUTO'!F119</f>
        <v>0</v>
      </c>
      <c r="G107" s="149">
        <f>' 2025 - MKT DE PRODUTO'!G119</f>
        <v>0</v>
      </c>
      <c r="H107" s="149">
        <f>' 2025 - MKT DE PRODUTO'!H119</f>
        <v>0</v>
      </c>
      <c r="I107" s="149">
        <f>' 2025 - MKT DE PRODUTO'!I119</f>
        <v>0</v>
      </c>
      <c r="J107" s="149">
        <f>' 2025 - MKT DE PRODUTO'!J119</f>
        <v>0</v>
      </c>
      <c r="K107" s="149">
        <f>' 2025 - MKT DE PRODUTO'!K119</f>
        <v>0</v>
      </c>
      <c r="L107" s="149">
        <f>' 2025 - MKT DE PRODUTO'!L119</f>
        <v>0</v>
      </c>
      <c r="M107" s="149">
        <f>' 2025 - MKT DE PRODUTO'!M119</f>
        <v>0</v>
      </c>
      <c r="N107" s="149">
        <f>' 2025 - MKT DE PRODUTO'!N119</f>
        <v>0</v>
      </c>
      <c r="O107" s="149">
        <f>' 2025 - MKT DE PRODUTO'!O119</f>
        <v>0</v>
      </c>
      <c r="P107" s="149">
        <f>' 2025 - MKT DE PRODUTO'!P119</f>
        <v>0</v>
      </c>
      <c r="Q107" s="149">
        <f>' 2025 - MKT DE PRODUTO'!Q119</f>
        <v>0</v>
      </c>
      <c r="R107" s="149">
        <f>' 2025 - MKT DE PRODUTO'!R119</f>
        <v>0</v>
      </c>
      <c r="S107" s="149">
        <f>' 2025 - MKT DE PRODUTO'!S119</f>
        <v>0</v>
      </c>
      <c r="T107" s="149">
        <f>' 2025 - MKT DE PRODUTO'!T119</f>
        <v>0</v>
      </c>
      <c r="U107" s="149" t="e">
        <f>' 2025 - MKT DE PRODUTO'!#REF!</f>
        <v>#REF!</v>
      </c>
      <c r="V107" s="149">
        <f>' 2025 - MKT DE PRODUTO'!U119</f>
        <v>0</v>
      </c>
      <c r="W107" s="149">
        <f>' 2025 - MKT DE PRODUTO'!V119</f>
        <v>0</v>
      </c>
      <c r="X107" s="149">
        <f>' 2025 - MKT DE PRODUTO'!W119</f>
        <v>0</v>
      </c>
      <c r="Y107" s="149">
        <f>' 2025 - MKT DE PRODUTO'!X119</f>
        <v>0</v>
      </c>
      <c r="Z107" s="149">
        <f>' 2025 - MKT DE PRODUTO'!Y119</f>
        <v>0</v>
      </c>
      <c r="AA107" s="149">
        <f>' 2025 - MKT DE PRODUTO'!Z119</f>
        <v>0</v>
      </c>
      <c r="AB107" s="149">
        <f>' 2025 - MKT DE PRODUTO'!AA119</f>
        <v>0</v>
      </c>
      <c r="AC107" s="149">
        <f>' 2025 - MKT DE PRODUTO'!AB119</f>
        <v>0</v>
      </c>
      <c r="AD107" s="149">
        <f>' 2025 - MKT DE PRODUTO'!AC119</f>
        <v>0</v>
      </c>
      <c r="AE107" s="149">
        <f>' 2025 - MKT DE PRODUTO'!AD119</f>
        <v>0</v>
      </c>
      <c r="AF107" s="149">
        <f>' 2025 - MKT DE PRODUTO'!AE119</f>
        <v>0</v>
      </c>
    </row>
    <row r="108" spans="1:32">
      <c r="A108" s="150" t="s">
        <v>2</v>
      </c>
      <c r="B108" s="149">
        <f>' 2025 - MKT DE PRODUTO'!B120</f>
        <v>0</v>
      </c>
      <c r="C108" s="149">
        <f>' 2025 - MKT DE PRODUTO'!C120</f>
        <v>0</v>
      </c>
      <c r="D108" s="149">
        <f>' 2025 - MKT DE PRODUTO'!D120</f>
        <v>0</v>
      </c>
      <c r="E108" s="149">
        <f>' 2025 - MKT DE PRODUTO'!E120</f>
        <v>0</v>
      </c>
      <c r="F108" s="149">
        <f>' 2025 - MKT DE PRODUTO'!F120</f>
        <v>0</v>
      </c>
      <c r="G108" s="149">
        <f>' 2025 - MKT DE PRODUTO'!G120</f>
        <v>0</v>
      </c>
      <c r="H108" s="149">
        <f>' 2025 - MKT DE PRODUTO'!H120</f>
        <v>0</v>
      </c>
      <c r="I108" s="149">
        <f>' 2025 - MKT DE PRODUTO'!I120</f>
        <v>0</v>
      </c>
      <c r="J108" s="149">
        <f>' 2025 - MKT DE PRODUTO'!J120</f>
        <v>0</v>
      </c>
      <c r="K108" s="149">
        <f>' 2025 - MKT DE PRODUTO'!K120</f>
        <v>0</v>
      </c>
      <c r="L108" s="149">
        <f>' 2025 - MKT DE PRODUTO'!L120</f>
        <v>0</v>
      </c>
      <c r="M108" s="149">
        <f>' 2025 - MKT DE PRODUTO'!M120</f>
        <v>0</v>
      </c>
      <c r="N108" s="149">
        <f>' 2025 - MKT DE PRODUTO'!N120</f>
        <v>0</v>
      </c>
      <c r="O108" s="149">
        <f>' 2025 - MKT DE PRODUTO'!O120</f>
        <v>0</v>
      </c>
      <c r="P108" s="149">
        <f>' 2025 - MKT DE PRODUTO'!P120</f>
        <v>0</v>
      </c>
      <c r="Q108" s="149">
        <f>' 2025 - MKT DE PRODUTO'!Q120</f>
        <v>0</v>
      </c>
      <c r="R108" s="149">
        <f>' 2025 - MKT DE PRODUTO'!R120</f>
        <v>0</v>
      </c>
      <c r="S108" s="149">
        <f>' 2025 - MKT DE PRODUTO'!S120</f>
        <v>0</v>
      </c>
      <c r="T108" s="149">
        <f>' 2025 - MKT DE PRODUTO'!T120</f>
        <v>0</v>
      </c>
      <c r="U108" s="149" t="e">
        <f>' 2025 - MKT DE PRODUTO'!#REF!</f>
        <v>#REF!</v>
      </c>
      <c r="V108" s="149">
        <f>' 2025 - MKT DE PRODUTO'!U120</f>
        <v>0</v>
      </c>
      <c r="W108" s="149">
        <f>' 2025 - MKT DE PRODUTO'!V120</f>
        <v>0</v>
      </c>
      <c r="X108" s="149">
        <f>' 2025 - MKT DE PRODUTO'!W120</f>
        <v>0</v>
      </c>
      <c r="Y108" s="149">
        <f>' 2025 - MKT DE PRODUTO'!X120</f>
        <v>0</v>
      </c>
      <c r="Z108" s="149">
        <f>' 2025 - MKT DE PRODUTO'!Y120</f>
        <v>0</v>
      </c>
      <c r="AA108" s="149">
        <f>' 2025 - MKT DE PRODUTO'!Z120</f>
        <v>0</v>
      </c>
      <c r="AB108" s="149">
        <f>' 2025 - MKT DE PRODUTO'!AA120</f>
        <v>0</v>
      </c>
      <c r="AC108" s="149">
        <f>' 2025 - MKT DE PRODUTO'!AB120</f>
        <v>0</v>
      </c>
      <c r="AD108" s="149">
        <f>' 2025 - MKT DE PRODUTO'!AC120</f>
        <v>0</v>
      </c>
      <c r="AE108" s="149">
        <f>' 2025 - MKT DE PRODUTO'!AD120</f>
        <v>0</v>
      </c>
      <c r="AF108" s="149">
        <f>' 2025 - MKT DE PRODUTO'!AE120</f>
        <v>0</v>
      </c>
    </row>
    <row r="109" spans="1:32">
      <c r="A109" s="150" t="s">
        <v>2</v>
      </c>
      <c r="B109" s="149">
        <f>' 2025 - MKT DE PRODUTO'!B121</f>
        <v>0</v>
      </c>
      <c r="C109" s="149">
        <f>' 2025 - MKT DE PRODUTO'!C121</f>
        <v>0</v>
      </c>
      <c r="D109" s="149">
        <f>' 2025 - MKT DE PRODUTO'!D121</f>
        <v>0</v>
      </c>
      <c r="E109" s="149">
        <f>' 2025 - MKT DE PRODUTO'!E121</f>
        <v>0</v>
      </c>
      <c r="F109" s="149">
        <f>' 2025 - MKT DE PRODUTO'!F121</f>
        <v>0</v>
      </c>
      <c r="G109" s="149">
        <f>' 2025 - MKT DE PRODUTO'!G121</f>
        <v>0</v>
      </c>
      <c r="H109" s="149">
        <f>' 2025 - MKT DE PRODUTO'!H121</f>
        <v>0</v>
      </c>
      <c r="I109" s="149">
        <f>' 2025 - MKT DE PRODUTO'!I121</f>
        <v>0</v>
      </c>
      <c r="J109" s="149">
        <f>' 2025 - MKT DE PRODUTO'!J121</f>
        <v>0</v>
      </c>
      <c r="K109" s="149">
        <f>' 2025 - MKT DE PRODUTO'!K121</f>
        <v>0</v>
      </c>
      <c r="L109" s="149">
        <f>' 2025 - MKT DE PRODUTO'!L121</f>
        <v>0</v>
      </c>
      <c r="M109" s="149">
        <f>' 2025 - MKT DE PRODUTO'!M121</f>
        <v>0</v>
      </c>
      <c r="N109" s="149">
        <f>' 2025 - MKT DE PRODUTO'!N121</f>
        <v>0</v>
      </c>
      <c r="O109" s="149">
        <f>' 2025 - MKT DE PRODUTO'!O121</f>
        <v>0</v>
      </c>
      <c r="P109" s="149">
        <f>' 2025 - MKT DE PRODUTO'!P121</f>
        <v>0</v>
      </c>
      <c r="Q109" s="149">
        <f>' 2025 - MKT DE PRODUTO'!Q121</f>
        <v>0</v>
      </c>
      <c r="R109" s="149">
        <f>' 2025 - MKT DE PRODUTO'!R121</f>
        <v>0</v>
      </c>
      <c r="S109" s="149">
        <f>' 2025 - MKT DE PRODUTO'!S121</f>
        <v>0</v>
      </c>
      <c r="T109" s="149">
        <f>' 2025 - MKT DE PRODUTO'!T121</f>
        <v>0</v>
      </c>
      <c r="U109" s="149" t="e">
        <f>' 2025 - MKT DE PRODUTO'!#REF!</f>
        <v>#REF!</v>
      </c>
      <c r="V109" s="149">
        <f>' 2025 - MKT DE PRODUTO'!U121</f>
        <v>0</v>
      </c>
      <c r="W109" s="149">
        <f>' 2025 - MKT DE PRODUTO'!V121</f>
        <v>0</v>
      </c>
      <c r="X109" s="149">
        <f>' 2025 - MKT DE PRODUTO'!W121</f>
        <v>0</v>
      </c>
      <c r="Y109" s="149">
        <f>' 2025 - MKT DE PRODUTO'!X121</f>
        <v>0</v>
      </c>
      <c r="Z109" s="149">
        <f>' 2025 - MKT DE PRODUTO'!Y121</f>
        <v>0</v>
      </c>
      <c r="AA109" s="149">
        <f>' 2025 - MKT DE PRODUTO'!Z121</f>
        <v>0</v>
      </c>
      <c r="AB109" s="149">
        <f>' 2025 - MKT DE PRODUTO'!AA121</f>
        <v>0</v>
      </c>
      <c r="AC109" s="149">
        <f>' 2025 - MKT DE PRODUTO'!AB121</f>
        <v>0</v>
      </c>
      <c r="AD109" s="149">
        <f>' 2025 - MKT DE PRODUTO'!AC121</f>
        <v>0</v>
      </c>
      <c r="AE109" s="149">
        <f>' 2025 - MKT DE PRODUTO'!AD121</f>
        <v>0</v>
      </c>
      <c r="AF109" s="149">
        <f>' 2025 - MKT DE PRODUTO'!AE121</f>
        <v>0</v>
      </c>
    </row>
    <row r="110" spans="1:32">
      <c r="A110" s="150" t="s">
        <v>2</v>
      </c>
      <c r="B110" s="149">
        <f>' 2025 - MKT DE PRODUTO'!B122</f>
        <v>0</v>
      </c>
      <c r="C110" s="149">
        <f>' 2025 - MKT DE PRODUTO'!C122</f>
        <v>0</v>
      </c>
      <c r="D110" s="149">
        <f>' 2025 - MKT DE PRODUTO'!D122</f>
        <v>0</v>
      </c>
      <c r="E110" s="149">
        <f>' 2025 - MKT DE PRODUTO'!E122</f>
        <v>0</v>
      </c>
      <c r="F110" s="149">
        <f>' 2025 - MKT DE PRODUTO'!F122</f>
        <v>0</v>
      </c>
      <c r="G110" s="149">
        <f>' 2025 - MKT DE PRODUTO'!G122</f>
        <v>0</v>
      </c>
      <c r="H110" s="149">
        <f>' 2025 - MKT DE PRODUTO'!H122</f>
        <v>0</v>
      </c>
      <c r="I110" s="149">
        <f>' 2025 - MKT DE PRODUTO'!I122</f>
        <v>0</v>
      </c>
      <c r="J110" s="149">
        <f>' 2025 - MKT DE PRODUTO'!J122</f>
        <v>0</v>
      </c>
      <c r="K110" s="149">
        <f>' 2025 - MKT DE PRODUTO'!K122</f>
        <v>0</v>
      </c>
      <c r="L110" s="149">
        <f>' 2025 - MKT DE PRODUTO'!L122</f>
        <v>0</v>
      </c>
      <c r="M110" s="149">
        <f>' 2025 - MKT DE PRODUTO'!M122</f>
        <v>0</v>
      </c>
      <c r="N110" s="149">
        <f>' 2025 - MKT DE PRODUTO'!N122</f>
        <v>0</v>
      </c>
      <c r="O110" s="149">
        <f>' 2025 - MKT DE PRODUTO'!O122</f>
        <v>0</v>
      </c>
      <c r="P110" s="149">
        <f>' 2025 - MKT DE PRODUTO'!P122</f>
        <v>0</v>
      </c>
      <c r="Q110" s="149">
        <f>' 2025 - MKT DE PRODUTO'!Q122</f>
        <v>0</v>
      </c>
      <c r="R110" s="149">
        <f>' 2025 - MKT DE PRODUTO'!R122</f>
        <v>0</v>
      </c>
      <c r="S110" s="149">
        <f>' 2025 - MKT DE PRODUTO'!S122</f>
        <v>0</v>
      </c>
      <c r="T110" s="149">
        <f>' 2025 - MKT DE PRODUTO'!T122</f>
        <v>0</v>
      </c>
      <c r="U110" s="149" t="e">
        <f>' 2025 - MKT DE PRODUTO'!#REF!</f>
        <v>#REF!</v>
      </c>
      <c r="V110" s="149">
        <f>' 2025 - MKT DE PRODUTO'!U122</f>
        <v>0</v>
      </c>
      <c r="W110" s="149">
        <f>' 2025 - MKT DE PRODUTO'!V122</f>
        <v>0</v>
      </c>
      <c r="X110" s="149">
        <f>' 2025 - MKT DE PRODUTO'!W122</f>
        <v>0</v>
      </c>
      <c r="Y110" s="149">
        <f>' 2025 - MKT DE PRODUTO'!X122</f>
        <v>0</v>
      </c>
      <c r="Z110" s="149">
        <f>' 2025 - MKT DE PRODUTO'!Y122</f>
        <v>0</v>
      </c>
      <c r="AA110" s="149">
        <f>' 2025 - MKT DE PRODUTO'!Z122</f>
        <v>0</v>
      </c>
      <c r="AB110" s="149">
        <f>' 2025 - MKT DE PRODUTO'!AA122</f>
        <v>0</v>
      </c>
      <c r="AC110" s="149">
        <f>' 2025 - MKT DE PRODUTO'!AB122</f>
        <v>0</v>
      </c>
      <c r="AD110" s="149">
        <f>' 2025 - MKT DE PRODUTO'!AC122</f>
        <v>0</v>
      </c>
      <c r="AE110" s="149">
        <f>' 2025 - MKT DE PRODUTO'!AD122</f>
        <v>0</v>
      </c>
      <c r="AF110" s="149">
        <f>' 2025 - MKT DE PRODUTO'!AE122</f>
        <v>0</v>
      </c>
    </row>
    <row r="111" spans="1:32">
      <c r="A111" s="150" t="s">
        <v>2</v>
      </c>
      <c r="B111" s="149">
        <f>' 2025 - MKT DE PRODUTO'!B123</f>
        <v>0</v>
      </c>
      <c r="C111" s="149">
        <f>' 2025 - MKT DE PRODUTO'!C123</f>
        <v>0</v>
      </c>
      <c r="D111" s="149">
        <f>' 2025 - MKT DE PRODUTO'!D123</f>
        <v>0</v>
      </c>
      <c r="E111" s="149">
        <f>' 2025 - MKT DE PRODUTO'!E123</f>
        <v>0</v>
      </c>
      <c r="F111" s="149">
        <f>' 2025 - MKT DE PRODUTO'!F123</f>
        <v>0</v>
      </c>
      <c r="G111" s="149">
        <f>' 2025 - MKT DE PRODUTO'!G123</f>
        <v>0</v>
      </c>
      <c r="H111" s="149">
        <f>' 2025 - MKT DE PRODUTO'!H123</f>
        <v>0</v>
      </c>
      <c r="I111" s="149">
        <f>' 2025 - MKT DE PRODUTO'!I123</f>
        <v>0</v>
      </c>
      <c r="J111" s="149">
        <f>' 2025 - MKT DE PRODUTO'!J123</f>
        <v>0</v>
      </c>
      <c r="K111" s="149">
        <f>' 2025 - MKT DE PRODUTO'!K123</f>
        <v>0</v>
      </c>
      <c r="L111" s="149">
        <f>' 2025 - MKT DE PRODUTO'!L123</f>
        <v>0</v>
      </c>
      <c r="M111" s="149">
        <f>' 2025 - MKT DE PRODUTO'!M123</f>
        <v>0</v>
      </c>
      <c r="N111" s="149">
        <f>' 2025 - MKT DE PRODUTO'!N123</f>
        <v>0</v>
      </c>
      <c r="O111" s="149">
        <f>' 2025 - MKT DE PRODUTO'!O123</f>
        <v>0</v>
      </c>
      <c r="P111" s="149">
        <f>' 2025 - MKT DE PRODUTO'!P123</f>
        <v>0</v>
      </c>
      <c r="Q111" s="149">
        <f>' 2025 - MKT DE PRODUTO'!Q123</f>
        <v>0</v>
      </c>
      <c r="R111" s="149">
        <f>' 2025 - MKT DE PRODUTO'!R123</f>
        <v>0</v>
      </c>
      <c r="S111" s="149">
        <f>' 2025 - MKT DE PRODUTO'!S123</f>
        <v>0</v>
      </c>
      <c r="T111" s="149">
        <f>' 2025 - MKT DE PRODUTO'!T123</f>
        <v>0</v>
      </c>
      <c r="U111" s="149" t="e">
        <f>' 2025 - MKT DE PRODUTO'!#REF!</f>
        <v>#REF!</v>
      </c>
      <c r="V111" s="149">
        <f>' 2025 - MKT DE PRODUTO'!U123</f>
        <v>0</v>
      </c>
      <c r="W111" s="149">
        <f>' 2025 - MKT DE PRODUTO'!V123</f>
        <v>0</v>
      </c>
      <c r="X111" s="149">
        <f>' 2025 - MKT DE PRODUTO'!W123</f>
        <v>0</v>
      </c>
      <c r="Y111" s="149">
        <f>' 2025 - MKT DE PRODUTO'!X123</f>
        <v>0</v>
      </c>
      <c r="Z111" s="149">
        <f>' 2025 - MKT DE PRODUTO'!Y123</f>
        <v>0</v>
      </c>
      <c r="AA111" s="149">
        <f>' 2025 - MKT DE PRODUTO'!Z123</f>
        <v>0</v>
      </c>
      <c r="AB111" s="149">
        <f>' 2025 - MKT DE PRODUTO'!AA123</f>
        <v>0</v>
      </c>
      <c r="AC111" s="149">
        <f>' 2025 - MKT DE PRODUTO'!AB123</f>
        <v>0</v>
      </c>
      <c r="AD111" s="149">
        <f>' 2025 - MKT DE PRODUTO'!AC123</f>
        <v>0</v>
      </c>
      <c r="AE111" s="149">
        <f>' 2025 - MKT DE PRODUTO'!AD123</f>
        <v>0</v>
      </c>
      <c r="AF111" s="149">
        <f>' 2025 - MKT DE PRODUTO'!AE123</f>
        <v>0</v>
      </c>
    </row>
    <row r="112" spans="1:32">
      <c r="A112" s="150" t="s">
        <v>2</v>
      </c>
      <c r="B112" s="149">
        <f>' 2025 - MKT DE PRODUTO'!B124</f>
        <v>0</v>
      </c>
      <c r="C112" s="149">
        <f>' 2025 - MKT DE PRODUTO'!C124</f>
        <v>0</v>
      </c>
      <c r="D112" s="149">
        <f>' 2025 - MKT DE PRODUTO'!D124</f>
        <v>0</v>
      </c>
      <c r="E112" s="149">
        <f>' 2025 - MKT DE PRODUTO'!E124</f>
        <v>0</v>
      </c>
      <c r="F112" s="149">
        <f>' 2025 - MKT DE PRODUTO'!F124</f>
        <v>0</v>
      </c>
      <c r="G112" s="149">
        <f>' 2025 - MKT DE PRODUTO'!G124</f>
        <v>0</v>
      </c>
      <c r="H112" s="149">
        <f>' 2025 - MKT DE PRODUTO'!H124</f>
        <v>0</v>
      </c>
      <c r="I112" s="149">
        <f>' 2025 - MKT DE PRODUTO'!I124</f>
        <v>0</v>
      </c>
      <c r="J112" s="149">
        <f>' 2025 - MKT DE PRODUTO'!J124</f>
        <v>0</v>
      </c>
      <c r="K112" s="149">
        <f>' 2025 - MKT DE PRODUTO'!K124</f>
        <v>0</v>
      </c>
      <c r="L112" s="149">
        <f>' 2025 - MKT DE PRODUTO'!L124</f>
        <v>0</v>
      </c>
      <c r="M112" s="149">
        <f>' 2025 - MKT DE PRODUTO'!M124</f>
        <v>0</v>
      </c>
      <c r="N112" s="149">
        <f>' 2025 - MKT DE PRODUTO'!N124</f>
        <v>0</v>
      </c>
      <c r="O112" s="149">
        <f>' 2025 - MKT DE PRODUTO'!O124</f>
        <v>0</v>
      </c>
      <c r="P112" s="149">
        <f>' 2025 - MKT DE PRODUTO'!P124</f>
        <v>0</v>
      </c>
      <c r="Q112" s="149">
        <f>' 2025 - MKT DE PRODUTO'!Q124</f>
        <v>0</v>
      </c>
      <c r="R112" s="149">
        <f>' 2025 - MKT DE PRODUTO'!R124</f>
        <v>0</v>
      </c>
      <c r="S112" s="149">
        <f>' 2025 - MKT DE PRODUTO'!S124</f>
        <v>0</v>
      </c>
      <c r="T112" s="149">
        <f>' 2025 - MKT DE PRODUTO'!T124</f>
        <v>0</v>
      </c>
      <c r="U112" s="149" t="e">
        <f>' 2025 - MKT DE PRODUTO'!#REF!</f>
        <v>#REF!</v>
      </c>
      <c r="V112" s="149">
        <f>' 2025 - MKT DE PRODUTO'!U124</f>
        <v>0</v>
      </c>
      <c r="W112" s="149">
        <f>' 2025 - MKT DE PRODUTO'!V124</f>
        <v>0</v>
      </c>
      <c r="X112" s="149">
        <f>' 2025 - MKT DE PRODUTO'!W124</f>
        <v>0</v>
      </c>
      <c r="Y112" s="149">
        <f>' 2025 - MKT DE PRODUTO'!X124</f>
        <v>0</v>
      </c>
      <c r="Z112" s="149">
        <f>' 2025 - MKT DE PRODUTO'!Y124</f>
        <v>0</v>
      </c>
      <c r="AA112" s="149">
        <f>' 2025 - MKT DE PRODUTO'!Z124</f>
        <v>0</v>
      </c>
      <c r="AB112" s="149">
        <f>' 2025 - MKT DE PRODUTO'!AA124</f>
        <v>0</v>
      </c>
      <c r="AC112" s="149">
        <f>' 2025 - MKT DE PRODUTO'!AB124</f>
        <v>0</v>
      </c>
      <c r="AD112" s="149">
        <f>' 2025 - MKT DE PRODUTO'!AC124</f>
        <v>0</v>
      </c>
      <c r="AE112" s="149">
        <f>' 2025 - MKT DE PRODUTO'!AD124</f>
        <v>0</v>
      </c>
      <c r="AF112" s="149">
        <f>' 2025 - MKT DE PRODUTO'!AE124</f>
        <v>0</v>
      </c>
    </row>
    <row r="113" spans="1:32">
      <c r="A113" s="150" t="s">
        <v>2</v>
      </c>
      <c r="B113" s="149">
        <f>' 2025 - MKT DE PRODUTO'!B125</f>
        <v>0</v>
      </c>
      <c r="C113" s="149">
        <f>' 2025 - MKT DE PRODUTO'!C125</f>
        <v>0</v>
      </c>
      <c r="D113" s="149">
        <f>' 2025 - MKT DE PRODUTO'!D125</f>
        <v>0</v>
      </c>
      <c r="E113" s="149">
        <f>' 2025 - MKT DE PRODUTO'!E125</f>
        <v>0</v>
      </c>
      <c r="F113" s="149">
        <f>' 2025 - MKT DE PRODUTO'!F125</f>
        <v>0</v>
      </c>
      <c r="G113" s="149">
        <f>' 2025 - MKT DE PRODUTO'!G125</f>
        <v>0</v>
      </c>
      <c r="H113" s="149">
        <f>' 2025 - MKT DE PRODUTO'!H125</f>
        <v>0</v>
      </c>
      <c r="I113" s="149">
        <f>' 2025 - MKT DE PRODUTO'!I125</f>
        <v>0</v>
      </c>
      <c r="J113" s="149">
        <f>' 2025 - MKT DE PRODUTO'!J125</f>
        <v>0</v>
      </c>
      <c r="K113" s="149">
        <f>' 2025 - MKT DE PRODUTO'!K125</f>
        <v>0</v>
      </c>
      <c r="L113" s="149">
        <f>' 2025 - MKT DE PRODUTO'!L125</f>
        <v>0</v>
      </c>
      <c r="M113" s="149">
        <f>' 2025 - MKT DE PRODUTO'!M125</f>
        <v>0</v>
      </c>
      <c r="N113" s="149">
        <f>' 2025 - MKT DE PRODUTO'!N125</f>
        <v>0</v>
      </c>
      <c r="O113" s="149">
        <f>' 2025 - MKT DE PRODUTO'!O125</f>
        <v>0</v>
      </c>
      <c r="P113" s="149">
        <f>' 2025 - MKT DE PRODUTO'!P125</f>
        <v>0</v>
      </c>
      <c r="Q113" s="149">
        <f>' 2025 - MKT DE PRODUTO'!Q125</f>
        <v>0</v>
      </c>
      <c r="R113" s="149">
        <f>' 2025 - MKT DE PRODUTO'!R125</f>
        <v>0</v>
      </c>
      <c r="S113" s="149">
        <f>' 2025 - MKT DE PRODUTO'!S125</f>
        <v>0</v>
      </c>
      <c r="T113" s="149">
        <f>' 2025 - MKT DE PRODUTO'!T125</f>
        <v>0</v>
      </c>
      <c r="U113" s="149" t="e">
        <f>' 2025 - MKT DE PRODUTO'!#REF!</f>
        <v>#REF!</v>
      </c>
      <c r="V113" s="149">
        <f>' 2025 - MKT DE PRODUTO'!U125</f>
        <v>0</v>
      </c>
      <c r="W113" s="149">
        <f>' 2025 - MKT DE PRODUTO'!V125</f>
        <v>0</v>
      </c>
      <c r="X113" s="149">
        <f>' 2025 - MKT DE PRODUTO'!W125</f>
        <v>0</v>
      </c>
      <c r="Y113" s="149">
        <f>' 2025 - MKT DE PRODUTO'!X125</f>
        <v>0</v>
      </c>
      <c r="Z113" s="149">
        <f>' 2025 - MKT DE PRODUTO'!Y125</f>
        <v>0</v>
      </c>
      <c r="AA113" s="149">
        <f>' 2025 - MKT DE PRODUTO'!Z125</f>
        <v>0</v>
      </c>
      <c r="AB113" s="149">
        <f>' 2025 - MKT DE PRODUTO'!AA125</f>
        <v>0</v>
      </c>
      <c r="AC113" s="149">
        <f>' 2025 - MKT DE PRODUTO'!AB125</f>
        <v>0</v>
      </c>
      <c r="AD113" s="149">
        <f>' 2025 - MKT DE PRODUTO'!AC125</f>
        <v>0</v>
      </c>
      <c r="AE113" s="149">
        <f>' 2025 - MKT DE PRODUTO'!AD125</f>
        <v>0</v>
      </c>
      <c r="AF113" s="149">
        <f>' 2025 - MKT DE PRODUTO'!AE125</f>
        <v>0</v>
      </c>
    </row>
    <row r="114" spans="1:32">
      <c r="A114" s="150" t="s">
        <v>2</v>
      </c>
      <c r="B114" s="149">
        <f>' 2025 - MKT DE PRODUTO'!B126</f>
        <v>0</v>
      </c>
      <c r="C114" s="149">
        <f>' 2025 - MKT DE PRODUTO'!C126</f>
        <v>0</v>
      </c>
      <c r="D114" s="149">
        <f>' 2025 - MKT DE PRODUTO'!D126</f>
        <v>0</v>
      </c>
      <c r="E114" s="149">
        <f>' 2025 - MKT DE PRODUTO'!E126</f>
        <v>0</v>
      </c>
      <c r="F114" s="149">
        <f>' 2025 - MKT DE PRODUTO'!F126</f>
        <v>0</v>
      </c>
      <c r="G114" s="149">
        <f>' 2025 - MKT DE PRODUTO'!G126</f>
        <v>0</v>
      </c>
      <c r="H114" s="149">
        <f>' 2025 - MKT DE PRODUTO'!H126</f>
        <v>0</v>
      </c>
      <c r="I114" s="149">
        <f>' 2025 - MKT DE PRODUTO'!I126</f>
        <v>0</v>
      </c>
      <c r="J114" s="149">
        <f>' 2025 - MKT DE PRODUTO'!J126</f>
        <v>0</v>
      </c>
      <c r="K114" s="149">
        <f>' 2025 - MKT DE PRODUTO'!K126</f>
        <v>0</v>
      </c>
      <c r="L114" s="149">
        <f>' 2025 - MKT DE PRODUTO'!L126</f>
        <v>0</v>
      </c>
      <c r="M114" s="149">
        <f>' 2025 - MKT DE PRODUTO'!M126</f>
        <v>0</v>
      </c>
      <c r="N114" s="149">
        <f>' 2025 - MKT DE PRODUTO'!N126</f>
        <v>0</v>
      </c>
      <c r="O114" s="149">
        <f>' 2025 - MKT DE PRODUTO'!O126</f>
        <v>0</v>
      </c>
      <c r="P114" s="149">
        <f>' 2025 - MKT DE PRODUTO'!P126</f>
        <v>0</v>
      </c>
      <c r="Q114" s="149">
        <f>' 2025 - MKT DE PRODUTO'!Q126</f>
        <v>0</v>
      </c>
      <c r="R114" s="149">
        <f>' 2025 - MKT DE PRODUTO'!R126</f>
        <v>0</v>
      </c>
      <c r="S114" s="149">
        <f>' 2025 - MKT DE PRODUTO'!S126</f>
        <v>0</v>
      </c>
      <c r="T114" s="149">
        <f>' 2025 - MKT DE PRODUTO'!T126</f>
        <v>0</v>
      </c>
      <c r="U114" s="149" t="e">
        <f>' 2025 - MKT DE PRODUTO'!#REF!</f>
        <v>#REF!</v>
      </c>
      <c r="V114" s="149">
        <f>' 2025 - MKT DE PRODUTO'!U126</f>
        <v>0</v>
      </c>
      <c r="W114" s="149">
        <f>' 2025 - MKT DE PRODUTO'!V126</f>
        <v>0</v>
      </c>
      <c r="X114" s="149">
        <f>' 2025 - MKT DE PRODUTO'!W126</f>
        <v>0</v>
      </c>
      <c r="Y114" s="149">
        <f>' 2025 - MKT DE PRODUTO'!X126</f>
        <v>0</v>
      </c>
      <c r="Z114" s="149">
        <f>' 2025 - MKT DE PRODUTO'!Y126</f>
        <v>0</v>
      </c>
      <c r="AA114" s="149">
        <f>' 2025 - MKT DE PRODUTO'!Z126</f>
        <v>0</v>
      </c>
      <c r="AB114" s="149">
        <f>' 2025 - MKT DE PRODUTO'!AA126</f>
        <v>0</v>
      </c>
      <c r="AC114" s="149">
        <f>' 2025 - MKT DE PRODUTO'!AB126</f>
        <v>0</v>
      </c>
      <c r="AD114" s="149">
        <f>' 2025 - MKT DE PRODUTO'!AC126</f>
        <v>0</v>
      </c>
      <c r="AE114" s="149">
        <f>' 2025 - MKT DE PRODUTO'!AD126</f>
        <v>0</v>
      </c>
      <c r="AF114" s="149">
        <f>' 2025 - MKT DE PRODUTO'!AE126</f>
        <v>0</v>
      </c>
    </row>
    <row r="115" spans="1:32">
      <c r="A115" s="150" t="s">
        <v>2</v>
      </c>
      <c r="B115" s="149">
        <f>' 2025 - MKT DE PRODUTO'!B127</f>
        <v>0</v>
      </c>
      <c r="C115" s="149">
        <f>' 2025 - MKT DE PRODUTO'!C127</f>
        <v>0</v>
      </c>
      <c r="D115" s="149">
        <f>' 2025 - MKT DE PRODUTO'!D127</f>
        <v>0</v>
      </c>
      <c r="E115" s="149">
        <f>' 2025 - MKT DE PRODUTO'!E127</f>
        <v>0</v>
      </c>
      <c r="F115" s="149">
        <f>' 2025 - MKT DE PRODUTO'!F127</f>
        <v>0</v>
      </c>
      <c r="G115" s="149">
        <f>' 2025 - MKT DE PRODUTO'!G127</f>
        <v>0</v>
      </c>
      <c r="H115" s="149">
        <f>' 2025 - MKT DE PRODUTO'!H127</f>
        <v>0</v>
      </c>
      <c r="I115" s="149">
        <f>' 2025 - MKT DE PRODUTO'!I127</f>
        <v>0</v>
      </c>
      <c r="J115" s="149">
        <f>' 2025 - MKT DE PRODUTO'!J127</f>
        <v>0</v>
      </c>
      <c r="K115" s="149">
        <f>' 2025 - MKT DE PRODUTO'!K127</f>
        <v>0</v>
      </c>
      <c r="L115" s="149">
        <f>' 2025 - MKT DE PRODUTO'!L127</f>
        <v>0</v>
      </c>
      <c r="M115" s="149">
        <f>' 2025 - MKT DE PRODUTO'!M127</f>
        <v>0</v>
      </c>
      <c r="N115" s="149">
        <f>' 2025 - MKT DE PRODUTO'!N127</f>
        <v>0</v>
      </c>
      <c r="O115" s="149">
        <f>' 2025 - MKT DE PRODUTO'!O127</f>
        <v>0</v>
      </c>
      <c r="P115" s="149">
        <f>' 2025 - MKT DE PRODUTO'!P127</f>
        <v>0</v>
      </c>
      <c r="Q115" s="149">
        <f>' 2025 - MKT DE PRODUTO'!Q127</f>
        <v>0</v>
      </c>
      <c r="R115" s="149">
        <f>' 2025 - MKT DE PRODUTO'!R127</f>
        <v>0</v>
      </c>
      <c r="S115" s="149">
        <f>' 2025 - MKT DE PRODUTO'!S127</f>
        <v>0</v>
      </c>
      <c r="T115" s="149">
        <f>' 2025 - MKT DE PRODUTO'!T127</f>
        <v>0</v>
      </c>
      <c r="U115" s="149" t="e">
        <f>' 2025 - MKT DE PRODUTO'!#REF!</f>
        <v>#REF!</v>
      </c>
      <c r="V115" s="149">
        <f>' 2025 - MKT DE PRODUTO'!U127</f>
        <v>0</v>
      </c>
      <c r="W115" s="149">
        <f>' 2025 - MKT DE PRODUTO'!V127</f>
        <v>0</v>
      </c>
      <c r="X115" s="149">
        <f>' 2025 - MKT DE PRODUTO'!W127</f>
        <v>0</v>
      </c>
      <c r="Y115" s="149">
        <f>' 2025 - MKT DE PRODUTO'!X127</f>
        <v>0</v>
      </c>
      <c r="Z115" s="149">
        <f>' 2025 - MKT DE PRODUTO'!Y127</f>
        <v>0</v>
      </c>
      <c r="AA115" s="149">
        <f>' 2025 - MKT DE PRODUTO'!Z127</f>
        <v>0</v>
      </c>
      <c r="AB115" s="149">
        <f>' 2025 - MKT DE PRODUTO'!AA127</f>
        <v>0</v>
      </c>
      <c r="AC115" s="149">
        <f>' 2025 - MKT DE PRODUTO'!AB127</f>
        <v>0</v>
      </c>
      <c r="AD115" s="149">
        <f>' 2025 - MKT DE PRODUTO'!AC127</f>
        <v>0</v>
      </c>
      <c r="AE115" s="149">
        <f>' 2025 - MKT DE PRODUTO'!AD127</f>
        <v>0</v>
      </c>
      <c r="AF115" s="149">
        <f>' 2025 - MKT DE PRODUTO'!AE127</f>
        <v>0</v>
      </c>
    </row>
    <row r="116" spans="1:32">
      <c r="A116" s="150" t="s">
        <v>2</v>
      </c>
      <c r="B116" s="149">
        <f>' 2025 - MKT DE PRODUTO'!B128</f>
        <v>0</v>
      </c>
      <c r="C116" s="149">
        <f>' 2025 - MKT DE PRODUTO'!C128</f>
        <v>0</v>
      </c>
      <c r="D116" s="149">
        <f>' 2025 - MKT DE PRODUTO'!D128</f>
        <v>0</v>
      </c>
      <c r="E116" s="149">
        <f>' 2025 - MKT DE PRODUTO'!E128</f>
        <v>0</v>
      </c>
      <c r="F116" s="149">
        <f>' 2025 - MKT DE PRODUTO'!F128</f>
        <v>0</v>
      </c>
      <c r="G116" s="149">
        <f>' 2025 - MKT DE PRODUTO'!G128</f>
        <v>0</v>
      </c>
      <c r="H116" s="149">
        <f>' 2025 - MKT DE PRODUTO'!H128</f>
        <v>0</v>
      </c>
      <c r="I116" s="149">
        <f>' 2025 - MKT DE PRODUTO'!I128</f>
        <v>0</v>
      </c>
      <c r="J116" s="149">
        <f>' 2025 - MKT DE PRODUTO'!J128</f>
        <v>0</v>
      </c>
      <c r="K116" s="149">
        <f>' 2025 - MKT DE PRODUTO'!K128</f>
        <v>0</v>
      </c>
      <c r="L116" s="149">
        <f>' 2025 - MKT DE PRODUTO'!L128</f>
        <v>0</v>
      </c>
      <c r="M116" s="149">
        <f>' 2025 - MKT DE PRODUTO'!M128</f>
        <v>0</v>
      </c>
      <c r="N116" s="149">
        <f>' 2025 - MKT DE PRODUTO'!N128</f>
        <v>0</v>
      </c>
      <c r="O116" s="149">
        <f>' 2025 - MKT DE PRODUTO'!O128</f>
        <v>0</v>
      </c>
      <c r="P116" s="149">
        <f>' 2025 - MKT DE PRODUTO'!P128</f>
        <v>0</v>
      </c>
      <c r="Q116" s="149">
        <f>' 2025 - MKT DE PRODUTO'!Q128</f>
        <v>0</v>
      </c>
      <c r="R116" s="149">
        <f>' 2025 - MKT DE PRODUTO'!R128</f>
        <v>0</v>
      </c>
      <c r="S116" s="149">
        <f>' 2025 - MKT DE PRODUTO'!S128</f>
        <v>0</v>
      </c>
      <c r="T116" s="149">
        <f>' 2025 - MKT DE PRODUTO'!T128</f>
        <v>0</v>
      </c>
      <c r="U116" s="149" t="e">
        <f>' 2025 - MKT DE PRODUTO'!#REF!</f>
        <v>#REF!</v>
      </c>
      <c r="V116" s="149">
        <f>' 2025 - MKT DE PRODUTO'!U128</f>
        <v>0</v>
      </c>
      <c r="W116" s="149">
        <f>' 2025 - MKT DE PRODUTO'!V128</f>
        <v>0</v>
      </c>
      <c r="X116" s="149">
        <f>' 2025 - MKT DE PRODUTO'!W128</f>
        <v>0</v>
      </c>
      <c r="Y116" s="149">
        <f>' 2025 - MKT DE PRODUTO'!X128</f>
        <v>0</v>
      </c>
      <c r="Z116" s="149">
        <f>' 2025 - MKT DE PRODUTO'!Y128</f>
        <v>0</v>
      </c>
      <c r="AA116" s="149">
        <f>' 2025 - MKT DE PRODUTO'!Z128</f>
        <v>0</v>
      </c>
      <c r="AB116" s="149">
        <f>' 2025 - MKT DE PRODUTO'!AA128</f>
        <v>0</v>
      </c>
      <c r="AC116" s="149">
        <f>' 2025 - MKT DE PRODUTO'!AB128</f>
        <v>0</v>
      </c>
      <c r="AD116" s="149">
        <f>' 2025 - MKT DE PRODUTO'!AC128</f>
        <v>0</v>
      </c>
      <c r="AE116" s="149">
        <f>' 2025 - MKT DE PRODUTO'!AD128</f>
        <v>0</v>
      </c>
      <c r="AF116" s="149">
        <f>' 2025 - MKT DE PRODUTO'!AE128</f>
        <v>0</v>
      </c>
    </row>
    <row r="117" spans="1:32">
      <c r="A117" s="150" t="s">
        <v>2</v>
      </c>
      <c r="B117" s="149">
        <f>' 2025 - MKT DE PRODUTO'!B129</f>
        <v>0</v>
      </c>
      <c r="C117" s="149">
        <f>' 2025 - MKT DE PRODUTO'!C129</f>
        <v>0</v>
      </c>
      <c r="D117" s="149">
        <f>' 2025 - MKT DE PRODUTO'!D129</f>
        <v>0</v>
      </c>
      <c r="E117" s="149">
        <f>' 2025 - MKT DE PRODUTO'!E129</f>
        <v>0</v>
      </c>
      <c r="F117" s="149">
        <f>' 2025 - MKT DE PRODUTO'!F129</f>
        <v>0</v>
      </c>
      <c r="G117" s="149">
        <f>' 2025 - MKT DE PRODUTO'!G129</f>
        <v>0</v>
      </c>
      <c r="H117" s="149">
        <f>' 2025 - MKT DE PRODUTO'!H129</f>
        <v>0</v>
      </c>
      <c r="I117" s="149">
        <f>' 2025 - MKT DE PRODUTO'!I129</f>
        <v>0</v>
      </c>
      <c r="J117" s="149">
        <f>' 2025 - MKT DE PRODUTO'!J129</f>
        <v>0</v>
      </c>
      <c r="K117" s="149">
        <f>' 2025 - MKT DE PRODUTO'!K129</f>
        <v>0</v>
      </c>
      <c r="L117" s="149">
        <f>' 2025 - MKT DE PRODUTO'!L129</f>
        <v>0</v>
      </c>
      <c r="M117" s="149">
        <f>' 2025 - MKT DE PRODUTO'!M129</f>
        <v>0</v>
      </c>
      <c r="N117" s="149">
        <f>' 2025 - MKT DE PRODUTO'!N129</f>
        <v>0</v>
      </c>
      <c r="O117" s="149">
        <f>' 2025 - MKT DE PRODUTO'!O129</f>
        <v>0</v>
      </c>
      <c r="P117" s="149">
        <f>' 2025 - MKT DE PRODUTO'!P129</f>
        <v>0</v>
      </c>
      <c r="Q117" s="149">
        <f>' 2025 - MKT DE PRODUTO'!Q129</f>
        <v>0</v>
      </c>
      <c r="R117" s="149">
        <f>' 2025 - MKT DE PRODUTO'!R129</f>
        <v>0</v>
      </c>
      <c r="S117" s="149">
        <f>' 2025 - MKT DE PRODUTO'!S129</f>
        <v>0</v>
      </c>
      <c r="T117" s="149">
        <f>' 2025 - MKT DE PRODUTO'!T129</f>
        <v>0</v>
      </c>
      <c r="U117" s="149" t="e">
        <f>' 2025 - MKT DE PRODUTO'!#REF!</f>
        <v>#REF!</v>
      </c>
      <c r="V117" s="149">
        <f>' 2025 - MKT DE PRODUTO'!U129</f>
        <v>0</v>
      </c>
      <c r="W117" s="149">
        <f>' 2025 - MKT DE PRODUTO'!V129</f>
        <v>0</v>
      </c>
      <c r="X117" s="149">
        <f>' 2025 - MKT DE PRODUTO'!W129</f>
        <v>0</v>
      </c>
      <c r="Y117" s="149">
        <f>' 2025 - MKT DE PRODUTO'!X129</f>
        <v>0</v>
      </c>
      <c r="Z117" s="149">
        <f>' 2025 - MKT DE PRODUTO'!Y129</f>
        <v>0</v>
      </c>
      <c r="AA117" s="149">
        <f>' 2025 - MKT DE PRODUTO'!Z129</f>
        <v>0</v>
      </c>
      <c r="AB117" s="149">
        <f>' 2025 - MKT DE PRODUTO'!AA129</f>
        <v>0</v>
      </c>
      <c r="AC117" s="149">
        <f>' 2025 - MKT DE PRODUTO'!AB129</f>
        <v>0</v>
      </c>
      <c r="AD117" s="149">
        <f>' 2025 - MKT DE PRODUTO'!AC129</f>
        <v>0</v>
      </c>
      <c r="AE117" s="149">
        <f>' 2025 - MKT DE PRODUTO'!AD129</f>
        <v>0</v>
      </c>
      <c r="AF117" s="149">
        <f>' 2025 - MKT DE PRODUTO'!AE129</f>
        <v>0</v>
      </c>
    </row>
    <row r="118" spans="1:32">
      <c r="A118" s="150" t="s">
        <v>2</v>
      </c>
      <c r="B118" s="149">
        <f>' 2025 - MKT DE PRODUTO'!B130</f>
        <v>0</v>
      </c>
      <c r="C118" s="149">
        <f>' 2025 - MKT DE PRODUTO'!C130</f>
        <v>0</v>
      </c>
      <c r="D118" s="149">
        <f>' 2025 - MKT DE PRODUTO'!D130</f>
        <v>0</v>
      </c>
      <c r="E118" s="149">
        <f>' 2025 - MKT DE PRODUTO'!E130</f>
        <v>0</v>
      </c>
      <c r="F118" s="149">
        <f>' 2025 - MKT DE PRODUTO'!F130</f>
        <v>0</v>
      </c>
      <c r="G118" s="149">
        <f>' 2025 - MKT DE PRODUTO'!G130</f>
        <v>0</v>
      </c>
      <c r="H118" s="149">
        <f>' 2025 - MKT DE PRODUTO'!H130</f>
        <v>0</v>
      </c>
      <c r="I118" s="149">
        <f>' 2025 - MKT DE PRODUTO'!I130</f>
        <v>0</v>
      </c>
      <c r="J118" s="149">
        <f>' 2025 - MKT DE PRODUTO'!J130</f>
        <v>0</v>
      </c>
      <c r="K118" s="149">
        <f>' 2025 - MKT DE PRODUTO'!K130</f>
        <v>0</v>
      </c>
      <c r="L118" s="149">
        <f>' 2025 - MKT DE PRODUTO'!L130</f>
        <v>0</v>
      </c>
      <c r="M118" s="149">
        <f>' 2025 - MKT DE PRODUTO'!M130</f>
        <v>0</v>
      </c>
      <c r="N118" s="149">
        <f>' 2025 - MKT DE PRODUTO'!N130</f>
        <v>0</v>
      </c>
      <c r="O118" s="149">
        <f>' 2025 - MKT DE PRODUTO'!O130</f>
        <v>0</v>
      </c>
      <c r="P118" s="149">
        <f>' 2025 - MKT DE PRODUTO'!P130</f>
        <v>0</v>
      </c>
      <c r="Q118" s="149">
        <f>' 2025 - MKT DE PRODUTO'!Q130</f>
        <v>0</v>
      </c>
      <c r="R118" s="149">
        <f>' 2025 - MKT DE PRODUTO'!R130</f>
        <v>0</v>
      </c>
      <c r="S118" s="149">
        <f>' 2025 - MKT DE PRODUTO'!S130</f>
        <v>0</v>
      </c>
      <c r="T118" s="149">
        <f>' 2025 - MKT DE PRODUTO'!T130</f>
        <v>0</v>
      </c>
      <c r="U118" s="149" t="e">
        <f>' 2025 - MKT DE PRODUTO'!#REF!</f>
        <v>#REF!</v>
      </c>
      <c r="V118" s="149">
        <f>' 2025 - MKT DE PRODUTO'!U130</f>
        <v>0</v>
      </c>
      <c r="W118" s="149">
        <f>' 2025 - MKT DE PRODUTO'!V130</f>
        <v>0</v>
      </c>
      <c r="X118" s="149">
        <f>' 2025 - MKT DE PRODUTO'!W130</f>
        <v>0</v>
      </c>
      <c r="Y118" s="149">
        <f>' 2025 - MKT DE PRODUTO'!X130</f>
        <v>0</v>
      </c>
      <c r="Z118" s="149">
        <f>' 2025 - MKT DE PRODUTO'!Y130</f>
        <v>0</v>
      </c>
      <c r="AA118" s="149">
        <f>' 2025 - MKT DE PRODUTO'!Z130</f>
        <v>0</v>
      </c>
      <c r="AB118" s="149">
        <f>' 2025 - MKT DE PRODUTO'!AA130</f>
        <v>0</v>
      </c>
      <c r="AC118" s="149">
        <f>' 2025 - MKT DE PRODUTO'!AB130</f>
        <v>0</v>
      </c>
      <c r="AD118" s="149">
        <f>' 2025 - MKT DE PRODUTO'!AC130</f>
        <v>0</v>
      </c>
      <c r="AE118" s="149">
        <f>' 2025 - MKT DE PRODUTO'!AD130</f>
        <v>0</v>
      </c>
      <c r="AF118" s="149">
        <f>' 2025 - MKT DE PRODUTO'!AE130</f>
        <v>0</v>
      </c>
    </row>
    <row r="119" spans="1:32">
      <c r="A119" s="151" t="s">
        <v>3</v>
      </c>
      <c r="B119" s="149" t="str">
        <f>' 2025 - Growth'!B3</f>
        <v>PROJETOS 2025</v>
      </c>
      <c r="C119" s="149" t="str">
        <f>' 2025 - Growth'!C3</f>
        <v>Categoria</v>
      </c>
      <c r="D119" s="149" t="str">
        <f>' 2025 - Growth'!D3</f>
        <v>Tipo</v>
      </c>
      <c r="E119" s="149" t="str">
        <f>' 2025 - Growth'!E3</f>
        <v>Centro de Custos</v>
      </c>
      <c r="F119" s="149" t="str">
        <f>' 2025 - Growth'!F3</f>
        <v>Marca</v>
      </c>
      <c r="G119" s="149" t="str">
        <f>' 2025 - Growth'!G3</f>
        <v>Pilares</v>
      </c>
      <c r="H119" s="149" t="str">
        <f>' 2025 - Growth'!H3</f>
        <v>Fixo/Variável</v>
      </c>
      <c r="I119" s="149">
        <f>' 2025 - Growth'!I3</f>
        <v>0</v>
      </c>
      <c r="J119" s="149">
        <f>' 2025 - Growth'!J4</f>
        <v>0</v>
      </c>
      <c r="K119" s="149">
        <f>' 2025 - Growth'!K4</f>
        <v>10000</v>
      </c>
      <c r="L119" s="149">
        <f>' 2025 - Growth'!L4</f>
        <v>10000</v>
      </c>
      <c r="M119" s="149">
        <f>' 2025 - Growth'!M4</f>
        <v>10000</v>
      </c>
      <c r="N119" s="149">
        <f>' 2025 - Growth'!N4</f>
        <v>10000</v>
      </c>
      <c r="O119" s="149">
        <f>' 2025 - Growth'!O4</f>
        <v>10000</v>
      </c>
      <c r="P119" s="149">
        <f>' 2025 - Growth'!P4</f>
        <v>10000</v>
      </c>
      <c r="Q119" s="149">
        <f>' 2025 - Growth'!Q4</f>
        <v>10000</v>
      </c>
      <c r="R119" s="149">
        <f>' 2025 - Growth'!R4</f>
        <v>10000</v>
      </c>
      <c r="S119" s="149">
        <f>' 2025 - Growth'!S4</f>
        <v>10000</v>
      </c>
      <c r="T119" s="149">
        <f>' 2025 - Growth'!T4</f>
        <v>10000</v>
      </c>
      <c r="U119" s="149" t="e">
        <f>' 2025 - Growth'!#REF!</f>
        <v>#REF!</v>
      </c>
      <c r="V119" s="149">
        <f>' 2025 - Growth'!U3</f>
        <v>0</v>
      </c>
      <c r="W119" s="149">
        <f>' 2025 - Growth'!V3</f>
        <v>0</v>
      </c>
      <c r="X119" s="149">
        <f>' 2025 - Growth'!W3</f>
        <v>0</v>
      </c>
      <c r="Y119" s="149">
        <f>' 2025 - Growth'!X3</f>
        <v>0</v>
      </c>
      <c r="Z119" s="149">
        <f>' 2025 - Growth'!Y3</f>
        <v>0</v>
      </c>
      <c r="AA119" s="149">
        <f>' 2025 - Growth'!Z3</f>
        <v>0</v>
      </c>
      <c r="AB119" s="149">
        <f>' 2025 - Growth'!AA3</f>
        <v>0</v>
      </c>
      <c r="AC119" s="149">
        <f>' 2025 - Growth'!AB3</f>
        <v>0</v>
      </c>
      <c r="AD119" s="149">
        <f>' 2025 - Growth'!AC3</f>
        <v>0</v>
      </c>
      <c r="AE119" s="149">
        <f>' 2025 - Growth'!AD3</f>
        <v>0</v>
      </c>
      <c r="AF119" s="149">
        <f>' 2025 - Growth'!AE3</f>
        <v>0</v>
      </c>
    </row>
    <row r="120" spans="1:32">
      <c r="A120" s="151" t="s">
        <v>3</v>
      </c>
      <c r="B120" s="149" t="str">
        <f>' 2025 - Growth'!B4</f>
        <v>CRM</v>
      </c>
      <c r="C120" s="149" t="str">
        <f>' 2025 - Growth'!C4</f>
        <v>Ferramenta</v>
      </c>
      <c r="D120" s="149" t="str">
        <f>' 2025 - Growth'!D4</f>
        <v>CRM</v>
      </c>
      <c r="E120" s="149">
        <f>' 2025 - Growth'!E4</f>
        <v>10226</v>
      </c>
      <c r="F120" s="149" t="str">
        <f>' 2025 - Growth'!F4</f>
        <v>WAAW | WAP</v>
      </c>
      <c r="G120" s="149" t="str">
        <f>' 2025 - Growth'!G4</f>
        <v>Branding</v>
      </c>
      <c r="H120" s="149" t="str">
        <f>' 2025 - Growth'!H4</f>
        <v>Variável</v>
      </c>
      <c r="I120" s="149">
        <f>' 2025 - Growth'!I4</f>
        <v>0</v>
      </c>
      <c r="J120" s="149">
        <f>' 2025 - Growth'!J5</f>
        <v>0</v>
      </c>
      <c r="K120" s="149">
        <f>' 2025 - Growth'!K5</f>
        <v>0</v>
      </c>
      <c r="L120" s="149">
        <f>' 2025 - Growth'!L5</f>
        <v>0</v>
      </c>
      <c r="M120" s="149">
        <f>' 2025 - Growth'!M5</f>
        <v>0</v>
      </c>
      <c r="N120" s="149">
        <f>' 2025 - Growth'!N5</f>
        <v>0</v>
      </c>
      <c r="O120" s="149">
        <f>' 2025 - Growth'!O5</f>
        <v>0</v>
      </c>
      <c r="P120" s="149">
        <f>' 2025 - Growth'!P5</f>
        <v>0</v>
      </c>
      <c r="Q120" s="149">
        <f>' 2025 - Growth'!Q5</f>
        <v>0</v>
      </c>
      <c r="R120" s="149">
        <f>' 2025 - Growth'!R5</f>
        <v>0</v>
      </c>
      <c r="S120" s="149">
        <f>' 2025 - Growth'!S5</f>
        <v>0</v>
      </c>
      <c r="T120" s="149">
        <f>' 2025 - Growth'!T5</f>
        <v>0</v>
      </c>
      <c r="U120" s="149" t="e">
        <f>' 2025 - Growth'!#REF!</f>
        <v>#REF!</v>
      </c>
      <c r="V120" s="149">
        <f>' 2025 - Growth'!U4</f>
        <v>0</v>
      </c>
      <c r="W120" s="149">
        <f>' 2025 - Growth'!V4</f>
        <v>0</v>
      </c>
      <c r="X120" s="149">
        <f>' 2025 - Growth'!W4</f>
        <v>0</v>
      </c>
      <c r="Y120" s="149">
        <f>' 2025 - Growth'!X4</f>
        <v>0</v>
      </c>
      <c r="Z120" s="149">
        <f>' 2025 - Growth'!Y4</f>
        <v>0</v>
      </c>
      <c r="AA120" s="149">
        <f>' 2025 - Growth'!Z4</f>
        <v>0</v>
      </c>
      <c r="AB120" s="149">
        <f>' 2025 - Growth'!AA4</f>
        <v>0</v>
      </c>
      <c r="AC120" s="149">
        <f>' 2025 - Growth'!AB4</f>
        <v>0</v>
      </c>
      <c r="AD120" s="149">
        <f>' 2025 - Growth'!AC4</f>
        <v>0</v>
      </c>
      <c r="AE120" s="149">
        <f>' 2025 - Growth'!AD4</f>
        <v>0</v>
      </c>
      <c r="AF120" s="149">
        <f>' 2025 - Growth'!AE4</f>
        <v>0</v>
      </c>
    </row>
    <row r="121" spans="1:32">
      <c r="A121" s="151" t="s">
        <v>3</v>
      </c>
      <c r="B121" s="149" t="str">
        <f>' 2025 - Growth'!B5</f>
        <v>Curso e treinamento</v>
      </c>
      <c r="C121" s="149" t="str">
        <f>' 2025 - Growth'!C5</f>
        <v>Profissionalização</v>
      </c>
      <c r="D121" s="149" t="str">
        <f>' 2025 - Growth'!D5</f>
        <v>Curso</v>
      </c>
      <c r="E121" s="149">
        <f>' 2025 - Growth'!E5</f>
        <v>10226</v>
      </c>
      <c r="F121" s="149" t="str">
        <f>' 2025 - Growth'!F5</f>
        <v>WAAW | WAP</v>
      </c>
      <c r="G121" s="149" t="str">
        <f>' 2025 - Growth'!G5</f>
        <v>Performance</v>
      </c>
      <c r="H121" s="149" t="str">
        <f>' 2025 - Growth'!H5</f>
        <v>Variável</v>
      </c>
      <c r="I121" s="149">
        <f>' 2025 - Growth'!I5</f>
        <v>0</v>
      </c>
      <c r="J121" s="149">
        <f>' 2025 - Growth'!J6</f>
        <v>0</v>
      </c>
      <c r="K121" s="149">
        <f>' 2025 - Growth'!K6</f>
        <v>0</v>
      </c>
      <c r="L121" s="149">
        <f>' 2025 - Growth'!L6</f>
        <v>0</v>
      </c>
      <c r="M121" s="149">
        <f>' 2025 - Growth'!M6</f>
        <v>0</v>
      </c>
      <c r="N121" s="149">
        <f>' 2025 - Growth'!N6</f>
        <v>0</v>
      </c>
      <c r="O121" s="149">
        <f>' 2025 - Growth'!O6</f>
        <v>0</v>
      </c>
      <c r="P121" s="149">
        <f>' 2025 - Growth'!P6</f>
        <v>0</v>
      </c>
      <c r="Q121" s="149">
        <f>' 2025 - Growth'!Q6</f>
        <v>0</v>
      </c>
      <c r="R121" s="149">
        <f>' 2025 - Growth'!R6</f>
        <v>0</v>
      </c>
      <c r="S121" s="149">
        <f>' 2025 - Growth'!S6</f>
        <v>0</v>
      </c>
      <c r="T121" s="149">
        <f>' 2025 - Growth'!T6</f>
        <v>0</v>
      </c>
      <c r="U121" s="149" t="e">
        <f>' 2025 - Growth'!#REF!</f>
        <v>#REF!</v>
      </c>
      <c r="V121" s="149">
        <f>' 2025 - Growth'!U5</f>
        <v>0</v>
      </c>
      <c r="W121" s="149">
        <f>' 2025 - Growth'!V5</f>
        <v>0</v>
      </c>
      <c r="X121" s="149">
        <f>' 2025 - Growth'!W5</f>
        <v>0</v>
      </c>
      <c r="Y121" s="149">
        <f>' 2025 - Growth'!X5</f>
        <v>0</v>
      </c>
      <c r="Z121" s="149">
        <f>' 2025 - Growth'!Y5</f>
        <v>0</v>
      </c>
      <c r="AA121" s="149">
        <f>' 2025 - Growth'!Z5</f>
        <v>0</v>
      </c>
      <c r="AB121" s="149">
        <f>' 2025 - Growth'!AA5</f>
        <v>0</v>
      </c>
      <c r="AC121" s="149">
        <f>' 2025 - Growth'!AB5</f>
        <v>0</v>
      </c>
      <c r="AD121" s="149">
        <f>' 2025 - Growth'!AC5</f>
        <v>0</v>
      </c>
      <c r="AE121" s="149">
        <f>' 2025 - Growth'!AD5</f>
        <v>0</v>
      </c>
      <c r="AF121" s="149">
        <f>' 2025 - Growth'!AE5</f>
        <v>0</v>
      </c>
    </row>
    <row r="122" spans="1:32">
      <c r="A122" s="151" t="s">
        <v>3</v>
      </c>
      <c r="B122" s="149" t="str">
        <f>' 2025 - Growth'!B6</f>
        <v>Viagens</v>
      </c>
      <c r="C122" s="149" t="str">
        <f>' 2025 - Growth'!C6</f>
        <v>Viagens</v>
      </c>
      <c r="D122" s="149" t="str">
        <f>' 2025 - Growth'!D6</f>
        <v>Viagens</v>
      </c>
      <c r="E122" s="149">
        <f>' 2025 - Growth'!E6</f>
        <v>10226</v>
      </c>
      <c r="F122" s="149" t="str">
        <f>' 2025 - Growth'!F6</f>
        <v>WAAW | WAP</v>
      </c>
      <c r="G122" s="149" t="str">
        <f>' 2025 - Growth'!G6</f>
        <v>Manutenção da Marca</v>
      </c>
      <c r="H122" s="149" t="str">
        <f>' 2025 - Growth'!H6</f>
        <v>Variável</v>
      </c>
      <c r="I122" s="149">
        <f>' 2025 - Growth'!I6</f>
        <v>0</v>
      </c>
      <c r="J122" s="149">
        <f>' 2025 - Growth'!J7</f>
        <v>0</v>
      </c>
      <c r="K122" s="149">
        <f>' 2025 - Growth'!K7</f>
        <v>0</v>
      </c>
      <c r="L122" s="149">
        <f>' 2025 - Growth'!L7</f>
        <v>20000</v>
      </c>
      <c r="M122" s="149">
        <f>' 2025 - Growth'!M7</f>
        <v>0</v>
      </c>
      <c r="N122" s="149">
        <f>' 2025 - Growth'!N7</f>
        <v>0</v>
      </c>
      <c r="O122" s="149">
        <f>' 2025 - Growth'!O7</f>
        <v>20000</v>
      </c>
      <c r="P122" s="149">
        <f>' 2025 - Growth'!P7</f>
        <v>0</v>
      </c>
      <c r="Q122" s="149">
        <f>' 2025 - Growth'!Q7</f>
        <v>0</v>
      </c>
      <c r="R122" s="149">
        <f>' 2025 - Growth'!R7</f>
        <v>20000</v>
      </c>
      <c r="S122" s="149">
        <f>' 2025 - Growth'!S7</f>
        <v>20000</v>
      </c>
      <c r="T122" s="149">
        <f>' 2025 - Growth'!T7</f>
        <v>0</v>
      </c>
      <c r="U122" s="149" t="e">
        <f>' 2025 - Growth'!#REF!</f>
        <v>#REF!</v>
      </c>
      <c r="V122" s="149">
        <f>' 2025 - Growth'!U6</f>
        <v>0</v>
      </c>
      <c r="W122" s="149">
        <f>' 2025 - Growth'!V6</f>
        <v>0</v>
      </c>
      <c r="X122" s="149">
        <f>' 2025 - Growth'!W6</f>
        <v>0</v>
      </c>
      <c r="Y122" s="149">
        <f>' 2025 - Growth'!X6</f>
        <v>0</v>
      </c>
      <c r="Z122" s="149">
        <f>' 2025 - Growth'!Y6</f>
        <v>0</v>
      </c>
      <c r="AA122" s="149">
        <f>' 2025 - Growth'!Z6</f>
        <v>0</v>
      </c>
      <c r="AB122" s="149">
        <f>' 2025 - Growth'!AA6</f>
        <v>0</v>
      </c>
      <c r="AC122" s="149">
        <f>' 2025 - Growth'!AB6</f>
        <v>0</v>
      </c>
      <c r="AD122" s="149">
        <f>' 2025 - Growth'!AC6</f>
        <v>0</v>
      </c>
      <c r="AE122" s="149">
        <f>' 2025 - Growth'!AD6</f>
        <v>0</v>
      </c>
      <c r="AF122" s="149">
        <f>' 2025 - Growth'!AE6</f>
        <v>0</v>
      </c>
    </row>
    <row r="123" spans="1:32">
      <c r="A123" s="151" t="s">
        <v>3</v>
      </c>
      <c r="B123" s="149" t="str">
        <f>' 2025 - Growth'!B7</f>
        <v>Consultoria</v>
      </c>
      <c r="C123" s="149" t="str">
        <f>' 2025 - Growth'!C7</f>
        <v>Consultoria</v>
      </c>
      <c r="D123" s="149" t="str">
        <f>' 2025 - Growth'!D7</f>
        <v>Consultoria</v>
      </c>
      <c r="E123" s="149">
        <f>' 2025 - Growth'!E7</f>
        <v>10226</v>
      </c>
      <c r="F123" s="149" t="str">
        <f>' 2025 - Growth'!F7</f>
        <v>WAAW | WAP</v>
      </c>
      <c r="G123" s="149" t="str">
        <f>' 2025 - Growth'!G7</f>
        <v>Performance</v>
      </c>
      <c r="H123" s="149" t="str">
        <f>' 2025 - Growth'!H7</f>
        <v>Variável</v>
      </c>
      <c r="I123" s="149">
        <f>' 2025 - Growth'!I7</f>
        <v>3000</v>
      </c>
      <c r="J123" s="149">
        <f>' 2025 - Growth'!J8</f>
        <v>0</v>
      </c>
      <c r="K123" s="149">
        <f>' 2025 - Growth'!K8</f>
        <v>0</v>
      </c>
      <c r="L123" s="149">
        <f>' 2025 - Growth'!L8</f>
        <v>0</v>
      </c>
      <c r="M123" s="149">
        <f>' 2025 - Growth'!M8</f>
        <v>0</v>
      </c>
      <c r="N123" s="149">
        <f>' 2025 - Growth'!N8</f>
        <v>0</v>
      </c>
      <c r="O123" s="149">
        <f>' 2025 - Growth'!O8</f>
        <v>0</v>
      </c>
      <c r="P123" s="149">
        <f>' 2025 - Growth'!P8</f>
        <v>0</v>
      </c>
      <c r="Q123" s="149">
        <f>' 2025 - Growth'!Q8</f>
        <v>0</v>
      </c>
      <c r="R123" s="149">
        <f>' 2025 - Growth'!R8</f>
        <v>0</v>
      </c>
      <c r="S123" s="149">
        <f>' 2025 - Growth'!S8</f>
        <v>0</v>
      </c>
      <c r="T123" s="149">
        <f>' 2025 - Growth'!T8</f>
        <v>0</v>
      </c>
      <c r="U123" s="149" t="e">
        <f>' 2025 - Growth'!#REF!</f>
        <v>#REF!</v>
      </c>
      <c r="V123" s="149">
        <f>' 2025 - Growth'!U7</f>
        <v>0</v>
      </c>
      <c r="W123" s="149">
        <f>' 2025 - Growth'!V7</f>
        <v>0</v>
      </c>
      <c r="X123" s="149">
        <f>' 2025 - Growth'!W7</f>
        <v>0</v>
      </c>
      <c r="Y123" s="149">
        <f>' 2025 - Growth'!X7</f>
        <v>0</v>
      </c>
      <c r="Z123" s="149">
        <f>' 2025 - Growth'!Y7</f>
        <v>0</v>
      </c>
      <c r="AA123" s="149">
        <f>' 2025 - Growth'!Z7</f>
        <v>0</v>
      </c>
      <c r="AB123" s="149">
        <f>' 2025 - Growth'!AA7</f>
        <v>0</v>
      </c>
      <c r="AC123" s="149">
        <f>' 2025 - Growth'!AB7</f>
        <v>0</v>
      </c>
      <c r="AD123" s="149">
        <f>' 2025 - Growth'!AC7</f>
        <v>0</v>
      </c>
      <c r="AE123" s="149">
        <f>' 2025 - Growth'!AD7</f>
        <v>0</v>
      </c>
      <c r="AF123" s="149">
        <f>' 2025 - Growth'!AE7</f>
        <v>0</v>
      </c>
    </row>
    <row r="124" spans="1:32">
      <c r="A124" s="151" t="s">
        <v>3</v>
      </c>
      <c r="B124" s="149">
        <f>' 2025 - Growth'!B8</f>
        <v>0</v>
      </c>
      <c r="C124" s="149">
        <f>' 2025 - Growth'!C8</f>
        <v>0</v>
      </c>
      <c r="D124" s="149">
        <f>' 2025 - Growth'!D8</f>
        <v>0</v>
      </c>
      <c r="E124" s="149">
        <f>' 2025 - Growth'!E8</f>
        <v>0</v>
      </c>
      <c r="F124" s="149">
        <f>' 2025 - Growth'!F8</f>
        <v>0</v>
      </c>
      <c r="G124" s="149">
        <f>' 2025 - Growth'!G8</f>
        <v>0</v>
      </c>
      <c r="H124" s="149">
        <f>' 2025 - Growth'!H8</f>
        <v>0</v>
      </c>
      <c r="I124" s="149">
        <f>' 2025 - Growth'!I8</f>
        <v>0</v>
      </c>
      <c r="J124" s="149" t="e">
        <f>' 2025 - Growth'!#REF!</f>
        <v>#REF!</v>
      </c>
      <c r="K124" s="149" t="e">
        <f>' 2025 - Growth'!#REF!</f>
        <v>#REF!</v>
      </c>
      <c r="L124" s="149" t="e">
        <f>' 2025 - Growth'!#REF!</f>
        <v>#REF!</v>
      </c>
      <c r="M124" s="149" t="e">
        <f>' 2025 - Growth'!#REF!</f>
        <v>#REF!</v>
      </c>
      <c r="N124" s="149" t="e">
        <f>' 2025 - Growth'!#REF!</f>
        <v>#REF!</v>
      </c>
      <c r="O124" s="149" t="e">
        <f>' 2025 - Growth'!#REF!</f>
        <v>#REF!</v>
      </c>
      <c r="P124" s="149" t="e">
        <f>' 2025 - Growth'!#REF!</f>
        <v>#REF!</v>
      </c>
      <c r="Q124" s="149" t="e">
        <f>' 2025 - Growth'!#REF!</f>
        <v>#REF!</v>
      </c>
      <c r="R124" s="149" t="e">
        <f>' 2025 - Growth'!#REF!</f>
        <v>#REF!</v>
      </c>
      <c r="S124" s="149" t="e">
        <f>' 2025 - Growth'!#REF!</f>
        <v>#REF!</v>
      </c>
      <c r="T124" s="149" t="e">
        <f>' 2025 - Growth'!#REF!</f>
        <v>#REF!</v>
      </c>
      <c r="U124" s="149" t="e">
        <f>' 2025 - Growth'!#REF!</f>
        <v>#REF!</v>
      </c>
      <c r="V124" s="149">
        <f>' 2025 - Growth'!U8</f>
        <v>0</v>
      </c>
      <c r="W124" s="149">
        <f>' 2025 - Growth'!V8</f>
        <v>0</v>
      </c>
      <c r="X124" s="149">
        <f>' 2025 - Growth'!W8</f>
        <v>0</v>
      </c>
      <c r="Y124" s="149">
        <f>' 2025 - Growth'!X8</f>
        <v>0</v>
      </c>
      <c r="Z124" s="149">
        <f>' 2025 - Growth'!Y8</f>
        <v>0</v>
      </c>
      <c r="AA124" s="149">
        <f>' 2025 - Growth'!Z8</f>
        <v>0</v>
      </c>
      <c r="AB124" s="149">
        <f>' 2025 - Growth'!AA8</f>
        <v>0</v>
      </c>
      <c r="AC124" s="149">
        <f>' 2025 - Growth'!AB8</f>
        <v>0</v>
      </c>
      <c r="AD124" s="149">
        <f>' 2025 - Growth'!AC8</f>
        <v>0</v>
      </c>
      <c r="AE124" s="149">
        <f>' 2025 - Growth'!AD8</f>
        <v>0</v>
      </c>
      <c r="AF124" s="149">
        <f>' 2025 - Growth'!AE8</f>
        <v>0</v>
      </c>
    </row>
    <row r="125" spans="1:32">
      <c r="A125" s="151" t="s">
        <v>3</v>
      </c>
      <c r="B125" s="149" t="e">
        <f>' 2025 - Growth'!#REF!</f>
        <v>#REF!</v>
      </c>
      <c r="C125" s="149" t="e">
        <f>' 2025 - Growth'!#REF!</f>
        <v>#REF!</v>
      </c>
      <c r="D125" s="149" t="e">
        <f>' 2025 - Growth'!#REF!</f>
        <v>#REF!</v>
      </c>
      <c r="E125" s="149" t="e">
        <f>' 2025 - Growth'!#REF!</f>
        <v>#REF!</v>
      </c>
      <c r="F125" s="149" t="e">
        <f>' 2025 - Growth'!#REF!</f>
        <v>#REF!</v>
      </c>
      <c r="G125" s="149" t="e">
        <f>' 2025 - Growth'!#REF!</f>
        <v>#REF!</v>
      </c>
      <c r="H125" s="149" t="e">
        <f>' 2025 - Growth'!#REF!</f>
        <v>#REF!</v>
      </c>
      <c r="I125" s="149" t="e">
        <f>' 2025 - Growth'!#REF!</f>
        <v>#REF!</v>
      </c>
      <c r="J125" s="149">
        <f>' 2025 - Growth'!J9</f>
        <v>0</v>
      </c>
      <c r="K125" s="149">
        <f>' 2025 - Growth'!K9</f>
        <v>0</v>
      </c>
      <c r="L125" s="149">
        <f>' 2025 - Growth'!L9</f>
        <v>0</v>
      </c>
      <c r="M125" s="149">
        <f>' 2025 - Growth'!M9</f>
        <v>0</v>
      </c>
      <c r="N125" s="149">
        <f>' 2025 - Growth'!N9</f>
        <v>0</v>
      </c>
      <c r="O125" s="149">
        <f>' 2025 - Growth'!O9</f>
        <v>0</v>
      </c>
      <c r="P125" s="149">
        <f>' 2025 - Growth'!P9</f>
        <v>0</v>
      </c>
      <c r="Q125" s="149">
        <f>' 2025 - Growth'!Q9</f>
        <v>0</v>
      </c>
      <c r="R125" s="149">
        <f>' 2025 - Growth'!R9</f>
        <v>0</v>
      </c>
      <c r="S125" s="149">
        <f>' 2025 - Growth'!S9</f>
        <v>0</v>
      </c>
      <c r="T125" s="149">
        <f>' 2025 - Growth'!T9</f>
        <v>0</v>
      </c>
      <c r="U125" s="149" t="e">
        <f>' 2025 - Growth'!#REF!</f>
        <v>#REF!</v>
      </c>
      <c r="V125" s="149" t="e">
        <f>' 2025 - Growth'!#REF!</f>
        <v>#REF!</v>
      </c>
      <c r="W125" s="149" t="e">
        <f>' 2025 - Growth'!#REF!</f>
        <v>#REF!</v>
      </c>
      <c r="X125" s="149" t="e">
        <f>' 2025 - Growth'!#REF!</f>
        <v>#REF!</v>
      </c>
      <c r="Y125" s="149" t="e">
        <f>' 2025 - Growth'!#REF!</f>
        <v>#REF!</v>
      </c>
      <c r="Z125" s="149" t="e">
        <f>' 2025 - Growth'!#REF!</f>
        <v>#REF!</v>
      </c>
      <c r="AA125" s="149" t="e">
        <f>' 2025 - Growth'!#REF!</f>
        <v>#REF!</v>
      </c>
      <c r="AB125" s="149" t="e">
        <f>' 2025 - Growth'!#REF!</f>
        <v>#REF!</v>
      </c>
      <c r="AC125" s="149" t="e">
        <f>' 2025 - Growth'!#REF!</f>
        <v>#REF!</v>
      </c>
      <c r="AD125" s="149" t="e">
        <f>' 2025 - Growth'!#REF!</f>
        <v>#REF!</v>
      </c>
      <c r="AE125" s="149" t="e">
        <f>' 2025 - Growth'!#REF!</f>
        <v>#REF!</v>
      </c>
      <c r="AF125" s="149" t="e">
        <f>' 2025 - Growth'!#REF!</f>
        <v>#REF!</v>
      </c>
    </row>
    <row r="126" spans="1:32">
      <c r="A126" s="151" t="s">
        <v>3</v>
      </c>
      <c r="B126" s="149">
        <f>' 2025 - Growth'!B9</f>
        <v>0</v>
      </c>
      <c r="C126" s="149">
        <f>' 2025 - Growth'!C9</f>
        <v>0</v>
      </c>
      <c r="D126" s="149">
        <f>' 2025 - Growth'!D9</f>
        <v>0</v>
      </c>
      <c r="E126" s="149">
        <f>' 2025 - Growth'!E9</f>
        <v>0</v>
      </c>
      <c r="F126" s="149">
        <f>' 2025 - Growth'!F9</f>
        <v>0</v>
      </c>
      <c r="G126" s="149">
        <f>' 2025 - Growth'!G9</f>
        <v>0</v>
      </c>
      <c r="H126" s="149">
        <f>' 2025 - Growth'!H9</f>
        <v>0</v>
      </c>
      <c r="I126" s="149">
        <f>' 2025 - Growth'!I9</f>
        <v>0</v>
      </c>
      <c r="J126" s="149">
        <f>' 2025 - Growth'!J9</f>
        <v>0</v>
      </c>
      <c r="K126" s="149">
        <f>' 2025 - Growth'!K9</f>
        <v>0</v>
      </c>
      <c r="L126" s="149">
        <f>' 2025 - Growth'!L9</f>
        <v>0</v>
      </c>
      <c r="M126" s="149">
        <f>' 2025 - Growth'!M9</f>
        <v>0</v>
      </c>
      <c r="N126" s="149">
        <f>' 2025 - Growth'!N9</f>
        <v>0</v>
      </c>
      <c r="O126" s="149">
        <f>' 2025 - Growth'!O9</f>
        <v>0</v>
      </c>
      <c r="P126" s="149">
        <f>' 2025 - Growth'!P9</f>
        <v>0</v>
      </c>
      <c r="Q126" s="149">
        <f>' 2025 - Growth'!Q9</f>
        <v>0</v>
      </c>
      <c r="R126" s="149">
        <f>' 2025 - Growth'!R9</f>
        <v>0</v>
      </c>
      <c r="S126" s="149">
        <f>' 2025 - Growth'!S9</f>
        <v>0</v>
      </c>
      <c r="T126" s="149">
        <f>' 2025 - Growth'!T9</f>
        <v>0</v>
      </c>
      <c r="U126" s="149" t="e">
        <f>' 2025 - Growth'!#REF!</f>
        <v>#REF!</v>
      </c>
      <c r="V126" s="149">
        <f>' 2025 - Growth'!U9</f>
        <v>0</v>
      </c>
      <c r="W126" s="149">
        <f>' 2025 - Growth'!V9</f>
        <v>0</v>
      </c>
      <c r="X126" s="149">
        <f>' 2025 - Growth'!W9</f>
        <v>0</v>
      </c>
      <c r="Y126" s="149">
        <f>' 2025 - Growth'!X9</f>
        <v>0</v>
      </c>
      <c r="Z126" s="149">
        <f>' 2025 - Growth'!Y9</f>
        <v>0</v>
      </c>
      <c r="AA126" s="149">
        <f>' 2025 - Growth'!Z9</f>
        <v>0</v>
      </c>
      <c r="AB126" s="149">
        <f>' 2025 - Growth'!AA9</f>
        <v>0</v>
      </c>
      <c r="AC126" s="149">
        <f>' 2025 - Growth'!AB9</f>
        <v>0</v>
      </c>
      <c r="AD126" s="149">
        <f>' 2025 - Growth'!AC9</f>
        <v>0</v>
      </c>
      <c r="AE126" s="149">
        <f>' 2025 - Growth'!AD9</f>
        <v>0</v>
      </c>
      <c r="AF126" s="149">
        <f>' 2025 - Growth'!AE9</f>
        <v>0</v>
      </c>
    </row>
    <row r="127" spans="1:32">
      <c r="A127" s="151" t="s">
        <v>3</v>
      </c>
      <c r="B127" s="149" t="str">
        <f>' 2025 - Growth'!B10</f>
        <v>CUSTOS FIXOS</v>
      </c>
      <c r="C127" s="149">
        <f>' 2025 - Growth'!C10</f>
        <v>0</v>
      </c>
      <c r="D127" s="149">
        <f>' 2025 - Growth'!D10</f>
        <v>0</v>
      </c>
      <c r="E127" s="149">
        <f>' 2025 - Growth'!E10</f>
        <v>0</v>
      </c>
      <c r="F127" s="149">
        <f>' 2025 - Growth'!F10</f>
        <v>0</v>
      </c>
      <c r="G127" s="149">
        <f>' 2025 - Growth'!G10</f>
        <v>0</v>
      </c>
      <c r="H127" s="149">
        <f>' 2025 - Growth'!H10</f>
        <v>0</v>
      </c>
      <c r="I127" s="149">
        <f>' 2025 - Growth'!I10</f>
        <v>0</v>
      </c>
      <c r="J127" s="149">
        <f>' 2025 - Growth'!J10</f>
        <v>0</v>
      </c>
      <c r="K127" s="149">
        <f>' 2025 - Growth'!K10</f>
        <v>0</v>
      </c>
      <c r="L127" s="149">
        <f>' 2025 - Growth'!L10</f>
        <v>0</v>
      </c>
      <c r="M127" s="149">
        <f>' 2025 - Growth'!M10</f>
        <v>0</v>
      </c>
      <c r="N127" s="149">
        <f>' 2025 - Growth'!N10</f>
        <v>0</v>
      </c>
      <c r="O127" s="149">
        <f>' 2025 - Growth'!O10</f>
        <v>0</v>
      </c>
      <c r="P127" s="149">
        <f>' 2025 - Growth'!P10</f>
        <v>0</v>
      </c>
      <c r="Q127" s="149">
        <f>' 2025 - Growth'!Q10</f>
        <v>0</v>
      </c>
      <c r="R127" s="149">
        <f>' 2025 - Growth'!R10</f>
        <v>0</v>
      </c>
      <c r="S127" s="149">
        <f>' 2025 - Growth'!S10</f>
        <v>0</v>
      </c>
      <c r="T127" s="149">
        <f>' 2025 - Growth'!T10</f>
        <v>0</v>
      </c>
      <c r="U127" s="149" t="e">
        <f>' 2025 - Growth'!#REF!</f>
        <v>#REF!</v>
      </c>
      <c r="V127" s="149">
        <f>' 2025 - Growth'!U10</f>
        <v>0</v>
      </c>
      <c r="W127" s="149">
        <f>' 2025 - Growth'!V10</f>
        <v>0</v>
      </c>
      <c r="X127" s="149">
        <f>' 2025 - Growth'!W10</f>
        <v>0</v>
      </c>
      <c r="Y127" s="149">
        <f>' 2025 - Growth'!X10</f>
        <v>0</v>
      </c>
      <c r="Z127" s="149">
        <f>' 2025 - Growth'!Y10</f>
        <v>0</v>
      </c>
      <c r="AA127" s="149">
        <f>' 2025 - Growth'!Z10</f>
        <v>0</v>
      </c>
      <c r="AB127" s="149">
        <f>' 2025 - Growth'!AA10</f>
        <v>0</v>
      </c>
      <c r="AC127" s="149">
        <f>' 2025 - Growth'!AB10</f>
        <v>0</v>
      </c>
      <c r="AD127" s="149">
        <f>' 2025 - Growth'!AC10</f>
        <v>0</v>
      </c>
      <c r="AE127" s="149">
        <f>' 2025 - Growth'!AD10</f>
        <v>0</v>
      </c>
      <c r="AF127" s="149">
        <f>' 2025 - Growth'!AE10</f>
        <v>0</v>
      </c>
    </row>
    <row r="128" spans="1:32">
      <c r="A128" s="151" t="s">
        <v>3</v>
      </c>
      <c r="B128" s="149">
        <f>' 2025 - Growth'!B11</f>
        <v>0</v>
      </c>
      <c r="C128" s="149">
        <f>' 2025 - Growth'!C11</f>
        <v>0</v>
      </c>
      <c r="D128" s="149">
        <f>' 2025 - Growth'!D11</f>
        <v>0</v>
      </c>
      <c r="E128" s="149">
        <f>' 2025 - Growth'!E11</f>
        <v>0</v>
      </c>
      <c r="F128" s="149">
        <f>' 2025 - Growth'!F11</f>
        <v>0</v>
      </c>
      <c r="G128" s="149">
        <f>' 2025 - Growth'!G11</f>
        <v>0</v>
      </c>
      <c r="H128" s="149">
        <f>' 2025 - Growth'!H11</f>
        <v>0</v>
      </c>
      <c r="I128" s="149">
        <f>' 2025 - Growth'!I11</f>
        <v>0</v>
      </c>
      <c r="J128" s="149">
        <f>' 2025 - Growth'!J11</f>
        <v>0</v>
      </c>
      <c r="K128" s="149">
        <f>' 2025 - Growth'!K11</f>
        <v>0</v>
      </c>
      <c r="L128" s="149">
        <f>' 2025 - Growth'!L11</f>
        <v>0</v>
      </c>
      <c r="M128" s="149">
        <f>' 2025 - Growth'!M11</f>
        <v>0</v>
      </c>
      <c r="N128" s="149">
        <f>' 2025 - Growth'!N11</f>
        <v>0</v>
      </c>
      <c r="O128" s="149">
        <f>' 2025 - Growth'!O11</f>
        <v>0</v>
      </c>
      <c r="P128" s="149">
        <f>' 2025 - Growth'!P11</f>
        <v>0</v>
      </c>
      <c r="Q128" s="149">
        <f>' 2025 - Growth'!Q11</f>
        <v>0</v>
      </c>
      <c r="R128" s="149">
        <f>' 2025 - Growth'!R11</f>
        <v>0</v>
      </c>
      <c r="S128" s="149">
        <f>' 2025 - Growth'!S11</f>
        <v>0</v>
      </c>
      <c r="T128" s="149">
        <f>' 2025 - Growth'!T11</f>
        <v>0</v>
      </c>
      <c r="U128" s="149" t="e">
        <f>' 2025 - Growth'!#REF!</f>
        <v>#REF!</v>
      </c>
      <c r="V128" s="149">
        <f>' 2025 - Growth'!U11</f>
        <v>0</v>
      </c>
      <c r="W128" s="149">
        <f>' 2025 - Growth'!V11</f>
        <v>0</v>
      </c>
      <c r="X128" s="149">
        <f>' 2025 - Growth'!W11</f>
        <v>0</v>
      </c>
      <c r="Y128" s="149">
        <f>' 2025 - Growth'!X11</f>
        <v>0</v>
      </c>
      <c r="Z128" s="149">
        <f>' 2025 - Growth'!Y11</f>
        <v>0</v>
      </c>
      <c r="AA128" s="149">
        <f>' 2025 - Growth'!Z11</f>
        <v>0</v>
      </c>
      <c r="AB128" s="149">
        <f>' 2025 - Growth'!AA11</f>
        <v>0</v>
      </c>
      <c r="AC128" s="149">
        <f>' 2025 - Growth'!AB11</f>
        <v>0</v>
      </c>
      <c r="AD128" s="149">
        <f>' 2025 - Growth'!AC11</f>
        <v>0</v>
      </c>
      <c r="AE128" s="149">
        <f>' 2025 - Growth'!AD11</f>
        <v>0</v>
      </c>
      <c r="AF128" s="149">
        <f>' 2025 - Growth'!AE11</f>
        <v>0</v>
      </c>
    </row>
    <row r="129" spans="1:32">
      <c r="A129" s="151" t="s">
        <v>3</v>
      </c>
      <c r="B129" s="149">
        <f>' 2025 - Growth'!B12</f>
        <v>0</v>
      </c>
      <c r="C129" s="149">
        <f>' 2025 - Growth'!C12</f>
        <v>0</v>
      </c>
      <c r="D129" s="149">
        <f>' 2025 - Growth'!D12</f>
        <v>0</v>
      </c>
      <c r="E129" s="149">
        <f>' 2025 - Growth'!E12</f>
        <v>0</v>
      </c>
      <c r="F129" s="149">
        <f>' 2025 - Growth'!F12</f>
        <v>0</v>
      </c>
      <c r="G129" s="149">
        <f>' 2025 - Growth'!G12</f>
        <v>0</v>
      </c>
      <c r="H129" s="149">
        <f>' 2025 - Growth'!H12</f>
        <v>0</v>
      </c>
      <c r="I129" s="149">
        <f>' 2025 - Growth'!I12</f>
        <v>0</v>
      </c>
      <c r="J129" s="149">
        <f>' 2025 - Growth'!J12</f>
        <v>0</v>
      </c>
      <c r="K129" s="149">
        <f>' 2025 - Growth'!K12</f>
        <v>0</v>
      </c>
      <c r="L129" s="149">
        <f>' 2025 - Growth'!L12</f>
        <v>0</v>
      </c>
      <c r="M129" s="149">
        <f>' 2025 - Growth'!M12</f>
        <v>0</v>
      </c>
      <c r="N129" s="149">
        <f>' 2025 - Growth'!N12</f>
        <v>0</v>
      </c>
      <c r="O129" s="149">
        <f>' 2025 - Growth'!O12</f>
        <v>0</v>
      </c>
      <c r="P129" s="149">
        <f>' 2025 - Growth'!P12</f>
        <v>0</v>
      </c>
      <c r="Q129" s="149">
        <f>' 2025 - Growth'!Q12</f>
        <v>0</v>
      </c>
      <c r="R129" s="149">
        <f>' 2025 - Growth'!R12</f>
        <v>0</v>
      </c>
      <c r="S129" s="149">
        <f>' 2025 - Growth'!S12</f>
        <v>0</v>
      </c>
      <c r="T129" s="149">
        <f>' 2025 - Growth'!T12</f>
        <v>0</v>
      </c>
      <c r="U129" s="149" t="e">
        <f>' 2025 - Growth'!#REF!</f>
        <v>#REF!</v>
      </c>
      <c r="V129" s="149">
        <f>' 2025 - Growth'!U12</f>
        <v>0</v>
      </c>
      <c r="W129" s="149">
        <f>' 2025 - Growth'!V12</f>
        <v>0</v>
      </c>
      <c r="X129" s="149">
        <f>' 2025 - Growth'!W12</f>
        <v>0</v>
      </c>
      <c r="Y129" s="149">
        <f>' 2025 - Growth'!X12</f>
        <v>0</v>
      </c>
      <c r="Z129" s="149">
        <f>' 2025 - Growth'!Y12</f>
        <v>0</v>
      </c>
      <c r="AA129" s="149">
        <f>' 2025 - Growth'!Z12</f>
        <v>0</v>
      </c>
      <c r="AB129" s="149">
        <f>' 2025 - Growth'!AA12</f>
        <v>0</v>
      </c>
      <c r="AC129" s="149">
        <f>' 2025 - Growth'!AB12</f>
        <v>0</v>
      </c>
      <c r="AD129" s="149">
        <f>' 2025 - Growth'!AC12</f>
        <v>0</v>
      </c>
      <c r="AE129" s="149">
        <f>' 2025 - Growth'!AD12</f>
        <v>0</v>
      </c>
      <c r="AF129" s="149">
        <f>' 2025 - Growth'!AE12</f>
        <v>0</v>
      </c>
    </row>
    <row r="130" spans="1:32">
      <c r="A130" s="151" t="s">
        <v>3</v>
      </c>
      <c r="B130" s="149" t="e">
        <f>' 2025 - Growth'!#REF!</f>
        <v>#REF!</v>
      </c>
      <c r="C130" s="149" t="e">
        <f>' 2025 - Growth'!#REF!</f>
        <v>#REF!</v>
      </c>
      <c r="D130" s="149" t="e">
        <f>' 2025 - Growth'!#REF!</f>
        <v>#REF!</v>
      </c>
      <c r="E130" s="149" t="e">
        <f>' 2025 - Growth'!#REF!</f>
        <v>#REF!</v>
      </c>
      <c r="F130" s="149" t="e">
        <f>' 2025 - Growth'!#REF!</f>
        <v>#REF!</v>
      </c>
      <c r="G130" s="149" t="e">
        <f>' 2025 - Growth'!#REF!</f>
        <v>#REF!</v>
      </c>
      <c r="H130" s="149" t="e">
        <f>' 2025 - Growth'!#REF!</f>
        <v>#REF!</v>
      </c>
      <c r="I130" s="149" t="e">
        <f>' 2025 - Growth'!#REF!</f>
        <v>#REF!</v>
      </c>
      <c r="J130" s="149" t="e">
        <f>' 2025 - Growth'!#REF!</f>
        <v>#REF!</v>
      </c>
      <c r="K130" s="149" t="e">
        <f>' 2025 - Growth'!#REF!</f>
        <v>#REF!</v>
      </c>
      <c r="L130" s="149" t="e">
        <f>' 2025 - Growth'!#REF!</f>
        <v>#REF!</v>
      </c>
      <c r="M130" s="149" t="e">
        <f>' 2025 - Growth'!#REF!</f>
        <v>#REF!</v>
      </c>
      <c r="N130" s="149" t="e">
        <f>' 2025 - Growth'!#REF!</f>
        <v>#REF!</v>
      </c>
      <c r="O130" s="149" t="e">
        <f>' 2025 - Growth'!#REF!</f>
        <v>#REF!</v>
      </c>
      <c r="P130" s="149" t="e">
        <f>' 2025 - Growth'!#REF!</f>
        <v>#REF!</v>
      </c>
      <c r="Q130" s="149" t="e">
        <f>' 2025 - Growth'!#REF!</f>
        <v>#REF!</v>
      </c>
      <c r="R130" s="149" t="e">
        <f>' 2025 - Growth'!#REF!</f>
        <v>#REF!</v>
      </c>
      <c r="S130" s="149" t="e">
        <f>' 2025 - Growth'!#REF!</f>
        <v>#REF!</v>
      </c>
      <c r="T130" s="149" t="e">
        <f>' 2025 - Growth'!#REF!</f>
        <v>#REF!</v>
      </c>
      <c r="U130" s="149" t="e">
        <f>' 2025 - Growth'!#REF!</f>
        <v>#REF!</v>
      </c>
      <c r="V130" s="149" t="e">
        <f>' 2025 - Growth'!#REF!</f>
        <v>#REF!</v>
      </c>
      <c r="W130" s="149" t="e">
        <f>' 2025 - Growth'!#REF!</f>
        <v>#REF!</v>
      </c>
      <c r="X130" s="149" t="e">
        <f>' 2025 - Growth'!#REF!</f>
        <v>#REF!</v>
      </c>
      <c r="Y130" s="149" t="e">
        <f>' 2025 - Growth'!#REF!</f>
        <v>#REF!</v>
      </c>
      <c r="Z130" s="149" t="e">
        <f>' 2025 - Growth'!#REF!</f>
        <v>#REF!</v>
      </c>
      <c r="AA130" s="149" t="e">
        <f>' 2025 - Growth'!#REF!</f>
        <v>#REF!</v>
      </c>
      <c r="AB130" s="149" t="e">
        <f>' 2025 - Growth'!#REF!</f>
        <v>#REF!</v>
      </c>
      <c r="AC130" s="149" t="e">
        <f>' 2025 - Growth'!#REF!</f>
        <v>#REF!</v>
      </c>
      <c r="AD130" s="149" t="e">
        <f>' 2025 - Growth'!#REF!</f>
        <v>#REF!</v>
      </c>
      <c r="AE130" s="149" t="e">
        <f>' 2025 - Growth'!#REF!</f>
        <v>#REF!</v>
      </c>
      <c r="AF130" s="149" t="e">
        <f>' 2025 - Growth'!#REF!</f>
        <v>#REF!</v>
      </c>
    </row>
    <row r="131" spans="1:32">
      <c r="A131" s="151" t="s">
        <v>3</v>
      </c>
      <c r="B131" s="149">
        <f>' 2025 - Growth'!B13</f>
        <v>0</v>
      </c>
      <c r="C131" s="149">
        <f>' 2025 - Growth'!C13</f>
        <v>0</v>
      </c>
      <c r="D131" s="149">
        <f>' 2025 - Growth'!D13</f>
        <v>0</v>
      </c>
      <c r="E131" s="149">
        <f>' 2025 - Growth'!E13</f>
        <v>0</v>
      </c>
      <c r="F131" s="149">
        <f>' 2025 - Growth'!F13</f>
        <v>0</v>
      </c>
      <c r="G131" s="149">
        <f>' 2025 - Growth'!G13</f>
        <v>0</v>
      </c>
      <c r="H131" s="149">
        <f>' 2025 - Growth'!H13</f>
        <v>0</v>
      </c>
      <c r="I131" s="149">
        <f>' 2025 - Growth'!I13</f>
        <v>0</v>
      </c>
      <c r="J131" s="149">
        <f>' 2025 - Growth'!J13</f>
        <v>0</v>
      </c>
      <c r="K131" s="149">
        <f>' 2025 - Growth'!K13</f>
        <v>0</v>
      </c>
      <c r="L131" s="149">
        <f>' 2025 - Growth'!L13</f>
        <v>0</v>
      </c>
      <c r="M131" s="149">
        <f>' 2025 - Growth'!M13</f>
        <v>0</v>
      </c>
      <c r="N131" s="149">
        <f>' 2025 - Growth'!N13</f>
        <v>0</v>
      </c>
      <c r="O131" s="149">
        <f>' 2025 - Growth'!O13</f>
        <v>0</v>
      </c>
      <c r="P131" s="149">
        <f>' 2025 - Growth'!P13</f>
        <v>0</v>
      </c>
      <c r="Q131" s="149">
        <f>' 2025 - Growth'!Q13</f>
        <v>0</v>
      </c>
      <c r="R131" s="149">
        <f>' 2025 - Growth'!R13</f>
        <v>0</v>
      </c>
      <c r="S131" s="149">
        <f>' 2025 - Growth'!S13</f>
        <v>0</v>
      </c>
      <c r="T131" s="149">
        <f>' 2025 - Growth'!T13</f>
        <v>0</v>
      </c>
      <c r="U131" s="149" t="e">
        <f>' 2025 - Growth'!#REF!</f>
        <v>#REF!</v>
      </c>
      <c r="V131" s="149">
        <f>' 2025 - Growth'!U13</f>
        <v>0</v>
      </c>
      <c r="W131" s="149">
        <f>' 2025 - Growth'!V13</f>
        <v>0</v>
      </c>
      <c r="X131" s="149">
        <f>' 2025 - Growth'!W13</f>
        <v>0</v>
      </c>
      <c r="Y131" s="149">
        <f>' 2025 - Growth'!X13</f>
        <v>0</v>
      </c>
      <c r="Z131" s="149">
        <f>' 2025 - Growth'!Y13</f>
        <v>0</v>
      </c>
      <c r="AA131" s="149">
        <f>' 2025 - Growth'!Z13</f>
        <v>0</v>
      </c>
      <c r="AB131" s="149">
        <f>' 2025 - Growth'!AA13</f>
        <v>0</v>
      </c>
      <c r="AC131" s="149">
        <f>' 2025 - Growth'!AB13</f>
        <v>0</v>
      </c>
      <c r="AD131" s="149">
        <f>' 2025 - Growth'!AC13</f>
        <v>0</v>
      </c>
      <c r="AE131" s="149">
        <f>' 2025 - Growth'!AD13</f>
        <v>0</v>
      </c>
      <c r="AF131" s="149">
        <f>' 2025 - Growth'!AE13</f>
        <v>0</v>
      </c>
    </row>
    <row r="132" spans="1:32">
      <c r="A132" s="151" t="s">
        <v>3</v>
      </c>
      <c r="B132" s="149">
        <f>' 2025 - Growth'!B14</f>
        <v>0</v>
      </c>
      <c r="C132" s="149">
        <f>' 2025 - Growth'!C14</f>
        <v>0</v>
      </c>
      <c r="D132" s="149">
        <f>' 2025 - Growth'!D14</f>
        <v>0</v>
      </c>
      <c r="E132" s="149">
        <f>' 2025 - Growth'!E14</f>
        <v>0</v>
      </c>
      <c r="F132" s="149">
        <f>' 2025 - Growth'!F14</f>
        <v>0</v>
      </c>
      <c r="G132" s="149">
        <f>' 2025 - Growth'!G14</f>
        <v>0</v>
      </c>
      <c r="H132" s="149">
        <f>' 2025 - Growth'!H14</f>
        <v>0</v>
      </c>
      <c r="I132" s="149">
        <f>' 2025 - Growth'!I14</f>
        <v>0</v>
      </c>
      <c r="J132" s="149">
        <f>' 2025 - Growth'!J14</f>
        <v>0</v>
      </c>
      <c r="K132" s="149">
        <f>' 2025 - Growth'!K14</f>
        <v>0</v>
      </c>
      <c r="L132" s="149">
        <f>' 2025 - Growth'!L14</f>
        <v>0</v>
      </c>
      <c r="M132" s="149">
        <f>' 2025 - Growth'!M14</f>
        <v>0</v>
      </c>
      <c r="N132" s="149">
        <f>' 2025 - Growth'!N14</f>
        <v>0</v>
      </c>
      <c r="O132" s="149">
        <f>' 2025 - Growth'!O14</f>
        <v>0</v>
      </c>
      <c r="P132" s="149">
        <f>' 2025 - Growth'!P14</f>
        <v>0</v>
      </c>
      <c r="Q132" s="149">
        <f>' 2025 - Growth'!Q14</f>
        <v>0</v>
      </c>
      <c r="R132" s="149">
        <f>' 2025 - Growth'!R14</f>
        <v>0</v>
      </c>
      <c r="S132" s="149">
        <f>' 2025 - Growth'!S14</f>
        <v>0</v>
      </c>
      <c r="T132" s="149">
        <f>' 2025 - Growth'!T14</f>
        <v>0</v>
      </c>
      <c r="U132" s="149" t="e">
        <f>' 2025 - Growth'!#REF!</f>
        <v>#REF!</v>
      </c>
      <c r="V132" s="149">
        <f>' 2025 - Growth'!U14</f>
        <v>0</v>
      </c>
      <c r="W132" s="149">
        <f>' 2025 - Growth'!V14</f>
        <v>0</v>
      </c>
      <c r="X132" s="149">
        <f>' 2025 - Growth'!W14</f>
        <v>0</v>
      </c>
      <c r="Y132" s="149">
        <f>' 2025 - Growth'!X14</f>
        <v>0</v>
      </c>
      <c r="Z132" s="149">
        <f>' 2025 - Growth'!Y14</f>
        <v>0</v>
      </c>
      <c r="AA132" s="149">
        <f>' 2025 - Growth'!Z14</f>
        <v>0</v>
      </c>
      <c r="AB132" s="149">
        <f>' 2025 - Growth'!AA14</f>
        <v>0</v>
      </c>
      <c r="AC132" s="149">
        <f>' 2025 - Growth'!AB14</f>
        <v>0</v>
      </c>
      <c r="AD132" s="149">
        <f>' 2025 - Growth'!AC14</f>
        <v>0</v>
      </c>
      <c r="AE132" s="149">
        <f>' 2025 - Growth'!AD14</f>
        <v>0</v>
      </c>
      <c r="AF132" s="149">
        <f>' 2025 - Growth'!AE14</f>
        <v>0</v>
      </c>
    </row>
    <row r="133" spans="1:32">
      <c r="A133" s="151" t="s">
        <v>3</v>
      </c>
      <c r="B133" s="149" t="str">
        <f>' 2025 - Growth'!B15</f>
        <v>CARTÃO DE CRÉDITO</v>
      </c>
      <c r="C133" s="149">
        <f>' 2025 - Growth'!C15</f>
        <v>0</v>
      </c>
      <c r="D133" s="149">
        <f>' 2025 - Growth'!D15</f>
        <v>0</v>
      </c>
      <c r="E133" s="149">
        <f>' 2025 - Growth'!E15</f>
        <v>0</v>
      </c>
      <c r="F133" s="149">
        <f>' 2025 - Growth'!F15</f>
        <v>0</v>
      </c>
      <c r="G133" s="149">
        <f>' 2025 - Growth'!G15</f>
        <v>0</v>
      </c>
      <c r="H133" s="149">
        <f>' 2025 - Growth'!H15</f>
        <v>0</v>
      </c>
      <c r="I133" s="149">
        <f>' 2025 - Growth'!I15</f>
        <v>0</v>
      </c>
      <c r="J133" s="149">
        <f>' 2025 - Growth'!J15</f>
        <v>0</v>
      </c>
      <c r="K133" s="149">
        <f>' 2025 - Growth'!K15</f>
        <v>0</v>
      </c>
      <c r="L133" s="149">
        <f>' 2025 - Growth'!L15</f>
        <v>0</v>
      </c>
      <c r="M133" s="149">
        <f>' 2025 - Growth'!M15</f>
        <v>0</v>
      </c>
      <c r="N133" s="149">
        <f>' 2025 - Growth'!N15</f>
        <v>0</v>
      </c>
      <c r="O133" s="149">
        <f>' 2025 - Growth'!O15</f>
        <v>0</v>
      </c>
      <c r="P133" s="149">
        <f>' 2025 - Growth'!P15</f>
        <v>0</v>
      </c>
      <c r="Q133" s="149">
        <f>' 2025 - Growth'!Q15</f>
        <v>0</v>
      </c>
      <c r="R133" s="149">
        <f>' 2025 - Growth'!R15</f>
        <v>0</v>
      </c>
      <c r="S133" s="149">
        <f>' 2025 - Growth'!S15</f>
        <v>0</v>
      </c>
      <c r="T133" s="149">
        <f>' 2025 - Growth'!T15</f>
        <v>0</v>
      </c>
      <c r="U133" s="149" t="e">
        <f>' 2025 - Growth'!#REF!</f>
        <v>#REF!</v>
      </c>
      <c r="V133" s="149">
        <f>' 2025 - Growth'!U15</f>
        <v>0</v>
      </c>
      <c r="W133" s="149">
        <f>' 2025 - Growth'!V15</f>
        <v>0</v>
      </c>
      <c r="X133" s="149">
        <f>' 2025 - Growth'!W15</f>
        <v>0</v>
      </c>
      <c r="Y133" s="149">
        <f>' 2025 - Growth'!X15</f>
        <v>0</v>
      </c>
      <c r="Z133" s="149">
        <f>' 2025 - Growth'!Y15</f>
        <v>0</v>
      </c>
      <c r="AA133" s="149">
        <f>' 2025 - Growth'!Z15</f>
        <v>0</v>
      </c>
      <c r="AB133" s="149">
        <f>' 2025 - Growth'!AA15</f>
        <v>0</v>
      </c>
      <c r="AC133" s="149">
        <f>' 2025 - Growth'!AB15</f>
        <v>0</v>
      </c>
      <c r="AD133" s="149">
        <f>' 2025 - Growth'!AC15</f>
        <v>0</v>
      </c>
      <c r="AE133" s="149">
        <f>' 2025 - Growth'!AD15</f>
        <v>0</v>
      </c>
      <c r="AF133" s="149">
        <f>' 2025 - Growth'!AE15</f>
        <v>0</v>
      </c>
    </row>
    <row r="134" spans="1:32">
      <c r="A134" s="151" t="s">
        <v>3</v>
      </c>
      <c r="B134" s="149" t="str">
        <f>' 2025 - Growth'!B16</f>
        <v>CHATGPT (8 Acessos)</v>
      </c>
      <c r="C134" s="149" t="str">
        <f>' 2025 - Growth'!C16</f>
        <v>Ferramenta</v>
      </c>
      <c r="D134" s="149" t="str">
        <f>' 2025 - Growth'!D16</f>
        <v>IA</v>
      </c>
      <c r="E134" s="149">
        <f>' 2025 - Growth'!E16</f>
        <v>10226</v>
      </c>
      <c r="F134" s="149" t="str">
        <f>' 2025 - Growth'!F16</f>
        <v>WAAW | WAP</v>
      </c>
      <c r="G134" s="149" t="str">
        <f>' 2025 - Growth'!G16</f>
        <v>Performance</v>
      </c>
      <c r="H134" s="149" t="str">
        <f>' 2025 - Growth'!H16</f>
        <v>FIXO</v>
      </c>
      <c r="I134" s="149">
        <f>' 2025 - Growth'!I16</f>
        <v>1680</v>
      </c>
      <c r="J134" s="149">
        <f>' 2025 - Growth'!J16</f>
        <v>1680</v>
      </c>
      <c r="K134" s="149">
        <f>' 2025 - Growth'!K16</f>
        <v>1680</v>
      </c>
      <c r="L134" s="149">
        <f>' 2025 - Growth'!L16</f>
        <v>1680</v>
      </c>
      <c r="M134" s="149">
        <f>' 2025 - Growth'!M16</f>
        <v>1680</v>
      </c>
      <c r="N134" s="149">
        <f>' 2025 - Growth'!N16</f>
        <v>1680</v>
      </c>
      <c r="O134" s="149">
        <f>' 2025 - Growth'!O16</f>
        <v>1680</v>
      </c>
      <c r="P134" s="149">
        <f>' 2025 - Growth'!P16</f>
        <v>1680</v>
      </c>
      <c r="Q134" s="149">
        <f>' 2025 - Growth'!Q16</f>
        <v>1680</v>
      </c>
      <c r="R134" s="149">
        <f>' 2025 - Growth'!R16</f>
        <v>1680</v>
      </c>
      <c r="S134" s="149">
        <f>' 2025 - Growth'!S16</f>
        <v>1680</v>
      </c>
      <c r="T134" s="149">
        <f>' 2025 - Growth'!T16</f>
        <v>1680</v>
      </c>
      <c r="U134" s="149" t="e">
        <f>' 2025 - Growth'!#REF!</f>
        <v>#REF!</v>
      </c>
      <c r="V134" s="149">
        <f>' 2025 - Growth'!U16</f>
        <v>0</v>
      </c>
      <c r="W134" s="149">
        <f>' 2025 - Growth'!V16</f>
        <v>0</v>
      </c>
      <c r="X134" s="149">
        <f>' 2025 - Growth'!W16</f>
        <v>0</v>
      </c>
      <c r="Y134" s="149">
        <f>' 2025 - Growth'!X16</f>
        <v>0</v>
      </c>
      <c r="Z134" s="149">
        <f>' 2025 - Growth'!Y16</f>
        <v>0</v>
      </c>
      <c r="AA134" s="149">
        <f>' 2025 - Growth'!Z16</f>
        <v>0</v>
      </c>
      <c r="AB134" s="149">
        <f>' 2025 - Growth'!AA16</f>
        <v>0</v>
      </c>
      <c r="AC134" s="149">
        <f>' 2025 - Growth'!AB16</f>
        <v>0</v>
      </c>
      <c r="AD134" s="149">
        <f>' 2025 - Growth'!AC16</f>
        <v>0</v>
      </c>
      <c r="AE134" s="149">
        <f>' 2025 - Growth'!AD16</f>
        <v>0</v>
      </c>
      <c r="AF134" s="149">
        <f>' 2025 - Growth'!AE16</f>
        <v>0</v>
      </c>
    </row>
    <row r="135" spans="1:32">
      <c r="A135" s="151" t="s">
        <v>3</v>
      </c>
      <c r="B135" s="149" t="str">
        <f>' 2025 - Growth'!B17</f>
        <v>IA HEADOFFICE (1 Acesso)</v>
      </c>
      <c r="C135" s="149" t="str">
        <f>' 2025 - Growth'!C17</f>
        <v>Ferramenta</v>
      </c>
      <c r="D135" s="149" t="str">
        <f>' 2025 - Growth'!D17</f>
        <v>IA</v>
      </c>
      <c r="E135" s="149">
        <f>' 2025 - Growth'!E17</f>
        <v>10226</v>
      </c>
      <c r="F135" s="149" t="str">
        <f>' 2025 - Growth'!F17</f>
        <v>WAAW | WAP</v>
      </c>
      <c r="G135" s="149" t="str">
        <f>' 2025 - Growth'!G17</f>
        <v>Performance</v>
      </c>
      <c r="H135" s="149" t="str">
        <f>' 2025 - Growth'!H17</f>
        <v>FIXO</v>
      </c>
      <c r="I135" s="149">
        <f>' 2025 - Growth'!I17</f>
        <v>2000</v>
      </c>
      <c r="J135" s="149">
        <f>' 2025 - Growth'!J17</f>
        <v>1000</v>
      </c>
      <c r="K135" s="149">
        <f>' 2025 - Growth'!K17</f>
        <v>1000</v>
      </c>
      <c r="L135" s="149">
        <f>' 2025 - Growth'!L17</f>
        <v>1000</v>
      </c>
      <c r="M135" s="149">
        <f>' 2025 - Growth'!M17</f>
        <v>1000</v>
      </c>
      <c r="N135" s="149">
        <f>' 2025 - Growth'!N17</f>
        <v>1000</v>
      </c>
      <c r="O135" s="149">
        <f>' 2025 - Growth'!O17</f>
        <v>1000</v>
      </c>
      <c r="P135" s="149">
        <f>' 2025 - Growth'!P17</f>
        <v>1000</v>
      </c>
      <c r="Q135" s="149">
        <f>' 2025 - Growth'!Q17</f>
        <v>1000</v>
      </c>
      <c r="R135" s="149">
        <f>' 2025 - Growth'!R17</f>
        <v>1000</v>
      </c>
      <c r="S135" s="149">
        <f>' 2025 - Growth'!S17</f>
        <v>1000</v>
      </c>
      <c r="T135" s="149">
        <f>' 2025 - Growth'!T17</f>
        <v>1000</v>
      </c>
      <c r="U135" s="149" t="e">
        <f>' 2025 - Growth'!#REF!</f>
        <v>#REF!</v>
      </c>
      <c r="V135" s="149">
        <f>' 2025 - Growth'!U17</f>
        <v>0</v>
      </c>
      <c r="W135" s="149">
        <f>' 2025 - Growth'!V17</f>
        <v>0</v>
      </c>
      <c r="X135" s="149">
        <f>' 2025 - Growth'!W17</f>
        <v>0</v>
      </c>
      <c r="Y135" s="149">
        <f>' 2025 - Growth'!X17</f>
        <v>0</v>
      </c>
      <c r="Z135" s="149">
        <f>' 2025 - Growth'!Y17</f>
        <v>0</v>
      </c>
      <c r="AA135" s="149">
        <f>' 2025 - Growth'!Z17</f>
        <v>0</v>
      </c>
      <c r="AB135" s="149">
        <f>' 2025 - Growth'!AA17</f>
        <v>0</v>
      </c>
      <c r="AC135" s="149">
        <f>' 2025 - Growth'!AB17</f>
        <v>0</v>
      </c>
      <c r="AD135" s="149">
        <f>' 2025 - Growth'!AC17</f>
        <v>0</v>
      </c>
      <c r="AE135" s="149">
        <f>' 2025 - Growth'!AD17</f>
        <v>0</v>
      </c>
      <c r="AF135" s="149">
        <f>' 2025 - Growth'!AE17</f>
        <v>0</v>
      </c>
    </row>
    <row r="136" spans="1:32">
      <c r="A136" s="151" t="s">
        <v>3</v>
      </c>
      <c r="B136" s="149" t="str">
        <f>' 2025 - Growth'!B18</f>
        <v>IA HEADOFFICE ( SETUP)</v>
      </c>
      <c r="C136" s="149" t="str">
        <f>' 2025 - Growth'!C18</f>
        <v>Ferramenta</v>
      </c>
      <c r="D136" s="149" t="str">
        <f>' 2025 - Growth'!D18</f>
        <v>IA</v>
      </c>
      <c r="E136" s="149">
        <f>' 2025 - Growth'!E18</f>
        <v>10226</v>
      </c>
      <c r="F136" s="149" t="str">
        <f>' 2025 - Growth'!F18</f>
        <v>WAAW | WAP</v>
      </c>
      <c r="G136" s="149" t="str">
        <f>' 2025 - Growth'!G18</f>
        <v>Performance</v>
      </c>
      <c r="H136" s="149" t="str">
        <f>' 2025 - Growth'!H18</f>
        <v>FIXO</v>
      </c>
      <c r="I136" s="149">
        <f>' 2025 - Growth'!I18</f>
        <v>3100</v>
      </c>
      <c r="J136" s="149">
        <f>' 2025 - Growth'!J18</f>
        <v>0</v>
      </c>
      <c r="K136" s="149">
        <f>' 2025 - Growth'!K18</f>
        <v>0</v>
      </c>
      <c r="L136" s="149">
        <f>' 2025 - Growth'!L18</f>
        <v>0</v>
      </c>
      <c r="M136" s="149">
        <f>' 2025 - Growth'!M18</f>
        <v>0</v>
      </c>
      <c r="N136" s="149">
        <f>' 2025 - Growth'!N18</f>
        <v>0</v>
      </c>
      <c r="O136" s="149">
        <f>' 2025 - Growth'!O18</f>
        <v>0</v>
      </c>
      <c r="P136" s="149">
        <f>' 2025 - Growth'!P18</f>
        <v>0</v>
      </c>
      <c r="Q136" s="149">
        <f>' 2025 - Growth'!Q18</f>
        <v>0</v>
      </c>
      <c r="R136" s="149">
        <f>' 2025 - Growth'!R18</f>
        <v>0</v>
      </c>
      <c r="S136" s="149">
        <f>' 2025 - Growth'!S18</f>
        <v>0</v>
      </c>
      <c r="T136" s="149">
        <f>' 2025 - Growth'!T18</f>
        <v>0</v>
      </c>
      <c r="U136" s="149" t="e">
        <f>' 2025 - Growth'!#REF!</f>
        <v>#REF!</v>
      </c>
      <c r="V136" s="149">
        <f>' 2025 - Growth'!U18</f>
        <v>0</v>
      </c>
      <c r="W136" s="149">
        <f>' 2025 - Growth'!V18</f>
        <v>0</v>
      </c>
      <c r="X136" s="149">
        <f>' 2025 - Growth'!W18</f>
        <v>0</v>
      </c>
      <c r="Y136" s="149">
        <f>' 2025 - Growth'!X18</f>
        <v>0</v>
      </c>
      <c r="Z136" s="149">
        <f>' 2025 - Growth'!Y18</f>
        <v>0</v>
      </c>
      <c r="AA136" s="149">
        <f>' 2025 - Growth'!Z18</f>
        <v>0</v>
      </c>
      <c r="AB136" s="149">
        <f>' 2025 - Growth'!AA18</f>
        <v>0</v>
      </c>
      <c r="AC136" s="149">
        <f>' 2025 - Growth'!AB18</f>
        <v>0</v>
      </c>
      <c r="AD136" s="149">
        <f>' 2025 - Growth'!AC18</f>
        <v>0</v>
      </c>
      <c r="AE136" s="149">
        <f>' 2025 - Growth'!AD18</f>
        <v>0</v>
      </c>
      <c r="AF136" s="149">
        <f>' 2025 - Growth'!AE18</f>
        <v>0</v>
      </c>
    </row>
    <row r="137" spans="1:32">
      <c r="A137" s="151" t="s">
        <v>3</v>
      </c>
      <c r="B137" s="149">
        <f>' 2025 - Growth'!B19</f>
        <v>0</v>
      </c>
      <c r="C137" s="149">
        <f>' 2025 - Growth'!C19</f>
        <v>0</v>
      </c>
      <c r="D137" s="149">
        <f>' 2025 - Growth'!D19</f>
        <v>0</v>
      </c>
      <c r="E137" s="149">
        <f>' 2025 - Growth'!E19</f>
        <v>0</v>
      </c>
      <c r="F137" s="149">
        <f>' 2025 - Growth'!F19</f>
        <v>0</v>
      </c>
      <c r="G137" s="149">
        <f>' 2025 - Growth'!G19</f>
        <v>0</v>
      </c>
      <c r="H137" s="149">
        <f>' 2025 - Growth'!H19</f>
        <v>0</v>
      </c>
      <c r="I137" s="149">
        <f>' 2025 - Growth'!I19</f>
        <v>0</v>
      </c>
      <c r="J137" s="149">
        <f>' 2025 - Growth'!J19</f>
        <v>0</v>
      </c>
      <c r="K137" s="149">
        <f>' 2025 - Growth'!K19</f>
        <v>0</v>
      </c>
      <c r="L137" s="149">
        <f>' 2025 - Growth'!L19</f>
        <v>0</v>
      </c>
      <c r="M137" s="149">
        <f>' 2025 - Growth'!M19</f>
        <v>0</v>
      </c>
      <c r="N137" s="149">
        <f>' 2025 - Growth'!N19</f>
        <v>0</v>
      </c>
      <c r="O137" s="149">
        <f>' 2025 - Growth'!O19</f>
        <v>0</v>
      </c>
      <c r="P137" s="149">
        <f>' 2025 - Growth'!P19</f>
        <v>0</v>
      </c>
      <c r="Q137" s="149">
        <f>' 2025 - Growth'!Q19</f>
        <v>0</v>
      </c>
      <c r="R137" s="149">
        <f>' 2025 - Growth'!R19</f>
        <v>0</v>
      </c>
      <c r="S137" s="149">
        <f>' 2025 - Growth'!S19</f>
        <v>0</v>
      </c>
      <c r="T137" s="149">
        <f>' 2025 - Growth'!T19</f>
        <v>0</v>
      </c>
      <c r="U137" s="149" t="e">
        <f>' 2025 - Growth'!#REF!</f>
        <v>#REF!</v>
      </c>
      <c r="V137" s="149">
        <f>' 2025 - Growth'!U19</f>
        <v>0</v>
      </c>
      <c r="W137" s="149">
        <f>' 2025 - Growth'!V19</f>
        <v>0</v>
      </c>
      <c r="X137" s="149">
        <f>' 2025 - Growth'!W19</f>
        <v>0</v>
      </c>
      <c r="Y137" s="149">
        <f>' 2025 - Growth'!X19</f>
        <v>0</v>
      </c>
      <c r="Z137" s="149">
        <f>' 2025 - Growth'!Y19</f>
        <v>0</v>
      </c>
      <c r="AA137" s="149">
        <f>' 2025 - Growth'!Z19</f>
        <v>0</v>
      </c>
      <c r="AB137" s="149">
        <f>' 2025 - Growth'!AA19</f>
        <v>0</v>
      </c>
      <c r="AC137" s="149">
        <f>' 2025 - Growth'!AB19</f>
        <v>0</v>
      </c>
      <c r="AD137" s="149">
        <f>' 2025 - Growth'!AC19</f>
        <v>0</v>
      </c>
      <c r="AE137" s="149">
        <f>' 2025 - Growth'!AD19</f>
        <v>0</v>
      </c>
      <c r="AF137" s="149">
        <f>' 2025 - Growth'!AE19</f>
        <v>0</v>
      </c>
    </row>
    <row r="138" spans="1:32">
      <c r="A138" s="151" t="s">
        <v>3</v>
      </c>
      <c r="B138" s="149" t="e">
        <f>' 2025 - Growth'!#REF!</f>
        <v>#REF!</v>
      </c>
      <c r="C138" s="149" t="e">
        <f>' 2025 - Growth'!#REF!</f>
        <v>#REF!</v>
      </c>
      <c r="D138" s="149" t="e">
        <f>' 2025 - Growth'!#REF!</f>
        <v>#REF!</v>
      </c>
      <c r="E138" s="149" t="e">
        <f>' 2025 - Growth'!#REF!</f>
        <v>#REF!</v>
      </c>
      <c r="F138" s="149" t="e">
        <f>' 2025 - Growth'!#REF!</f>
        <v>#REF!</v>
      </c>
      <c r="G138" s="149" t="e">
        <f>' 2025 - Growth'!#REF!</f>
        <v>#REF!</v>
      </c>
      <c r="H138" s="149" t="e">
        <f>' 2025 - Growth'!#REF!</f>
        <v>#REF!</v>
      </c>
      <c r="I138" s="149" t="e">
        <f>' 2025 - Growth'!#REF!</f>
        <v>#REF!</v>
      </c>
      <c r="J138" s="149" t="e">
        <f>' 2025 - Growth'!#REF!</f>
        <v>#REF!</v>
      </c>
      <c r="K138" s="149" t="e">
        <f>' 2025 - Growth'!#REF!</f>
        <v>#REF!</v>
      </c>
      <c r="L138" s="149" t="e">
        <f>' 2025 - Growth'!#REF!</f>
        <v>#REF!</v>
      </c>
      <c r="M138" s="149" t="e">
        <f>' 2025 - Growth'!#REF!</f>
        <v>#REF!</v>
      </c>
      <c r="N138" s="149" t="e">
        <f>' 2025 - Growth'!#REF!</f>
        <v>#REF!</v>
      </c>
      <c r="O138" s="149" t="e">
        <f>' 2025 - Growth'!#REF!</f>
        <v>#REF!</v>
      </c>
      <c r="P138" s="149" t="e">
        <f>' 2025 - Growth'!#REF!</f>
        <v>#REF!</v>
      </c>
      <c r="Q138" s="149" t="e">
        <f>' 2025 - Growth'!#REF!</f>
        <v>#REF!</v>
      </c>
      <c r="R138" s="149" t="e">
        <f>' 2025 - Growth'!#REF!</f>
        <v>#REF!</v>
      </c>
      <c r="S138" s="149" t="e">
        <f>' 2025 - Growth'!#REF!</f>
        <v>#REF!</v>
      </c>
      <c r="T138" s="149" t="e">
        <f>' 2025 - Growth'!#REF!</f>
        <v>#REF!</v>
      </c>
      <c r="U138" s="149" t="e">
        <f>' 2025 - Growth'!#REF!</f>
        <v>#REF!</v>
      </c>
      <c r="V138" s="149" t="e">
        <f>' 2025 - Growth'!#REF!</f>
        <v>#REF!</v>
      </c>
      <c r="W138" s="149" t="e">
        <f>' 2025 - Growth'!#REF!</f>
        <v>#REF!</v>
      </c>
      <c r="X138" s="149" t="e">
        <f>' 2025 - Growth'!#REF!</f>
        <v>#REF!</v>
      </c>
      <c r="Y138" s="149" t="e">
        <f>' 2025 - Growth'!#REF!</f>
        <v>#REF!</v>
      </c>
      <c r="Z138" s="149" t="e">
        <f>' 2025 - Growth'!#REF!</f>
        <v>#REF!</v>
      </c>
      <c r="AA138" s="149" t="e">
        <f>' 2025 - Growth'!#REF!</f>
        <v>#REF!</v>
      </c>
      <c r="AB138" s="149" t="e">
        <f>' 2025 - Growth'!#REF!</f>
        <v>#REF!</v>
      </c>
      <c r="AC138" s="149" t="e">
        <f>' 2025 - Growth'!#REF!</f>
        <v>#REF!</v>
      </c>
      <c r="AD138" s="149" t="e">
        <f>' 2025 - Growth'!#REF!</f>
        <v>#REF!</v>
      </c>
      <c r="AE138" s="149" t="e">
        <f>' 2025 - Growth'!#REF!</f>
        <v>#REF!</v>
      </c>
      <c r="AF138" s="149" t="e">
        <f>' 2025 - Growth'!#REF!</f>
        <v>#REF!</v>
      </c>
    </row>
    <row r="139" spans="1:32">
      <c r="A139" s="151" t="s">
        <v>3</v>
      </c>
      <c r="B139" s="149">
        <f>' 2025 - Growth'!B20</f>
        <v>0</v>
      </c>
      <c r="C139" s="149">
        <f>' 2025 - Growth'!C20</f>
        <v>0</v>
      </c>
      <c r="D139" s="149">
        <f>' 2025 - Growth'!D20</f>
        <v>0</v>
      </c>
      <c r="E139" s="149">
        <f>' 2025 - Growth'!E20</f>
        <v>0</v>
      </c>
      <c r="F139" s="149">
        <f>' 2025 - Growth'!F20</f>
        <v>0</v>
      </c>
      <c r="G139" s="149">
        <f>' 2025 - Growth'!G20</f>
        <v>0</v>
      </c>
      <c r="H139" s="149">
        <f>' 2025 - Growth'!H20</f>
        <v>0</v>
      </c>
      <c r="I139" s="149">
        <f>' 2025 - Growth'!I20</f>
        <v>0</v>
      </c>
      <c r="J139" s="149">
        <f>' 2025 - Growth'!J20</f>
        <v>0</v>
      </c>
      <c r="K139" s="149">
        <f>' 2025 - Growth'!K20</f>
        <v>0</v>
      </c>
      <c r="L139" s="149">
        <f>' 2025 - Growth'!L20</f>
        <v>0</v>
      </c>
      <c r="M139" s="149">
        <f>' 2025 - Growth'!M20</f>
        <v>0</v>
      </c>
      <c r="N139" s="149">
        <f>' 2025 - Growth'!N20</f>
        <v>0</v>
      </c>
      <c r="O139" s="149">
        <f>' 2025 - Growth'!O20</f>
        <v>0</v>
      </c>
      <c r="P139" s="149">
        <f>' 2025 - Growth'!P20</f>
        <v>0</v>
      </c>
      <c r="Q139" s="149">
        <f>' 2025 - Growth'!Q20</f>
        <v>0</v>
      </c>
      <c r="R139" s="149">
        <f>' 2025 - Growth'!R20</f>
        <v>0</v>
      </c>
      <c r="S139" s="149">
        <f>' 2025 - Growth'!S20</f>
        <v>0</v>
      </c>
      <c r="T139" s="149">
        <f>' 2025 - Growth'!T20</f>
        <v>0</v>
      </c>
      <c r="U139" s="149" t="e">
        <f>' 2025 - Growth'!#REF!</f>
        <v>#REF!</v>
      </c>
      <c r="V139" s="149">
        <f>' 2025 - Growth'!U20</f>
        <v>0</v>
      </c>
      <c r="W139" s="149">
        <f>' 2025 - Growth'!V20</f>
        <v>0</v>
      </c>
      <c r="X139" s="149">
        <f>' 2025 - Growth'!W20</f>
        <v>0</v>
      </c>
      <c r="Y139" s="149">
        <f>' 2025 - Growth'!X20</f>
        <v>0</v>
      </c>
      <c r="Z139" s="149">
        <f>' 2025 - Growth'!Y20</f>
        <v>0</v>
      </c>
      <c r="AA139" s="149">
        <f>' 2025 - Growth'!Z20</f>
        <v>0</v>
      </c>
      <c r="AB139" s="149">
        <f>' 2025 - Growth'!AA20</f>
        <v>0</v>
      </c>
      <c r="AC139" s="149">
        <f>' 2025 - Growth'!AB20</f>
        <v>0</v>
      </c>
      <c r="AD139" s="149">
        <f>' 2025 - Growth'!AC20</f>
        <v>0</v>
      </c>
      <c r="AE139" s="149">
        <f>' 2025 - Growth'!AD20</f>
        <v>0</v>
      </c>
      <c r="AF139" s="149">
        <f>' 2025 - Growth'!AE20</f>
        <v>0</v>
      </c>
    </row>
    <row r="140" spans="1:32">
      <c r="A140" s="151" t="s">
        <v>3</v>
      </c>
      <c r="B140" s="149">
        <f>' 2025 - Growth'!B21</f>
        <v>0</v>
      </c>
      <c r="C140" s="149">
        <f>' 2025 - Growth'!C21</f>
        <v>0</v>
      </c>
      <c r="D140" s="149">
        <f>' 2025 - Growth'!D21</f>
        <v>0</v>
      </c>
      <c r="E140" s="149">
        <f>' 2025 - Growth'!E21</f>
        <v>0</v>
      </c>
      <c r="F140" s="149">
        <f>' 2025 - Growth'!F21</f>
        <v>0</v>
      </c>
      <c r="G140" s="149">
        <f>' 2025 - Growth'!G21</f>
        <v>0</v>
      </c>
      <c r="H140" s="149">
        <f>' 2025 - Growth'!H21</f>
        <v>0</v>
      </c>
      <c r="I140" s="149">
        <f>' 2025 - Growth'!I21</f>
        <v>0</v>
      </c>
      <c r="J140" s="149">
        <f>' 2025 - Growth'!J21</f>
        <v>0</v>
      </c>
      <c r="K140" s="149">
        <f>' 2025 - Growth'!K21</f>
        <v>0</v>
      </c>
      <c r="L140" s="149">
        <f>' 2025 - Growth'!L21</f>
        <v>0</v>
      </c>
      <c r="M140" s="149">
        <f>' 2025 - Growth'!M21</f>
        <v>0</v>
      </c>
      <c r="N140" s="149">
        <f>' 2025 - Growth'!N21</f>
        <v>0</v>
      </c>
      <c r="O140" s="149">
        <f>' 2025 - Growth'!O21</f>
        <v>0</v>
      </c>
      <c r="P140" s="149">
        <f>' 2025 - Growth'!P21</f>
        <v>0</v>
      </c>
      <c r="Q140" s="149">
        <f>' 2025 - Growth'!Q21</f>
        <v>0</v>
      </c>
      <c r="R140" s="149">
        <f>' 2025 - Growth'!R21</f>
        <v>0</v>
      </c>
      <c r="S140" s="149">
        <f>' 2025 - Growth'!S21</f>
        <v>0</v>
      </c>
      <c r="T140" s="149">
        <f>' 2025 - Growth'!T21</f>
        <v>0</v>
      </c>
      <c r="U140" s="149" t="e">
        <f>' 2025 - Growth'!#REF!</f>
        <v>#REF!</v>
      </c>
      <c r="V140" s="149">
        <f>' 2025 - Growth'!U21</f>
        <v>0</v>
      </c>
      <c r="W140" s="149">
        <f>' 2025 - Growth'!V21</f>
        <v>0</v>
      </c>
      <c r="X140" s="149">
        <f>' 2025 - Growth'!W21</f>
        <v>0</v>
      </c>
      <c r="Y140" s="149">
        <f>' 2025 - Growth'!X21</f>
        <v>0</v>
      </c>
      <c r="Z140" s="149">
        <f>' 2025 - Growth'!Y21</f>
        <v>0</v>
      </c>
      <c r="AA140" s="149">
        <f>' 2025 - Growth'!Z21</f>
        <v>0</v>
      </c>
      <c r="AB140" s="149">
        <f>' 2025 - Growth'!AA21</f>
        <v>0</v>
      </c>
      <c r="AC140" s="149">
        <f>' 2025 - Growth'!AB21</f>
        <v>0</v>
      </c>
      <c r="AD140" s="149">
        <f>' 2025 - Growth'!AC21</f>
        <v>0</v>
      </c>
      <c r="AE140" s="149">
        <f>' 2025 - Growth'!AD21</f>
        <v>0</v>
      </c>
      <c r="AF140" s="149">
        <f>' 2025 - Growth'!AE21</f>
        <v>0</v>
      </c>
    </row>
    <row r="141" spans="1:32">
      <c r="A141" s="151" t="s">
        <v>3</v>
      </c>
      <c r="B141" s="149" t="e">
        <f>' 2025 - Growth'!#REF!</f>
        <v>#REF!</v>
      </c>
      <c r="C141" s="149" t="e">
        <f>' 2025 - Growth'!#REF!</f>
        <v>#REF!</v>
      </c>
      <c r="D141" s="149" t="e">
        <f>' 2025 - Growth'!#REF!</f>
        <v>#REF!</v>
      </c>
      <c r="E141" s="149" t="e">
        <f>' 2025 - Growth'!#REF!</f>
        <v>#REF!</v>
      </c>
      <c r="F141" s="149" t="e">
        <f>' 2025 - Growth'!#REF!</f>
        <v>#REF!</v>
      </c>
      <c r="G141" s="149" t="e">
        <f>' 2025 - Growth'!#REF!</f>
        <v>#REF!</v>
      </c>
      <c r="H141" s="149" t="e">
        <f>' 2025 - Growth'!#REF!</f>
        <v>#REF!</v>
      </c>
      <c r="I141" s="149" t="e">
        <f>' 2025 - Growth'!#REF!</f>
        <v>#REF!</v>
      </c>
      <c r="J141" s="149" t="e">
        <f>' 2025 - Growth'!#REF!</f>
        <v>#REF!</v>
      </c>
      <c r="K141" s="149" t="e">
        <f>' 2025 - Growth'!#REF!</f>
        <v>#REF!</v>
      </c>
      <c r="L141" s="149" t="e">
        <f>' 2025 - Growth'!#REF!</f>
        <v>#REF!</v>
      </c>
      <c r="M141" s="149" t="e">
        <f>' 2025 - Growth'!#REF!</f>
        <v>#REF!</v>
      </c>
      <c r="N141" s="149" t="e">
        <f>' 2025 - Growth'!#REF!</f>
        <v>#REF!</v>
      </c>
      <c r="O141" s="149" t="e">
        <f>' 2025 - Growth'!#REF!</f>
        <v>#REF!</v>
      </c>
      <c r="P141" s="149" t="e">
        <f>' 2025 - Growth'!#REF!</f>
        <v>#REF!</v>
      </c>
      <c r="Q141" s="149" t="e">
        <f>' 2025 - Growth'!#REF!</f>
        <v>#REF!</v>
      </c>
      <c r="R141" s="149" t="e">
        <f>' 2025 - Growth'!#REF!</f>
        <v>#REF!</v>
      </c>
      <c r="S141" s="149" t="e">
        <f>' 2025 - Growth'!#REF!</f>
        <v>#REF!</v>
      </c>
      <c r="T141" s="149" t="e">
        <f>' 2025 - Growth'!#REF!</f>
        <v>#REF!</v>
      </c>
      <c r="U141" s="149" t="e">
        <f>' 2025 - Growth'!#REF!</f>
        <v>#REF!</v>
      </c>
      <c r="V141" s="149" t="e">
        <f>' 2025 - Growth'!#REF!</f>
        <v>#REF!</v>
      </c>
      <c r="W141" s="149" t="e">
        <f>' 2025 - Growth'!#REF!</f>
        <v>#REF!</v>
      </c>
      <c r="X141" s="149" t="e">
        <f>' 2025 - Growth'!#REF!</f>
        <v>#REF!</v>
      </c>
      <c r="Y141" s="149" t="e">
        <f>' 2025 - Growth'!#REF!</f>
        <v>#REF!</v>
      </c>
      <c r="Z141" s="149" t="e">
        <f>' 2025 - Growth'!#REF!</f>
        <v>#REF!</v>
      </c>
      <c r="AA141" s="149" t="e">
        <f>' 2025 - Growth'!#REF!</f>
        <v>#REF!</v>
      </c>
      <c r="AB141" s="149" t="e">
        <f>' 2025 - Growth'!#REF!</f>
        <v>#REF!</v>
      </c>
      <c r="AC141" s="149" t="e">
        <f>' 2025 - Growth'!#REF!</f>
        <v>#REF!</v>
      </c>
      <c r="AD141" s="149" t="e">
        <f>' 2025 - Growth'!#REF!</f>
        <v>#REF!</v>
      </c>
      <c r="AE141" s="149" t="e">
        <f>' 2025 - Growth'!#REF!</f>
        <v>#REF!</v>
      </c>
      <c r="AF141" s="149" t="e">
        <f>' 2025 - Growth'!#REF!</f>
        <v>#REF!</v>
      </c>
    </row>
    <row r="142" spans="1:32">
      <c r="A142" s="151" t="s">
        <v>3</v>
      </c>
      <c r="B142" s="149">
        <f>' 2025 - Growth'!B22</f>
        <v>0</v>
      </c>
      <c r="C142" s="149">
        <f>' 2025 - Growth'!C22</f>
        <v>0</v>
      </c>
      <c r="D142" s="149">
        <f>' 2025 - Growth'!D22</f>
        <v>0</v>
      </c>
      <c r="E142" s="149">
        <f>' 2025 - Growth'!E22</f>
        <v>0</v>
      </c>
      <c r="F142" s="149">
        <f>' 2025 - Growth'!F22</f>
        <v>0</v>
      </c>
      <c r="G142" s="149">
        <f>' 2025 - Growth'!G22</f>
        <v>0</v>
      </c>
      <c r="H142" s="149">
        <f>' 2025 - Growth'!H22</f>
        <v>0</v>
      </c>
      <c r="I142" s="149">
        <f>' 2025 - Growth'!I22</f>
        <v>0</v>
      </c>
      <c r="J142" s="149">
        <f>' 2025 - Growth'!J22</f>
        <v>0</v>
      </c>
      <c r="K142" s="149">
        <f>' 2025 - Growth'!K22</f>
        <v>0</v>
      </c>
      <c r="L142" s="149">
        <f>' 2025 - Growth'!L22</f>
        <v>0</v>
      </c>
      <c r="M142" s="149">
        <f>' 2025 - Growth'!M22</f>
        <v>0</v>
      </c>
      <c r="N142" s="149">
        <f>' 2025 - Growth'!N22</f>
        <v>0</v>
      </c>
      <c r="O142" s="149">
        <f>' 2025 - Growth'!O22</f>
        <v>0</v>
      </c>
      <c r="P142" s="149">
        <f>' 2025 - Growth'!P22</f>
        <v>0</v>
      </c>
      <c r="Q142" s="149">
        <f>' 2025 - Growth'!Q22</f>
        <v>0</v>
      </c>
      <c r="R142" s="149">
        <f>' 2025 - Growth'!R22</f>
        <v>0</v>
      </c>
      <c r="S142" s="149">
        <f>' 2025 - Growth'!S22</f>
        <v>0</v>
      </c>
      <c r="T142" s="149">
        <f>' 2025 - Growth'!T22</f>
        <v>0</v>
      </c>
      <c r="U142" s="149" t="e">
        <f>' 2025 - Growth'!#REF!</f>
        <v>#REF!</v>
      </c>
      <c r="V142" s="149">
        <f>' 2025 - Growth'!U22</f>
        <v>0</v>
      </c>
      <c r="W142" s="149">
        <f>' 2025 - Growth'!V22</f>
        <v>0</v>
      </c>
      <c r="X142" s="149">
        <f>' 2025 - Growth'!W22</f>
        <v>0</v>
      </c>
      <c r="Y142" s="149">
        <f>' 2025 - Growth'!X22</f>
        <v>0</v>
      </c>
      <c r="Z142" s="149">
        <f>' 2025 - Growth'!Y22</f>
        <v>0</v>
      </c>
      <c r="AA142" s="149">
        <f>' 2025 - Growth'!Z22</f>
        <v>0</v>
      </c>
      <c r="AB142" s="149">
        <f>' 2025 - Growth'!AA22</f>
        <v>0</v>
      </c>
      <c r="AC142" s="149">
        <f>' 2025 - Growth'!AB22</f>
        <v>0</v>
      </c>
      <c r="AD142" s="149">
        <f>' 2025 - Growth'!AC22</f>
        <v>0</v>
      </c>
      <c r="AE142" s="149">
        <f>' 2025 - Growth'!AD22</f>
        <v>0</v>
      </c>
      <c r="AF142" s="149">
        <f>' 2025 - Growth'!AE22</f>
        <v>0</v>
      </c>
    </row>
    <row r="143" spans="1:32">
      <c r="A143" s="151" t="s">
        <v>3</v>
      </c>
      <c r="B143" s="149">
        <f>' 2025 - Growth'!B23</f>
        <v>0</v>
      </c>
      <c r="C143" s="149">
        <f>' 2025 - Growth'!C23</f>
        <v>0</v>
      </c>
      <c r="D143" s="149">
        <f>' 2025 - Growth'!D23</f>
        <v>0</v>
      </c>
      <c r="E143" s="149">
        <f>' 2025 - Growth'!E23</f>
        <v>0</v>
      </c>
      <c r="F143" s="149">
        <f>' 2025 - Growth'!F23</f>
        <v>0</v>
      </c>
      <c r="G143" s="149">
        <f>' 2025 - Growth'!G23</f>
        <v>0</v>
      </c>
      <c r="H143" s="149">
        <f>' 2025 - Growth'!H23</f>
        <v>0</v>
      </c>
      <c r="I143" s="149">
        <f>' 2025 - Growth'!I23</f>
        <v>0</v>
      </c>
      <c r="J143" s="149">
        <f>' 2025 - Growth'!J23</f>
        <v>0</v>
      </c>
      <c r="K143" s="149">
        <f>' 2025 - Growth'!K23</f>
        <v>0</v>
      </c>
      <c r="L143" s="149">
        <f>' 2025 - Growth'!L23</f>
        <v>0</v>
      </c>
      <c r="M143" s="149">
        <f>' 2025 - Growth'!M23</f>
        <v>0</v>
      </c>
      <c r="N143" s="149">
        <f>' 2025 - Growth'!N23</f>
        <v>0</v>
      </c>
      <c r="O143" s="149">
        <f>' 2025 - Growth'!O23</f>
        <v>0</v>
      </c>
      <c r="P143" s="149">
        <f>' 2025 - Growth'!P23</f>
        <v>0</v>
      </c>
      <c r="Q143" s="149">
        <f>' 2025 - Growth'!Q23</f>
        <v>0</v>
      </c>
      <c r="R143" s="149">
        <f>' 2025 - Growth'!R23</f>
        <v>0</v>
      </c>
      <c r="S143" s="149">
        <f>' 2025 - Growth'!S23</f>
        <v>0</v>
      </c>
      <c r="T143" s="149">
        <f>' 2025 - Growth'!T23</f>
        <v>0</v>
      </c>
      <c r="U143" s="149" t="e">
        <f>' 2025 - Growth'!#REF!</f>
        <v>#REF!</v>
      </c>
      <c r="V143" s="149">
        <f>' 2025 - Growth'!U23</f>
        <v>0</v>
      </c>
      <c r="W143" s="149">
        <f>' 2025 - Growth'!V23</f>
        <v>0</v>
      </c>
      <c r="X143" s="149">
        <f>' 2025 - Growth'!W23</f>
        <v>0</v>
      </c>
      <c r="Y143" s="149">
        <f>' 2025 - Growth'!X23</f>
        <v>0</v>
      </c>
      <c r="Z143" s="149">
        <f>' 2025 - Growth'!Y23</f>
        <v>0</v>
      </c>
      <c r="AA143" s="149">
        <f>' 2025 - Growth'!Z23</f>
        <v>0</v>
      </c>
      <c r="AB143" s="149">
        <f>' 2025 - Growth'!AA23</f>
        <v>0</v>
      </c>
      <c r="AC143" s="149">
        <f>' 2025 - Growth'!AB23</f>
        <v>0</v>
      </c>
      <c r="AD143" s="149">
        <f>' 2025 - Growth'!AC23</f>
        <v>0</v>
      </c>
      <c r="AE143" s="149">
        <f>' 2025 - Growth'!AD23</f>
        <v>0</v>
      </c>
      <c r="AF143" s="149">
        <f>' 2025 - Growth'!AE23</f>
        <v>0</v>
      </c>
    </row>
    <row r="144" spans="1:32">
      <c r="A144" s="151" t="s">
        <v>3</v>
      </c>
      <c r="B144" s="149">
        <f>' 2025 - Growth'!B24</f>
        <v>0</v>
      </c>
      <c r="C144" s="149">
        <f>' 2025 - Growth'!C24</f>
        <v>0</v>
      </c>
      <c r="D144" s="149">
        <f>' 2025 - Growth'!D24</f>
        <v>0</v>
      </c>
      <c r="E144" s="149">
        <f>' 2025 - Growth'!E24</f>
        <v>0</v>
      </c>
      <c r="F144" s="149">
        <f>' 2025 - Growth'!F24</f>
        <v>0</v>
      </c>
      <c r="G144" s="149">
        <f>' 2025 - Growth'!G24</f>
        <v>0</v>
      </c>
      <c r="H144" s="149">
        <f>' 2025 - Growth'!H24</f>
        <v>0</v>
      </c>
      <c r="I144" s="149">
        <f>' 2025 - Growth'!I24</f>
        <v>0</v>
      </c>
      <c r="J144" s="149">
        <f>' 2025 - Growth'!J24</f>
        <v>0</v>
      </c>
      <c r="K144" s="149">
        <f>' 2025 - Growth'!K24</f>
        <v>0</v>
      </c>
      <c r="L144" s="149">
        <f>' 2025 - Growth'!L24</f>
        <v>0</v>
      </c>
      <c r="M144" s="149">
        <f>' 2025 - Growth'!M24</f>
        <v>0</v>
      </c>
      <c r="N144" s="149">
        <f>' 2025 - Growth'!N24</f>
        <v>0</v>
      </c>
      <c r="O144" s="149">
        <f>' 2025 - Growth'!O24</f>
        <v>0</v>
      </c>
      <c r="P144" s="149">
        <f>' 2025 - Growth'!P24</f>
        <v>0</v>
      </c>
      <c r="Q144" s="149">
        <f>' 2025 - Growth'!Q24</f>
        <v>0</v>
      </c>
      <c r="R144" s="149">
        <f>' 2025 - Growth'!R24</f>
        <v>0</v>
      </c>
      <c r="S144" s="149">
        <f>' 2025 - Growth'!S24</f>
        <v>0</v>
      </c>
      <c r="T144" s="149">
        <f>' 2025 - Growth'!T24</f>
        <v>0</v>
      </c>
      <c r="U144" s="149" t="e">
        <f>' 2025 - Growth'!#REF!</f>
        <v>#REF!</v>
      </c>
      <c r="V144" s="149">
        <f>' 2025 - Growth'!U24</f>
        <v>0</v>
      </c>
      <c r="W144" s="149">
        <f>' 2025 - Growth'!V24</f>
        <v>0</v>
      </c>
      <c r="X144" s="149">
        <f>' 2025 - Growth'!W24</f>
        <v>0</v>
      </c>
      <c r="Y144" s="149">
        <f>' 2025 - Growth'!X24</f>
        <v>0</v>
      </c>
      <c r="Z144" s="149">
        <f>' 2025 - Growth'!Y24</f>
        <v>0</v>
      </c>
      <c r="AA144" s="149">
        <f>' 2025 - Growth'!Z24</f>
        <v>0</v>
      </c>
      <c r="AB144" s="149">
        <f>' 2025 - Growth'!AA24</f>
        <v>0</v>
      </c>
      <c r="AC144" s="149">
        <f>' 2025 - Growth'!AB24</f>
        <v>0</v>
      </c>
      <c r="AD144" s="149">
        <f>' 2025 - Growth'!AC24</f>
        <v>0</v>
      </c>
      <c r="AE144" s="149">
        <f>' 2025 - Growth'!AD24</f>
        <v>0</v>
      </c>
      <c r="AF144" s="149">
        <f>' 2025 - Growth'!AE24</f>
        <v>0</v>
      </c>
    </row>
    <row r="145" spans="1:32">
      <c r="A145" s="151" t="s">
        <v>3</v>
      </c>
      <c r="B145" s="149">
        <f>' 2025 - Growth'!B25</f>
        <v>0</v>
      </c>
      <c r="C145" s="149">
        <f>' 2025 - Growth'!C25</f>
        <v>0</v>
      </c>
      <c r="D145" s="149">
        <f>' 2025 - Growth'!D25</f>
        <v>0</v>
      </c>
      <c r="E145" s="149">
        <f>' 2025 - Growth'!E25</f>
        <v>0</v>
      </c>
      <c r="F145" s="149">
        <f>' 2025 - Growth'!F25</f>
        <v>0</v>
      </c>
      <c r="G145" s="149">
        <f>' 2025 - Growth'!G25</f>
        <v>0</v>
      </c>
      <c r="H145" s="149">
        <f>' 2025 - Growth'!H25</f>
        <v>0</v>
      </c>
      <c r="I145" s="149">
        <f>' 2025 - Growth'!I25</f>
        <v>0</v>
      </c>
      <c r="J145" s="149">
        <f>' 2025 - Growth'!J25</f>
        <v>0</v>
      </c>
      <c r="K145" s="149">
        <f>' 2025 - Growth'!K25</f>
        <v>0</v>
      </c>
      <c r="L145" s="149">
        <f>' 2025 - Growth'!L25</f>
        <v>0</v>
      </c>
      <c r="M145" s="149">
        <f>' 2025 - Growth'!M25</f>
        <v>0</v>
      </c>
      <c r="N145" s="149">
        <f>' 2025 - Growth'!N25</f>
        <v>0</v>
      </c>
      <c r="O145" s="149">
        <f>' 2025 - Growth'!O25</f>
        <v>0</v>
      </c>
      <c r="P145" s="149">
        <f>' 2025 - Growth'!P25</f>
        <v>0</v>
      </c>
      <c r="Q145" s="149">
        <f>' 2025 - Growth'!Q25</f>
        <v>0</v>
      </c>
      <c r="R145" s="149">
        <f>' 2025 - Growth'!R25</f>
        <v>0</v>
      </c>
      <c r="S145" s="149">
        <f>' 2025 - Growth'!S25</f>
        <v>0</v>
      </c>
      <c r="T145" s="149">
        <f>' 2025 - Growth'!T25</f>
        <v>0</v>
      </c>
      <c r="U145" s="149" t="e">
        <f>' 2025 - Growth'!#REF!</f>
        <v>#REF!</v>
      </c>
      <c r="V145" s="149">
        <f>' 2025 - Growth'!U25</f>
        <v>0</v>
      </c>
      <c r="W145" s="149">
        <f>' 2025 - Growth'!V25</f>
        <v>0</v>
      </c>
      <c r="X145" s="149">
        <f>' 2025 - Growth'!W25</f>
        <v>0</v>
      </c>
      <c r="Y145" s="149">
        <f>' 2025 - Growth'!X25</f>
        <v>0</v>
      </c>
      <c r="Z145" s="149">
        <f>' 2025 - Growth'!Y25</f>
        <v>0</v>
      </c>
      <c r="AA145" s="149">
        <f>' 2025 - Growth'!Z25</f>
        <v>0</v>
      </c>
      <c r="AB145" s="149">
        <f>' 2025 - Growth'!AA25</f>
        <v>0</v>
      </c>
      <c r="AC145" s="149">
        <f>' 2025 - Growth'!AB25</f>
        <v>0</v>
      </c>
      <c r="AD145" s="149">
        <f>' 2025 - Growth'!AC25</f>
        <v>0</v>
      </c>
      <c r="AE145" s="149">
        <f>' 2025 - Growth'!AD25</f>
        <v>0</v>
      </c>
      <c r="AF145" s="149">
        <f>' 2025 - Growth'!AE25</f>
        <v>0</v>
      </c>
    </row>
    <row r="146" spans="1:32">
      <c r="A146" s="151" t="s">
        <v>3</v>
      </c>
      <c r="B146" s="149">
        <f>' 2025 - Growth'!B26</f>
        <v>0</v>
      </c>
      <c r="C146" s="149">
        <f>' 2025 - Growth'!C26</f>
        <v>0</v>
      </c>
      <c r="D146" s="149">
        <f>' 2025 - Growth'!D26</f>
        <v>0</v>
      </c>
      <c r="E146" s="149">
        <f>' 2025 - Growth'!E26</f>
        <v>0</v>
      </c>
      <c r="F146" s="149">
        <f>' 2025 - Growth'!F26</f>
        <v>0</v>
      </c>
      <c r="G146" s="149">
        <f>' 2025 - Growth'!G26</f>
        <v>0</v>
      </c>
      <c r="H146" s="149">
        <f>' 2025 - Growth'!H26</f>
        <v>0</v>
      </c>
      <c r="I146" s="149">
        <f>' 2025 - Growth'!I26</f>
        <v>0</v>
      </c>
      <c r="J146" s="149">
        <f>' 2025 - Growth'!J26</f>
        <v>0</v>
      </c>
      <c r="K146" s="149">
        <f>' 2025 - Growth'!K26</f>
        <v>0</v>
      </c>
      <c r="L146" s="149">
        <f>' 2025 - Growth'!L26</f>
        <v>0</v>
      </c>
      <c r="M146" s="149">
        <f>' 2025 - Growth'!M26</f>
        <v>0</v>
      </c>
      <c r="N146" s="149">
        <f>' 2025 - Growth'!N26</f>
        <v>0</v>
      </c>
      <c r="O146" s="149">
        <f>' 2025 - Growth'!O26</f>
        <v>0</v>
      </c>
      <c r="P146" s="149">
        <f>' 2025 - Growth'!P26</f>
        <v>0</v>
      </c>
      <c r="Q146" s="149">
        <f>' 2025 - Growth'!Q26</f>
        <v>0</v>
      </c>
      <c r="R146" s="149">
        <f>' 2025 - Growth'!R26</f>
        <v>0</v>
      </c>
      <c r="S146" s="149">
        <f>' 2025 - Growth'!S26</f>
        <v>0</v>
      </c>
      <c r="T146" s="149">
        <f>' 2025 - Growth'!T26</f>
        <v>0</v>
      </c>
      <c r="U146" s="149" t="e">
        <f>' 2025 - Growth'!#REF!</f>
        <v>#REF!</v>
      </c>
      <c r="V146" s="149">
        <f>' 2025 - Growth'!U26</f>
        <v>0</v>
      </c>
      <c r="W146" s="149">
        <f>' 2025 - Growth'!V26</f>
        <v>0</v>
      </c>
      <c r="X146" s="149">
        <f>' 2025 - Growth'!W26</f>
        <v>0</v>
      </c>
      <c r="Y146" s="149">
        <f>' 2025 - Growth'!X26</f>
        <v>0</v>
      </c>
      <c r="Z146" s="149">
        <f>' 2025 - Growth'!Y26</f>
        <v>0</v>
      </c>
      <c r="AA146" s="149">
        <f>' 2025 - Growth'!Z26</f>
        <v>0</v>
      </c>
      <c r="AB146" s="149">
        <f>' 2025 - Growth'!AA26</f>
        <v>0</v>
      </c>
      <c r="AC146" s="149">
        <f>' 2025 - Growth'!AB26</f>
        <v>0</v>
      </c>
      <c r="AD146" s="149">
        <f>' 2025 - Growth'!AC26</f>
        <v>0</v>
      </c>
      <c r="AE146" s="149">
        <f>' 2025 - Growth'!AD26</f>
        <v>0</v>
      </c>
      <c r="AF146" s="149">
        <f>' 2025 - Growth'!AE26</f>
        <v>0</v>
      </c>
    </row>
    <row r="147" spans="1:32">
      <c r="A147" s="151" t="s">
        <v>3</v>
      </c>
      <c r="B147" s="149">
        <f>' 2025 - Growth'!B27</f>
        <v>0</v>
      </c>
      <c r="C147" s="149">
        <f>' 2025 - Growth'!C27</f>
        <v>0</v>
      </c>
      <c r="D147" s="149">
        <f>' 2025 - Growth'!D27</f>
        <v>0</v>
      </c>
      <c r="E147" s="149">
        <f>' 2025 - Growth'!E27</f>
        <v>0</v>
      </c>
      <c r="F147" s="149">
        <f>' 2025 - Growth'!F27</f>
        <v>0</v>
      </c>
      <c r="G147" s="149">
        <f>' 2025 - Growth'!G27</f>
        <v>0</v>
      </c>
      <c r="H147" s="149">
        <f>' 2025 - Growth'!H27</f>
        <v>0</v>
      </c>
      <c r="I147" s="149">
        <f>' 2025 - Growth'!I27</f>
        <v>0</v>
      </c>
      <c r="J147" s="149">
        <f>' 2025 - Growth'!J27</f>
        <v>0</v>
      </c>
      <c r="K147" s="149">
        <f>' 2025 - Growth'!K27</f>
        <v>0</v>
      </c>
      <c r="L147" s="149">
        <f>' 2025 - Growth'!L27</f>
        <v>0</v>
      </c>
      <c r="M147" s="149">
        <f>' 2025 - Growth'!M27</f>
        <v>0</v>
      </c>
      <c r="N147" s="149">
        <f>' 2025 - Growth'!N27</f>
        <v>0</v>
      </c>
      <c r="O147" s="149">
        <f>' 2025 - Growth'!O27</f>
        <v>0</v>
      </c>
      <c r="P147" s="149">
        <f>' 2025 - Growth'!P27</f>
        <v>0</v>
      </c>
      <c r="Q147" s="149">
        <f>' 2025 - Growth'!Q27</f>
        <v>0</v>
      </c>
      <c r="R147" s="149">
        <f>' 2025 - Growth'!R27</f>
        <v>0</v>
      </c>
      <c r="S147" s="149">
        <f>' 2025 - Growth'!S27</f>
        <v>0</v>
      </c>
      <c r="T147" s="149">
        <f>' 2025 - Growth'!T27</f>
        <v>0</v>
      </c>
      <c r="U147" s="149" t="e">
        <f>' 2025 - Growth'!#REF!</f>
        <v>#REF!</v>
      </c>
      <c r="V147" s="149">
        <f>' 2025 - Growth'!U27</f>
        <v>0</v>
      </c>
      <c r="W147" s="149">
        <f>' 2025 - Growth'!V27</f>
        <v>0</v>
      </c>
      <c r="X147" s="149">
        <f>' 2025 - Growth'!W27</f>
        <v>0</v>
      </c>
      <c r="Y147" s="149">
        <f>' 2025 - Growth'!X27</f>
        <v>0</v>
      </c>
      <c r="Z147" s="149">
        <f>' 2025 - Growth'!Y27</f>
        <v>0</v>
      </c>
      <c r="AA147" s="149">
        <f>' 2025 - Growth'!Z27</f>
        <v>0</v>
      </c>
      <c r="AB147" s="149">
        <f>' 2025 - Growth'!AA27</f>
        <v>0</v>
      </c>
      <c r="AC147" s="149">
        <f>' 2025 - Growth'!AB27</f>
        <v>0</v>
      </c>
      <c r="AD147" s="149">
        <f>' 2025 - Growth'!AC27</f>
        <v>0</v>
      </c>
      <c r="AE147" s="149">
        <f>' 2025 - Growth'!AD27</f>
        <v>0</v>
      </c>
      <c r="AF147" s="149">
        <f>' 2025 - Growth'!AE27</f>
        <v>0</v>
      </c>
    </row>
    <row r="148" spans="1:32">
      <c r="A148" s="151" t="s">
        <v>3</v>
      </c>
      <c r="B148" s="149" t="e">
        <f>' 2025 - Growth'!#REF!</f>
        <v>#REF!</v>
      </c>
      <c r="C148" s="149" t="e">
        <f>' 2025 - Growth'!#REF!</f>
        <v>#REF!</v>
      </c>
      <c r="D148" s="149" t="e">
        <f>' 2025 - Growth'!#REF!</f>
        <v>#REF!</v>
      </c>
      <c r="E148" s="149" t="e">
        <f>' 2025 - Growth'!#REF!</f>
        <v>#REF!</v>
      </c>
      <c r="F148" s="149" t="e">
        <f>' 2025 - Growth'!#REF!</f>
        <v>#REF!</v>
      </c>
      <c r="G148" s="149" t="e">
        <f>' 2025 - Growth'!#REF!</f>
        <v>#REF!</v>
      </c>
      <c r="H148" s="149" t="e">
        <f>' 2025 - Growth'!#REF!</f>
        <v>#REF!</v>
      </c>
      <c r="I148" s="149" t="e">
        <f>' 2025 - Growth'!#REF!</f>
        <v>#REF!</v>
      </c>
      <c r="J148" s="149" t="e">
        <f>' 2025 - Growth'!#REF!</f>
        <v>#REF!</v>
      </c>
      <c r="K148" s="149" t="e">
        <f>' 2025 - Growth'!#REF!</f>
        <v>#REF!</v>
      </c>
      <c r="L148" s="149" t="e">
        <f>' 2025 - Growth'!#REF!</f>
        <v>#REF!</v>
      </c>
      <c r="M148" s="149" t="e">
        <f>' 2025 - Growth'!#REF!</f>
        <v>#REF!</v>
      </c>
      <c r="N148" s="149" t="e">
        <f>' 2025 - Growth'!#REF!</f>
        <v>#REF!</v>
      </c>
      <c r="O148" s="149" t="e">
        <f>' 2025 - Growth'!#REF!</f>
        <v>#REF!</v>
      </c>
      <c r="P148" s="149" t="e">
        <f>' 2025 - Growth'!#REF!</f>
        <v>#REF!</v>
      </c>
      <c r="Q148" s="149" t="e">
        <f>' 2025 - Growth'!#REF!</f>
        <v>#REF!</v>
      </c>
      <c r="R148" s="149" t="e">
        <f>' 2025 - Growth'!#REF!</f>
        <v>#REF!</v>
      </c>
      <c r="S148" s="149" t="e">
        <f>' 2025 - Growth'!#REF!</f>
        <v>#REF!</v>
      </c>
      <c r="T148" s="149" t="e">
        <f>' 2025 - Growth'!#REF!</f>
        <v>#REF!</v>
      </c>
      <c r="U148" s="149" t="e">
        <f>' 2025 - Growth'!#REF!</f>
        <v>#REF!</v>
      </c>
      <c r="V148" s="149" t="e">
        <f>' 2025 - Growth'!#REF!</f>
        <v>#REF!</v>
      </c>
      <c r="W148" s="149" t="e">
        <f>' 2025 - Growth'!#REF!</f>
        <v>#REF!</v>
      </c>
      <c r="X148" s="149" t="e">
        <f>' 2025 - Growth'!#REF!</f>
        <v>#REF!</v>
      </c>
      <c r="Y148" s="149" t="e">
        <f>' 2025 - Growth'!#REF!</f>
        <v>#REF!</v>
      </c>
      <c r="Z148" s="149" t="e">
        <f>' 2025 - Growth'!#REF!</f>
        <v>#REF!</v>
      </c>
      <c r="AA148" s="149" t="e">
        <f>' 2025 - Growth'!#REF!</f>
        <v>#REF!</v>
      </c>
      <c r="AB148" s="149" t="e">
        <f>' 2025 - Growth'!#REF!</f>
        <v>#REF!</v>
      </c>
      <c r="AC148" s="149" t="e">
        <f>' 2025 - Growth'!#REF!</f>
        <v>#REF!</v>
      </c>
      <c r="AD148" s="149" t="e">
        <f>' 2025 - Growth'!#REF!</f>
        <v>#REF!</v>
      </c>
      <c r="AE148" s="149" t="e">
        <f>' 2025 - Growth'!#REF!</f>
        <v>#REF!</v>
      </c>
      <c r="AF148" s="149" t="e">
        <f>' 2025 - Growth'!#REF!</f>
        <v>#REF!</v>
      </c>
    </row>
    <row r="149" spans="1:32">
      <c r="A149" s="151" t="s">
        <v>3</v>
      </c>
      <c r="B149" s="149">
        <f>' 2025 - Growth'!B28</f>
        <v>0</v>
      </c>
      <c r="C149" s="149">
        <f>' 2025 - Growth'!C28</f>
        <v>0</v>
      </c>
      <c r="D149" s="149">
        <f>' 2025 - Growth'!D28</f>
        <v>0</v>
      </c>
      <c r="E149" s="149">
        <f>' 2025 - Growth'!E28</f>
        <v>0</v>
      </c>
      <c r="F149" s="149">
        <f>' 2025 - Growth'!F28</f>
        <v>0</v>
      </c>
      <c r="G149" s="149">
        <f>' 2025 - Growth'!G28</f>
        <v>0</v>
      </c>
      <c r="H149" s="149">
        <f>' 2025 - Growth'!H28</f>
        <v>0</v>
      </c>
      <c r="I149" s="149">
        <f>' 2025 - Growth'!I28</f>
        <v>0</v>
      </c>
      <c r="J149" s="149">
        <f>' 2025 - Growth'!J28</f>
        <v>0</v>
      </c>
      <c r="K149" s="149">
        <f>' 2025 - Growth'!K28</f>
        <v>0</v>
      </c>
      <c r="L149" s="149">
        <f>' 2025 - Growth'!L28</f>
        <v>0</v>
      </c>
      <c r="M149" s="149">
        <f>' 2025 - Growth'!M28</f>
        <v>0</v>
      </c>
      <c r="N149" s="149">
        <f>' 2025 - Growth'!N28</f>
        <v>0</v>
      </c>
      <c r="O149" s="149">
        <f>' 2025 - Growth'!O28</f>
        <v>0</v>
      </c>
      <c r="P149" s="149">
        <f>' 2025 - Growth'!P28</f>
        <v>0</v>
      </c>
      <c r="Q149" s="149">
        <f>' 2025 - Growth'!Q28</f>
        <v>0</v>
      </c>
      <c r="R149" s="149">
        <f>' 2025 - Growth'!R28</f>
        <v>0</v>
      </c>
      <c r="S149" s="149">
        <f>' 2025 - Growth'!S28</f>
        <v>0</v>
      </c>
      <c r="T149" s="149">
        <f>' 2025 - Growth'!T28</f>
        <v>0</v>
      </c>
      <c r="U149" s="149" t="e">
        <f>' 2025 - Growth'!#REF!</f>
        <v>#REF!</v>
      </c>
      <c r="V149" s="149">
        <f>' 2025 - Growth'!U28</f>
        <v>0</v>
      </c>
      <c r="W149" s="149">
        <f>' 2025 - Growth'!V28</f>
        <v>0</v>
      </c>
      <c r="X149" s="149">
        <f>' 2025 - Growth'!W28</f>
        <v>0</v>
      </c>
      <c r="Y149" s="149">
        <f>' 2025 - Growth'!X28</f>
        <v>0</v>
      </c>
      <c r="Z149" s="149">
        <f>' 2025 - Growth'!Y28</f>
        <v>0</v>
      </c>
      <c r="AA149" s="149">
        <f>' 2025 - Growth'!Z28</f>
        <v>0</v>
      </c>
      <c r="AB149" s="149">
        <f>' 2025 - Growth'!AA28</f>
        <v>0</v>
      </c>
      <c r="AC149" s="149">
        <f>' 2025 - Growth'!AB28</f>
        <v>0</v>
      </c>
      <c r="AD149" s="149">
        <f>' 2025 - Growth'!AC28</f>
        <v>0</v>
      </c>
      <c r="AE149" s="149">
        <f>' 2025 - Growth'!AD28</f>
        <v>0</v>
      </c>
      <c r="AF149" s="149">
        <f>' 2025 - Growth'!AE28</f>
        <v>0</v>
      </c>
    </row>
    <row r="150" spans="1:32">
      <c r="A150" s="151" t="s">
        <v>3</v>
      </c>
      <c r="B150" s="149">
        <f>' 2025 - Growth'!B29</f>
        <v>0</v>
      </c>
      <c r="C150" s="149">
        <f>' 2025 - Growth'!C29</f>
        <v>0</v>
      </c>
      <c r="D150" s="149">
        <f>' 2025 - Growth'!D29</f>
        <v>0</v>
      </c>
      <c r="E150" s="149">
        <f>' 2025 - Growth'!E29</f>
        <v>0</v>
      </c>
      <c r="F150" s="149">
        <f>' 2025 - Growth'!F29</f>
        <v>0</v>
      </c>
      <c r="G150" s="149">
        <f>' 2025 - Growth'!G29</f>
        <v>0</v>
      </c>
      <c r="H150" s="149">
        <f>' 2025 - Growth'!H29</f>
        <v>0</v>
      </c>
      <c r="I150" s="149">
        <f>' 2025 - Growth'!I29</f>
        <v>0</v>
      </c>
      <c r="J150" s="149">
        <f>' 2025 - Growth'!J29</f>
        <v>0</v>
      </c>
      <c r="K150" s="149">
        <f>' 2025 - Growth'!K29</f>
        <v>0</v>
      </c>
      <c r="L150" s="149">
        <f>' 2025 - Growth'!L29</f>
        <v>0</v>
      </c>
      <c r="M150" s="149">
        <f>' 2025 - Growth'!M29</f>
        <v>0</v>
      </c>
      <c r="N150" s="149">
        <f>' 2025 - Growth'!N29</f>
        <v>0</v>
      </c>
      <c r="O150" s="149">
        <f>' 2025 - Growth'!O29</f>
        <v>0</v>
      </c>
      <c r="P150" s="149">
        <f>' 2025 - Growth'!P29</f>
        <v>0</v>
      </c>
      <c r="Q150" s="149">
        <f>' 2025 - Growth'!Q29</f>
        <v>0</v>
      </c>
      <c r="R150" s="149">
        <f>' 2025 - Growth'!R29</f>
        <v>0</v>
      </c>
      <c r="S150" s="149">
        <f>' 2025 - Growth'!S29</f>
        <v>0</v>
      </c>
      <c r="T150" s="149">
        <f>' 2025 - Growth'!T29</f>
        <v>0</v>
      </c>
      <c r="U150" s="149" t="e">
        <f>' 2025 - Growth'!#REF!</f>
        <v>#REF!</v>
      </c>
      <c r="V150" s="149">
        <f>' 2025 - Growth'!U29</f>
        <v>0</v>
      </c>
      <c r="W150" s="149">
        <f>' 2025 - Growth'!V29</f>
        <v>0</v>
      </c>
      <c r="X150" s="149">
        <f>' 2025 - Growth'!W29</f>
        <v>0</v>
      </c>
      <c r="Y150" s="149">
        <f>' 2025 - Growth'!X29</f>
        <v>0</v>
      </c>
      <c r="Z150" s="149">
        <f>' 2025 - Growth'!Y29</f>
        <v>0</v>
      </c>
      <c r="AA150" s="149">
        <f>' 2025 - Growth'!Z29</f>
        <v>0</v>
      </c>
      <c r="AB150" s="149">
        <f>' 2025 - Growth'!AA29</f>
        <v>0</v>
      </c>
      <c r="AC150" s="149">
        <f>' 2025 - Growth'!AB29</f>
        <v>0</v>
      </c>
      <c r="AD150" s="149">
        <f>' 2025 - Growth'!AC29</f>
        <v>0</v>
      </c>
      <c r="AE150" s="149">
        <f>' 2025 - Growth'!AD29</f>
        <v>0</v>
      </c>
      <c r="AF150" s="149">
        <f>' 2025 - Growth'!AE29</f>
        <v>0</v>
      </c>
    </row>
    <row r="151" spans="1:32">
      <c r="A151" s="151" t="s">
        <v>3</v>
      </c>
      <c r="B151" s="149">
        <f>' 2025 - Growth'!B30</f>
        <v>0</v>
      </c>
      <c r="C151" s="149">
        <f>' 2025 - Growth'!C30</f>
        <v>0</v>
      </c>
      <c r="D151" s="149">
        <f>' 2025 - Growth'!D30</f>
        <v>0</v>
      </c>
      <c r="E151" s="149">
        <f>' 2025 - Growth'!E30</f>
        <v>0</v>
      </c>
      <c r="F151" s="149">
        <f>' 2025 - Growth'!F30</f>
        <v>0</v>
      </c>
      <c r="G151" s="149">
        <f>' 2025 - Growth'!G30</f>
        <v>0</v>
      </c>
      <c r="H151" s="149">
        <f>' 2025 - Growth'!H30</f>
        <v>0</v>
      </c>
      <c r="I151" s="149">
        <f>' 2025 - Growth'!I30</f>
        <v>0</v>
      </c>
      <c r="J151" s="149">
        <f>' 2025 - Growth'!J30</f>
        <v>0</v>
      </c>
      <c r="K151" s="149">
        <f>' 2025 - Growth'!K30</f>
        <v>0</v>
      </c>
      <c r="L151" s="149">
        <f>' 2025 - Growth'!L30</f>
        <v>0</v>
      </c>
      <c r="M151" s="149">
        <f>' 2025 - Growth'!M30</f>
        <v>0</v>
      </c>
      <c r="N151" s="149">
        <f>' 2025 - Growth'!N30</f>
        <v>0</v>
      </c>
      <c r="O151" s="149">
        <f>' 2025 - Growth'!O30</f>
        <v>0</v>
      </c>
      <c r="P151" s="149">
        <f>' 2025 - Growth'!P30</f>
        <v>0</v>
      </c>
      <c r="Q151" s="149">
        <f>' 2025 - Growth'!Q30</f>
        <v>0</v>
      </c>
      <c r="R151" s="149">
        <f>' 2025 - Growth'!R30</f>
        <v>0</v>
      </c>
      <c r="S151" s="149">
        <f>' 2025 - Growth'!S30</f>
        <v>0</v>
      </c>
      <c r="T151" s="149">
        <f>' 2025 - Growth'!T30</f>
        <v>0</v>
      </c>
      <c r="U151" s="149" t="e">
        <f>' 2025 - Growth'!#REF!</f>
        <v>#REF!</v>
      </c>
      <c r="V151" s="149">
        <f>' 2025 - Growth'!U30</f>
        <v>0</v>
      </c>
      <c r="W151" s="149">
        <f>' 2025 - Growth'!V30</f>
        <v>0</v>
      </c>
      <c r="X151" s="149">
        <f>' 2025 - Growth'!W30</f>
        <v>0</v>
      </c>
      <c r="Y151" s="149">
        <f>' 2025 - Growth'!X30</f>
        <v>0</v>
      </c>
      <c r="Z151" s="149">
        <f>' 2025 - Growth'!Y30</f>
        <v>0</v>
      </c>
      <c r="AA151" s="149">
        <f>' 2025 - Growth'!Z30</f>
        <v>0</v>
      </c>
      <c r="AB151" s="149">
        <f>' 2025 - Growth'!AA30</f>
        <v>0</v>
      </c>
      <c r="AC151" s="149">
        <f>' 2025 - Growth'!AB30</f>
        <v>0</v>
      </c>
      <c r="AD151" s="149">
        <f>' 2025 - Growth'!AC30</f>
        <v>0</v>
      </c>
      <c r="AE151" s="149">
        <f>' 2025 - Growth'!AD30</f>
        <v>0</v>
      </c>
      <c r="AF151" s="149">
        <f>' 2025 - Growth'!AE30</f>
        <v>0</v>
      </c>
    </row>
    <row r="152" spans="1:32">
      <c r="A152" s="151" t="s">
        <v>3</v>
      </c>
      <c r="B152" s="149">
        <f>' 2025 - Growth'!B31</f>
        <v>0</v>
      </c>
      <c r="C152" s="149">
        <f>' 2025 - Growth'!C31</f>
        <v>0</v>
      </c>
      <c r="D152" s="149">
        <f>' 2025 - Growth'!D31</f>
        <v>0</v>
      </c>
      <c r="E152" s="149">
        <f>' 2025 - Growth'!E31</f>
        <v>0</v>
      </c>
      <c r="F152" s="149">
        <f>' 2025 - Growth'!F31</f>
        <v>0</v>
      </c>
      <c r="G152" s="149">
        <f>' 2025 - Growth'!G31</f>
        <v>0</v>
      </c>
      <c r="H152" s="149">
        <f>' 2025 - Growth'!H31</f>
        <v>0</v>
      </c>
      <c r="I152" s="149">
        <f>' 2025 - Growth'!I31</f>
        <v>0</v>
      </c>
      <c r="J152" s="149">
        <f>' 2025 - Growth'!J31</f>
        <v>0</v>
      </c>
      <c r="K152" s="149">
        <f>' 2025 - Growth'!K31</f>
        <v>0</v>
      </c>
      <c r="L152" s="149">
        <f>' 2025 - Growth'!L31</f>
        <v>0</v>
      </c>
      <c r="M152" s="149">
        <f>' 2025 - Growth'!M31</f>
        <v>0</v>
      </c>
      <c r="N152" s="149">
        <f>' 2025 - Growth'!N31</f>
        <v>0</v>
      </c>
      <c r="O152" s="149">
        <f>' 2025 - Growth'!O31</f>
        <v>0</v>
      </c>
      <c r="P152" s="149">
        <f>' 2025 - Growth'!P31</f>
        <v>0</v>
      </c>
      <c r="Q152" s="149">
        <f>' 2025 - Growth'!Q31</f>
        <v>0</v>
      </c>
      <c r="R152" s="149">
        <f>' 2025 - Growth'!R31</f>
        <v>0</v>
      </c>
      <c r="S152" s="149">
        <f>' 2025 - Growth'!S31</f>
        <v>0</v>
      </c>
      <c r="T152" s="149">
        <f>' 2025 - Growth'!T31</f>
        <v>0</v>
      </c>
      <c r="U152" s="149" t="e">
        <f>' 2025 - Growth'!#REF!</f>
        <v>#REF!</v>
      </c>
      <c r="V152" s="149">
        <f>' 2025 - Growth'!U31</f>
        <v>0</v>
      </c>
      <c r="W152" s="149">
        <f>' 2025 - Growth'!V31</f>
        <v>0</v>
      </c>
      <c r="X152" s="149">
        <f>' 2025 - Growth'!W31</f>
        <v>0</v>
      </c>
      <c r="Y152" s="149">
        <f>' 2025 - Growth'!X31</f>
        <v>0</v>
      </c>
      <c r="Z152" s="149">
        <f>' 2025 - Growth'!Y31</f>
        <v>0</v>
      </c>
      <c r="AA152" s="149">
        <f>' 2025 - Growth'!Z31</f>
        <v>0</v>
      </c>
      <c r="AB152" s="149">
        <f>' 2025 - Growth'!AA31</f>
        <v>0</v>
      </c>
      <c r="AC152" s="149">
        <f>' 2025 - Growth'!AB31</f>
        <v>0</v>
      </c>
      <c r="AD152" s="149">
        <f>' 2025 - Growth'!AC31</f>
        <v>0</v>
      </c>
      <c r="AE152" s="149">
        <f>' 2025 - Growth'!AD31</f>
        <v>0</v>
      </c>
      <c r="AF152" s="149">
        <f>' 2025 - Growth'!AE31</f>
        <v>0</v>
      </c>
    </row>
    <row r="153" spans="1:32">
      <c r="A153" s="151" t="s">
        <v>3</v>
      </c>
      <c r="B153" s="149">
        <f>' 2025 - Growth'!B32</f>
        <v>0</v>
      </c>
      <c r="C153" s="149">
        <f>' 2025 - Growth'!C32</f>
        <v>0</v>
      </c>
      <c r="D153" s="149">
        <f>' 2025 - Growth'!D32</f>
        <v>0</v>
      </c>
      <c r="E153" s="149">
        <f>' 2025 - Growth'!E32</f>
        <v>0</v>
      </c>
      <c r="F153" s="149">
        <f>' 2025 - Growth'!F32</f>
        <v>0</v>
      </c>
      <c r="G153" s="149">
        <f>' 2025 - Growth'!G32</f>
        <v>0</v>
      </c>
      <c r="H153" s="149">
        <f>' 2025 - Growth'!H32</f>
        <v>0</v>
      </c>
      <c r="I153" s="149">
        <f>' 2025 - Growth'!I32</f>
        <v>0</v>
      </c>
      <c r="J153" s="149">
        <f>' 2025 - Growth'!J32</f>
        <v>0</v>
      </c>
      <c r="K153" s="149">
        <f>' 2025 - Growth'!K32</f>
        <v>0</v>
      </c>
      <c r="L153" s="149">
        <f>' 2025 - Growth'!L32</f>
        <v>0</v>
      </c>
      <c r="M153" s="149">
        <f>' 2025 - Growth'!M32</f>
        <v>0</v>
      </c>
      <c r="N153" s="149">
        <f>' 2025 - Growth'!N32</f>
        <v>0</v>
      </c>
      <c r="O153" s="149">
        <f>' 2025 - Growth'!O32</f>
        <v>0</v>
      </c>
      <c r="P153" s="149">
        <f>' 2025 - Growth'!P32</f>
        <v>0</v>
      </c>
      <c r="Q153" s="149">
        <f>' 2025 - Growth'!Q32</f>
        <v>0</v>
      </c>
      <c r="R153" s="149">
        <f>' 2025 - Growth'!R32</f>
        <v>0</v>
      </c>
      <c r="S153" s="149">
        <f>' 2025 - Growth'!S32</f>
        <v>0</v>
      </c>
      <c r="T153" s="149">
        <f>' 2025 - Growth'!T32</f>
        <v>0</v>
      </c>
      <c r="U153" s="149" t="e">
        <f>' 2025 - Growth'!#REF!</f>
        <v>#REF!</v>
      </c>
      <c r="V153" s="149">
        <f>' 2025 - Growth'!U32</f>
        <v>0</v>
      </c>
      <c r="W153" s="149">
        <f>' 2025 - Growth'!V32</f>
        <v>0</v>
      </c>
      <c r="X153" s="149">
        <f>' 2025 - Growth'!W32</f>
        <v>0</v>
      </c>
      <c r="Y153" s="149">
        <f>' 2025 - Growth'!X32</f>
        <v>0</v>
      </c>
      <c r="Z153" s="149">
        <f>' 2025 - Growth'!Y32</f>
        <v>0</v>
      </c>
      <c r="AA153" s="149">
        <f>' 2025 - Growth'!Z32</f>
        <v>0</v>
      </c>
      <c r="AB153" s="149">
        <f>' 2025 - Growth'!AA32</f>
        <v>0</v>
      </c>
      <c r="AC153" s="149">
        <f>' 2025 - Growth'!AB32</f>
        <v>0</v>
      </c>
      <c r="AD153" s="149">
        <f>' 2025 - Growth'!AC32</f>
        <v>0</v>
      </c>
      <c r="AE153" s="149">
        <f>' 2025 - Growth'!AD32</f>
        <v>0</v>
      </c>
      <c r="AF153" s="149">
        <f>' 2025 - Growth'!AE32</f>
        <v>0</v>
      </c>
    </row>
    <row r="154" spans="1:32">
      <c r="A154" s="151" t="s">
        <v>3</v>
      </c>
      <c r="B154" s="149">
        <f>' 2025 - Growth'!B33</f>
        <v>0</v>
      </c>
      <c r="C154" s="149">
        <f>' 2025 - Growth'!C33</f>
        <v>0</v>
      </c>
      <c r="D154" s="149">
        <f>' 2025 - Growth'!D33</f>
        <v>0</v>
      </c>
      <c r="E154" s="149">
        <f>' 2025 - Growth'!E33</f>
        <v>0</v>
      </c>
      <c r="F154" s="149">
        <f>' 2025 - Growth'!F33</f>
        <v>0</v>
      </c>
      <c r="G154" s="149">
        <f>' 2025 - Growth'!G33</f>
        <v>0</v>
      </c>
      <c r="H154" s="149">
        <f>' 2025 - Growth'!H33</f>
        <v>0</v>
      </c>
      <c r="I154" s="149">
        <f>' 2025 - Growth'!I33</f>
        <v>0</v>
      </c>
      <c r="J154" s="149">
        <f>' 2025 - Growth'!J33</f>
        <v>0</v>
      </c>
      <c r="K154" s="149">
        <f>' 2025 - Growth'!K33</f>
        <v>0</v>
      </c>
      <c r="L154" s="149">
        <f>' 2025 - Growth'!L33</f>
        <v>0</v>
      </c>
      <c r="M154" s="149">
        <f>' 2025 - Growth'!M33</f>
        <v>0</v>
      </c>
      <c r="N154" s="149">
        <f>' 2025 - Growth'!N33</f>
        <v>0</v>
      </c>
      <c r="O154" s="149">
        <f>' 2025 - Growth'!O33</f>
        <v>0</v>
      </c>
      <c r="P154" s="149">
        <f>' 2025 - Growth'!P33</f>
        <v>0</v>
      </c>
      <c r="Q154" s="149">
        <f>' 2025 - Growth'!Q33</f>
        <v>0</v>
      </c>
      <c r="R154" s="149">
        <f>' 2025 - Growth'!R33</f>
        <v>0</v>
      </c>
      <c r="S154" s="149">
        <f>' 2025 - Growth'!S33</f>
        <v>0</v>
      </c>
      <c r="T154" s="149">
        <f>' 2025 - Growth'!T33</f>
        <v>0</v>
      </c>
      <c r="U154" s="149" t="e">
        <f>' 2025 - Growth'!#REF!</f>
        <v>#REF!</v>
      </c>
      <c r="V154" s="149">
        <f>' 2025 - Growth'!U33</f>
        <v>0</v>
      </c>
      <c r="W154" s="149">
        <f>' 2025 - Growth'!V33</f>
        <v>0</v>
      </c>
      <c r="X154" s="149">
        <f>' 2025 - Growth'!W33</f>
        <v>0</v>
      </c>
      <c r="Y154" s="149">
        <f>' 2025 - Growth'!X33</f>
        <v>0</v>
      </c>
      <c r="Z154" s="149">
        <f>' 2025 - Growth'!Y33</f>
        <v>0</v>
      </c>
      <c r="AA154" s="149">
        <f>' 2025 - Growth'!Z33</f>
        <v>0</v>
      </c>
      <c r="AB154" s="149">
        <f>' 2025 - Growth'!AA33</f>
        <v>0</v>
      </c>
      <c r="AC154" s="149">
        <f>' 2025 - Growth'!AB33</f>
        <v>0</v>
      </c>
      <c r="AD154" s="149">
        <f>' 2025 - Growth'!AC33</f>
        <v>0</v>
      </c>
      <c r="AE154" s="149">
        <f>' 2025 - Growth'!AD33</f>
        <v>0</v>
      </c>
      <c r="AF154" s="149">
        <f>' 2025 - Growth'!AE33</f>
        <v>0</v>
      </c>
    </row>
    <row r="155" spans="1:32">
      <c r="A155" s="151" t="s">
        <v>3</v>
      </c>
      <c r="B155" s="149">
        <f>' 2025 - Growth'!B34</f>
        <v>0</v>
      </c>
      <c r="C155" s="149">
        <f>' 2025 - Growth'!C34</f>
        <v>0</v>
      </c>
      <c r="D155" s="149">
        <f>' 2025 - Growth'!D34</f>
        <v>0</v>
      </c>
      <c r="E155" s="149">
        <f>' 2025 - Growth'!E34</f>
        <v>0</v>
      </c>
      <c r="F155" s="149">
        <f>' 2025 - Growth'!F34</f>
        <v>0</v>
      </c>
      <c r="G155" s="149">
        <f>' 2025 - Growth'!G34</f>
        <v>0</v>
      </c>
      <c r="H155" s="149">
        <f>' 2025 - Growth'!H34</f>
        <v>0</v>
      </c>
      <c r="I155" s="149">
        <f>' 2025 - Growth'!I34</f>
        <v>0</v>
      </c>
      <c r="J155" s="149">
        <f>' 2025 - Growth'!J34</f>
        <v>0</v>
      </c>
      <c r="K155" s="149">
        <f>' 2025 - Growth'!K34</f>
        <v>0</v>
      </c>
      <c r="L155" s="149">
        <f>' 2025 - Growth'!L34</f>
        <v>0</v>
      </c>
      <c r="M155" s="149">
        <f>' 2025 - Growth'!M34</f>
        <v>0</v>
      </c>
      <c r="N155" s="149">
        <f>' 2025 - Growth'!N34</f>
        <v>0</v>
      </c>
      <c r="O155" s="149">
        <f>' 2025 - Growth'!O34</f>
        <v>0</v>
      </c>
      <c r="P155" s="149">
        <f>' 2025 - Growth'!P34</f>
        <v>0</v>
      </c>
      <c r="Q155" s="149">
        <f>' 2025 - Growth'!Q34</f>
        <v>0</v>
      </c>
      <c r="R155" s="149">
        <f>' 2025 - Growth'!R34</f>
        <v>0</v>
      </c>
      <c r="S155" s="149">
        <f>' 2025 - Growth'!S34</f>
        <v>0</v>
      </c>
      <c r="T155" s="149">
        <f>' 2025 - Growth'!T34</f>
        <v>0</v>
      </c>
      <c r="U155" s="149" t="e">
        <f>' 2025 - Growth'!#REF!</f>
        <v>#REF!</v>
      </c>
      <c r="V155" s="149">
        <f>' 2025 - Growth'!U34</f>
        <v>0</v>
      </c>
      <c r="W155" s="149">
        <f>' 2025 - Growth'!V34</f>
        <v>0</v>
      </c>
      <c r="X155" s="149">
        <f>' 2025 - Growth'!W34</f>
        <v>0</v>
      </c>
      <c r="Y155" s="149">
        <f>' 2025 - Growth'!X34</f>
        <v>0</v>
      </c>
      <c r="Z155" s="149">
        <f>' 2025 - Growth'!Y34</f>
        <v>0</v>
      </c>
      <c r="AA155" s="149">
        <f>' 2025 - Growth'!Z34</f>
        <v>0</v>
      </c>
      <c r="AB155" s="149">
        <f>' 2025 - Growth'!AA34</f>
        <v>0</v>
      </c>
      <c r="AC155" s="149">
        <f>' 2025 - Growth'!AB34</f>
        <v>0</v>
      </c>
      <c r="AD155" s="149">
        <f>' 2025 - Growth'!AC34</f>
        <v>0</v>
      </c>
      <c r="AE155" s="149">
        <f>' 2025 - Growth'!AD34</f>
        <v>0</v>
      </c>
      <c r="AF155" s="149">
        <f>' 2025 - Growth'!AE34</f>
        <v>0</v>
      </c>
    </row>
    <row r="156" spans="1:32">
      <c r="A156" s="152" t="s">
        <v>4</v>
      </c>
      <c r="B156" s="149" t="str">
        <f>' 2025 - Conteúdo'!B3</f>
        <v>PROJETOS 2025</v>
      </c>
      <c r="C156" s="149" t="str">
        <f>' 2025 - Conteúdo'!C3</f>
        <v>Categoria</v>
      </c>
      <c r="D156" s="149" t="str">
        <f>' 2025 - Conteúdo'!D3</f>
        <v>Tipo</v>
      </c>
      <c r="E156" s="149" t="str">
        <f>' 2025 - Conteúdo'!E3</f>
        <v>Centro de Custos</v>
      </c>
      <c r="F156" s="149" t="str">
        <f>' 2025 - Conteúdo'!F3</f>
        <v>Marca</v>
      </c>
      <c r="G156" s="149" t="str">
        <f>' 2025 - Conteúdo'!G3</f>
        <v>Pilares</v>
      </c>
      <c r="H156" s="149" t="str">
        <f>' 2025 - Conteúdo'!H3</f>
        <v>Fixo/Variável</v>
      </c>
      <c r="I156" s="149">
        <f>' 2025 - Conteúdo'!I3</f>
        <v>0</v>
      </c>
      <c r="J156" s="149">
        <f>' 2025 - Conteúdo'!J3</f>
        <v>0</v>
      </c>
      <c r="K156" s="149">
        <f>' 2025 - Conteúdo'!K3</f>
        <v>0</v>
      </c>
      <c r="L156" s="149">
        <f>' 2025 - Conteúdo'!L3</f>
        <v>0</v>
      </c>
      <c r="M156" s="149">
        <f>' 2025 - Conteúdo'!M3</f>
        <v>0</v>
      </c>
      <c r="N156" s="149">
        <f>' 2025 - Conteúdo'!N3</f>
        <v>0</v>
      </c>
      <c r="O156" s="149">
        <f>' 2025 - Conteúdo'!O3</f>
        <v>0</v>
      </c>
      <c r="P156" s="149">
        <f>' 2025 - Conteúdo'!P3</f>
        <v>0</v>
      </c>
      <c r="Q156" s="149">
        <f>' 2025 - Conteúdo'!Q3</f>
        <v>0</v>
      </c>
      <c r="R156" s="149">
        <f>' 2025 - Conteúdo'!R3</f>
        <v>0</v>
      </c>
      <c r="S156" s="149">
        <f>' 2025 - Conteúdo'!S3</f>
        <v>0</v>
      </c>
      <c r="T156" s="149">
        <f>' 2025 - Conteúdo'!T3</f>
        <v>0</v>
      </c>
      <c r="U156" s="149" t="e">
        <f>' 2025 - Conteúdo'!#REF!</f>
        <v>#REF!</v>
      </c>
      <c r="V156" s="149">
        <f>' 2025 - Conteúdo'!U3</f>
        <v>0</v>
      </c>
      <c r="W156" s="149">
        <f>' 2025 - Conteúdo'!V3</f>
        <v>0</v>
      </c>
      <c r="X156" s="149">
        <f>' 2025 - Conteúdo'!W3</f>
        <v>0</v>
      </c>
      <c r="Y156" s="149">
        <f>' 2025 - Conteúdo'!X3</f>
        <v>0</v>
      </c>
      <c r="Z156" s="149">
        <f>' 2025 - Conteúdo'!Y3</f>
        <v>0</v>
      </c>
      <c r="AA156" s="149">
        <f>' 2025 - Conteúdo'!Z3</f>
        <v>0</v>
      </c>
      <c r="AB156" s="149">
        <f>' 2025 - Conteúdo'!AA3</f>
        <v>0</v>
      </c>
      <c r="AC156" s="149">
        <f>' 2025 - Conteúdo'!AB3</f>
        <v>0</v>
      </c>
      <c r="AD156" s="149">
        <f>' 2025 - Conteúdo'!AC3</f>
        <v>0</v>
      </c>
      <c r="AE156" s="149">
        <f>' 2025 - Conteúdo'!AD3</f>
        <v>0</v>
      </c>
      <c r="AF156" s="149">
        <f>' 2025 - Conteúdo'!AE3</f>
        <v>0</v>
      </c>
    </row>
    <row r="157" spans="1:32">
      <c r="A157" s="152" t="s">
        <v>4</v>
      </c>
      <c r="B157" s="149" t="str">
        <f>' 2025 - Conteúdo'!B4</f>
        <v>Curso e treinamento</v>
      </c>
      <c r="C157" s="149" t="str">
        <f>' 2025 - Conteúdo'!C4</f>
        <v>Profissionalização</v>
      </c>
      <c r="D157" s="149" t="str">
        <f>' 2025 - Conteúdo'!D4</f>
        <v>Curso</v>
      </c>
      <c r="E157" s="149">
        <f>' 2025 - Conteúdo'!E4</f>
        <v>10226</v>
      </c>
      <c r="F157" s="149" t="str">
        <f>' 2025 - Conteúdo'!F4</f>
        <v>WAAW | WAP</v>
      </c>
      <c r="G157" s="149" t="str">
        <f>' 2025 - Conteúdo'!G4</f>
        <v>Performance</v>
      </c>
      <c r="H157" s="149">
        <f>' 2025 - Conteúdo'!H4</f>
        <v>0</v>
      </c>
      <c r="I157" s="149">
        <f>' 2025 - Conteúdo'!I4</f>
        <v>0</v>
      </c>
      <c r="J157" s="149">
        <f>' 2025 - Conteúdo'!J4</f>
        <v>0</v>
      </c>
      <c r="K157" s="149">
        <f>' 2025 - Conteúdo'!K4</f>
        <v>0</v>
      </c>
      <c r="L157" s="149">
        <f>' 2025 - Conteúdo'!L4</f>
        <v>0</v>
      </c>
      <c r="M157" s="149">
        <f>' 2025 - Conteúdo'!M4</f>
        <v>0</v>
      </c>
      <c r="N157" s="149">
        <f>' 2025 - Conteúdo'!N4</f>
        <v>0</v>
      </c>
      <c r="O157" s="149">
        <f>' 2025 - Conteúdo'!O4</f>
        <v>0</v>
      </c>
      <c r="P157" s="149">
        <f>' 2025 - Conteúdo'!P4</f>
        <v>0</v>
      </c>
      <c r="Q157" s="149">
        <f>' 2025 - Conteúdo'!Q4</f>
        <v>0</v>
      </c>
      <c r="R157" s="149">
        <f>' 2025 - Conteúdo'!R4</f>
        <v>0</v>
      </c>
      <c r="S157" s="149">
        <f>' 2025 - Conteúdo'!S4</f>
        <v>0</v>
      </c>
      <c r="T157" s="149">
        <f>' 2025 - Conteúdo'!T4</f>
        <v>0</v>
      </c>
      <c r="U157" s="149" t="e">
        <f>' 2025 - Conteúdo'!#REF!</f>
        <v>#REF!</v>
      </c>
      <c r="V157" s="149">
        <f>' 2025 - Conteúdo'!U4</f>
        <v>0</v>
      </c>
      <c r="W157" s="149">
        <f>' 2025 - Conteúdo'!V4</f>
        <v>0</v>
      </c>
      <c r="X157" s="149">
        <f>' 2025 - Conteúdo'!W4</f>
        <v>0</v>
      </c>
      <c r="Y157" s="149">
        <f>' 2025 - Conteúdo'!X4</f>
        <v>0</v>
      </c>
      <c r="Z157" s="149">
        <f>' 2025 - Conteúdo'!Y4</f>
        <v>0</v>
      </c>
      <c r="AA157" s="149">
        <f>' 2025 - Conteúdo'!Z4</f>
        <v>0</v>
      </c>
      <c r="AB157" s="149">
        <f>' 2025 - Conteúdo'!AA4</f>
        <v>0</v>
      </c>
      <c r="AC157" s="149">
        <f>' 2025 - Conteúdo'!AB4</f>
        <v>0</v>
      </c>
      <c r="AD157" s="149">
        <f>' 2025 - Conteúdo'!AC4</f>
        <v>0</v>
      </c>
      <c r="AE157" s="149">
        <f>' 2025 - Conteúdo'!AD4</f>
        <v>0</v>
      </c>
      <c r="AF157" s="149">
        <f>' 2025 - Conteúdo'!AE4</f>
        <v>0</v>
      </c>
    </row>
    <row r="158" spans="1:32">
      <c r="A158" s="152" t="s">
        <v>4</v>
      </c>
      <c r="B158" s="149" t="str">
        <f>' 2025 - Conteúdo'!B5</f>
        <v>Viagens</v>
      </c>
      <c r="C158" s="149" t="str">
        <f>' 2025 - Conteúdo'!C5</f>
        <v>Viagens</v>
      </c>
      <c r="D158" s="149" t="str">
        <f>' 2025 - Conteúdo'!D5</f>
        <v>Viagens</v>
      </c>
      <c r="E158" s="149">
        <f>' 2025 - Conteúdo'!E5</f>
        <v>10226</v>
      </c>
      <c r="F158" s="149" t="str">
        <f>' 2025 - Conteúdo'!F5</f>
        <v>WAAW | WAP</v>
      </c>
      <c r="G158" s="149" t="str">
        <f>' 2025 - Conteúdo'!G5</f>
        <v>Manutenção da Marca</v>
      </c>
      <c r="H158" s="149">
        <f>' 2025 - Conteúdo'!H5</f>
        <v>0</v>
      </c>
      <c r="I158" s="149">
        <f>' 2025 - Conteúdo'!I5</f>
        <v>0</v>
      </c>
      <c r="J158" s="149">
        <f>' 2025 - Conteúdo'!J5</f>
        <v>0</v>
      </c>
      <c r="K158" s="149">
        <f>' 2025 - Conteúdo'!K5</f>
        <v>0</v>
      </c>
      <c r="L158" s="149">
        <f>' 2025 - Conteúdo'!L5</f>
        <v>0</v>
      </c>
      <c r="M158" s="149">
        <f>' 2025 - Conteúdo'!M5</f>
        <v>0</v>
      </c>
      <c r="N158" s="149">
        <f>' 2025 - Conteúdo'!N5</f>
        <v>0</v>
      </c>
      <c r="O158" s="149">
        <f>' 2025 - Conteúdo'!O5</f>
        <v>0</v>
      </c>
      <c r="P158" s="149">
        <f>' 2025 - Conteúdo'!P5</f>
        <v>0</v>
      </c>
      <c r="Q158" s="149">
        <f>' 2025 - Conteúdo'!Q5</f>
        <v>0</v>
      </c>
      <c r="R158" s="149">
        <f>' 2025 - Conteúdo'!R5</f>
        <v>0</v>
      </c>
      <c r="S158" s="149">
        <f>' 2025 - Conteúdo'!S5</f>
        <v>0</v>
      </c>
      <c r="T158" s="149">
        <f>' 2025 - Conteúdo'!T5</f>
        <v>0</v>
      </c>
      <c r="U158" s="149" t="e">
        <f>' 2025 - Conteúdo'!#REF!</f>
        <v>#REF!</v>
      </c>
      <c r="V158" s="149">
        <f>' 2025 - Conteúdo'!U5</f>
        <v>0</v>
      </c>
      <c r="W158" s="149">
        <f>' 2025 - Conteúdo'!V5</f>
        <v>0</v>
      </c>
      <c r="X158" s="149">
        <f>' 2025 - Conteúdo'!W5</f>
        <v>0</v>
      </c>
      <c r="Y158" s="149">
        <f>' 2025 - Conteúdo'!X5</f>
        <v>0</v>
      </c>
      <c r="Z158" s="149">
        <f>' 2025 - Conteúdo'!Y5</f>
        <v>0</v>
      </c>
      <c r="AA158" s="149">
        <f>' 2025 - Conteúdo'!Z5</f>
        <v>0</v>
      </c>
      <c r="AB158" s="149">
        <f>' 2025 - Conteúdo'!AA5</f>
        <v>0</v>
      </c>
      <c r="AC158" s="149">
        <f>' 2025 - Conteúdo'!AB5</f>
        <v>0</v>
      </c>
      <c r="AD158" s="149">
        <f>' 2025 - Conteúdo'!AC5</f>
        <v>0</v>
      </c>
      <c r="AE158" s="149">
        <f>' 2025 - Conteúdo'!AD5</f>
        <v>0</v>
      </c>
      <c r="AF158" s="149">
        <f>' 2025 - Conteúdo'!AE5</f>
        <v>0</v>
      </c>
    </row>
    <row r="159" spans="1:32">
      <c r="A159" s="152" t="s">
        <v>4</v>
      </c>
      <c r="B159" s="149" t="str">
        <f>' 2025 - Conteúdo'!B6</f>
        <v>Freela Cadastro (/MAIS e LOJA)</v>
      </c>
      <c r="C159" s="149">
        <f>' 2025 - Conteúdo'!C6</f>
        <v>0</v>
      </c>
      <c r="D159" s="149">
        <f>' 2025 - Conteúdo'!D6</f>
        <v>0</v>
      </c>
      <c r="E159" s="149">
        <f>' 2025 - Conteúdo'!E6</f>
        <v>0</v>
      </c>
      <c r="F159" s="149">
        <f>' 2025 - Conteúdo'!F6</f>
        <v>0</v>
      </c>
      <c r="G159" s="149">
        <f>' 2025 - Conteúdo'!G6</f>
        <v>0</v>
      </c>
      <c r="H159" s="149">
        <f>' 2025 - Conteúdo'!H6</f>
        <v>0</v>
      </c>
      <c r="I159" s="149">
        <f>' 2025 - Conteúdo'!I6</f>
        <v>0</v>
      </c>
      <c r="J159" s="149">
        <f>' 2025 - Conteúdo'!J6</f>
        <v>0</v>
      </c>
      <c r="K159" s="149">
        <f>' 2025 - Conteúdo'!K6</f>
        <v>2000</v>
      </c>
      <c r="L159" s="149">
        <f>' 2025 - Conteúdo'!L6</f>
        <v>0</v>
      </c>
      <c r="M159" s="149">
        <f>' 2025 - Conteúdo'!M6</f>
        <v>0</v>
      </c>
      <c r="N159" s="149">
        <f>' 2025 - Conteúdo'!N6</f>
        <v>0</v>
      </c>
      <c r="O159" s="149">
        <f>' 2025 - Conteúdo'!O6</f>
        <v>0</v>
      </c>
      <c r="P159" s="149">
        <f>' 2025 - Conteúdo'!P6</f>
        <v>0</v>
      </c>
      <c r="Q159" s="149">
        <f>' 2025 - Conteúdo'!Q6</f>
        <v>0</v>
      </c>
      <c r="R159" s="149">
        <f>' 2025 - Conteúdo'!R6</f>
        <v>0</v>
      </c>
      <c r="S159" s="149">
        <f>' 2025 - Conteúdo'!S6</f>
        <v>0</v>
      </c>
      <c r="T159" s="149">
        <f>' 2025 - Conteúdo'!T6</f>
        <v>0</v>
      </c>
      <c r="U159" s="149" t="e">
        <f>' 2025 - Conteúdo'!#REF!</f>
        <v>#REF!</v>
      </c>
      <c r="V159" s="149">
        <f>' 2025 - Conteúdo'!U6</f>
        <v>0</v>
      </c>
      <c r="W159" s="149">
        <f>' 2025 - Conteúdo'!V6</f>
        <v>0</v>
      </c>
      <c r="X159" s="149">
        <f>' 2025 - Conteúdo'!W6</f>
        <v>0</v>
      </c>
      <c r="Y159" s="149">
        <f>' 2025 - Conteúdo'!X6</f>
        <v>0</v>
      </c>
      <c r="Z159" s="149">
        <f>' 2025 - Conteúdo'!Y6</f>
        <v>0</v>
      </c>
      <c r="AA159" s="149">
        <f>' 2025 - Conteúdo'!Z6</f>
        <v>0</v>
      </c>
      <c r="AB159" s="149">
        <f>' 2025 - Conteúdo'!AA6</f>
        <v>0</v>
      </c>
      <c r="AC159" s="149">
        <f>' 2025 - Conteúdo'!AB6</f>
        <v>0</v>
      </c>
      <c r="AD159" s="149">
        <f>' 2025 - Conteúdo'!AC6</f>
        <v>0</v>
      </c>
      <c r="AE159" s="149">
        <f>' 2025 - Conteúdo'!AD6</f>
        <v>0</v>
      </c>
      <c r="AF159" s="149">
        <f>' 2025 - Conteúdo'!AE6</f>
        <v>0</v>
      </c>
    </row>
    <row r="160" spans="1:32">
      <c r="A160" s="152" t="s">
        <v>4</v>
      </c>
      <c r="B160" s="149" t="str">
        <f>' 2025 - Conteúdo'!B7</f>
        <v>Freela Cadastro (BEAUTY)</v>
      </c>
      <c r="C160" s="149">
        <f>' 2025 - Conteúdo'!C7</f>
        <v>0</v>
      </c>
      <c r="D160" s="149">
        <f>' 2025 - Conteúdo'!D7</f>
        <v>0</v>
      </c>
      <c r="E160" s="149">
        <f>' 2025 - Conteúdo'!E7</f>
        <v>0</v>
      </c>
      <c r="F160" s="149">
        <f>' 2025 - Conteúdo'!F7</f>
        <v>0</v>
      </c>
      <c r="G160" s="149">
        <f>' 2025 - Conteúdo'!G7</f>
        <v>0</v>
      </c>
      <c r="H160" s="149">
        <f>' 2025 - Conteúdo'!H7</f>
        <v>0</v>
      </c>
      <c r="I160" s="149">
        <f>' 2025 - Conteúdo'!I7</f>
        <v>0</v>
      </c>
      <c r="J160" s="149">
        <f>' 2025 - Conteúdo'!J7</f>
        <v>0</v>
      </c>
      <c r="K160" s="149">
        <f>' 2025 - Conteúdo'!K7</f>
        <v>0</v>
      </c>
      <c r="L160" s="149">
        <f>' 2025 - Conteúdo'!L7</f>
        <v>0</v>
      </c>
      <c r="M160" s="149">
        <f>' 2025 - Conteúdo'!M7</f>
        <v>0</v>
      </c>
      <c r="N160" s="149">
        <f>' 2025 - Conteúdo'!N7</f>
        <v>2000</v>
      </c>
      <c r="O160" s="149">
        <f>' 2025 - Conteúdo'!O7</f>
        <v>2000</v>
      </c>
      <c r="P160" s="149">
        <f>' 2025 - Conteúdo'!P7</f>
        <v>0</v>
      </c>
      <c r="Q160" s="149">
        <f>' 2025 - Conteúdo'!Q7</f>
        <v>0</v>
      </c>
      <c r="R160" s="149">
        <f>' 2025 - Conteúdo'!R7</f>
        <v>0</v>
      </c>
      <c r="S160" s="149">
        <f>' 2025 - Conteúdo'!S7</f>
        <v>0</v>
      </c>
      <c r="T160" s="149">
        <f>' 2025 - Conteúdo'!T7</f>
        <v>0</v>
      </c>
      <c r="U160" s="149" t="e">
        <f>' 2025 - Conteúdo'!#REF!</f>
        <v>#REF!</v>
      </c>
      <c r="V160" s="149">
        <f>' 2025 - Conteúdo'!U7</f>
        <v>0</v>
      </c>
      <c r="W160" s="149">
        <f>' 2025 - Conteúdo'!V7</f>
        <v>0</v>
      </c>
      <c r="X160" s="149">
        <f>' 2025 - Conteúdo'!W7</f>
        <v>0</v>
      </c>
      <c r="Y160" s="149">
        <f>' 2025 - Conteúdo'!X7</f>
        <v>0</v>
      </c>
      <c r="Z160" s="149">
        <f>' 2025 - Conteúdo'!Y7</f>
        <v>0</v>
      </c>
      <c r="AA160" s="149">
        <f>' 2025 - Conteúdo'!Z7</f>
        <v>0</v>
      </c>
      <c r="AB160" s="149">
        <f>' 2025 - Conteúdo'!AA7</f>
        <v>0</v>
      </c>
      <c r="AC160" s="149">
        <f>' 2025 - Conteúdo'!AB7</f>
        <v>0</v>
      </c>
      <c r="AD160" s="149">
        <f>' 2025 - Conteúdo'!AC7</f>
        <v>0</v>
      </c>
      <c r="AE160" s="149">
        <f>' 2025 - Conteúdo'!AD7</f>
        <v>0</v>
      </c>
      <c r="AF160" s="149">
        <f>' 2025 - Conteúdo'!AE7</f>
        <v>0</v>
      </c>
    </row>
    <row r="161" spans="1:32">
      <c r="A161" s="152" t="s">
        <v>4</v>
      </c>
      <c r="B161" s="149" t="str">
        <f>' 2025 - Conteúdo'!B8</f>
        <v>Fábrica de Conteúdo</v>
      </c>
      <c r="C161" s="149">
        <f>' 2025 - Conteúdo'!C8</f>
        <v>0</v>
      </c>
      <c r="D161" s="149">
        <f>' 2025 - Conteúdo'!D8</f>
        <v>0</v>
      </c>
      <c r="E161" s="149">
        <f>' 2025 - Conteúdo'!E8</f>
        <v>0</v>
      </c>
      <c r="F161" s="149">
        <f>' 2025 - Conteúdo'!F8</f>
        <v>0</v>
      </c>
      <c r="G161" s="149">
        <f>' 2025 - Conteúdo'!G8</f>
        <v>0</v>
      </c>
      <c r="H161" s="149">
        <f>' 2025 - Conteúdo'!H8</f>
        <v>0</v>
      </c>
      <c r="I161" s="149">
        <f>' 2025 - Conteúdo'!I8</f>
        <v>0</v>
      </c>
      <c r="J161" s="149">
        <f>' 2025 - Conteúdo'!J8</f>
        <v>0</v>
      </c>
      <c r="K161" s="149">
        <f>' 2025 - Conteúdo'!K8</f>
        <v>3000</v>
      </c>
      <c r="L161" s="149">
        <f>' 2025 - Conteúdo'!L8</f>
        <v>8000</v>
      </c>
      <c r="M161" s="149">
        <f>' 2025 - Conteúdo'!M8</f>
        <v>6000</v>
      </c>
      <c r="N161" s="149">
        <f>' 2025 - Conteúdo'!N8</f>
        <v>3000</v>
      </c>
      <c r="O161" s="149">
        <f>' 2025 - Conteúdo'!O8</f>
        <v>8000</v>
      </c>
      <c r="P161" s="149">
        <f>' 2025 - Conteúdo'!P8</f>
        <v>6000</v>
      </c>
      <c r="Q161" s="149">
        <f>' 2025 - Conteúdo'!Q8</f>
        <v>3000</v>
      </c>
      <c r="R161" s="149">
        <f>' 2025 - Conteúdo'!R8</f>
        <v>8000</v>
      </c>
      <c r="S161" s="149">
        <f>' 2025 - Conteúdo'!S8</f>
        <v>6000</v>
      </c>
      <c r="T161" s="149">
        <f>' 2025 - Conteúdo'!T8</f>
        <v>6000</v>
      </c>
      <c r="U161" s="149" t="e">
        <f>' 2025 - Conteúdo'!#REF!</f>
        <v>#REF!</v>
      </c>
      <c r="V161" s="149">
        <f>' 2025 - Conteúdo'!U8</f>
        <v>0</v>
      </c>
      <c r="W161" s="149">
        <f>' 2025 - Conteúdo'!V8</f>
        <v>0</v>
      </c>
      <c r="X161" s="149">
        <f>' 2025 - Conteúdo'!W8</f>
        <v>0</v>
      </c>
      <c r="Y161" s="149">
        <f>' 2025 - Conteúdo'!X8</f>
        <v>0</v>
      </c>
      <c r="Z161" s="149">
        <f>' 2025 - Conteúdo'!Y8</f>
        <v>0</v>
      </c>
      <c r="AA161" s="149">
        <f>' 2025 - Conteúdo'!Z8</f>
        <v>0</v>
      </c>
      <c r="AB161" s="149">
        <f>' 2025 - Conteúdo'!AA8</f>
        <v>0</v>
      </c>
      <c r="AC161" s="149">
        <f>' 2025 - Conteúdo'!AB8</f>
        <v>0</v>
      </c>
      <c r="AD161" s="149">
        <f>' 2025 - Conteúdo'!AC8</f>
        <v>0</v>
      </c>
      <c r="AE161" s="149">
        <f>' 2025 - Conteúdo'!AD8</f>
        <v>0</v>
      </c>
      <c r="AF161" s="149">
        <f>' 2025 - Conteúdo'!AE8</f>
        <v>0</v>
      </c>
    </row>
    <row r="162" spans="1:32">
      <c r="A162" s="152" t="s">
        <v>4</v>
      </c>
      <c r="B162" s="149">
        <f>' 2025 - Conteúdo'!B9</f>
        <v>0</v>
      </c>
      <c r="C162" s="149">
        <f>' 2025 - Conteúdo'!C9</f>
        <v>0</v>
      </c>
      <c r="D162" s="149">
        <f>' 2025 - Conteúdo'!D9</f>
        <v>0</v>
      </c>
      <c r="E162" s="149">
        <f>' 2025 - Conteúdo'!E9</f>
        <v>0</v>
      </c>
      <c r="F162" s="149">
        <f>' 2025 - Conteúdo'!F9</f>
        <v>0</v>
      </c>
      <c r="G162" s="149">
        <f>' 2025 - Conteúdo'!G9</f>
        <v>0</v>
      </c>
      <c r="H162" s="149">
        <f>' 2025 - Conteúdo'!H9</f>
        <v>0</v>
      </c>
      <c r="I162" s="149">
        <f>' 2025 - Conteúdo'!I9</f>
        <v>0</v>
      </c>
      <c r="J162" s="149">
        <f>' 2025 - Conteúdo'!J9</f>
        <v>0</v>
      </c>
      <c r="K162" s="149">
        <f>' 2025 - Conteúdo'!K9</f>
        <v>0</v>
      </c>
      <c r="L162" s="149">
        <f>' 2025 - Conteúdo'!L9</f>
        <v>0</v>
      </c>
      <c r="M162" s="149">
        <f>' 2025 - Conteúdo'!M9</f>
        <v>0</v>
      </c>
      <c r="N162" s="149">
        <f>' 2025 - Conteúdo'!N9</f>
        <v>0</v>
      </c>
      <c r="O162" s="149">
        <f>' 2025 - Conteúdo'!O9</f>
        <v>0</v>
      </c>
      <c r="P162" s="149">
        <f>' 2025 - Conteúdo'!P9</f>
        <v>0</v>
      </c>
      <c r="Q162" s="149">
        <f>' 2025 - Conteúdo'!Q9</f>
        <v>0</v>
      </c>
      <c r="R162" s="149">
        <f>' 2025 - Conteúdo'!R9</f>
        <v>0</v>
      </c>
      <c r="S162" s="149">
        <f>' 2025 - Conteúdo'!S9</f>
        <v>0</v>
      </c>
      <c r="T162" s="149">
        <f>' 2025 - Conteúdo'!T9</f>
        <v>0</v>
      </c>
      <c r="U162" s="149" t="e">
        <f>' 2025 - Conteúdo'!#REF!</f>
        <v>#REF!</v>
      </c>
      <c r="V162" s="149">
        <f>' 2025 - Conteúdo'!U9</f>
        <v>0</v>
      </c>
      <c r="W162" s="149">
        <f>' 2025 - Conteúdo'!V9</f>
        <v>0</v>
      </c>
      <c r="X162" s="149">
        <f>' 2025 - Conteúdo'!W9</f>
        <v>0</v>
      </c>
      <c r="Y162" s="149">
        <f>' 2025 - Conteúdo'!X9</f>
        <v>0</v>
      </c>
      <c r="Z162" s="149">
        <f>' 2025 - Conteúdo'!Y9</f>
        <v>0</v>
      </c>
      <c r="AA162" s="149">
        <f>' 2025 - Conteúdo'!Z9</f>
        <v>0</v>
      </c>
      <c r="AB162" s="149">
        <f>' 2025 - Conteúdo'!AA9</f>
        <v>0</v>
      </c>
      <c r="AC162" s="149">
        <f>' 2025 - Conteúdo'!AB9</f>
        <v>0</v>
      </c>
      <c r="AD162" s="149">
        <f>' 2025 - Conteúdo'!AC9</f>
        <v>0</v>
      </c>
      <c r="AE162" s="149">
        <f>' 2025 - Conteúdo'!AD9</f>
        <v>0</v>
      </c>
      <c r="AF162" s="149">
        <f>' 2025 - Conteúdo'!AE9</f>
        <v>0</v>
      </c>
    </row>
    <row r="163" spans="1:32">
      <c r="A163" s="152" t="s">
        <v>4</v>
      </c>
      <c r="B163" s="149" t="e">
        <f>' 2025 - Conteúdo'!#REF!</f>
        <v>#REF!</v>
      </c>
      <c r="C163" s="149" t="e">
        <f>' 2025 - Conteúdo'!#REF!</f>
        <v>#REF!</v>
      </c>
      <c r="D163" s="149" t="e">
        <f>' 2025 - Conteúdo'!#REF!</f>
        <v>#REF!</v>
      </c>
      <c r="E163" s="149" t="e">
        <f>' 2025 - Conteúdo'!#REF!</f>
        <v>#REF!</v>
      </c>
      <c r="F163" s="149" t="e">
        <f>' 2025 - Conteúdo'!#REF!</f>
        <v>#REF!</v>
      </c>
      <c r="G163" s="149" t="e">
        <f>' 2025 - Conteúdo'!#REF!</f>
        <v>#REF!</v>
      </c>
      <c r="H163" s="149" t="e">
        <f>' 2025 - Conteúdo'!#REF!</f>
        <v>#REF!</v>
      </c>
      <c r="I163" s="149" t="e">
        <f>' 2025 - Conteúdo'!#REF!</f>
        <v>#REF!</v>
      </c>
      <c r="J163" s="149" t="e">
        <f>' 2025 - Conteúdo'!#REF!</f>
        <v>#REF!</v>
      </c>
      <c r="K163" s="149" t="e">
        <f>' 2025 - Conteúdo'!#REF!</f>
        <v>#REF!</v>
      </c>
      <c r="L163" s="149" t="e">
        <f>' 2025 - Conteúdo'!#REF!</f>
        <v>#REF!</v>
      </c>
      <c r="M163" s="149" t="e">
        <f>' 2025 - Conteúdo'!#REF!</f>
        <v>#REF!</v>
      </c>
      <c r="N163" s="149" t="e">
        <f>' 2025 - Conteúdo'!#REF!</f>
        <v>#REF!</v>
      </c>
      <c r="O163" s="149" t="e">
        <f>' 2025 - Conteúdo'!#REF!</f>
        <v>#REF!</v>
      </c>
      <c r="P163" s="149" t="e">
        <f>' 2025 - Conteúdo'!#REF!</f>
        <v>#REF!</v>
      </c>
      <c r="Q163" s="149" t="e">
        <f>' 2025 - Conteúdo'!#REF!</f>
        <v>#REF!</v>
      </c>
      <c r="R163" s="149" t="e">
        <f>' 2025 - Conteúdo'!#REF!</f>
        <v>#REF!</v>
      </c>
      <c r="S163" s="149" t="e">
        <f>' 2025 - Conteúdo'!#REF!</f>
        <v>#REF!</v>
      </c>
      <c r="T163" s="149" t="e">
        <f>' 2025 - Conteúdo'!#REF!</f>
        <v>#REF!</v>
      </c>
      <c r="U163" s="149" t="e">
        <f>' 2025 - Conteúdo'!#REF!</f>
        <v>#REF!</v>
      </c>
      <c r="V163" s="149" t="e">
        <f>' 2025 - Conteúdo'!#REF!</f>
        <v>#REF!</v>
      </c>
      <c r="W163" s="149" t="e">
        <f>' 2025 - Conteúdo'!#REF!</f>
        <v>#REF!</v>
      </c>
      <c r="X163" s="149" t="e">
        <f>' 2025 - Conteúdo'!#REF!</f>
        <v>#REF!</v>
      </c>
      <c r="Y163" s="149" t="e">
        <f>' 2025 - Conteúdo'!#REF!</f>
        <v>#REF!</v>
      </c>
      <c r="Z163" s="149" t="e">
        <f>' 2025 - Conteúdo'!#REF!</f>
        <v>#REF!</v>
      </c>
      <c r="AA163" s="149" t="e">
        <f>' 2025 - Conteúdo'!#REF!</f>
        <v>#REF!</v>
      </c>
      <c r="AB163" s="149" t="e">
        <f>' 2025 - Conteúdo'!#REF!</f>
        <v>#REF!</v>
      </c>
      <c r="AC163" s="149" t="e">
        <f>' 2025 - Conteúdo'!#REF!</f>
        <v>#REF!</v>
      </c>
      <c r="AD163" s="149" t="e">
        <f>' 2025 - Conteúdo'!#REF!</f>
        <v>#REF!</v>
      </c>
      <c r="AE163" s="149" t="e">
        <f>' 2025 - Conteúdo'!#REF!</f>
        <v>#REF!</v>
      </c>
      <c r="AF163" s="149" t="e">
        <f>' 2025 - Conteúdo'!#REF!</f>
        <v>#REF!</v>
      </c>
    </row>
    <row r="164" spans="1:32">
      <c r="A164" s="152" t="s">
        <v>4</v>
      </c>
      <c r="B164" s="149">
        <f>' 2025 - Conteúdo'!B10</f>
        <v>0</v>
      </c>
      <c r="C164" s="149">
        <f>' 2025 - Conteúdo'!C10</f>
        <v>0</v>
      </c>
      <c r="D164" s="149">
        <f>' 2025 - Conteúdo'!D10</f>
        <v>0</v>
      </c>
      <c r="E164" s="149">
        <f>' 2025 - Conteúdo'!E10</f>
        <v>0</v>
      </c>
      <c r="F164" s="149">
        <f>' 2025 - Conteúdo'!F10</f>
        <v>0</v>
      </c>
      <c r="G164" s="149">
        <f>' 2025 - Conteúdo'!G10</f>
        <v>0</v>
      </c>
      <c r="H164" s="149">
        <f>' 2025 - Conteúdo'!H10</f>
        <v>0</v>
      </c>
      <c r="I164" s="149">
        <f>' 2025 - Conteúdo'!I10</f>
        <v>0</v>
      </c>
      <c r="J164" s="149">
        <f>' 2025 - Conteúdo'!J10</f>
        <v>0</v>
      </c>
      <c r="K164" s="149">
        <f>' 2025 - Conteúdo'!K10</f>
        <v>0</v>
      </c>
      <c r="L164" s="149">
        <f>' 2025 - Conteúdo'!L10</f>
        <v>0</v>
      </c>
      <c r="M164" s="149">
        <f>' 2025 - Conteúdo'!M10</f>
        <v>0</v>
      </c>
      <c r="N164" s="149">
        <f>' 2025 - Conteúdo'!N10</f>
        <v>0</v>
      </c>
      <c r="O164" s="149">
        <f>' 2025 - Conteúdo'!O10</f>
        <v>0</v>
      </c>
      <c r="P164" s="149">
        <f>' 2025 - Conteúdo'!P10</f>
        <v>0</v>
      </c>
      <c r="Q164" s="149">
        <f>' 2025 - Conteúdo'!Q10</f>
        <v>0</v>
      </c>
      <c r="R164" s="149">
        <f>' 2025 - Conteúdo'!R10</f>
        <v>0</v>
      </c>
      <c r="S164" s="149">
        <f>' 2025 - Conteúdo'!S10</f>
        <v>0</v>
      </c>
      <c r="T164" s="149">
        <f>' 2025 - Conteúdo'!T10</f>
        <v>0</v>
      </c>
      <c r="U164" s="149" t="e">
        <f>' 2025 - Conteúdo'!#REF!</f>
        <v>#REF!</v>
      </c>
      <c r="V164" s="149">
        <f>' 2025 - Conteúdo'!U10</f>
        <v>0</v>
      </c>
      <c r="W164" s="149">
        <f>' 2025 - Conteúdo'!V10</f>
        <v>0</v>
      </c>
      <c r="X164" s="149">
        <f>' 2025 - Conteúdo'!W10</f>
        <v>0</v>
      </c>
      <c r="Y164" s="149">
        <f>' 2025 - Conteúdo'!X10</f>
        <v>0</v>
      </c>
      <c r="Z164" s="149">
        <f>' 2025 - Conteúdo'!Y10</f>
        <v>0</v>
      </c>
      <c r="AA164" s="149">
        <f>' 2025 - Conteúdo'!Z10</f>
        <v>0</v>
      </c>
      <c r="AB164" s="149">
        <f>' 2025 - Conteúdo'!AA10</f>
        <v>0</v>
      </c>
      <c r="AC164" s="149">
        <f>' 2025 - Conteúdo'!AB10</f>
        <v>0</v>
      </c>
      <c r="AD164" s="149">
        <f>' 2025 - Conteúdo'!AC10</f>
        <v>0</v>
      </c>
      <c r="AE164" s="149">
        <f>' 2025 - Conteúdo'!AD10</f>
        <v>0</v>
      </c>
      <c r="AF164" s="149">
        <f>' 2025 - Conteúdo'!AE10</f>
        <v>0</v>
      </c>
    </row>
    <row r="165" spans="1:32">
      <c r="A165" s="152" t="s">
        <v>4</v>
      </c>
      <c r="B165" s="149" t="str">
        <f>' 2025 - Conteúdo'!B11</f>
        <v>CUSTOS FIXOS</v>
      </c>
      <c r="C165" s="149" t="str">
        <f>' 2025 - Conteúdo'!C11</f>
        <v>Categoria</v>
      </c>
      <c r="D165" s="149" t="str">
        <f>' 2025 - Conteúdo'!D11</f>
        <v>Tipo</v>
      </c>
      <c r="E165" s="149" t="str">
        <f>' 2025 - Conteúdo'!E11</f>
        <v>Centro de Custos</v>
      </c>
      <c r="F165" s="149" t="str">
        <f>' 2025 - Conteúdo'!F11</f>
        <v>Marca</v>
      </c>
      <c r="G165" s="149" t="str">
        <f>' 2025 - Conteúdo'!G11</f>
        <v>Pilares</v>
      </c>
      <c r="H165" s="149" t="str">
        <f>' 2025 - Conteúdo'!H11</f>
        <v>Fixo/Variável</v>
      </c>
      <c r="I165" s="149">
        <f>' 2025 - Conteúdo'!I11</f>
        <v>0</v>
      </c>
      <c r="J165" s="149">
        <f>' 2025 - Conteúdo'!J11</f>
        <v>0</v>
      </c>
      <c r="K165" s="149">
        <f>' 2025 - Conteúdo'!K11</f>
        <v>0</v>
      </c>
      <c r="L165" s="149">
        <f>' 2025 - Conteúdo'!L11</f>
        <v>0</v>
      </c>
      <c r="M165" s="149">
        <f>' 2025 - Conteúdo'!M11</f>
        <v>0</v>
      </c>
      <c r="N165" s="149">
        <f>' 2025 - Conteúdo'!N11</f>
        <v>0</v>
      </c>
      <c r="O165" s="149">
        <f>' 2025 - Conteúdo'!O11</f>
        <v>0</v>
      </c>
      <c r="P165" s="149">
        <f>' 2025 - Conteúdo'!P11</f>
        <v>0</v>
      </c>
      <c r="Q165" s="149">
        <f>' 2025 - Conteúdo'!Q11</f>
        <v>0</v>
      </c>
      <c r="R165" s="149">
        <f>' 2025 - Conteúdo'!R11</f>
        <v>0</v>
      </c>
      <c r="S165" s="149">
        <f>' 2025 - Conteúdo'!S11</f>
        <v>0</v>
      </c>
      <c r="T165" s="149">
        <f>' 2025 - Conteúdo'!T11</f>
        <v>0</v>
      </c>
      <c r="U165" s="149" t="e">
        <f>' 2025 - Conteúdo'!#REF!</f>
        <v>#REF!</v>
      </c>
      <c r="V165" s="149">
        <f>' 2025 - Conteúdo'!U11</f>
        <v>0</v>
      </c>
      <c r="W165" s="149">
        <f>' 2025 - Conteúdo'!V11</f>
        <v>0</v>
      </c>
      <c r="X165" s="149">
        <f>' 2025 - Conteúdo'!W11</f>
        <v>0</v>
      </c>
      <c r="Y165" s="149">
        <f>' 2025 - Conteúdo'!X11</f>
        <v>0</v>
      </c>
      <c r="Z165" s="149">
        <f>' 2025 - Conteúdo'!Y11</f>
        <v>0</v>
      </c>
      <c r="AA165" s="149">
        <f>' 2025 - Conteúdo'!Z11</f>
        <v>0</v>
      </c>
      <c r="AB165" s="149">
        <f>' 2025 - Conteúdo'!AA11</f>
        <v>0</v>
      </c>
      <c r="AC165" s="149">
        <f>' 2025 - Conteúdo'!AB11</f>
        <v>0</v>
      </c>
      <c r="AD165" s="149">
        <f>' 2025 - Conteúdo'!AC11</f>
        <v>0</v>
      </c>
      <c r="AE165" s="149">
        <f>' 2025 - Conteúdo'!AD11</f>
        <v>0</v>
      </c>
      <c r="AF165" s="149">
        <f>' 2025 - Conteúdo'!AE11</f>
        <v>0</v>
      </c>
    </row>
    <row r="166" spans="1:32">
      <c r="A166" s="152" t="s">
        <v>4</v>
      </c>
      <c r="B166" s="149" t="str">
        <f>' 2025 - Conteúdo'!B12</f>
        <v>Design Qualificação</v>
      </c>
      <c r="C166" s="149" t="str">
        <f>' 2025 - Conteúdo'!C12</f>
        <v>Freela</v>
      </c>
      <c r="D166" s="149" t="str">
        <f>' 2025 - Conteúdo'!D12</f>
        <v>Design</v>
      </c>
      <c r="E166" s="149">
        <f>' 2025 - Conteúdo'!E12</f>
        <v>10226</v>
      </c>
      <c r="F166" s="149" t="str">
        <f>' 2025 - Conteúdo'!F12</f>
        <v>WAAW | WAP</v>
      </c>
      <c r="G166" s="149" t="str">
        <f>' 2025 - Conteúdo'!G12</f>
        <v>Performance</v>
      </c>
      <c r="H166" s="149">
        <f>' 2025 - Conteúdo'!H12</f>
        <v>0</v>
      </c>
      <c r="I166" s="149">
        <f>' 2025 - Conteúdo'!I12</f>
        <v>0</v>
      </c>
      <c r="J166" s="149">
        <f>' 2025 - Conteúdo'!J12</f>
        <v>0</v>
      </c>
      <c r="K166" s="149">
        <f>' 2025 - Conteúdo'!K12</f>
        <v>3000</v>
      </c>
      <c r="L166" s="149">
        <f>' 2025 - Conteúdo'!L12</f>
        <v>3000</v>
      </c>
      <c r="M166" s="149">
        <f>' 2025 - Conteúdo'!M12</f>
        <v>3000</v>
      </c>
      <c r="N166" s="149">
        <f>' 2025 - Conteúdo'!N12</f>
        <v>3000</v>
      </c>
      <c r="O166" s="149">
        <f>' 2025 - Conteúdo'!O12</f>
        <v>3000</v>
      </c>
      <c r="P166" s="149">
        <f>' 2025 - Conteúdo'!P12</f>
        <v>3000</v>
      </c>
      <c r="Q166" s="149">
        <f>' 2025 - Conteúdo'!Q12</f>
        <v>3000</v>
      </c>
      <c r="R166" s="149">
        <f>' 2025 - Conteúdo'!R12</f>
        <v>3000</v>
      </c>
      <c r="S166" s="149">
        <f>' 2025 - Conteúdo'!S12</f>
        <v>3000</v>
      </c>
      <c r="T166" s="149">
        <f>' 2025 - Conteúdo'!T12</f>
        <v>3000</v>
      </c>
      <c r="U166" s="149" t="e">
        <f>' 2025 - Conteúdo'!#REF!</f>
        <v>#REF!</v>
      </c>
      <c r="V166" s="149">
        <f>' 2025 - Conteúdo'!U12</f>
        <v>0</v>
      </c>
      <c r="W166" s="149">
        <f>' 2025 - Conteúdo'!V12</f>
        <v>0</v>
      </c>
      <c r="X166" s="149">
        <f>' 2025 - Conteúdo'!W12</f>
        <v>0</v>
      </c>
      <c r="Y166" s="149">
        <f>' 2025 - Conteúdo'!X12</f>
        <v>0</v>
      </c>
      <c r="Z166" s="149">
        <f>' 2025 - Conteúdo'!Y12</f>
        <v>0</v>
      </c>
      <c r="AA166" s="149">
        <f>' 2025 - Conteúdo'!Z12</f>
        <v>0</v>
      </c>
      <c r="AB166" s="149">
        <f>' 2025 - Conteúdo'!AA12</f>
        <v>0</v>
      </c>
      <c r="AC166" s="149">
        <f>' 2025 - Conteúdo'!AB12</f>
        <v>0</v>
      </c>
      <c r="AD166" s="149">
        <f>' 2025 - Conteúdo'!AC12</f>
        <v>0</v>
      </c>
      <c r="AE166" s="149">
        <f>' 2025 - Conteúdo'!AD12</f>
        <v>0</v>
      </c>
      <c r="AF166" s="149">
        <f>' 2025 - Conteúdo'!AE12</f>
        <v>0</v>
      </c>
    </row>
    <row r="167" spans="1:32">
      <c r="A167" s="152" t="s">
        <v>4</v>
      </c>
      <c r="B167" s="149">
        <f>' 2025 - Conteúdo'!B13</f>
        <v>0</v>
      </c>
      <c r="C167" s="149">
        <f>' 2025 - Conteúdo'!C13</f>
        <v>0</v>
      </c>
      <c r="D167" s="149">
        <f>' 2025 - Conteúdo'!D13</f>
        <v>0</v>
      </c>
      <c r="E167" s="149">
        <f>' 2025 - Conteúdo'!E13</f>
        <v>0</v>
      </c>
      <c r="F167" s="149">
        <f>' 2025 - Conteúdo'!F13</f>
        <v>0</v>
      </c>
      <c r="G167" s="149">
        <f>' 2025 - Conteúdo'!G13</f>
        <v>0</v>
      </c>
      <c r="H167" s="149">
        <f>' 2025 - Conteúdo'!H13</f>
        <v>0</v>
      </c>
      <c r="I167" s="149">
        <f>' 2025 - Conteúdo'!I13</f>
        <v>0</v>
      </c>
      <c r="J167" s="149">
        <f>' 2025 - Conteúdo'!J13</f>
        <v>0</v>
      </c>
      <c r="K167" s="149">
        <f>' 2025 - Conteúdo'!K13</f>
        <v>0</v>
      </c>
      <c r="L167" s="149">
        <f>' 2025 - Conteúdo'!L13</f>
        <v>0</v>
      </c>
      <c r="M167" s="149">
        <f>' 2025 - Conteúdo'!M13</f>
        <v>0</v>
      </c>
      <c r="N167" s="149">
        <f>' 2025 - Conteúdo'!N13</f>
        <v>0</v>
      </c>
      <c r="O167" s="149">
        <f>' 2025 - Conteúdo'!O13</f>
        <v>0</v>
      </c>
      <c r="P167" s="149">
        <f>' 2025 - Conteúdo'!P13</f>
        <v>0</v>
      </c>
      <c r="Q167" s="149">
        <f>' 2025 - Conteúdo'!Q13</f>
        <v>0</v>
      </c>
      <c r="R167" s="149">
        <f>' 2025 - Conteúdo'!R13</f>
        <v>0</v>
      </c>
      <c r="S167" s="149">
        <f>' 2025 - Conteúdo'!S13</f>
        <v>0</v>
      </c>
      <c r="T167" s="149">
        <f>' 2025 - Conteúdo'!T13</f>
        <v>0</v>
      </c>
      <c r="U167" s="149" t="e">
        <f>' 2025 - Conteúdo'!#REF!</f>
        <v>#REF!</v>
      </c>
      <c r="V167" s="149">
        <f>' 2025 - Conteúdo'!U13</f>
        <v>0</v>
      </c>
      <c r="W167" s="149">
        <f>' 2025 - Conteúdo'!V13</f>
        <v>0</v>
      </c>
      <c r="X167" s="149">
        <f>' 2025 - Conteúdo'!W13</f>
        <v>0</v>
      </c>
      <c r="Y167" s="149">
        <f>' 2025 - Conteúdo'!X13</f>
        <v>0</v>
      </c>
      <c r="Z167" s="149">
        <f>' 2025 - Conteúdo'!Y13</f>
        <v>0</v>
      </c>
      <c r="AA167" s="149">
        <f>' 2025 - Conteúdo'!Z13</f>
        <v>0</v>
      </c>
      <c r="AB167" s="149">
        <f>' 2025 - Conteúdo'!AA13</f>
        <v>0</v>
      </c>
      <c r="AC167" s="149">
        <f>' 2025 - Conteúdo'!AB13</f>
        <v>0</v>
      </c>
      <c r="AD167" s="149">
        <f>' 2025 - Conteúdo'!AC13</f>
        <v>0</v>
      </c>
      <c r="AE167" s="149">
        <f>' 2025 - Conteúdo'!AD13</f>
        <v>0</v>
      </c>
      <c r="AF167" s="149">
        <f>' 2025 - Conteúdo'!AE13</f>
        <v>0</v>
      </c>
    </row>
    <row r="168" spans="1:32">
      <c r="A168" s="152" t="s">
        <v>4</v>
      </c>
      <c r="B168" s="149">
        <f>' 2025 - Conteúdo'!B14</f>
        <v>0</v>
      </c>
      <c r="C168" s="149">
        <f>' 2025 - Conteúdo'!C14</f>
        <v>0</v>
      </c>
      <c r="D168" s="149">
        <f>' 2025 - Conteúdo'!D14</f>
        <v>0</v>
      </c>
      <c r="E168" s="149">
        <f>' 2025 - Conteúdo'!E14</f>
        <v>0</v>
      </c>
      <c r="F168" s="149">
        <f>' 2025 - Conteúdo'!F14</f>
        <v>0</v>
      </c>
      <c r="G168" s="149">
        <f>' 2025 - Conteúdo'!G14</f>
        <v>0</v>
      </c>
      <c r="H168" s="149">
        <f>' 2025 - Conteúdo'!H14</f>
        <v>0</v>
      </c>
      <c r="I168" s="149">
        <f>' 2025 - Conteúdo'!I14</f>
        <v>0</v>
      </c>
      <c r="J168" s="149">
        <f>' 2025 - Conteúdo'!J14</f>
        <v>0</v>
      </c>
      <c r="K168" s="149">
        <f>' 2025 - Conteúdo'!K14</f>
        <v>0</v>
      </c>
      <c r="L168" s="149">
        <f>' 2025 - Conteúdo'!L14</f>
        <v>0</v>
      </c>
      <c r="M168" s="149">
        <f>' 2025 - Conteúdo'!M14</f>
        <v>0</v>
      </c>
      <c r="N168" s="149">
        <f>' 2025 - Conteúdo'!N14</f>
        <v>0</v>
      </c>
      <c r="O168" s="149">
        <f>' 2025 - Conteúdo'!O14</f>
        <v>0</v>
      </c>
      <c r="P168" s="149">
        <f>' 2025 - Conteúdo'!P14</f>
        <v>0</v>
      </c>
      <c r="Q168" s="149">
        <f>' 2025 - Conteúdo'!Q14</f>
        <v>0</v>
      </c>
      <c r="R168" s="149">
        <f>' 2025 - Conteúdo'!R14</f>
        <v>0</v>
      </c>
      <c r="S168" s="149">
        <f>' 2025 - Conteúdo'!S14</f>
        <v>0</v>
      </c>
      <c r="T168" s="149">
        <f>' 2025 - Conteúdo'!T14</f>
        <v>0</v>
      </c>
      <c r="U168" s="149" t="e">
        <f>' 2025 - Conteúdo'!#REF!</f>
        <v>#REF!</v>
      </c>
      <c r="V168" s="149">
        <f>' 2025 - Conteúdo'!U14</f>
        <v>0</v>
      </c>
      <c r="W168" s="149">
        <f>' 2025 - Conteúdo'!V14</f>
        <v>0</v>
      </c>
      <c r="X168" s="149">
        <f>' 2025 - Conteúdo'!W14</f>
        <v>0</v>
      </c>
      <c r="Y168" s="149">
        <f>' 2025 - Conteúdo'!X14</f>
        <v>0</v>
      </c>
      <c r="Z168" s="149">
        <f>' 2025 - Conteúdo'!Y14</f>
        <v>0</v>
      </c>
      <c r="AA168" s="149">
        <f>' 2025 - Conteúdo'!Z14</f>
        <v>0</v>
      </c>
      <c r="AB168" s="149">
        <f>' 2025 - Conteúdo'!AA14</f>
        <v>0</v>
      </c>
      <c r="AC168" s="149">
        <f>' 2025 - Conteúdo'!AB14</f>
        <v>0</v>
      </c>
      <c r="AD168" s="149">
        <f>' 2025 - Conteúdo'!AC14</f>
        <v>0</v>
      </c>
      <c r="AE168" s="149">
        <f>' 2025 - Conteúdo'!AD14</f>
        <v>0</v>
      </c>
      <c r="AF168" s="149">
        <f>' 2025 - Conteúdo'!AE14</f>
        <v>0</v>
      </c>
    </row>
    <row r="169" spans="1:32">
      <c r="A169" s="152" t="s">
        <v>4</v>
      </c>
      <c r="B169" s="149">
        <f>' 2025 - Conteúdo'!B15</f>
        <v>0</v>
      </c>
      <c r="C169" s="149">
        <f>' 2025 - Conteúdo'!C15</f>
        <v>0</v>
      </c>
      <c r="D169" s="149">
        <f>' 2025 - Conteúdo'!D15</f>
        <v>0</v>
      </c>
      <c r="E169" s="149">
        <f>' 2025 - Conteúdo'!E15</f>
        <v>0</v>
      </c>
      <c r="F169" s="149">
        <f>' 2025 - Conteúdo'!F15</f>
        <v>0</v>
      </c>
      <c r="G169" s="149">
        <f>' 2025 - Conteúdo'!G15</f>
        <v>0</v>
      </c>
      <c r="H169" s="149">
        <f>' 2025 - Conteúdo'!H15</f>
        <v>0</v>
      </c>
      <c r="I169" s="149">
        <f>' 2025 - Conteúdo'!I15</f>
        <v>0</v>
      </c>
      <c r="J169" s="149">
        <f>' 2025 - Conteúdo'!J15</f>
        <v>0</v>
      </c>
      <c r="K169" s="149">
        <f>' 2025 - Conteúdo'!K15</f>
        <v>0</v>
      </c>
      <c r="L169" s="149">
        <f>' 2025 - Conteúdo'!L15</f>
        <v>0</v>
      </c>
      <c r="M169" s="149">
        <f>' 2025 - Conteúdo'!M15</f>
        <v>0</v>
      </c>
      <c r="N169" s="149">
        <f>' 2025 - Conteúdo'!N15</f>
        <v>0</v>
      </c>
      <c r="O169" s="149">
        <f>' 2025 - Conteúdo'!O15</f>
        <v>0</v>
      </c>
      <c r="P169" s="149">
        <f>' 2025 - Conteúdo'!P15</f>
        <v>0</v>
      </c>
      <c r="Q169" s="149">
        <f>' 2025 - Conteúdo'!Q15</f>
        <v>0</v>
      </c>
      <c r="R169" s="149">
        <f>' 2025 - Conteúdo'!R15</f>
        <v>0</v>
      </c>
      <c r="S169" s="149">
        <f>' 2025 - Conteúdo'!S15</f>
        <v>0</v>
      </c>
      <c r="T169" s="149">
        <f>' 2025 - Conteúdo'!T15</f>
        <v>0</v>
      </c>
      <c r="U169" s="149" t="e">
        <f>' 2025 - Conteúdo'!#REF!</f>
        <v>#REF!</v>
      </c>
      <c r="V169" s="149">
        <f>' 2025 - Conteúdo'!U15</f>
        <v>0</v>
      </c>
      <c r="W169" s="149">
        <f>' 2025 - Conteúdo'!V15</f>
        <v>0</v>
      </c>
      <c r="X169" s="149">
        <f>' 2025 - Conteúdo'!W15</f>
        <v>0</v>
      </c>
      <c r="Y169" s="149">
        <f>' 2025 - Conteúdo'!X15</f>
        <v>0</v>
      </c>
      <c r="Z169" s="149">
        <f>' 2025 - Conteúdo'!Y15</f>
        <v>0</v>
      </c>
      <c r="AA169" s="149">
        <f>' 2025 - Conteúdo'!Z15</f>
        <v>0</v>
      </c>
      <c r="AB169" s="149">
        <f>' 2025 - Conteúdo'!AA15</f>
        <v>0</v>
      </c>
      <c r="AC169" s="149">
        <f>' 2025 - Conteúdo'!AB15</f>
        <v>0</v>
      </c>
      <c r="AD169" s="149">
        <f>' 2025 - Conteúdo'!AC15</f>
        <v>0</v>
      </c>
      <c r="AE169" s="149">
        <f>' 2025 - Conteúdo'!AD15</f>
        <v>0</v>
      </c>
      <c r="AF169" s="149">
        <f>' 2025 - Conteúdo'!AE15</f>
        <v>0</v>
      </c>
    </row>
    <row r="170" spans="1:32">
      <c r="A170" s="152" t="s">
        <v>4</v>
      </c>
      <c r="B170" s="149">
        <f>' 2025 - Conteúdo'!B16</f>
        <v>0</v>
      </c>
      <c r="C170" s="149">
        <f>' 2025 - Conteúdo'!C16</f>
        <v>0</v>
      </c>
      <c r="D170" s="149">
        <f>' 2025 - Conteúdo'!D16</f>
        <v>0</v>
      </c>
      <c r="E170" s="149">
        <f>' 2025 - Conteúdo'!E16</f>
        <v>0</v>
      </c>
      <c r="F170" s="149">
        <f>' 2025 - Conteúdo'!F16</f>
        <v>0</v>
      </c>
      <c r="G170" s="149">
        <f>' 2025 - Conteúdo'!G16</f>
        <v>0</v>
      </c>
      <c r="H170" s="149">
        <f>' 2025 - Conteúdo'!H16</f>
        <v>0</v>
      </c>
      <c r="I170" s="149">
        <f>' 2025 - Conteúdo'!I16</f>
        <v>0</v>
      </c>
      <c r="J170" s="149">
        <f>' 2025 - Conteúdo'!J16</f>
        <v>0</v>
      </c>
      <c r="K170" s="149">
        <f>' 2025 - Conteúdo'!K16</f>
        <v>0</v>
      </c>
      <c r="L170" s="149">
        <f>' 2025 - Conteúdo'!L16</f>
        <v>0</v>
      </c>
      <c r="M170" s="149">
        <f>' 2025 - Conteúdo'!M16</f>
        <v>0</v>
      </c>
      <c r="N170" s="149">
        <f>' 2025 - Conteúdo'!N16</f>
        <v>0</v>
      </c>
      <c r="O170" s="149">
        <f>' 2025 - Conteúdo'!O16</f>
        <v>0</v>
      </c>
      <c r="P170" s="149">
        <f>' 2025 - Conteúdo'!P16</f>
        <v>0</v>
      </c>
      <c r="Q170" s="149">
        <f>' 2025 - Conteúdo'!Q16</f>
        <v>0</v>
      </c>
      <c r="R170" s="149">
        <f>' 2025 - Conteúdo'!R16</f>
        <v>0</v>
      </c>
      <c r="S170" s="149">
        <f>' 2025 - Conteúdo'!S16</f>
        <v>0</v>
      </c>
      <c r="T170" s="149">
        <f>' 2025 - Conteúdo'!T16</f>
        <v>0</v>
      </c>
      <c r="U170" s="149" t="e">
        <f>' 2025 - Conteúdo'!#REF!</f>
        <v>#REF!</v>
      </c>
      <c r="V170" s="149">
        <f>' 2025 - Conteúdo'!U16</f>
        <v>0</v>
      </c>
      <c r="W170" s="149">
        <f>' 2025 - Conteúdo'!V16</f>
        <v>0</v>
      </c>
      <c r="X170" s="149">
        <f>' 2025 - Conteúdo'!W16</f>
        <v>0</v>
      </c>
      <c r="Y170" s="149">
        <f>' 2025 - Conteúdo'!X16</f>
        <v>0</v>
      </c>
      <c r="Z170" s="149">
        <f>' 2025 - Conteúdo'!Y16</f>
        <v>0</v>
      </c>
      <c r="AA170" s="149">
        <f>' 2025 - Conteúdo'!Z16</f>
        <v>0</v>
      </c>
      <c r="AB170" s="149">
        <f>' 2025 - Conteúdo'!AA16</f>
        <v>0</v>
      </c>
      <c r="AC170" s="149">
        <f>' 2025 - Conteúdo'!AB16</f>
        <v>0</v>
      </c>
      <c r="AD170" s="149">
        <f>' 2025 - Conteúdo'!AC16</f>
        <v>0</v>
      </c>
      <c r="AE170" s="149">
        <f>' 2025 - Conteúdo'!AD16</f>
        <v>0</v>
      </c>
      <c r="AF170" s="149">
        <f>' 2025 - Conteúdo'!AE16</f>
        <v>0</v>
      </c>
    </row>
    <row r="171" spans="1:32">
      <c r="A171" s="152" t="s">
        <v>4</v>
      </c>
      <c r="B171" s="149">
        <f>' 2025 - Conteúdo'!B17</f>
        <v>0</v>
      </c>
      <c r="C171" s="149">
        <f>' 2025 - Conteúdo'!C17</f>
        <v>0</v>
      </c>
      <c r="D171" s="149">
        <f>' 2025 - Conteúdo'!D17</f>
        <v>0</v>
      </c>
      <c r="E171" s="149">
        <f>' 2025 - Conteúdo'!E17</f>
        <v>0</v>
      </c>
      <c r="F171" s="149">
        <f>' 2025 - Conteúdo'!F17</f>
        <v>0</v>
      </c>
      <c r="G171" s="149">
        <f>' 2025 - Conteúdo'!G17</f>
        <v>0</v>
      </c>
      <c r="H171" s="149">
        <f>' 2025 - Conteúdo'!H17</f>
        <v>0</v>
      </c>
      <c r="I171" s="149">
        <f>' 2025 - Conteúdo'!I17</f>
        <v>0</v>
      </c>
      <c r="J171" s="149">
        <f>' 2025 - Conteúdo'!J17</f>
        <v>0</v>
      </c>
      <c r="K171" s="149">
        <f>' 2025 - Conteúdo'!K17</f>
        <v>0</v>
      </c>
      <c r="L171" s="149">
        <f>' 2025 - Conteúdo'!L17</f>
        <v>0</v>
      </c>
      <c r="M171" s="149">
        <f>' 2025 - Conteúdo'!M17</f>
        <v>0</v>
      </c>
      <c r="N171" s="149">
        <f>' 2025 - Conteúdo'!N17</f>
        <v>0</v>
      </c>
      <c r="O171" s="149">
        <f>' 2025 - Conteúdo'!O17</f>
        <v>0</v>
      </c>
      <c r="P171" s="149">
        <f>' 2025 - Conteúdo'!P17</f>
        <v>0</v>
      </c>
      <c r="Q171" s="149">
        <f>' 2025 - Conteúdo'!Q17</f>
        <v>0</v>
      </c>
      <c r="R171" s="149">
        <f>' 2025 - Conteúdo'!R17</f>
        <v>0</v>
      </c>
      <c r="S171" s="149">
        <f>' 2025 - Conteúdo'!S17</f>
        <v>0</v>
      </c>
      <c r="T171" s="149">
        <f>' 2025 - Conteúdo'!T17</f>
        <v>0</v>
      </c>
      <c r="U171" s="149" t="e">
        <f>' 2025 - Conteúdo'!#REF!</f>
        <v>#REF!</v>
      </c>
      <c r="V171" s="149">
        <f>' 2025 - Conteúdo'!U17</f>
        <v>0</v>
      </c>
      <c r="W171" s="149">
        <f>' 2025 - Conteúdo'!V17</f>
        <v>0</v>
      </c>
      <c r="X171" s="149">
        <f>' 2025 - Conteúdo'!W17</f>
        <v>0</v>
      </c>
      <c r="Y171" s="149">
        <f>' 2025 - Conteúdo'!X17</f>
        <v>0</v>
      </c>
      <c r="Z171" s="149">
        <f>' 2025 - Conteúdo'!Y17</f>
        <v>0</v>
      </c>
      <c r="AA171" s="149">
        <f>' 2025 - Conteúdo'!Z17</f>
        <v>0</v>
      </c>
      <c r="AB171" s="149">
        <f>' 2025 - Conteúdo'!AA17</f>
        <v>0</v>
      </c>
      <c r="AC171" s="149">
        <f>' 2025 - Conteúdo'!AB17</f>
        <v>0</v>
      </c>
      <c r="AD171" s="149">
        <f>' 2025 - Conteúdo'!AC17</f>
        <v>0</v>
      </c>
      <c r="AE171" s="149">
        <f>' 2025 - Conteúdo'!AD17</f>
        <v>0</v>
      </c>
      <c r="AF171" s="149">
        <f>' 2025 - Conteúdo'!AE17</f>
        <v>0</v>
      </c>
    </row>
    <row r="172" spans="1:32">
      <c r="A172" s="152" t="s">
        <v>4</v>
      </c>
      <c r="B172" s="149">
        <f>' 2025 - Conteúdo'!B18</f>
        <v>0</v>
      </c>
      <c r="C172" s="149">
        <f>' 2025 - Conteúdo'!C18</f>
        <v>0</v>
      </c>
      <c r="D172" s="149">
        <f>' 2025 - Conteúdo'!D18</f>
        <v>0</v>
      </c>
      <c r="E172" s="149">
        <f>' 2025 - Conteúdo'!E18</f>
        <v>0</v>
      </c>
      <c r="F172" s="149">
        <f>' 2025 - Conteúdo'!F18</f>
        <v>0</v>
      </c>
      <c r="G172" s="149">
        <f>' 2025 - Conteúdo'!G18</f>
        <v>0</v>
      </c>
      <c r="H172" s="149">
        <f>' 2025 - Conteúdo'!H18</f>
        <v>0</v>
      </c>
      <c r="I172" s="149">
        <f>' 2025 - Conteúdo'!I18</f>
        <v>0</v>
      </c>
      <c r="J172" s="149">
        <f>' 2025 - Conteúdo'!J18</f>
        <v>0</v>
      </c>
      <c r="K172" s="149">
        <f>' 2025 - Conteúdo'!K18</f>
        <v>0</v>
      </c>
      <c r="L172" s="149">
        <f>' 2025 - Conteúdo'!L18</f>
        <v>0</v>
      </c>
      <c r="M172" s="149">
        <f>' 2025 - Conteúdo'!M18</f>
        <v>0</v>
      </c>
      <c r="N172" s="149">
        <f>' 2025 - Conteúdo'!N18</f>
        <v>0</v>
      </c>
      <c r="O172" s="149">
        <f>' 2025 - Conteúdo'!O18</f>
        <v>0</v>
      </c>
      <c r="P172" s="149">
        <f>' 2025 - Conteúdo'!P18</f>
        <v>0</v>
      </c>
      <c r="Q172" s="149">
        <f>' 2025 - Conteúdo'!Q18</f>
        <v>0</v>
      </c>
      <c r="R172" s="149">
        <f>' 2025 - Conteúdo'!R18</f>
        <v>0</v>
      </c>
      <c r="S172" s="149">
        <f>' 2025 - Conteúdo'!S18</f>
        <v>0</v>
      </c>
      <c r="T172" s="149">
        <f>' 2025 - Conteúdo'!T18</f>
        <v>0</v>
      </c>
      <c r="U172" s="149" t="e">
        <f>' 2025 - Conteúdo'!#REF!</f>
        <v>#REF!</v>
      </c>
      <c r="V172" s="149">
        <f>' 2025 - Conteúdo'!U18</f>
        <v>0</v>
      </c>
      <c r="W172" s="149">
        <f>' 2025 - Conteúdo'!V18</f>
        <v>0</v>
      </c>
      <c r="X172" s="149">
        <f>' 2025 - Conteúdo'!W18</f>
        <v>0</v>
      </c>
      <c r="Y172" s="149">
        <f>' 2025 - Conteúdo'!X18</f>
        <v>0</v>
      </c>
      <c r="Z172" s="149">
        <f>' 2025 - Conteúdo'!Y18</f>
        <v>0</v>
      </c>
      <c r="AA172" s="149">
        <f>' 2025 - Conteúdo'!Z18</f>
        <v>0</v>
      </c>
      <c r="AB172" s="149">
        <f>' 2025 - Conteúdo'!AA18</f>
        <v>0</v>
      </c>
      <c r="AC172" s="149">
        <f>' 2025 - Conteúdo'!AB18</f>
        <v>0</v>
      </c>
      <c r="AD172" s="149">
        <f>' 2025 - Conteúdo'!AC18</f>
        <v>0</v>
      </c>
      <c r="AE172" s="149">
        <f>' 2025 - Conteúdo'!AD18</f>
        <v>0</v>
      </c>
      <c r="AF172" s="149">
        <f>' 2025 - Conteúdo'!AE18</f>
        <v>0</v>
      </c>
    </row>
    <row r="173" spans="1:32">
      <c r="A173" s="152" t="s">
        <v>4</v>
      </c>
      <c r="B173" s="149" t="e">
        <f>' 2025 - Conteúdo'!#REF!</f>
        <v>#REF!</v>
      </c>
      <c r="C173" s="149" t="e">
        <f>' 2025 - Conteúdo'!#REF!</f>
        <v>#REF!</v>
      </c>
      <c r="D173" s="149" t="e">
        <f>' 2025 - Conteúdo'!#REF!</f>
        <v>#REF!</v>
      </c>
      <c r="E173" s="149" t="e">
        <f>' 2025 - Conteúdo'!#REF!</f>
        <v>#REF!</v>
      </c>
      <c r="F173" s="149" t="e">
        <f>' 2025 - Conteúdo'!#REF!</f>
        <v>#REF!</v>
      </c>
      <c r="G173" s="149" t="e">
        <f>' 2025 - Conteúdo'!#REF!</f>
        <v>#REF!</v>
      </c>
      <c r="H173" s="149" t="e">
        <f>' 2025 - Conteúdo'!#REF!</f>
        <v>#REF!</v>
      </c>
      <c r="I173" s="149" t="e">
        <f>' 2025 - Conteúdo'!#REF!</f>
        <v>#REF!</v>
      </c>
      <c r="J173" s="149" t="e">
        <f>' 2025 - Conteúdo'!#REF!</f>
        <v>#REF!</v>
      </c>
      <c r="K173" s="149" t="e">
        <f>' 2025 - Conteúdo'!#REF!</f>
        <v>#REF!</v>
      </c>
      <c r="L173" s="149" t="e">
        <f>' 2025 - Conteúdo'!#REF!</f>
        <v>#REF!</v>
      </c>
      <c r="M173" s="149" t="e">
        <f>' 2025 - Conteúdo'!#REF!</f>
        <v>#REF!</v>
      </c>
      <c r="N173" s="149" t="e">
        <f>' 2025 - Conteúdo'!#REF!</f>
        <v>#REF!</v>
      </c>
      <c r="O173" s="149" t="e">
        <f>' 2025 - Conteúdo'!#REF!</f>
        <v>#REF!</v>
      </c>
      <c r="P173" s="149" t="e">
        <f>' 2025 - Conteúdo'!#REF!</f>
        <v>#REF!</v>
      </c>
      <c r="Q173" s="149" t="e">
        <f>' 2025 - Conteúdo'!#REF!</f>
        <v>#REF!</v>
      </c>
      <c r="R173" s="149" t="e">
        <f>' 2025 - Conteúdo'!#REF!</f>
        <v>#REF!</v>
      </c>
      <c r="S173" s="149" t="e">
        <f>' 2025 - Conteúdo'!#REF!</f>
        <v>#REF!</v>
      </c>
      <c r="T173" s="149" t="e">
        <f>' 2025 - Conteúdo'!#REF!</f>
        <v>#REF!</v>
      </c>
      <c r="U173" s="149" t="e">
        <f>' 2025 - Conteúdo'!#REF!</f>
        <v>#REF!</v>
      </c>
      <c r="V173" s="149" t="e">
        <f>' 2025 - Conteúdo'!#REF!</f>
        <v>#REF!</v>
      </c>
      <c r="W173" s="149" t="e">
        <f>' 2025 - Conteúdo'!#REF!</f>
        <v>#REF!</v>
      </c>
      <c r="X173" s="149" t="e">
        <f>' 2025 - Conteúdo'!#REF!</f>
        <v>#REF!</v>
      </c>
      <c r="Y173" s="149" t="e">
        <f>' 2025 - Conteúdo'!#REF!</f>
        <v>#REF!</v>
      </c>
      <c r="Z173" s="149" t="e">
        <f>' 2025 - Conteúdo'!#REF!</f>
        <v>#REF!</v>
      </c>
      <c r="AA173" s="149" t="e">
        <f>' 2025 - Conteúdo'!#REF!</f>
        <v>#REF!</v>
      </c>
      <c r="AB173" s="149" t="e">
        <f>' 2025 - Conteúdo'!#REF!</f>
        <v>#REF!</v>
      </c>
      <c r="AC173" s="149" t="e">
        <f>' 2025 - Conteúdo'!#REF!</f>
        <v>#REF!</v>
      </c>
      <c r="AD173" s="149" t="e">
        <f>' 2025 - Conteúdo'!#REF!</f>
        <v>#REF!</v>
      </c>
      <c r="AE173" s="149" t="e">
        <f>' 2025 - Conteúdo'!#REF!</f>
        <v>#REF!</v>
      </c>
      <c r="AF173" s="149" t="e">
        <f>' 2025 - Conteúdo'!#REF!</f>
        <v>#REF!</v>
      </c>
    </row>
    <row r="174" spans="1:32">
      <c r="A174" s="152" t="s">
        <v>4</v>
      </c>
      <c r="B174" s="149">
        <f>' 2025 - Conteúdo'!B19</f>
        <v>0</v>
      </c>
      <c r="C174" s="149">
        <f>' 2025 - Conteúdo'!C19</f>
        <v>0</v>
      </c>
      <c r="D174" s="149">
        <f>' 2025 - Conteúdo'!D19</f>
        <v>0</v>
      </c>
      <c r="E174" s="149">
        <f>' 2025 - Conteúdo'!E19</f>
        <v>0</v>
      </c>
      <c r="F174" s="149">
        <f>' 2025 - Conteúdo'!F19</f>
        <v>0</v>
      </c>
      <c r="G174" s="149">
        <f>' 2025 - Conteúdo'!G19</f>
        <v>0</v>
      </c>
      <c r="H174" s="149">
        <f>' 2025 - Conteúdo'!H19</f>
        <v>0</v>
      </c>
      <c r="I174" s="149">
        <f>' 2025 - Conteúdo'!I19</f>
        <v>0</v>
      </c>
      <c r="J174" s="149">
        <f>' 2025 - Conteúdo'!J19</f>
        <v>0</v>
      </c>
      <c r="K174" s="149">
        <f>' 2025 - Conteúdo'!K19</f>
        <v>0</v>
      </c>
      <c r="L174" s="149">
        <f>' 2025 - Conteúdo'!L19</f>
        <v>0</v>
      </c>
      <c r="M174" s="149">
        <f>' 2025 - Conteúdo'!M19</f>
        <v>0</v>
      </c>
      <c r="N174" s="149">
        <f>' 2025 - Conteúdo'!N19</f>
        <v>0</v>
      </c>
      <c r="O174" s="149">
        <f>' 2025 - Conteúdo'!O19</f>
        <v>0</v>
      </c>
      <c r="P174" s="149">
        <f>' 2025 - Conteúdo'!P19</f>
        <v>0</v>
      </c>
      <c r="Q174" s="149">
        <f>' 2025 - Conteúdo'!Q19</f>
        <v>0</v>
      </c>
      <c r="R174" s="149">
        <f>' 2025 - Conteúdo'!R19</f>
        <v>0</v>
      </c>
      <c r="S174" s="149">
        <f>' 2025 - Conteúdo'!S19</f>
        <v>0</v>
      </c>
      <c r="T174" s="149">
        <f>' 2025 - Conteúdo'!T19</f>
        <v>0</v>
      </c>
      <c r="U174" s="149" t="e">
        <f>' 2025 - Conteúdo'!#REF!</f>
        <v>#REF!</v>
      </c>
      <c r="V174" s="149">
        <f>' 2025 - Conteúdo'!U19</f>
        <v>0</v>
      </c>
      <c r="W174" s="149">
        <f>' 2025 - Conteúdo'!V19</f>
        <v>0</v>
      </c>
      <c r="X174" s="149">
        <f>' 2025 - Conteúdo'!W19</f>
        <v>0</v>
      </c>
      <c r="Y174" s="149">
        <f>' 2025 - Conteúdo'!X19</f>
        <v>0</v>
      </c>
      <c r="Z174" s="149">
        <f>' 2025 - Conteúdo'!Y19</f>
        <v>0</v>
      </c>
      <c r="AA174" s="149">
        <f>' 2025 - Conteúdo'!Z19</f>
        <v>0</v>
      </c>
      <c r="AB174" s="149">
        <f>' 2025 - Conteúdo'!AA19</f>
        <v>0</v>
      </c>
      <c r="AC174" s="149">
        <f>' 2025 - Conteúdo'!AB19</f>
        <v>0</v>
      </c>
      <c r="AD174" s="149">
        <f>' 2025 - Conteúdo'!AC19</f>
        <v>0</v>
      </c>
      <c r="AE174" s="149">
        <f>' 2025 - Conteúdo'!AD19</f>
        <v>0</v>
      </c>
      <c r="AF174" s="149">
        <f>' 2025 - Conteúdo'!AE19</f>
        <v>0</v>
      </c>
    </row>
    <row r="175" spans="1:32">
      <c r="A175" s="152" t="s">
        <v>4</v>
      </c>
      <c r="B175" s="149">
        <f>' 2025 - Conteúdo'!B20</f>
        <v>0</v>
      </c>
      <c r="C175" s="149">
        <f>' 2025 - Conteúdo'!C20</f>
        <v>0</v>
      </c>
      <c r="D175" s="149">
        <f>' 2025 - Conteúdo'!D20</f>
        <v>0</v>
      </c>
      <c r="E175" s="149">
        <f>' 2025 - Conteúdo'!E20</f>
        <v>0</v>
      </c>
      <c r="F175" s="149">
        <f>' 2025 - Conteúdo'!F20</f>
        <v>0</v>
      </c>
      <c r="G175" s="149">
        <f>' 2025 - Conteúdo'!G20</f>
        <v>0</v>
      </c>
      <c r="H175" s="149">
        <f>' 2025 - Conteúdo'!H20</f>
        <v>0</v>
      </c>
      <c r="I175" s="149">
        <f>' 2025 - Conteúdo'!I20</f>
        <v>0</v>
      </c>
      <c r="J175" s="149">
        <f>' 2025 - Conteúdo'!J20</f>
        <v>0</v>
      </c>
      <c r="K175" s="149">
        <f>' 2025 - Conteúdo'!K20</f>
        <v>0</v>
      </c>
      <c r="L175" s="149">
        <f>' 2025 - Conteúdo'!L20</f>
        <v>0</v>
      </c>
      <c r="M175" s="149">
        <f>' 2025 - Conteúdo'!M20</f>
        <v>0</v>
      </c>
      <c r="N175" s="149">
        <f>' 2025 - Conteúdo'!N20</f>
        <v>0</v>
      </c>
      <c r="O175" s="149">
        <f>' 2025 - Conteúdo'!O20</f>
        <v>0</v>
      </c>
      <c r="P175" s="149">
        <f>' 2025 - Conteúdo'!P20</f>
        <v>0</v>
      </c>
      <c r="Q175" s="149">
        <f>' 2025 - Conteúdo'!Q20</f>
        <v>0</v>
      </c>
      <c r="R175" s="149">
        <f>' 2025 - Conteúdo'!R20</f>
        <v>0</v>
      </c>
      <c r="S175" s="149">
        <f>' 2025 - Conteúdo'!S20</f>
        <v>0</v>
      </c>
      <c r="T175" s="149">
        <f>' 2025 - Conteúdo'!T20</f>
        <v>0</v>
      </c>
      <c r="U175" s="149" t="e">
        <f>' 2025 - Conteúdo'!#REF!</f>
        <v>#REF!</v>
      </c>
      <c r="V175" s="149">
        <f>' 2025 - Conteúdo'!U20</f>
        <v>0</v>
      </c>
      <c r="W175" s="149">
        <f>' 2025 - Conteúdo'!V20</f>
        <v>0</v>
      </c>
      <c r="X175" s="149">
        <f>' 2025 - Conteúdo'!W20</f>
        <v>0</v>
      </c>
      <c r="Y175" s="149">
        <f>' 2025 - Conteúdo'!X20</f>
        <v>0</v>
      </c>
      <c r="Z175" s="149">
        <f>' 2025 - Conteúdo'!Y20</f>
        <v>0</v>
      </c>
      <c r="AA175" s="149">
        <f>' 2025 - Conteúdo'!Z20</f>
        <v>0</v>
      </c>
      <c r="AB175" s="149">
        <f>' 2025 - Conteúdo'!AA20</f>
        <v>0</v>
      </c>
      <c r="AC175" s="149">
        <f>' 2025 - Conteúdo'!AB20</f>
        <v>0</v>
      </c>
      <c r="AD175" s="149">
        <f>' 2025 - Conteúdo'!AC20</f>
        <v>0</v>
      </c>
      <c r="AE175" s="149">
        <f>' 2025 - Conteúdo'!AD20</f>
        <v>0</v>
      </c>
      <c r="AF175" s="149">
        <f>' 2025 - Conteúdo'!AE20</f>
        <v>0</v>
      </c>
    </row>
    <row r="176" spans="1:32">
      <c r="A176" s="152" t="s">
        <v>4</v>
      </c>
      <c r="B176" s="149" t="str">
        <f>' 2025 - Conteúdo'!B21</f>
        <v>CARTÃO DE CRÉDITO</v>
      </c>
      <c r="C176" s="149" t="str">
        <f>' 2025 - Conteúdo'!C21</f>
        <v>Categoria</v>
      </c>
      <c r="D176" s="149" t="str">
        <f>' 2025 - Conteúdo'!D21</f>
        <v>Tipo</v>
      </c>
      <c r="E176" s="149" t="str">
        <f>' 2025 - Conteúdo'!E21</f>
        <v>Centro de Custos</v>
      </c>
      <c r="F176" s="149" t="str">
        <f>' 2025 - Conteúdo'!F21</f>
        <v>Marca</v>
      </c>
      <c r="G176" s="149" t="str">
        <f>' 2025 - Conteúdo'!G21</f>
        <v>Pilares</v>
      </c>
      <c r="H176" s="149" t="str">
        <f>' 2025 - Conteúdo'!H21</f>
        <v>Fixo/Variável</v>
      </c>
      <c r="I176" s="149">
        <f>' 2025 - Conteúdo'!I21</f>
        <v>0</v>
      </c>
      <c r="J176" s="149">
        <f>' 2025 - Conteúdo'!J21</f>
        <v>0</v>
      </c>
      <c r="K176" s="149">
        <f>' 2025 - Conteúdo'!K21</f>
        <v>0</v>
      </c>
      <c r="L176" s="149">
        <f>' 2025 - Conteúdo'!L21</f>
        <v>0</v>
      </c>
      <c r="M176" s="149">
        <f>' 2025 - Conteúdo'!M21</f>
        <v>0</v>
      </c>
      <c r="N176" s="149">
        <f>' 2025 - Conteúdo'!N21</f>
        <v>0</v>
      </c>
      <c r="O176" s="149">
        <f>' 2025 - Conteúdo'!O21</f>
        <v>0</v>
      </c>
      <c r="P176" s="149">
        <f>' 2025 - Conteúdo'!P21</f>
        <v>0</v>
      </c>
      <c r="Q176" s="149">
        <f>' 2025 - Conteúdo'!Q21</f>
        <v>0</v>
      </c>
      <c r="R176" s="149">
        <f>' 2025 - Conteúdo'!R21</f>
        <v>0</v>
      </c>
      <c r="S176" s="149">
        <f>' 2025 - Conteúdo'!S21</f>
        <v>0</v>
      </c>
      <c r="T176" s="149">
        <f>' 2025 - Conteúdo'!T21</f>
        <v>0</v>
      </c>
      <c r="U176" s="149" t="e">
        <f>' 2025 - Conteúdo'!#REF!</f>
        <v>#REF!</v>
      </c>
      <c r="V176" s="149">
        <f>' 2025 - Conteúdo'!U21</f>
        <v>0</v>
      </c>
      <c r="W176" s="149">
        <f>' 2025 - Conteúdo'!V21</f>
        <v>0</v>
      </c>
      <c r="X176" s="149">
        <f>' 2025 - Conteúdo'!W21</f>
        <v>0</v>
      </c>
      <c r="Y176" s="149">
        <f>' 2025 - Conteúdo'!X21</f>
        <v>0</v>
      </c>
      <c r="Z176" s="149">
        <f>' 2025 - Conteúdo'!Y21</f>
        <v>0</v>
      </c>
      <c r="AA176" s="149">
        <f>' 2025 - Conteúdo'!Z21</f>
        <v>0</v>
      </c>
      <c r="AB176" s="149">
        <f>' 2025 - Conteúdo'!AA21</f>
        <v>0</v>
      </c>
      <c r="AC176" s="149">
        <f>' 2025 - Conteúdo'!AB21</f>
        <v>0</v>
      </c>
      <c r="AD176" s="149">
        <f>' 2025 - Conteúdo'!AC21</f>
        <v>0</v>
      </c>
      <c r="AE176" s="149">
        <f>' 2025 - Conteúdo'!AD21</f>
        <v>0</v>
      </c>
      <c r="AF176" s="149">
        <f>' 2025 - Conteúdo'!AE21</f>
        <v>0</v>
      </c>
    </row>
    <row r="177" spans="1:32">
      <c r="A177" s="152" t="s">
        <v>4</v>
      </c>
      <c r="B177" s="149" t="str">
        <f>' 2025 - Conteúdo'!B22</f>
        <v>Pipefy Cadastro - $24 (dólares)</v>
      </c>
      <c r="C177" s="149" t="str">
        <f>' 2025 - Conteúdo'!C22</f>
        <v>Ferramenta</v>
      </c>
      <c r="D177" s="149" t="str">
        <f>' 2025 - Conteúdo'!D22</f>
        <v>BPM</v>
      </c>
      <c r="E177" s="149">
        <f>' 2025 - Conteúdo'!E22</f>
        <v>10226</v>
      </c>
      <c r="F177" s="149" t="str">
        <f>' 2025 - Conteúdo'!F22</f>
        <v>WAAW | WAP</v>
      </c>
      <c r="G177" s="149" t="str">
        <f>' 2025 - Conteúdo'!G22</f>
        <v>Performance</v>
      </c>
      <c r="H177" s="149">
        <f>' 2025 - Conteúdo'!H22</f>
        <v>0</v>
      </c>
      <c r="I177" s="149">
        <f>' 2025 - Conteúdo'!I22</f>
        <v>145</v>
      </c>
      <c r="J177" s="149">
        <f>' 2025 - Conteúdo'!J22</f>
        <v>160</v>
      </c>
      <c r="K177" s="149">
        <f>' 2025 - Conteúdo'!K22</f>
        <v>160</v>
      </c>
      <c r="L177" s="149">
        <f>' 2025 - Conteúdo'!L22</f>
        <v>160</v>
      </c>
      <c r="M177" s="149">
        <f>' 2025 - Conteúdo'!M22</f>
        <v>160</v>
      </c>
      <c r="N177" s="149">
        <f>' 2025 - Conteúdo'!N22</f>
        <v>160</v>
      </c>
      <c r="O177" s="149">
        <f>' 2025 - Conteúdo'!O22</f>
        <v>160</v>
      </c>
      <c r="P177" s="149">
        <f>' 2025 - Conteúdo'!P22</f>
        <v>160</v>
      </c>
      <c r="Q177" s="149">
        <f>' 2025 - Conteúdo'!Q22</f>
        <v>160</v>
      </c>
      <c r="R177" s="149">
        <f>' 2025 - Conteúdo'!R22</f>
        <v>160</v>
      </c>
      <c r="S177" s="149">
        <f>' 2025 - Conteúdo'!S22</f>
        <v>160</v>
      </c>
      <c r="T177" s="149">
        <f>' 2025 - Conteúdo'!T22</f>
        <v>160</v>
      </c>
      <c r="U177" s="149" t="e">
        <f>' 2025 - Conteúdo'!#REF!</f>
        <v>#REF!</v>
      </c>
      <c r="V177" s="149">
        <f>' 2025 - Conteúdo'!U22</f>
        <v>0</v>
      </c>
      <c r="W177" s="149">
        <f>' 2025 - Conteúdo'!V22</f>
        <v>0</v>
      </c>
      <c r="X177" s="149">
        <f>' 2025 - Conteúdo'!W22</f>
        <v>0</v>
      </c>
      <c r="Y177" s="149">
        <f>' 2025 - Conteúdo'!X22</f>
        <v>0</v>
      </c>
      <c r="Z177" s="149">
        <f>' 2025 - Conteúdo'!Y22</f>
        <v>0</v>
      </c>
      <c r="AA177" s="149">
        <f>' 2025 - Conteúdo'!Z22</f>
        <v>0</v>
      </c>
      <c r="AB177" s="149">
        <f>' 2025 - Conteúdo'!AA22</f>
        <v>0</v>
      </c>
      <c r="AC177" s="149">
        <f>' 2025 - Conteúdo'!AB22</f>
        <v>0</v>
      </c>
      <c r="AD177" s="149">
        <f>' 2025 - Conteúdo'!AC22</f>
        <v>0</v>
      </c>
      <c r="AE177" s="149">
        <f>' 2025 - Conteúdo'!AD22</f>
        <v>0</v>
      </c>
      <c r="AF177" s="149">
        <f>' 2025 - Conteúdo'!AE22</f>
        <v>0</v>
      </c>
    </row>
    <row r="178" spans="1:32">
      <c r="A178" s="152" t="s">
        <v>4</v>
      </c>
      <c r="B178" s="149" t="str">
        <f>' 2025 - Conteúdo'!B23</f>
        <v xml:space="preserve">Pipefy CX - $25 (dólares) </v>
      </c>
      <c r="C178" s="149" t="str">
        <f>' 2025 - Conteúdo'!C23</f>
        <v>Ferramenta</v>
      </c>
      <c r="D178" s="149" t="str">
        <f>' 2025 - Conteúdo'!D23</f>
        <v>BPM</v>
      </c>
      <c r="E178" s="149">
        <f>' 2025 - Conteúdo'!E23</f>
        <v>10226</v>
      </c>
      <c r="F178" s="149" t="str">
        <f>' 2025 - Conteúdo'!F23</f>
        <v>WAAW | WAP</v>
      </c>
      <c r="G178" s="149" t="str">
        <f>' 2025 - Conteúdo'!G23</f>
        <v>Performance</v>
      </c>
      <c r="H178" s="149">
        <f>' 2025 - Conteúdo'!H23</f>
        <v>0</v>
      </c>
      <c r="I178" s="149">
        <f>' 2025 - Conteúdo'!I23</f>
        <v>151</v>
      </c>
      <c r="J178" s="149">
        <f>' 2025 - Conteúdo'!J23</f>
        <v>165</v>
      </c>
      <c r="K178" s="149">
        <f>' 2025 - Conteúdo'!K23</f>
        <v>165</v>
      </c>
      <c r="L178" s="149">
        <f>' 2025 - Conteúdo'!L23</f>
        <v>165</v>
      </c>
      <c r="M178" s="149">
        <f>' 2025 - Conteúdo'!M23</f>
        <v>165</v>
      </c>
      <c r="N178" s="149">
        <f>' 2025 - Conteúdo'!N23</f>
        <v>165</v>
      </c>
      <c r="O178" s="149">
        <f>' 2025 - Conteúdo'!O23</f>
        <v>165</v>
      </c>
      <c r="P178" s="149">
        <f>' 2025 - Conteúdo'!P23</f>
        <v>165</v>
      </c>
      <c r="Q178" s="149">
        <f>' 2025 - Conteúdo'!Q23</f>
        <v>165</v>
      </c>
      <c r="R178" s="149">
        <f>' 2025 - Conteúdo'!R23</f>
        <v>165</v>
      </c>
      <c r="S178" s="149">
        <f>' 2025 - Conteúdo'!S23</f>
        <v>165</v>
      </c>
      <c r="T178" s="149">
        <f>' 2025 - Conteúdo'!T23</f>
        <v>165</v>
      </c>
      <c r="U178" s="149" t="e">
        <f>' 2025 - Conteúdo'!#REF!</f>
        <v>#REF!</v>
      </c>
      <c r="V178" s="149">
        <f>' 2025 - Conteúdo'!U23</f>
        <v>0</v>
      </c>
      <c r="W178" s="149">
        <f>' 2025 - Conteúdo'!V23</f>
        <v>0</v>
      </c>
      <c r="X178" s="149">
        <f>' 2025 - Conteúdo'!W23</f>
        <v>0</v>
      </c>
      <c r="Y178" s="149">
        <f>' 2025 - Conteúdo'!X23</f>
        <v>0</v>
      </c>
      <c r="Z178" s="149">
        <f>' 2025 - Conteúdo'!Y23</f>
        <v>0</v>
      </c>
      <c r="AA178" s="149">
        <f>' 2025 - Conteúdo'!Z23</f>
        <v>0</v>
      </c>
      <c r="AB178" s="149">
        <f>' 2025 - Conteúdo'!AA23</f>
        <v>0</v>
      </c>
      <c r="AC178" s="149">
        <f>' 2025 - Conteúdo'!AB23</f>
        <v>0</v>
      </c>
      <c r="AD178" s="149">
        <f>' 2025 - Conteúdo'!AC23</f>
        <v>0</v>
      </c>
      <c r="AE178" s="149">
        <f>' 2025 - Conteúdo'!AD23</f>
        <v>0</v>
      </c>
      <c r="AF178" s="149">
        <f>' 2025 - Conteúdo'!AE23</f>
        <v>0</v>
      </c>
    </row>
    <row r="179" spans="1:32">
      <c r="A179" s="152" t="s">
        <v>4</v>
      </c>
      <c r="B179" s="149" t="str">
        <f>' 2025 - Conteúdo'!B24</f>
        <v xml:space="preserve">Canva anual - $290 (dólares) </v>
      </c>
      <c r="C179" s="149" t="str">
        <f>' 2025 - Conteúdo'!C24</f>
        <v>Ferramenta</v>
      </c>
      <c r="D179" s="149" t="str">
        <f>' 2025 - Conteúdo'!D24</f>
        <v>Design</v>
      </c>
      <c r="E179" s="149">
        <f>' 2025 - Conteúdo'!E24</f>
        <v>10226</v>
      </c>
      <c r="F179" s="149" t="str">
        <f>' 2025 - Conteúdo'!F24</f>
        <v>WAAW | WAP</v>
      </c>
      <c r="G179" s="149" t="str">
        <f>' 2025 - Conteúdo'!G24</f>
        <v>Performance</v>
      </c>
      <c r="H179" s="149">
        <f>' 2025 - Conteúdo'!H24</f>
        <v>0</v>
      </c>
      <c r="I179" s="149">
        <f>' 2025 - Conteúdo'!I24</f>
        <v>0</v>
      </c>
      <c r="J179" s="149">
        <f>' 2025 - Conteúdo'!J24</f>
        <v>0</v>
      </c>
      <c r="K179" s="149">
        <f>' 2025 - Conteúdo'!K24</f>
        <v>0</v>
      </c>
      <c r="L179" s="149">
        <f>' 2025 - Conteúdo'!L24</f>
        <v>0</v>
      </c>
      <c r="M179" s="149">
        <f>' 2025 - Conteúdo'!M24</f>
        <v>0</v>
      </c>
      <c r="N179" s="149">
        <f>' 2025 - Conteúdo'!N24</f>
        <v>0</v>
      </c>
      <c r="O179" s="149">
        <f>' 2025 - Conteúdo'!O24</f>
        <v>0</v>
      </c>
      <c r="P179" s="149">
        <f>' 2025 - Conteúdo'!P24</f>
        <v>0</v>
      </c>
      <c r="Q179" s="149">
        <f>' 2025 - Conteúdo'!Q24</f>
        <v>0</v>
      </c>
      <c r="R179" s="149">
        <f>' 2025 - Conteúdo'!R24</f>
        <v>0</v>
      </c>
      <c r="S179" s="149">
        <f>' 2025 - Conteúdo'!S24</f>
        <v>0</v>
      </c>
      <c r="T179" s="149">
        <f>' 2025 - Conteúdo'!T24</f>
        <v>1751</v>
      </c>
      <c r="U179" s="149" t="e">
        <f>' 2025 - Conteúdo'!#REF!</f>
        <v>#REF!</v>
      </c>
      <c r="V179" s="149">
        <f>' 2025 - Conteúdo'!U24</f>
        <v>0</v>
      </c>
      <c r="W179" s="149">
        <f>' 2025 - Conteúdo'!V24</f>
        <v>0</v>
      </c>
      <c r="X179" s="149">
        <f>' 2025 - Conteúdo'!W24</f>
        <v>0</v>
      </c>
      <c r="Y179" s="149">
        <f>' 2025 - Conteúdo'!X24</f>
        <v>0</v>
      </c>
      <c r="Z179" s="149">
        <f>' 2025 - Conteúdo'!Y24</f>
        <v>0</v>
      </c>
      <c r="AA179" s="149">
        <f>' 2025 - Conteúdo'!Z24</f>
        <v>0</v>
      </c>
      <c r="AB179" s="149">
        <f>' 2025 - Conteúdo'!AA24</f>
        <v>0</v>
      </c>
      <c r="AC179" s="149">
        <f>' 2025 - Conteúdo'!AB24</f>
        <v>0</v>
      </c>
      <c r="AD179" s="149">
        <f>' 2025 - Conteúdo'!AC24</f>
        <v>0</v>
      </c>
      <c r="AE179" s="149">
        <f>' 2025 - Conteúdo'!AD24</f>
        <v>0</v>
      </c>
      <c r="AF179" s="149">
        <f>' 2025 - Conteúdo'!AE24</f>
        <v>0</v>
      </c>
    </row>
    <row r="180" spans="1:32">
      <c r="A180" s="152" t="s">
        <v>4</v>
      </c>
      <c r="B180" s="149">
        <f>' 2025 - Conteúdo'!B25</f>
        <v>0</v>
      </c>
      <c r="C180" s="149">
        <f>' 2025 - Conteúdo'!C25</f>
        <v>0</v>
      </c>
      <c r="D180" s="149">
        <f>' 2025 - Conteúdo'!D25</f>
        <v>0</v>
      </c>
      <c r="E180" s="149">
        <f>' 2025 - Conteúdo'!E25</f>
        <v>0</v>
      </c>
      <c r="F180" s="149">
        <f>' 2025 - Conteúdo'!F25</f>
        <v>0</v>
      </c>
      <c r="G180" s="149">
        <f>' 2025 - Conteúdo'!G25</f>
        <v>0</v>
      </c>
      <c r="H180" s="149">
        <f>' 2025 - Conteúdo'!H25</f>
        <v>0</v>
      </c>
      <c r="I180" s="149">
        <f>' 2025 - Conteúdo'!I25</f>
        <v>0</v>
      </c>
      <c r="J180" s="149">
        <f>' 2025 - Conteúdo'!J25</f>
        <v>0</v>
      </c>
      <c r="K180" s="149">
        <f>' 2025 - Conteúdo'!K25</f>
        <v>0</v>
      </c>
      <c r="L180" s="149">
        <f>' 2025 - Conteúdo'!L25</f>
        <v>0</v>
      </c>
      <c r="M180" s="149">
        <f>' 2025 - Conteúdo'!M25</f>
        <v>0</v>
      </c>
      <c r="N180" s="149">
        <f>' 2025 - Conteúdo'!N25</f>
        <v>0</v>
      </c>
      <c r="O180" s="149">
        <f>' 2025 - Conteúdo'!O25</f>
        <v>0</v>
      </c>
      <c r="P180" s="149">
        <f>' 2025 - Conteúdo'!P25</f>
        <v>0</v>
      </c>
      <c r="Q180" s="149">
        <f>' 2025 - Conteúdo'!Q25</f>
        <v>0</v>
      </c>
      <c r="R180" s="149">
        <f>' 2025 - Conteúdo'!R25</f>
        <v>0</v>
      </c>
      <c r="S180" s="149">
        <f>' 2025 - Conteúdo'!S25</f>
        <v>0</v>
      </c>
      <c r="T180" s="149">
        <f>' 2025 - Conteúdo'!T25</f>
        <v>0</v>
      </c>
      <c r="U180" s="149" t="e">
        <f>' 2025 - Conteúdo'!#REF!</f>
        <v>#REF!</v>
      </c>
      <c r="V180" s="149">
        <f>' 2025 - Conteúdo'!U25</f>
        <v>0</v>
      </c>
      <c r="W180" s="149">
        <f>' 2025 - Conteúdo'!V25</f>
        <v>0</v>
      </c>
      <c r="X180" s="149">
        <f>' 2025 - Conteúdo'!W25</f>
        <v>0</v>
      </c>
      <c r="Y180" s="149">
        <f>' 2025 - Conteúdo'!X25</f>
        <v>0</v>
      </c>
      <c r="Z180" s="149">
        <f>' 2025 - Conteúdo'!Y25</f>
        <v>0</v>
      </c>
      <c r="AA180" s="149">
        <f>' 2025 - Conteúdo'!Z25</f>
        <v>0</v>
      </c>
      <c r="AB180" s="149">
        <f>' 2025 - Conteúdo'!AA25</f>
        <v>0</v>
      </c>
      <c r="AC180" s="149">
        <f>' 2025 - Conteúdo'!AB25</f>
        <v>0</v>
      </c>
      <c r="AD180" s="149">
        <f>' 2025 - Conteúdo'!AC25</f>
        <v>0</v>
      </c>
      <c r="AE180" s="149">
        <f>' 2025 - Conteúdo'!AD25</f>
        <v>0</v>
      </c>
      <c r="AF180" s="149">
        <f>' 2025 - Conteúdo'!AE25</f>
        <v>0</v>
      </c>
    </row>
    <row r="181" spans="1:32">
      <c r="A181" s="152" t="s">
        <v>4</v>
      </c>
      <c r="B181" s="149">
        <f>' 2025 - Conteúdo'!B26</f>
        <v>0</v>
      </c>
      <c r="C181" s="149">
        <f>' 2025 - Conteúdo'!C26</f>
        <v>0</v>
      </c>
      <c r="D181" s="149">
        <f>' 2025 - Conteúdo'!D26</f>
        <v>0</v>
      </c>
      <c r="E181" s="149">
        <f>' 2025 - Conteúdo'!E26</f>
        <v>0</v>
      </c>
      <c r="F181" s="149">
        <f>' 2025 - Conteúdo'!F26</f>
        <v>0</v>
      </c>
      <c r="G181" s="149">
        <f>' 2025 - Conteúdo'!G26</f>
        <v>0</v>
      </c>
      <c r="H181" s="149">
        <f>' 2025 - Conteúdo'!H26</f>
        <v>0</v>
      </c>
      <c r="I181" s="149">
        <f>' 2025 - Conteúdo'!I26</f>
        <v>0</v>
      </c>
      <c r="J181" s="149">
        <f>' 2025 - Conteúdo'!J26</f>
        <v>0</v>
      </c>
      <c r="K181" s="149">
        <f>' 2025 - Conteúdo'!K26</f>
        <v>0</v>
      </c>
      <c r="L181" s="149">
        <f>' 2025 - Conteúdo'!L26</f>
        <v>0</v>
      </c>
      <c r="M181" s="149">
        <f>' 2025 - Conteúdo'!M26</f>
        <v>0</v>
      </c>
      <c r="N181" s="149">
        <f>' 2025 - Conteúdo'!N26</f>
        <v>0</v>
      </c>
      <c r="O181" s="149">
        <f>' 2025 - Conteúdo'!O26</f>
        <v>0</v>
      </c>
      <c r="P181" s="149">
        <f>' 2025 - Conteúdo'!P26</f>
        <v>0</v>
      </c>
      <c r="Q181" s="149">
        <f>' 2025 - Conteúdo'!Q26</f>
        <v>0</v>
      </c>
      <c r="R181" s="149">
        <f>' 2025 - Conteúdo'!R26</f>
        <v>0</v>
      </c>
      <c r="S181" s="149">
        <f>' 2025 - Conteúdo'!S26</f>
        <v>0</v>
      </c>
      <c r="T181" s="149">
        <f>' 2025 - Conteúdo'!T26</f>
        <v>0</v>
      </c>
      <c r="U181" s="149" t="e">
        <f>' 2025 - Conteúdo'!#REF!</f>
        <v>#REF!</v>
      </c>
      <c r="V181" s="149">
        <f>' 2025 - Conteúdo'!U26</f>
        <v>0</v>
      </c>
      <c r="W181" s="149">
        <f>' 2025 - Conteúdo'!V26</f>
        <v>0</v>
      </c>
      <c r="X181" s="149">
        <f>' 2025 - Conteúdo'!W26</f>
        <v>0</v>
      </c>
      <c r="Y181" s="149">
        <f>' 2025 - Conteúdo'!X26</f>
        <v>0</v>
      </c>
      <c r="Z181" s="149">
        <f>' 2025 - Conteúdo'!Y26</f>
        <v>0</v>
      </c>
      <c r="AA181" s="149">
        <f>' 2025 - Conteúdo'!Z26</f>
        <v>0</v>
      </c>
      <c r="AB181" s="149">
        <f>' 2025 - Conteúdo'!AA26</f>
        <v>0</v>
      </c>
      <c r="AC181" s="149">
        <f>' 2025 - Conteúdo'!AB26</f>
        <v>0</v>
      </c>
      <c r="AD181" s="149">
        <f>' 2025 - Conteúdo'!AC26</f>
        <v>0</v>
      </c>
      <c r="AE181" s="149">
        <f>' 2025 - Conteúdo'!AD26</f>
        <v>0</v>
      </c>
      <c r="AF181" s="149">
        <f>' 2025 - Conteúdo'!AE26</f>
        <v>0</v>
      </c>
    </row>
    <row r="182" spans="1:32">
      <c r="A182" s="152" t="s">
        <v>4</v>
      </c>
      <c r="B182" s="149" t="e">
        <f>' 2025 - Conteúdo'!#REF!</f>
        <v>#REF!</v>
      </c>
      <c r="C182" s="149" t="e">
        <f>' 2025 - Conteúdo'!#REF!</f>
        <v>#REF!</v>
      </c>
      <c r="D182" s="149" t="e">
        <f>' 2025 - Conteúdo'!#REF!</f>
        <v>#REF!</v>
      </c>
      <c r="E182" s="149" t="e">
        <f>' 2025 - Conteúdo'!#REF!</f>
        <v>#REF!</v>
      </c>
      <c r="F182" s="149" t="e">
        <f>' 2025 - Conteúdo'!#REF!</f>
        <v>#REF!</v>
      </c>
      <c r="G182" s="149" t="e">
        <f>' 2025 - Conteúdo'!#REF!</f>
        <v>#REF!</v>
      </c>
      <c r="H182" s="149" t="e">
        <f>' 2025 - Conteúdo'!#REF!</f>
        <v>#REF!</v>
      </c>
      <c r="I182" s="149" t="e">
        <f>' 2025 - Conteúdo'!#REF!</f>
        <v>#REF!</v>
      </c>
      <c r="J182" s="149" t="e">
        <f>' 2025 - Conteúdo'!#REF!</f>
        <v>#REF!</v>
      </c>
      <c r="K182" s="149" t="e">
        <f>' 2025 - Conteúdo'!#REF!</f>
        <v>#REF!</v>
      </c>
      <c r="L182" s="149" t="e">
        <f>' 2025 - Conteúdo'!#REF!</f>
        <v>#REF!</v>
      </c>
      <c r="M182" s="149" t="e">
        <f>' 2025 - Conteúdo'!#REF!</f>
        <v>#REF!</v>
      </c>
      <c r="N182" s="149" t="e">
        <f>' 2025 - Conteúdo'!#REF!</f>
        <v>#REF!</v>
      </c>
      <c r="O182" s="149" t="e">
        <f>' 2025 - Conteúdo'!#REF!</f>
        <v>#REF!</v>
      </c>
      <c r="P182" s="149" t="e">
        <f>' 2025 - Conteúdo'!#REF!</f>
        <v>#REF!</v>
      </c>
      <c r="Q182" s="149" t="e">
        <f>' 2025 - Conteúdo'!#REF!</f>
        <v>#REF!</v>
      </c>
      <c r="R182" s="149" t="e">
        <f>' 2025 - Conteúdo'!#REF!</f>
        <v>#REF!</v>
      </c>
      <c r="S182" s="149" t="e">
        <f>' 2025 - Conteúdo'!#REF!</f>
        <v>#REF!</v>
      </c>
      <c r="T182" s="149" t="e">
        <f>' 2025 - Conteúdo'!#REF!</f>
        <v>#REF!</v>
      </c>
      <c r="U182" s="149" t="e">
        <f>' 2025 - Conteúdo'!#REF!</f>
        <v>#REF!</v>
      </c>
      <c r="V182" s="149" t="e">
        <f>' 2025 - Conteúdo'!#REF!</f>
        <v>#REF!</v>
      </c>
      <c r="W182" s="149" t="e">
        <f>' 2025 - Conteúdo'!#REF!</f>
        <v>#REF!</v>
      </c>
      <c r="X182" s="149" t="e">
        <f>' 2025 - Conteúdo'!#REF!</f>
        <v>#REF!</v>
      </c>
      <c r="Y182" s="149" t="e">
        <f>' 2025 - Conteúdo'!#REF!</f>
        <v>#REF!</v>
      </c>
      <c r="Z182" s="149" t="e">
        <f>' 2025 - Conteúdo'!#REF!</f>
        <v>#REF!</v>
      </c>
      <c r="AA182" s="149" t="e">
        <f>' 2025 - Conteúdo'!#REF!</f>
        <v>#REF!</v>
      </c>
      <c r="AB182" s="149" t="e">
        <f>' 2025 - Conteúdo'!#REF!</f>
        <v>#REF!</v>
      </c>
      <c r="AC182" s="149" t="e">
        <f>' 2025 - Conteúdo'!#REF!</f>
        <v>#REF!</v>
      </c>
      <c r="AD182" s="149" t="e">
        <f>' 2025 - Conteúdo'!#REF!</f>
        <v>#REF!</v>
      </c>
      <c r="AE182" s="149" t="e">
        <f>' 2025 - Conteúdo'!#REF!</f>
        <v>#REF!</v>
      </c>
      <c r="AF182" s="149" t="e">
        <f>' 2025 - Conteúdo'!#REF!</f>
        <v>#REF!</v>
      </c>
    </row>
    <row r="183" spans="1:32">
      <c r="A183" s="152" t="s">
        <v>4</v>
      </c>
      <c r="B183" s="149">
        <f>' 2025 - Conteúdo'!B27</f>
        <v>0</v>
      </c>
      <c r="C183" s="149">
        <f>' 2025 - Conteúdo'!C27</f>
        <v>0</v>
      </c>
      <c r="D183" s="149">
        <f>' 2025 - Conteúdo'!D27</f>
        <v>0</v>
      </c>
      <c r="E183" s="149">
        <f>' 2025 - Conteúdo'!E27</f>
        <v>0</v>
      </c>
      <c r="F183" s="149">
        <f>' 2025 - Conteúdo'!F27</f>
        <v>0</v>
      </c>
      <c r="G183" s="149">
        <f>' 2025 - Conteúdo'!G27</f>
        <v>0</v>
      </c>
      <c r="H183" s="149">
        <f>' 2025 - Conteúdo'!H27</f>
        <v>0</v>
      </c>
      <c r="I183" s="149">
        <f>' 2025 - Conteúdo'!I27</f>
        <v>0</v>
      </c>
      <c r="J183" s="149">
        <f>' 2025 - Conteúdo'!J27</f>
        <v>0</v>
      </c>
      <c r="K183" s="149">
        <f>' 2025 - Conteúdo'!K27</f>
        <v>0</v>
      </c>
      <c r="L183" s="149">
        <f>' 2025 - Conteúdo'!L27</f>
        <v>0</v>
      </c>
      <c r="M183" s="149">
        <f>' 2025 - Conteúdo'!M27</f>
        <v>0</v>
      </c>
      <c r="N183" s="149">
        <f>' 2025 - Conteúdo'!N27</f>
        <v>0</v>
      </c>
      <c r="O183" s="149">
        <f>' 2025 - Conteúdo'!O27</f>
        <v>0</v>
      </c>
      <c r="P183" s="149">
        <f>' 2025 - Conteúdo'!P27</f>
        <v>0</v>
      </c>
      <c r="Q183" s="149">
        <f>' 2025 - Conteúdo'!Q27</f>
        <v>0</v>
      </c>
      <c r="R183" s="149">
        <f>' 2025 - Conteúdo'!R27</f>
        <v>0</v>
      </c>
      <c r="S183" s="149">
        <f>' 2025 - Conteúdo'!S27</f>
        <v>0</v>
      </c>
      <c r="T183" s="149">
        <f>' 2025 - Conteúdo'!T27</f>
        <v>0</v>
      </c>
      <c r="U183" s="149" t="e">
        <f>' 2025 - Conteúdo'!#REF!</f>
        <v>#REF!</v>
      </c>
      <c r="V183" s="149">
        <f>' 2025 - Conteúdo'!U27</f>
        <v>0</v>
      </c>
      <c r="W183" s="149">
        <f>' 2025 - Conteúdo'!V27</f>
        <v>0</v>
      </c>
      <c r="X183" s="149">
        <f>' 2025 - Conteúdo'!W27</f>
        <v>0</v>
      </c>
      <c r="Y183" s="149">
        <f>' 2025 - Conteúdo'!X27</f>
        <v>0</v>
      </c>
      <c r="Z183" s="149">
        <f>' 2025 - Conteúdo'!Y27</f>
        <v>0</v>
      </c>
      <c r="AA183" s="149">
        <f>' 2025 - Conteúdo'!Z27</f>
        <v>0</v>
      </c>
      <c r="AB183" s="149">
        <f>' 2025 - Conteúdo'!AA27</f>
        <v>0</v>
      </c>
      <c r="AC183" s="149">
        <f>' 2025 - Conteúdo'!AB27</f>
        <v>0</v>
      </c>
      <c r="AD183" s="149">
        <f>' 2025 - Conteúdo'!AC27</f>
        <v>0</v>
      </c>
      <c r="AE183" s="149">
        <f>' 2025 - Conteúdo'!AD27</f>
        <v>0</v>
      </c>
      <c r="AF183" s="149">
        <f>' 2025 - Conteúdo'!AE27</f>
        <v>0</v>
      </c>
    </row>
    <row r="184" spans="1:32">
      <c r="A184" s="152" t="s">
        <v>4</v>
      </c>
      <c r="B184" s="149">
        <f>' 2025 - Conteúdo'!B28</f>
        <v>0</v>
      </c>
      <c r="C184" s="149">
        <f>' 2025 - Conteúdo'!C28</f>
        <v>0</v>
      </c>
      <c r="D184" s="149">
        <f>' 2025 - Conteúdo'!D28</f>
        <v>0</v>
      </c>
      <c r="E184" s="149">
        <f>' 2025 - Conteúdo'!E28</f>
        <v>0</v>
      </c>
      <c r="F184" s="149">
        <f>' 2025 - Conteúdo'!F28</f>
        <v>0</v>
      </c>
      <c r="G184" s="149">
        <f>' 2025 - Conteúdo'!G28</f>
        <v>0</v>
      </c>
      <c r="H184" s="149">
        <f>' 2025 - Conteúdo'!H28</f>
        <v>0</v>
      </c>
      <c r="I184" s="149">
        <f>' 2025 - Conteúdo'!I28</f>
        <v>0</v>
      </c>
      <c r="J184" s="149">
        <f>' 2025 - Conteúdo'!J28</f>
        <v>0</v>
      </c>
      <c r="K184" s="149">
        <f>' 2025 - Conteúdo'!K28</f>
        <v>0</v>
      </c>
      <c r="L184" s="149">
        <f>' 2025 - Conteúdo'!L28</f>
        <v>0</v>
      </c>
      <c r="M184" s="149">
        <f>' 2025 - Conteúdo'!M28</f>
        <v>0</v>
      </c>
      <c r="N184" s="149">
        <f>' 2025 - Conteúdo'!N28</f>
        <v>0</v>
      </c>
      <c r="O184" s="149">
        <f>' 2025 - Conteúdo'!O28</f>
        <v>0</v>
      </c>
      <c r="P184" s="149">
        <f>' 2025 - Conteúdo'!P28</f>
        <v>0</v>
      </c>
      <c r="Q184" s="149">
        <f>' 2025 - Conteúdo'!Q28</f>
        <v>0</v>
      </c>
      <c r="R184" s="149">
        <f>' 2025 - Conteúdo'!R28</f>
        <v>0</v>
      </c>
      <c r="S184" s="149">
        <f>' 2025 - Conteúdo'!S28</f>
        <v>0</v>
      </c>
      <c r="T184" s="149">
        <f>' 2025 - Conteúdo'!T28</f>
        <v>0</v>
      </c>
      <c r="U184" s="149" t="e">
        <f>' 2025 - Conteúdo'!#REF!</f>
        <v>#REF!</v>
      </c>
      <c r="V184" s="149">
        <f>' 2025 - Conteúdo'!U28</f>
        <v>0</v>
      </c>
      <c r="W184" s="149">
        <f>' 2025 - Conteúdo'!V28</f>
        <v>0</v>
      </c>
      <c r="X184" s="149">
        <f>' 2025 - Conteúdo'!W28</f>
        <v>0</v>
      </c>
      <c r="Y184" s="149">
        <f>' 2025 - Conteúdo'!X28</f>
        <v>0</v>
      </c>
      <c r="Z184" s="149">
        <f>' 2025 - Conteúdo'!Y28</f>
        <v>0</v>
      </c>
      <c r="AA184" s="149">
        <f>' 2025 - Conteúdo'!Z28</f>
        <v>0</v>
      </c>
      <c r="AB184" s="149">
        <f>' 2025 - Conteúdo'!AA28</f>
        <v>0</v>
      </c>
      <c r="AC184" s="149">
        <f>' 2025 - Conteúdo'!AB28</f>
        <v>0</v>
      </c>
      <c r="AD184" s="149">
        <f>' 2025 - Conteúdo'!AC28</f>
        <v>0</v>
      </c>
      <c r="AE184" s="149">
        <f>' 2025 - Conteúdo'!AD28</f>
        <v>0</v>
      </c>
      <c r="AF184" s="149">
        <f>' 2025 - Conteúdo'!AE28</f>
        <v>0</v>
      </c>
    </row>
    <row r="185" spans="1:32">
      <c r="A185" s="152" t="s">
        <v>4</v>
      </c>
      <c r="B185" s="149" t="e">
        <f>' 2025 - Conteúdo'!#REF!</f>
        <v>#REF!</v>
      </c>
      <c r="C185" s="149" t="e">
        <f>' 2025 - Conteúdo'!#REF!</f>
        <v>#REF!</v>
      </c>
      <c r="D185" s="149" t="e">
        <f>' 2025 - Conteúdo'!#REF!</f>
        <v>#REF!</v>
      </c>
      <c r="E185" s="149" t="e">
        <f>' 2025 - Conteúdo'!#REF!</f>
        <v>#REF!</v>
      </c>
      <c r="F185" s="149" t="e">
        <f>' 2025 - Conteúdo'!#REF!</f>
        <v>#REF!</v>
      </c>
      <c r="G185" s="149" t="e">
        <f>' 2025 - Conteúdo'!#REF!</f>
        <v>#REF!</v>
      </c>
      <c r="H185" s="149" t="e">
        <f>' 2025 - Conteúdo'!#REF!</f>
        <v>#REF!</v>
      </c>
      <c r="I185" s="149" t="e">
        <f>' 2025 - Conteúdo'!#REF!</f>
        <v>#REF!</v>
      </c>
      <c r="J185" s="149" t="e">
        <f>' 2025 - Conteúdo'!#REF!</f>
        <v>#REF!</v>
      </c>
      <c r="K185" s="149" t="e">
        <f>' 2025 - Conteúdo'!#REF!</f>
        <v>#REF!</v>
      </c>
      <c r="L185" s="149" t="e">
        <f>' 2025 - Conteúdo'!#REF!</f>
        <v>#REF!</v>
      </c>
      <c r="M185" s="149" t="e">
        <f>' 2025 - Conteúdo'!#REF!</f>
        <v>#REF!</v>
      </c>
      <c r="N185" s="149" t="e">
        <f>' 2025 - Conteúdo'!#REF!</f>
        <v>#REF!</v>
      </c>
      <c r="O185" s="149" t="e">
        <f>' 2025 - Conteúdo'!#REF!</f>
        <v>#REF!</v>
      </c>
      <c r="P185" s="149" t="e">
        <f>' 2025 - Conteúdo'!#REF!</f>
        <v>#REF!</v>
      </c>
      <c r="Q185" s="149" t="e">
        <f>' 2025 - Conteúdo'!#REF!</f>
        <v>#REF!</v>
      </c>
      <c r="R185" s="149" t="e">
        <f>' 2025 - Conteúdo'!#REF!</f>
        <v>#REF!</v>
      </c>
      <c r="S185" s="149" t="e">
        <f>' 2025 - Conteúdo'!#REF!</f>
        <v>#REF!</v>
      </c>
      <c r="T185" s="149" t="e">
        <f>' 2025 - Conteúdo'!#REF!</f>
        <v>#REF!</v>
      </c>
      <c r="U185" s="149" t="e">
        <f>' 2025 - Conteúdo'!#REF!</f>
        <v>#REF!</v>
      </c>
      <c r="V185" s="149" t="e">
        <f>' 2025 - Conteúdo'!#REF!</f>
        <v>#REF!</v>
      </c>
      <c r="W185" s="149" t="e">
        <f>' 2025 - Conteúdo'!#REF!</f>
        <v>#REF!</v>
      </c>
      <c r="X185" s="149" t="e">
        <f>' 2025 - Conteúdo'!#REF!</f>
        <v>#REF!</v>
      </c>
      <c r="Y185" s="149" t="e">
        <f>' 2025 - Conteúdo'!#REF!</f>
        <v>#REF!</v>
      </c>
      <c r="Z185" s="149" t="e">
        <f>' 2025 - Conteúdo'!#REF!</f>
        <v>#REF!</v>
      </c>
      <c r="AA185" s="149" t="e">
        <f>' 2025 - Conteúdo'!#REF!</f>
        <v>#REF!</v>
      </c>
      <c r="AB185" s="149" t="e">
        <f>' 2025 - Conteúdo'!#REF!</f>
        <v>#REF!</v>
      </c>
      <c r="AC185" s="149" t="e">
        <f>' 2025 - Conteúdo'!#REF!</f>
        <v>#REF!</v>
      </c>
      <c r="AD185" s="149" t="e">
        <f>' 2025 - Conteúdo'!#REF!</f>
        <v>#REF!</v>
      </c>
      <c r="AE185" s="149" t="e">
        <f>' 2025 - Conteúdo'!#REF!</f>
        <v>#REF!</v>
      </c>
      <c r="AF185" s="149" t="e">
        <f>' 2025 - Conteúdo'!#REF!</f>
        <v>#REF!</v>
      </c>
    </row>
    <row r="186" spans="1:32">
      <c r="A186" s="152" t="s">
        <v>4</v>
      </c>
      <c r="B186" s="149" t="e">
        <f>' 2025 - Conteúdo'!#REF!</f>
        <v>#REF!</v>
      </c>
      <c r="C186" s="149" t="e">
        <f>' 2025 - Conteúdo'!#REF!</f>
        <v>#REF!</v>
      </c>
      <c r="D186" s="149" t="e">
        <f>' 2025 - Conteúdo'!#REF!</f>
        <v>#REF!</v>
      </c>
      <c r="E186" s="149" t="e">
        <f>' 2025 - Conteúdo'!#REF!</f>
        <v>#REF!</v>
      </c>
      <c r="F186" s="149" t="e">
        <f>' 2025 - Conteúdo'!#REF!</f>
        <v>#REF!</v>
      </c>
      <c r="G186" s="149" t="e">
        <f>' 2025 - Conteúdo'!#REF!</f>
        <v>#REF!</v>
      </c>
      <c r="H186" s="149" t="e">
        <f>' 2025 - Conteúdo'!#REF!</f>
        <v>#REF!</v>
      </c>
      <c r="I186" s="149" t="e">
        <f>' 2025 - Conteúdo'!#REF!</f>
        <v>#REF!</v>
      </c>
      <c r="J186" s="149" t="e">
        <f>' 2025 - Conteúdo'!#REF!</f>
        <v>#REF!</v>
      </c>
      <c r="K186" s="149" t="e">
        <f>' 2025 - Conteúdo'!#REF!</f>
        <v>#REF!</v>
      </c>
      <c r="L186" s="149" t="e">
        <f>' 2025 - Conteúdo'!#REF!</f>
        <v>#REF!</v>
      </c>
      <c r="M186" s="149" t="e">
        <f>' 2025 - Conteúdo'!#REF!</f>
        <v>#REF!</v>
      </c>
      <c r="N186" s="149" t="e">
        <f>' 2025 - Conteúdo'!#REF!</f>
        <v>#REF!</v>
      </c>
      <c r="O186" s="149" t="e">
        <f>' 2025 - Conteúdo'!#REF!</f>
        <v>#REF!</v>
      </c>
      <c r="P186" s="149" t="e">
        <f>' 2025 - Conteúdo'!#REF!</f>
        <v>#REF!</v>
      </c>
      <c r="Q186" s="149" t="e">
        <f>' 2025 - Conteúdo'!#REF!</f>
        <v>#REF!</v>
      </c>
      <c r="R186" s="149" t="e">
        <f>' 2025 - Conteúdo'!#REF!</f>
        <v>#REF!</v>
      </c>
      <c r="S186" s="149" t="e">
        <f>' 2025 - Conteúdo'!#REF!</f>
        <v>#REF!</v>
      </c>
      <c r="T186" s="149" t="e">
        <f>' 2025 - Conteúdo'!#REF!</f>
        <v>#REF!</v>
      </c>
      <c r="U186" s="149" t="e">
        <f>' 2025 - Conteúdo'!#REF!</f>
        <v>#REF!</v>
      </c>
      <c r="V186" s="149" t="e">
        <f>' 2025 - Conteúdo'!#REF!</f>
        <v>#REF!</v>
      </c>
      <c r="W186" s="149" t="e">
        <f>' 2025 - Conteúdo'!#REF!</f>
        <v>#REF!</v>
      </c>
      <c r="X186" s="149" t="e">
        <f>' 2025 - Conteúdo'!#REF!</f>
        <v>#REF!</v>
      </c>
      <c r="Y186" s="149" t="e">
        <f>' 2025 - Conteúdo'!#REF!</f>
        <v>#REF!</v>
      </c>
      <c r="Z186" s="149" t="e">
        <f>' 2025 - Conteúdo'!#REF!</f>
        <v>#REF!</v>
      </c>
      <c r="AA186" s="149" t="e">
        <f>' 2025 - Conteúdo'!#REF!</f>
        <v>#REF!</v>
      </c>
      <c r="AB186" s="149" t="e">
        <f>' 2025 - Conteúdo'!#REF!</f>
        <v>#REF!</v>
      </c>
      <c r="AC186" s="149" t="e">
        <f>' 2025 - Conteúdo'!#REF!</f>
        <v>#REF!</v>
      </c>
      <c r="AD186" s="149" t="e">
        <f>' 2025 - Conteúdo'!#REF!</f>
        <v>#REF!</v>
      </c>
      <c r="AE186" s="149" t="e">
        <f>' 2025 - Conteúdo'!#REF!</f>
        <v>#REF!</v>
      </c>
      <c r="AF186" s="149" t="e">
        <f>' 2025 - Conteúdo'!#REF!</f>
        <v>#REF!</v>
      </c>
    </row>
    <row r="187" spans="1:32">
      <c r="A187" s="152" t="s">
        <v>4</v>
      </c>
      <c r="B187" s="149" t="e">
        <f>' 2025 - Conteúdo'!#REF!</f>
        <v>#REF!</v>
      </c>
      <c r="C187" s="149" t="e">
        <f>' 2025 - Conteúdo'!#REF!</f>
        <v>#REF!</v>
      </c>
      <c r="D187" s="149" t="e">
        <f>' 2025 - Conteúdo'!#REF!</f>
        <v>#REF!</v>
      </c>
      <c r="E187" s="149" t="e">
        <f>' 2025 - Conteúdo'!#REF!</f>
        <v>#REF!</v>
      </c>
      <c r="F187" s="149" t="e">
        <f>' 2025 - Conteúdo'!#REF!</f>
        <v>#REF!</v>
      </c>
      <c r="G187" s="149" t="e">
        <f>' 2025 - Conteúdo'!#REF!</f>
        <v>#REF!</v>
      </c>
      <c r="H187" s="149" t="e">
        <f>' 2025 - Conteúdo'!#REF!</f>
        <v>#REF!</v>
      </c>
      <c r="I187" s="149" t="e">
        <f>' 2025 - Conteúdo'!#REF!</f>
        <v>#REF!</v>
      </c>
      <c r="J187" s="149" t="e">
        <f>' 2025 - Conteúdo'!#REF!</f>
        <v>#REF!</v>
      </c>
      <c r="K187" s="149" t="e">
        <f>' 2025 - Conteúdo'!#REF!</f>
        <v>#REF!</v>
      </c>
      <c r="L187" s="149" t="e">
        <f>' 2025 - Conteúdo'!#REF!</f>
        <v>#REF!</v>
      </c>
      <c r="M187" s="149" t="e">
        <f>' 2025 - Conteúdo'!#REF!</f>
        <v>#REF!</v>
      </c>
      <c r="N187" s="149" t="e">
        <f>' 2025 - Conteúdo'!#REF!</f>
        <v>#REF!</v>
      </c>
      <c r="O187" s="149" t="e">
        <f>' 2025 - Conteúdo'!#REF!</f>
        <v>#REF!</v>
      </c>
      <c r="P187" s="149" t="e">
        <f>' 2025 - Conteúdo'!#REF!</f>
        <v>#REF!</v>
      </c>
      <c r="Q187" s="149" t="e">
        <f>' 2025 - Conteúdo'!#REF!</f>
        <v>#REF!</v>
      </c>
      <c r="R187" s="149" t="e">
        <f>' 2025 - Conteúdo'!#REF!</f>
        <v>#REF!</v>
      </c>
      <c r="S187" s="149" t="e">
        <f>' 2025 - Conteúdo'!#REF!</f>
        <v>#REF!</v>
      </c>
      <c r="T187" s="149" t="e">
        <f>' 2025 - Conteúdo'!#REF!</f>
        <v>#REF!</v>
      </c>
      <c r="U187" s="149" t="e">
        <f>' 2025 - Conteúdo'!#REF!</f>
        <v>#REF!</v>
      </c>
      <c r="V187" s="149" t="e">
        <f>' 2025 - Conteúdo'!#REF!</f>
        <v>#REF!</v>
      </c>
      <c r="W187" s="149" t="e">
        <f>' 2025 - Conteúdo'!#REF!</f>
        <v>#REF!</v>
      </c>
      <c r="X187" s="149" t="e">
        <f>' 2025 - Conteúdo'!#REF!</f>
        <v>#REF!</v>
      </c>
      <c r="Y187" s="149" t="e">
        <f>' 2025 - Conteúdo'!#REF!</f>
        <v>#REF!</v>
      </c>
      <c r="Z187" s="149" t="e">
        <f>' 2025 - Conteúdo'!#REF!</f>
        <v>#REF!</v>
      </c>
      <c r="AA187" s="149" t="e">
        <f>' 2025 - Conteúdo'!#REF!</f>
        <v>#REF!</v>
      </c>
      <c r="AB187" s="149" t="e">
        <f>' 2025 - Conteúdo'!#REF!</f>
        <v>#REF!</v>
      </c>
      <c r="AC187" s="149" t="e">
        <f>' 2025 - Conteúdo'!#REF!</f>
        <v>#REF!</v>
      </c>
      <c r="AD187" s="149" t="e">
        <f>' 2025 - Conteúdo'!#REF!</f>
        <v>#REF!</v>
      </c>
      <c r="AE187" s="149" t="e">
        <f>' 2025 - Conteúdo'!#REF!</f>
        <v>#REF!</v>
      </c>
      <c r="AF187" s="149" t="e">
        <f>' 2025 - Conteúdo'!#REF!</f>
        <v>#REF!</v>
      </c>
    </row>
    <row r="188" spans="1:32">
      <c r="A188" s="152" t="s">
        <v>4</v>
      </c>
      <c r="B188" s="149" t="e">
        <f>' 2025 - Conteúdo'!#REF!</f>
        <v>#REF!</v>
      </c>
      <c r="C188" s="149" t="e">
        <f>' 2025 - Conteúdo'!#REF!</f>
        <v>#REF!</v>
      </c>
      <c r="D188" s="149" t="e">
        <f>' 2025 - Conteúdo'!#REF!</f>
        <v>#REF!</v>
      </c>
      <c r="E188" s="149" t="e">
        <f>' 2025 - Conteúdo'!#REF!</f>
        <v>#REF!</v>
      </c>
      <c r="F188" s="149" t="e">
        <f>' 2025 - Conteúdo'!#REF!</f>
        <v>#REF!</v>
      </c>
      <c r="G188" s="149" t="e">
        <f>' 2025 - Conteúdo'!#REF!</f>
        <v>#REF!</v>
      </c>
      <c r="H188" s="149" t="e">
        <f>' 2025 - Conteúdo'!#REF!</f>
        <v>#REF!</v>
      </c>
      <c r="I188" s="149" t="e">
        <f>' 2025 - Conteúdo'!#REF!</f>
        <v>#REF!</v>
      </c>
      <c r="J188" s="149" t="e">
        <f>' 2025 - Conteúdo'!#REF!</f>
        <v>#REF!</v>
      </c>
      <c r="K188" s="149" t="e">
        <f>' 2025 - Conteúdo'!#REF!</f>
        <v>#REF!</v>
      </c>
      <c r="L188" s="149" t="e">
        <f>' 2025 - Conteúdo'!#REF!</f>
        <v>#REF!</v>
      </c>
      <c r="M188" s="149" t="e">
        <f>' 2025 - Conteúdo'!#REF!</f>
        <v>#REF!</v>
      </c>
      <c r="N188" s="149" t="e">
        <f>' 2025 - Conteúdo'!#REF!</f>
        <v>#REF!</v>
      </c>
      <c r="O188" s="149" t="e">
        <f>' 2025 - Conteúdo'!#REF!</f>
        <v>#REF!</v>
      </c>
      <c r="P188" s="149" t="e">
        <f>' 2025 - Conteúdo'!#REF!</f>
        <v>#REF!</v>
      </c>
      <c r="Q188" s="149" t="e">
        <f>' 2025 - Conteúdo'!#REF!</f>
        <v>#REF!</v>
      </c>
      <c r="R188" s="149" t="e">
        <f>' 2025 - Conteúdo'!#REF!</f>
        <v>#REF!</v>
      </c>
      <c r="S188" s="149" t="e">
        <f>' 2025 - Conteúdo'!#REF!</f>
        <v>#REF!</v>
      </c>
      <c r="T188" s="149" t="e">
        <f>' 2025 - Conteúdo'!#REF!</f>
        <v>#REF!</v>
      </c>
      <c r="U188" s="149" t="e">
        <f>' 2025 - Conteúdo'!#REF!</f>
        <v>#REF!</v>
      </c>
      <c r="V188" s="149" t="e">
        <f>' 2025 - Conteúdo'!#REF!</f>
        <v>#REF!</v>
      </c>
      <c r="W188" s="149" t="e">
        <f>' 2025 - Conteúdo'!#REF!</f>
        <v>#REF!</v>
      </c>
      <c r="X188" s="149" t="e">
        <f>' 2025 - Conteúdo'!#REF!</f>
        <v>#REF!</v>
      </c>
      <c r="Y188" s="149" t="e">
        <f>' 2025 - Conteúdo'!#REF!</f>
        <v>#REF!</v>
      </c>
      <c r="Z188" s="149" t="e">
        <f>' 2025 - Conteúdo'!#REF!</f>
        <v>#REF!</v>
      </c>
      <c r="AA188" s="149" t="e">
        <f>' 2025 - Conteúdo'!#REF!</f>
        <v>#REF!</v>
      </c>
      <c r="AB188" s="149" t="e">
        <f>' 2025 - Conteúdo'!#REF!</f>
        <v>#REF!</v>
      </c>
      <c r="AC188" s="149" t="e">
        <f>' 2025 - Conteúdo'!#REF!</f>
        <v>#REF!</v>
      </c>
      <c r="AD188" s="149" t="e">
        <f>' 2025 - Conteúdo'!#REF!</f>
        <v>#REF!</v>
      </c>
      <c r="AE188" s="149" t="e">
        <f>' 2025 - Conteúdo'!#REF!</f>
        <v>#REF!</v>
      </c>
      <c r="AF188" s="149" t="e">
        <f>' 2025 - Conteúdo'!#REF!</f>
        <v>#REF!</v>
      </c>
    </row>
    <row r="189" spans="1:32">
      <c r="A189" s="152" t="s">
        <v>4</v>
      </c>
      <c r="B189" s="149" t="e">
        <f>' 2025 - Conteúdo'!#REF!</f>
        <v>#REF!</v>
      </c>
      <c r="C189" s="149" t="e">
        <f>' 2025 - Conteúdo'!#REF!</f>
        <v>#REF!</v>
      </c>
      <c r="D189" s="149" t="e">
        <f>' 2025 - Conteúdo'!#REF!</f>
        <v>#REF!</v>
      </c>
      <c r="E189" s="149" t="e">
        <f>' 2025 - Conteúdo'!#REF!</f>
        <v>#REF!</v>
      </c>
      <c r="F189" s="149" t="e">
        <f>' 2025 - Conteúdo'!#REF!</f>
        <v>#REF!</v>
      </c>
      <c r="G189" s="149" t="e">
        <f>' 2025 - Conteúdo'!#REF!</f>
        <v>#REF!</v>
      </c>
      <c r="H189" s="149" t="e">
        <f>' 2025 - Conteúdo'!#REF!</f>
        <v>#REF!</v>
      </c>
      <c r="I189" s="149" t="e">
        <f>' 2025 - Conteúdo'!#REF!</f>
        <v>#REF!</v>
      </c>
      <c r="J189" s="149" t="e">
        <f>' 2025 - Conteúdo'!#REF!</f>
        <v>#REF!</v>
      </c>
      <c r="K189" s="149" t="e">
        <f>' 2025 - Conteúdo'!#REF!</f>
        <v>#REF!</v>
      </c>
      <c r="L189" s="149" t="e">
        <f>' 2025 - Conteúdo'!#REF!</f>
        <v>#REF!</v>
      </c>
      <c r="M189" s="149" t="e">
        <f>' 2025 - Conteúdo'!#REF!</f>
        <v>#REF!</v>
      </c>
      <c r="N189" s="149" t="e">
        <f>' 2025 - Conteúdo'!#REF!</f>
        <v>#REF!</v>
      </c>
      <c r="O189" s="149" t="e">
        <f>' 2025 - Conteúdo'!#REF!</f>
        <v>#REF!</v>
      </c>
      <c r="P189" s="149" t="e">
        <f>' 2025 - Conteúdo'!#REF!</f>
        <v>#REF!</v>
      </c>
      <c r="Q189" s="149" t="e">
        <f>' 2025 - Conteúdo'!#REF!</f>
        <v>#REF!</v>
      </c>
      <c r="R189" s="149" t="e">
        <f>' 2025 - Conteúdo'!#REF!</f>
        <v>#REF!</v>
      </c>
      <c r="S189" s="149" t="e">
        <f>' 2025 - Conteúdo'!#REF!</f>
        <v>#REF!</v>
      </c>
      <c r="T189" s="149" t="e">
        <f>' 2025 - Conteúdo'!#REF!</f>
        <v>#REF!</v>
      </c>
      <c r="U189" s="149" t="e">
        <f>' 2025 - Conteúdo'!#REF!</f>
        <v>#REF!</v>
      </c>
      <c r="V189" s="149" t="e">
        <f>' 2025 - Conteúdo'!#REF!</f>
        <v>#REF!</v>
      </c>
      <c r="W189" s="149" t="e">
        <f>' 2025 - Conteúdo'!#REF!</f>
        <v>#REF!</v>
      </c>
      <c r="X189" s="149" t="e">
        <f>' 2025 - Conteúdo'!#REF!</f>
        <v>#REF!</v>
      </c>
      <c r="Y189" s="149" t="e">
        <f>' 2025 - Conteúdo'!#REF!</f>
        <v>#REF!</v>
      </c>
      <c r="Z189" s="149" t="e">
        <f>' 2025 - Conteúdo'!#REF!</f>
        <v>#REF!</v>
      </c>
      <c r="AA189" s="149" t="e">
        <f>' 2025 - Conteúdo'!#REF!</f>
        <v>#REF!</v>
      </c>
      <c r="AB189" s="149" t="e">
        <f>' 2025 - Conteúdo'!#REF!</f>
        <v>#REF!</v>
      </c>
      <c r="AC189" s="149" t="e">
        <f>' 2025 - Conteúdo'!#REF!</f>
        <v>#REF!</v>
      </c>
      <c r="AD189" s="149" t="e">
        <f>' 2025 - Conteúdo'!#REF!</f>
        <v>#REF!</v>
      </c>
      <c r="AE189" s="149" t="e">
        <f>' 2025 - Conteúdo'!#REF!</f>
        <v>#REF!</v>
      </c>
      <c r="AF189" s="149" t="e">
        <f>' 2025 - Conteúdo'!#REF!</f>
        <v>#REF!</v>
      </c>
    </row>
    <row r="190" spans="1:32">
      <c r="A190" s="152" t="s">
        <v>4</v>
      </c>
      <c r="B190" s="149" t="e">
        <f>' 2025 - Conteúdo'!#REF!</f>
        <v>#REF!</v>
      </c>
      <c r="C190" s="149" t="e">
        <f>' 2025 - Conteúdo'!#REF!</f>
        <v>#REF!</v>
      </c>
      <c r="D190" s="149" t="e">
        <f>' 2025 - Conteúdo'!#REF!</f>
        <v>#REF!</v>
      </c>
      <c r="E190" s="149" t="e">
        <f>' 2025 - Conteúdo'!#REF!</f>
        <v>#REF!</v>
      </c>
      <c r="F190" s="149" t="e">
        <f>' 2025 - Conteúdo'!#REF!</f>
        <v>#REF!</v>
      </c>
      <c r="G190" s="149" t="e">
        <f>' 2025 - Conteúdo'!#REF!</f>
        <v>#REF!</v>
      </c>
      <c r="H190" s="149" t="e">
        <f>' 2025 - Conteúdo'!#REF!</f>
        <v>#REF!</v>
      </c>
      <c r="I190" s="149" t="e">
        <f>' 2025 - Conteúdo'!#REF!</f>
        <v>#REF!</v>
      </c>
      <c r="J190" s="149" t="e">
        <f>' 2025 - Conteúdo'!#REF!</f>
        <v>#REF!</v>
      </c>
      <c r="K190" s="149" t="e">
        <f>' 2025 - Conteúdo'!#REF!</f>
        <v>#REF!</v>
      </c>
      <c r="L190" s="149" t="e">
        <f>' 2025 - Conteúdo'!#REF!</f>
        <v>#REF!</v>
      </c>
      <c r="M190" s="149" t="e">
        <f>' 2025 - Conteúdo'!#REF!</f>
        <v>#REF!</v>
      </c>
      <c r="N190" s="149" t="e">
        <f>' 2025 - Conteúdo'!#REF!</f>
        <v>#REF!</v>
      </c>
      <c r="O190" s="149" t="e">
        <f>' 2025 - Conteúdo'!#REF!</f>
        <v>#REF!</v>
      </c>
      <c r="P190" s="149" t="e">
        <f>' 2025 - Conteúdo'!#REF!</f>
        <v>#REF!</v>
      </c>
      <c r="Q190" s="149" t="e">
        <f>' 2025 - Conteúdo'!#REF!</f>
        <v>#REF!</v>
      </c>
      <c r="R190" s="149" t="e">
        <f>' 2025 - Conteúdo'!#REF!</f>
        <v>#REF!</v>
      </c>
      <c r="S190" s="149" t="e">
        <f>' 2025 - Conteúdo'!#REF!</f>
        <v>#REF!</v>
      </c>
      <c r="T190" s="149" t="e">
        <f>' 2025 - Conteúdo'!#REF!</f>
        <v>#REF!</v>
      </c>
      <c r="U190" s="149" t="e">
        <f>' 2025 - Conteúdo'!#REF!</f>
        <v>#REF!</v>
      </c>
      <c r="V190" s="149" t="e">
        <f>' 2025 - Conteúdo'!#REF!</f>
        <v>#REF!</v>
      </c>
      <c r="W190" s="149" t="e">
        <f>' 2025 - Conteúdo'!#REF!</f>
        <v>#REF!</v>
      </c>
      <c r="X190" s="149" t="e">
        <f>' 2025 - Conteúdo'!#REF!</f>
        <v>#REF!</v>
      </c>
      <c r="Y190" s="149" t="e">
        <f>' 2025 - Conteúdo'!#REF!</f>
        <v>#REF!</v>
      </c>
      <c r="Z190" s="149" t="e">
        <f>' 2025 - Conteúdo'!#REF!</f>
        <v>#REF!</v>
      </c>
      <c r="AA190" s="149" t="e">
        <f>' 2025 - Conteúdo'!#REF!</f>
        <v>#REF!</v>
      </c>
      <c r="AB190" s="149" t="e">
        <f>' 2025 - Conteúdo'!#REF!</f>
        <v>#REF!</v>
      </c>
      <c r="AC190" s="149" t="e">
        <f>' 2025 - Conteúdo'!#REF!</f>
        <v>#REF!</v>
      </c>
      <c r="AD190" s="149" t="e">
        <f>' 2025 - Conteúdo'!#REF!</f>
        <v>#REF!</v>
      </c>
      <c r="AE190" s="149" t="e">
        <f>' 2025 - Conteúdo'!#REF!</f>
        <v>#REF!</v>
      </c>
      <c r="AF190" s="149" t="e">
        <f>' 2025 - Conteúdo'!#REF!</f>
        <v>#REF!</v>
      </c>
    </row>
    <row r="191" spans="1:32">
      <c r="A191" s="152" t="s">
        <v>4</v>
      </c>
      <c r="B191" s="149" t="e">
        <f>' 2025 - Conteúdo'!#REF!</f>
        <v>#REF!</v>
      </c>
      <c r="C191" s="149" t="e">
        <f>' 2025 - Conteúdo'!#REF!</f>
        <v>#REF!</v>
      </c>
      <c r="D191" s="149" t="e">
        <f>' 2025 - Conteúdo'!#REF!</f>
        <v>#REF!</v>
      </c>
      <c r="E191" s="149" t="e">
        <f>' 2025 - Conteúdo'!#REF!</f>
        <v>#REF!</v>
      </c>
      <c r="F191" s="149" t="e">
        <f>' 2025 - Conteúdo'!#REF!</f>
        <v>#REF!</v>
      </c>
      <c r="G191" s="149" t="e">
        <f>' 2025 - Conteúdo'!#REF!</f>
        <v>#REF!</v>
      </c>
      <c r="H191" s="149" t="e">
        <f>' 2025 - Conteúdo'!#REF!</f>
        <v>#REF!</v>
      </c>
      <c r="I191" s="149" t="e">
        <f>' 2025 - Conteúdo'!#REF!</f>
        <v>#REF!</v>
      </c>
      <c r="J191" s="149" t="e">
        <f>' 2025 - Conteúdo'!#REF!</f>
        <v>#REF!</v>
      </c>
      <c r="K191" s="149" t="e">
        <f>' 2025 - Conteúdo'!#REF!</f>
        <v>#REF!</v>
      </c>
      <c r="L191" s="149" t="e">
        <f>' 2025 - Conteúdo'!#REF!</f>
        <v>#REF!</v>
      </c>
      <c r="M191" s="149" t="e">
        <f>' 2025 - Conteúdo'!#REF!</f>
        <v>#REF!</v>
      </c>
      <c r="N191" s="149" t="e">
        <f>' 2025 - Conteúdo'!#REF!</f>
        <v>#REF!</v>
      </c>
      <c r="O191" s="149" t="e">
        <f>' 2025 - Conteúdo'!#REF!</f>
        <v>#REF!</v>
      </c>
      <c r="P191" s="149" t="e">
        <f>' 2025 - Conteúdo'!#REF!</f>
        <v>#REF!</v>
      </c>
      <c r="Q191" s="149" t="e">
        <f>' 2025 - Conteúdo'!#REF!</f>
        <v>#REF!</v>
      </c>
      <c r="R191" s="149" t="e">
        <f>' 2025 - Conteúdo'!#REF!</f>
        <v>#REF!</v>
      </c>
      <c r="S191" s="149" t="e">
        <f>' 2025 - Conteúdo'!#REF!</f>
        <v>#REF!</v>
      </c>
      <c r="T191" s="149" t="e">
        <f>' 2025 - Conteúdo'!#REF!</f>
        <v>#REF!</v>
      </c>
      <c r="U191" s="149" t="e">
        <f>' 2025 - Conteúdo'!#REF!</f>
        <v>#REF!</v>
      </c>
      <c r="V191" s="149" t="e">
        <f>' 2025 - Conteúdo'!#REF!</f>
        <v>#REF!</v>
      </c>
      <c r="W191" s="149" t="e">
        <f>' 2025 - Conteúdo'!#REF!</f>
        <v>#REF!</v>
      </c>
      <c r="X191" s="149" t="e">
        <f>' 2025 - Conteúdo'!#REF!</f>
        <v>#REF!</v>
      </c>
      <c r="Y191" s="149" t="e">
        <f>' 2025 - Conteúdo'!#REF!</f>
        <v>#REF!</v>
      </c>
      <c r="Z191" s="149" t="e">
        <f>' 2025 - Conteúdo'!#REF!</f>
        <v>#REF!</v>
      </c>
      <c r="AA191" s="149" t="e">
        <f>' 2025 - Conteúdo'!#REF!</f>
        <v>#REF!</v>
      </c>
      <c r="AB191" s="149" t="e">
        <f>' 2025 - Conteúdo'!#REF!</f>
        <v>#REF!</v>
      </c>
      <c r="AC191" s="149" t="e">
        <f>' 2025 - Conteúdo'!#REF!</f>
        <v>#REF!</v>
      </c>
      <c r="AD191" s="149" t="e">
        <f>' 2025 - Conteúdo'!#REF!</f>
        <v>#REF!</v>
      </c>
      <c r="AE191" s="149" t="e">
        <f>' 2025 - Conteúdo'!#REF!</f>
        <v>#REF!</v>
      </c>
      <c r="AF191" s="149" t="e">
        <f>' 2025 - Conteúdo'!#REF!</f>
        <v>#REF!</v>
      </c>
    </row>
    <row r="192" spans="1:32">
      <c r="A192" s="152" t="s">
        <v>4</v>
      </c>
      <c r="B192" s="149" t="e">
        <f>' 2025 - Conteúdo'!#REF!</f>
        <v>#REF!</v>
      </c>
      <c r="C192" s="149" t="e">
        <f>' 2025 - Conteúdo'!#REF!</f>
        <v>#REF!</v>
      </c>
      <c r="D192" s="149" t="e">
        <f>' 2025 - Conteúdo'!#REF!</f>
        <v>#REF!</v>
      </c>
      <c r="E192" s="149" t="e">
        <f>' 2025 - Conteúdo'!#REF!</f>
        <v>#REF!</v>
      </c>
      <c r="F192" s="149" t="e">
        <f>' 2025 - Conteúdo'!#REF!</f>
        <v>#REF!</v>
      </c>
      <c r="G192" s="149" t="e">
        <f>' 2025 - Conteúdo'!#REF!</f>
        <v>#REF!</v>
      </c>
      <c r="H192" s="149" t="e">
        <f>' 2025 - Conteúdo'!#REF!</f>
        <v>#REF!</v>
      </c>
      <c r="I192" s="149" t="e">
        <f>' 2025 - Conteúdo'!#REF!</f>
        <v>#REF!</v>
      </c>
      <c r="J192" s="149" t="e">
        <f>' 2025 - Conteúdo'!#REF!</f>
        <v>#REF!</v>
      </c>
      <c r="K192" s="149" t="e">
        <f>' 2025 - Conteúdo'!#REF!</f>
        <v>#REF!</v>
      </c>
      <c r="L192" s="149" t="e">
        <f>' 2025 - Conteúdo'!#REF!</f>
        <v>#REF!</v>
      </c>
      <c r="M192" s="149" t="e">
        <f>' 2025 - Conteúdo'!#REF!</f>
        <v>#REF!</v>
      </c>
      <c r="N192" s="149" t="e">
        <f>' 2025 - Conteúdo'!#REF!</f>
        <v>#REF!</v>
      </c>
      <c r="O192" s="149" t="e">
        <f>' 2025 - Conteúdo'!#REF!</f>
        <v>#REF!</v>
      </c>
      <c r="P192" s="149" t="e">
        <f>' 2025 - Conteúdo'!#REF!</f>
        <v>#REF!</v>
      </c>
      <c r="Q192" s="149" t="e">
        <f>' 2025 - Conteúdo'!#REF!</f>
        <v>#REF!</v>
      </c>
      <c r="R192" s="149" t="e">
        <f>' 2025 - Conteúdo'!#REF!</f>
        <v>#REF!</v>
      </c>
      <c r="S192" s="149" t="e">
        <f>' 2025 - Conteúdo'!#REF!</f>
        <v>#REF!</v>
      </c>
      <c r="T192" s="149" t="e">
        <f>' 2025 - Conteúdo'!#REF!</f>
        <v>#REF!</v>
      </c>
      <c r="U192" s="149" t="e">
        <f>' 2025 - Conteúdo'!#REF!</f>
        <v>#REF!</v>
      </c>
      <c r="V192" s="149" t="e">
        <f>' 2025 - Conteúdo'!#REF!</f>
        <v>#REF!</v>
      </c>
      <c r="W192" s="149" t="e">
        <f>' 2025 - Conteúdo'!#REF!</f>
        <v>#REF!</v>
      </c>
      <c r="X192" s="149" t="e">
        <f>' 2025 - Conteúdo'!#REF!</f>
        <v>#REF!</v>
      </c>
      <c r="Y192" s="149" t="e">
        <f>' 2025 - Conteúdo'!#REF!</f>
        <v>#REF!</v>
      </c>
      <c r="Z192" s="149" t="e">
        <f>' 2025 - Conteúdo'!#REF!</f>
        <v>#REF!</v>
      </c>
      <c r="AA192" s="149" t="e">
        <f>' 2025 - Conteúdo'!#REF!</f>
        <v>#REF!</v>
      </c>
      <c r="AB192" s="149" t="e">
        <f>' 2025 - Conteúdo'!#REF!</f>
        <v>#REF!</v>
      </c>
      <c r="AC192" s="149" t="e">
        <f>' 2025 - Conteúdo'!#REF!</f>
        <v>#REF!</v>
      </c>
      <c r="AD192" s="149" t="e">
        <f>' 2025 - Conteúdo'!#REF!</f>
        <v>#REF!</v>
      </c>
      <c r="AE192" s="149" t="e">
        <f>' 2025 - Conteúdo'!#REF!</f>
        <v>#REF!</v>
      </c>
      <c r="AF192" s="149" t="e">
        <f>' 2025 - Conteúdo'!#REF!</f>
        <v>#REF!</v>
      </c>
    </row>
    <row r="193" spans="1:32">
      <c r="A193" s="152" t="s">
        <v>4</v>
      </c>
      <c r="B193" s="149">
        <f>' 2025 - Conteúdo'!B29</f>
        <v>0</v>
      </c>
      <c r="C193" s="149">
        <f>' 2025 - Conteúdo'!C29</f>
        <v>0</v>
      </c>
      <c r="D193" s="149">
        <f>' 2025 - Conteúdo'!D29</f>
        <v>0</v>
      </c>
      <c r="E193" s="149">
        <f>' 2025 - Conteúdo'!E29</f>
        <v>0</v>
      </c>
      <c r="F193" s="149">
        <f>' 2025 - Conteúdo'!F29</f>
        <v>0</v>
      </c>
      <c r="G193" s="149">
        <f>' 2025 - Conteúdo'!G29</f>
        <v>0</v>
      </c>
      <c r="H193" s="149">
        <f>' 2025 - Conteúdo'!H29</f>
        <v>0</v>
      </c>
      <c r="I193" s="149">
        <f>' 2025 - Conteúdo'!I29</f>
        <v>0</v>
      </c>
      <c r="J193" s="149">
        <f>' 2025 - Conteúdo'!J29</f>
        <v>0</v>
      </c>
      <c r="K193" s="149">
        <f>' 2025 - Conteúdo'!K29</f>
        <v>0</v>
      </c>
      <c r="L193" s="149">
        <f>' 2025 - Conteúdo'!L29</f>
        <v>0</v>
      </c>
      <c r="M193" s="149">
        <f>' 2025 - Conteúdo'!M29</f>
        <v>0</v>
      </c>
      <c r="N193" s="149">
        <f>' 2025 - Conteúdo'!N29</f>
        <v>0</v>
      </c>
      <c r="O193" s="149">
        <f>' 2025 - Conteúdo'!O29</f>
        <v>0</v>
      </c>
      <c r="P193" s="149">
        <f>' 2025 - Conteúdo'!P29</f>
        <v>0</v>
      </c>
      <c r="Q193" s="149">
        <f>' 2025 - Conteúdo'!Q29</f>
        <v>0</v>
      </c>
      <c r="R193" s="149">
        <f>' 2025 - Conteúdo'!R29</f>
        <v>0</v>
      </c>
      <c r="S193" s="149">
        <f>' 2025 - Conteúdo'!S29</f>
        <v>0</v>
      </c>
      <c r="T193" s="149">
        <f>' 2025 - Conteúdo'!T29</f>
        <v>0</v>
      </c>
      <c r="U193" s="149" t="e">
        <f>' 2025 - Conteúdo'!#REF!</f>
        <v>#REF!</v>
      </c>
      <c r="V193" s="149">
        <f>' 2025 - Conteúdo'!U29</f>
        <v>0</v>
      </c>
      <c r="W193" s="149">
        <f>' 2025 - Conteúdo'!V29</f>
        <v>0</v>
      </c>
      <c r="X193" s="149">
        <f>' 2025 - Conteúdo'!W29</f>
        <v>0</v>
      </c>
      <c r="Y193" s="149">
        <f>' 2025 - Conteúdo'!X29</f>
        <v>0</v>
      </c>
      <c r="Z193" s="149">
        <f>' 2025 - Conteúdo'!Y29</f>
        <v>0</v>
      </c>
      <c r="AA193" s="149">
        <f>' 2025 - Conteúdo'!Z29</f>
        <v>0</v>
      </c>
      <c r="AB193" s="149">
        <f>' 2025 - Conteúdo'!AA29</f>
        <v>0</v>
      </c>
      <c r="AC193" s="149">
        <f>' 2025 - Conteúdo'!AB29</f>
        <v>0</v>
      </c>
      <c r="AD193" s="149">
        <f>' 2025 - Conteúdo'!AC29</f>
        <v>0</v>
      </c>
      <c r="AE193" s="149">
        <f>' 2025 - Conteúdo'!AD29</f>
        <v>0</v>
      </c>
      <c r="AF193" s="149">
        <f>' 2025 - Conteúdo'!AE29</f>
        <v>0</v>
      </c>
    </row>
    <row r="194" spans="1:32">
      <c r="A194" s="152" t="s">
        <v>4</v>
      </c>
      <c r="B194" s="149">
        <f>' 2025 - Conteúdo'!B30</f>
        <v>0</v>
      </c>
      <c r="C194" s="149">
        <f>' 2025 - Conteúdo'!C30</f>
        <v>0</v>
      </c>
      <c r="D194" s="149">
        <f>' 2025 - Conteúdo'!D30</f>
        <v>0</v>
      </c>
      <c r="E194" s="149">
        <f>' 2025 - Conteúdo'!E30</f>
        <v>0</v>
      </c>
      <c r="F194" s="149">
        <f>' 2025 - Conteúdo'!F30</f>
        <v>0</v>
      </c>
      <c r="G194" s="149">
        <f>' 2025 - Conteúdo'!G30</f>
        <v>0</v>
      </c>
      <c r="H194" s="149">
        <f>' 2025 - Conteúdo'!H30</f>
        <v>0</v>
      </c>
      <c r="I194" s="149">
        <f>' 2025 - Conteúdo'!I30</f>
        <v>0</v>
      </c>
      <c r="J194" s="149">
        <f>' 2025 - Conteúdo'!J30</f>
        <v>0</v>
      </c>
      <c r="K194" s="149">
        <f>' 2025 - Conteúdo'!K30</f>
        <v>0</v>
      </c>
      <c r="L194" s="149">
        <f>' 2025 - Conteúdo'!L30</f>
        <v>0</v>
      </c>
      <c r="M194" s="149">
        <f>' 2025 - Conteúdo'!M30</f>
        <v>0</v>
      </c>
      <c r="N194" s="149">
        <f>' 2025 - Conteúdo'!N30</f>
        <v>0</v>
      </c>
      <c r="O194" s="149">
        <f>' 2025 - Conteúdo'!O30</f>
        <v>0</v>
      </c>
      <c r="P194" s="149">
        <f>' 2025 - Conteúdo'!P30</f>
        <v>0</v>
      </c>
      <c r="Q194" s="149">
        <f>' 2025 - Conteúdo'!Q30</f>
        <v>0</v>
      </c>
      <c r="R194" s="149">
        <f>' 2025 - Conteúdo'!R30</f>
        <v>0</v>
      </c>
      <c r="S194" s="149">
        <f>' 2025 - Conteúdo'!S30</f>
        <v>0</v>
      </c>
      <c r="T194" s="149">
        <f>' 2025 - Conteúdo'!T30</f>
        <v>0</v>
      </c>
      <c r="U194" s="149" t="e">
        <f>' 2025 - Conteúdo'!#REF!</f>
        <v>#REF!</v>
      </c>
      <c r="V194" s="149">
        <f>' 2025 - Conteúdo'!U30</f>
        <v>0</v>
      </c>
      <c r="W194" s="149">
        <f>' 2025 - Conteúdo'!V30</f>
        <v>0</v>
      </c>
      <c r="X194" s="149">
        <f>' 2025 - Conteúdo'!W30</f>
        <v>0</v>
      </c>
      <c r="Y194" s="149">
        <f>' 2025 - Conteúdo'!X30</f>
        <v>0</v>
      </c>
      <c r="Z194" s="149">
        <f>' 2025 - Conteúdo'!Y30</f>
        <v>0</v>
      </c>
      <c r="AA194" s="149">
        <f>' 2025 - Conteúdo'!Z30</f>
        <v>0</v>
      </c>
      <c r="AB194" s="149">
        <f>' 2025 - Conteúdo'!AA30</f>
        <v>0</v>
      </c>
      <c r="AC194" s="149">
        <f>' 2025 - Conteúdo'!AB30</f>
        <v>0</v>
      </c>
      <c r="AD194" s="149">
        <f>' 2025 - Conteúdo'!AC30</f>
        <v>0</v>
      </c>
      <c r="AE194" s="149">
        <f>' 2025 - Conteúdo'!AD30</f>
        <v>0</v>
      </c>
      <c r="AF194" s="149">
        <f>' 2025 - Conteúdo'!AE30</f>
        <v>0</v>
      </c>
    </row>
    <row r="195" spans="1:32">
      <c r="A195" s="152" t="s">
        <v>4</v>
      </c>
      <c r="B195" s="149">
        <f>' 2025 - Conteúdo'!B31</f>
        <v>0</v>
      </c>
      <c r="C195" s="149">
        <f>' 2025 - Conteúdo'!C31</f>
        <v>0</v>
      </c>
      <c r="D195" s="149">
        <f>' 2025 - Conteúdo'!D31</f>
        <v>0</v>
      </c>
      <c r="E195" s="149">
        <f>' 2025 - Conteúdo'!E31</f>
        <v>0</v>
      </c>
      <c r="F195" s="149">
        <f>' 2025 - Conteúdo'!F31</f>
        <v>0</v>
      </c>
      <c r="G195" s="149">
        <f>' 2025 - Conteúdo'!G31</f>
        <v>0</v>
      </c>
      <c r="H195" s="149">
        <f>' 2025 - Conteúdo'!H31</f>
        <v>0</v>
      </c>
      <c r="I195" s="149">
        <f>' 2025 - Conteúdo'!I31</f>
        <v>0</v>
      </c>
      <c r="J195" s="149">
        <f>' 2025 - Conteúdo'!J31</f>
        <v>0</v>
      </c>
      <c r="K195" s="149">
        <f>' 2025 - Conteúdo'!K31</f>
        <v>0</v>
      </c>
      <c r="L195" s="149">
        <f>' 2025 - Conteúdo'!L31</f>
        <v>0</v>
      </c>
      <c r="M195" s="149">
        <f>' 2025 - Conteúdo'!M31</f>
        <v>0</v>
      </c>
      <c r="N195" s="149">
        <f>' 2025 - Conteúdo'!N31</f>
        <v>0</v>
      </c>
      <c r="O195" s="149">
        <f>' 2025 - Conteúdo'!O31</f>
        <v>0</v>
      </c>
      <c r="P195" s="149">
        <f>' 2025 - Conteúdo'!P31</f>
        <v>0</v>
      </c>
      <c r="Q195" s="149">
        <f>' 2025 - Conteúdo'!Q31</f>
        <v>0</v>
      </c>
      <c r="R195" s="149">
        <f>' 2025 - Conteúdo'!R31</f>
        <v>0</v>
      </c>
      <c r="S195" s="149">
        <f>' 2025 - Conteúdo'!S31</f>
        <v>0</v>
      </c>
      <c r="T195" s="149">
        <f>' 2025 - Conteúdo'!T31</f>
        <v>0</v>
      </c>
      <c r="U195" s="149" t="e">
        <f>' 2025 - Conteúdo'!#REF!</f>
        <v>#REF!</v>
      </c>
      <c r="V195" s="149">
        <f>' 2025 - Conteúdo'!U31</f>
        <v>0</v>
      </c>
      <c r="W195" s="149">
        <f>' 2025 - Conteúdo'!V31</f>
        <v>0</v>
      </c>
      <c r="X195" s="149">
        <f>' 2025 - Conteúdo'!W31</f>
        <v>0</v>
      </c>
      <c r="Y195" s="149">
        <f>' 2025 - Conteúdo'!X31</f>
        <v>0</v>
      </c>
      <c r="Z195" s="149">
        <f>' 2025 - Conteúdo'!Y31</f>
        <v>0</v>
      </c>
      <c r="AA195" s="149">
        <f>' 2025 - Conteúdo'!Z31</f>
        <v>0</v>
      </c>
      <c r="AB195" s="149">
        <f>' 2025 - Conteúdo'!AA31</f>
        <v>0</v>
      </c>
      <c r="AC195" s="149">
        <f>' 2025 - Conteúdo'!AB31</f>
        <v>0</v>
      </c>
      <c r="AD195" s="149">
        <f>' 2025 - Conteúdo'!AC31</f>
        <v>0</v>
      </c>
      <c r="AE195" s="149">
        <f>' 2025 - Conteúdo'!AD31</f>
        <v>0</v>
      </c>
      <c r="AF195" s="149">
        <f>' 2025 - Conteúdo'!AE31</f>
        <v>0</v>
      </c>
    </row>
    <row r="196" spans="1:32">
      <c r="A196" s="152" t="s">
        <v>4</v>
      </c>
      <c r="B196" s="149">
        <f>' 2025 - Conteúdo'!B32</f>
        <v>0</v>
      </c>
      <c r="C196" s="149">
        <f>' 2025 - Conteúdo'!C32</f>
        <v>0</v>
      </c>
      <c r="D196" s="149">
        <f>' 2025 - Conteúdo'!D32</f>
        <v>0</v>
      </c>
      <c r="E196" s="149">
        <f>' 2025 - Conteúdo'!E32</f>
        <v>0</v>
      </c>
      <c r="F196" s="149">
        <f>' 2025 - Conteúdo'!F32</f>
        <v>0</v>
      </c>
      <c r="G196" s="149">
        <f>' 2025 - Conteúdo'!G32</f>
        <v>0</v>
      </c>
      <c r="H196" s="149">
        <f>' 2025 - Conteúdo'!H32</f>
        <v>0</v>
      </c>
      <c r="I196" s="149">
        <f>' 2025 - Conteúdo'!I32</f>
        <v>0</v>
      </c>
      <c r="J196" s="149">
        <f>' 2025 - Conteúdo'!J32</f>
        <v>0</v>
      </c>
      <c r="K196" s="149">
        <f>' 2025 - Conteúdo'!K32</f>
        <v>0</v>
      </c>
      <c r="L196" s="149">
        <f>' 2025 - Conteúdo'!L32</f>
        <v>0</v>
      </c>
      <c r="M196" s="149">
        <f>' 2025 - Conteúdo'!M32</f>
        <v>0</v>
      </c>
      <c r="N196" s="149">
        <f>' 2025 - Conteúdo'!N32</f>
        <v>0</v>
      </c>
      <c r="O196" s="149">
        <f>' 2025 - Conteúdo'!O32</f>
        <v>0</v>
      </c>
      <c r="P196" s="149">
        <f>' 2025 - Conteúdo'!P32</f>
        <v>0</v>
      </c>
      <c r="Q196" s="149">
        <f>' 2025 - Conteúdo'!Q32</f>
        <v>0</v>
      </c>
      <c r="R196" s="149">
        <f>' 2025 - Conteúdo'!R32</f>
        <v>0</v>
      </c>
      <c r="S196" s="149">
        <f>' 2025 - Conteúdo'!S32</f>
        <v>0</v>
      </c>
      <c r="T196" s="149">
        <f>' 2025 - Conteúdo'!T32</f>
        <v>0</v>
      </c>
      <c r="U196" s="149" t="e">
        <f>' 2025 - Conteúdo'!#REF!</f>
        <v>#REF!</v>
      </c>
      <c r="V196" s="149">
        <f>' 2025 - Conteúdo'!U32</f>
        <v>0</v>
      </c>
      <c r="W196" s="149">
        <f>' 2025 - Conteúdo'!V32</f>
        <v>0</v>
      </c>
      <c r="X196" s="149">
        <f>' 2025 - Conteúdo'!W32</f>
        <v>0</v>
      </c>
      <c r="Y196" s="149">
        <f>' 2025 - Conteúdo'!X32</f>
        <v>0</v>
      </c>
      <c r="Z196" s="149">
        <f>' 2025 - Conteúdo'!Y32</f>
        <v>0</v>
      </c>
      <c r="AA196" s="149">
        <f>' 2025 - Conteúdo'!Z32</f>
        <v>0</v>
      </c>
      <c r="AB196" s="149">
        <f>' 2025 - Conteúdo'!AA32</f>
        <v>0</v>
      </c>
      <c r="AC196" s="149">
        <f>' 2025 - Conteúdo'!AB32</f>
        <v>0</v>
      </c>
      <c r="AD196" s="149">
        <f>' 2025 - Conteúdo'!AC32</f>
        <v>0</v>
      </c>
      <c r="AE196" s="149">
        <f>' 2025 - Conteúdo'!AD32</f>
        <v>0</v>
      </c>
      <c r="AF196" s="149">
        <f>' 2025 - Conteúdo'!AE32</f>
        <v>0</v>
      </c>
    </row>
    <row r="197" spans="1:32">
      <c r="A197" s="152" t="s">
        <v>4</v>
      </c>
      <c r="B197" s="149">
        <f>' 2025 - Conteúdo'!B33</f>
        <v>0</v>
      </c>
      <c r="C197" s="149">
        <f>' 2025 - Conteúdo'!C33</f>
        <v>0</v>
      </c>
      <c r="D197" s="149">
        <f>' 2025 - Conteúdo'!D33</f>
        <v>0</v>
      </c>
      <c r="E197" s="149">
        <f>' 2025 - Conteúdo'!E33</f>
        <v>0</v>
      </c>
      <c r="F197" s="149">
        <f>' 2025 - Conteúdo'!F33</f>
        <v>0</v>
      </c>
      <c r="G197" s="149">
        <f>' 2025 - Conteúdo'!G33</f>
        <v>0</v>
      </c>
      <c r="H197" s="149">
        <f>' 2025 - Conteúdo'!H33</f>
        <v>0</v>
      </c>
      <c r="I197" s="149">
        <f>' 2025 - Conteúdo'!I33</f>
        <v>0</v>
      </c>
      <c r="J197" s="149">
        <f>' 2025 - Conteúdo'!J33</f>
        <v>0</v>
      </c>
      <c r="K197" s="149">
        <f>' 2025 - Conteúdo'!K33</f>
        <v>0</v>
      </c>
      <c r="L197" s="149">
        <f>' 2025 - Conteúdo'!L33</f>
        <v>0</v>
      </c>
      <c r="M197" s="149">
        <f>' 2025 - Conteúdo'!M33</f>
        <v>0</v>
      </c>
      <c r="N197" s="149">
        <f>' 2025 - Conteúdo'!N33</f>
        <v>0</v>
      </c>
      <c r="O197" s="149">
        <f>' 2025 - Conteúdo'!O33</f>
        <v>0</v>
      </c>
      <c r="P197" s="149">
        <f>' 2025 - Conteúdo'!P33</f>
        <v>0</v>
      </c>
      <c r="Q197" s="149">
        <f>' 2025 - Conteúdo'!Q33</f>
        <v>0</v>
      </c>
      <c r="R197" s="149">
        <f>' 2025 - Conteúdo'!R33</f>
        <v>0</v>
      </c>
      <c r="S197" s="149">
        <f>' 2025 - Conteúdo'!S33</f>
        <v>0</v>
      </c>
      <c r="T197" s="149">
        <f>' 2025 - Conteúdo'!T33</f>
        <v>0</v>
      </c>
      <c r="U197" s="149" t="e">
        <f>' 2025 - Conteúdo'!#REF!</f>
        <v>#REF!</v>
      </c>
      <c r="V197" s="149">
        <f>' 2025 - Conteúdo'!U33</f>
        <v>0</v>
      </c>
      <c r="W197" s="149">
        <f>' 2025 - Conteúdo'!V33</f>
        <v>0</v>
      </c>
      <c r="X197" s="149">
        <f>' 2025 - Conteúdo'!W33</f>
        <v>0</v>
      </c>
      <c r="Y197" s="149">
        <f>' 2025 - Conteúdo'!X33</f>
        <v>0</v>
      </c>
      <c r="Z197" s="149">
        <f>' 2025 - Conteúdo'!Y33</f>
        <v>0</v>
      </c>
      <c r="AA197" s="149">
        <f>' 2025 - Conteúdo'!Z33</f>
        <v>0</v>
      </c>
      <c r="AB197" s="149">
        <f>' 2025 - Conteúdo'!AA33</f>
        <v>0</v>
      </c>
      <c r="AC197" s="149">
        <f>' 2025 - Conteúdo'!AB33</f>
        <v>0</v>
      </c>
      <c r="AD197" s="149">
        <f>' 2025 - Conteúdo'!AC33</f>
        <v>0</v>
      </c>
      <c r="AE197" s="149">
        <f>' 2025 - Conteúdo'!AD33</f>
        <v>0</v>
      </c>
      <c r="AF197" s="149">
        <f>' 2025 - Conteúdo'!AE33</f>
        <v>0</v>
      </c>
    </row>
    <row r="198" spans="1:32">
      <c r="A198" s="153" t="s">
        <v>5</v>
      </c>
      <c r="B198" s="149" t="str">
        <f>' 2025 - Mídia e Performance'!B3</f>
        <v>PROJETOS 2025</v>
      </c>
      <c r="C198" s="149" t="str">
        <f>' 2025 - Mídia e Performance'!C3</f>
        <v>Categoria</v>
      </c>
      <c r="D198" s="149" t="str">
        <f>' 2025 - Mídia e Performance'!D3</f>
        <v>Tipo</v>
      </c>
      <c r="E198" s="149" t="str">
        <f>' 2025 - Mídia e Performance'!E3</f>
        <v>Centro de Custos</v>
      </c>
      <c r="F198" s="149" t="str">
        <f>' 2025 - Mídia e Performance'!F3</f>
        <v>Marca</v>
      </c>
      <c r="G198" s="149" t="str">
        <f>' 2025 - Mídia e Performance'!G3</f>
        <v>Pilares</v>
      </c>
      <c r="H198" s="149" t="str">
        <f>' 2025 - Mídia e Performance'!H3</f>
        <v>Fixo/Variável</v>
      </c>
      <c r="I198" s="149">
        <f>' 2025 - Mídia e Performance'!I3</f>
        <v>0</v>
      </c>
      <c r="J198" s="149">
        <f>' 2025 - Mídia e Performance'!J3</f>
        <v>0</v>
      </c>
      <c r="K198" s="149">
        <f>' 2025 - Mídia e Performance'!K3</f>
        <v>0</v>
      </c>
      <c r="L198" s="149">
        <f>' 2025 - Mídia e Performance'!L3</f>
        <v>0</v>
      </c>
      <c r="M198" s="149">
        <f>' 2025 - Mídia e Performance'!M3</f>
        <v>0</v>
      </c>
      <c r="N198" s="149">
        <f>' 2025 - Mídia e Performance'!N3</f>
        <v>0</v>
      </c>
      <c r="O198" s="149">
        <f>' 2025 - Mídia e Performance'!O3</f>
        <v>0</v>
      </c>
      <c r="P198" s="149">
        <f>' 2025 - Mídia e Performance'!P3</f>
        <v>0</v>
      </c>
      <c r="Q198" s="149">
        <f>' 2025 - Mídia e Performance'!Q3</f>
        <v>0</v>
      </c>
      <c r="R198" s="149">
        <f>' 2025 - Mídia e Performance'!R3</f>
        <v>0</v>
      </c>
      <c r="S198" s="149">
        <f>' 2025 - Mídia e Performance'!S3</f>
        <v>0</v>
      </c>
      <c r="T198" s="149">
        <f>' 2025 - Mídia e Performance'!T3</f>
        <v>0</v>
      </c>
      <c r="U198" s="149" t="e">
        <f>' 2025 - Mídia e Performance'!#REF!</f>
        <v>#REF!</v>
      </c>
      <c r="V198" s="149">
        <f>' 2025 - Mídia e Performance'!U3</f>
        <v>0</v>
      </c>
      <c r="W198" s="149">
        <f>' 2025 - Mídia e Performance'!V3</f>
        <v>0</v>
      </c>
      <c r="X198" s="149">
        <f>' 2025 - Mídia e Performance'!W3</f>
        <v>0</v>
      </c>
      <c r="Y198" s="149">
        <f>' 2025 - Mídia e Performance'!X3</f>
        <v>0</v>
      </c>
      <c r="Z198" s="149">
        <f>' 2025 - Mídia e Performance'!Y3</f>
        <v>0</v>
      </c>
      <c r="AA198" s="149">
        <f>' 2025 - Mídia e Performance'!Z3</f>
        <v>0</v>
      </c>
      <c r="AB198" s="149">
        <f>' 2025 - Mídia e Performance'!AA3</f>
        <v>0</v>
      </c>
      <c r="AC198" s="149">
        <f>' 2025 - Mídia e Performance'!AB3</f>
        <v>0</v>
      </c>
      <c r="AD198" s="149">
        <f>' 2025 - Mídia e Performance'!AC3</f>
        <v>0</v>
      </c>
      <c r="AE198" s="149">
        <f>' 2025 - Mídia e Performance'!AD3</f>
        <v>0</v>
      </c>
      <c r="AF198" s="149">
        <f>' 2025 - Mídia e Performance'!AE3</f>
        <v>0</v>
      </c>
    </row>
    <row r="199" spans="1:32">
      <c r="A199" s="153" t="s">
        <v>5</v>
      </c>
      <c r="B199" s="149" t="str">
        <f>' 2025 - Mídia e Performance'!B4</f>
        <v>WAP - Natal</v>
      </c>
      <c r="C199" s="149">
        <f>' 2025 - Mídia e Performance'!C4</f>
        <v>0</v>
      </c>
      <c r="D199" s="149">
        <f>' 2025 - Mídia e Performance'!D4</f>
        <v>0</v>
      </c>
      <c r="E199" s="149">
        <f>' 2025 - Mídia e Performance'!E4</f>
        <v>10227</v>
      </c>
      <c r="F199" s="149" t="str">
        <f>' 2025 - Mídia e Performance'!F4</f>
        <v>WAP</v>
      </c>
      <c r="G199" s="149">
        <f>' 2025 - Mídia e Performance'!G4</f>
        <v>0</v>
      </c>
      <c r="H199" s="149">
        <f>' 2025 - Mídia e Performance'!H4</f>
        <v>0</v>
      </c>
      <c r="I199" s="149">
        <f>' 2025 - Mídia e Performance'!I4</f>
        <v>0</v>
      </c>
      <c r="J199" s="149">
        <f>' 2025 - Mídia e Performance'!J4</f>
        <v>0</v>
      </c>
      <c r="K199" s="149">
        <f>' 2025 - Mídia e Performance'!K4</f>
        <v>0</v>
      </c>
      <c r="L199" s="149">
        <f>' 2025 - Mídia e Performance'!L4</f>
        <v>0</v>
      </c>
      <c r="M199" s="149">
        <f>' 2025 - Mídia e Performance'!M4</f>
        <v>0</v>
      </c>
      <c r="N199" s="149">
        <f>' 2025 - Mídia e Performance'!N4</f>
        <v>0</v>
      </c>
      <c r="O199" s="149">
        <f>' 2025 - Mídia e Performance'!O4</f>
        <v>0</v>
      </c>
      <c r="P199" s="149">
        <f>' 2025 - Mídia e Performance'!P4</f>
        <v>0</v>
      </c>
      <c r="Q199" s="149">
        <f>' 2025 - Mídia e Performance'!Q4</f>
        <v>0</v>
      </c>
      <c r="R199" s="149">
        <f>' 2025 - Mídia e Performance'!R4</f>
        <v>0</v>
      </c>
      <c r="S199" s="149">
        <f>' 2025 - Mídia e Performance'!S4</f>
        <v>73081</v>
      </c>
      <c r="T199" s="149">
        <f>' 2025 - Mídia e Performance'!T4</f>
        <v>0</v>
      </c>
      <c r="U199" s="149" t="e">
        <f>' 2025 - Mídia e Performance'!#REF!</f>
        <v>#REF!</v>
      </c>
      <c r="V199" s="149">
        <f>' 2025 - Mídia e Performance'!U4</f>
        <v>0</v>
      </c>
      <c r="W199" s="149">
        <f>' 2025 - Mídia e Performance'!V4</f>
        <v>0</v>
      </c>
      <c r="X199" s="149">
        <f>' 2025 - Mídia e Performance'!W4</f>
        <v>0</v>
      </c>
      <c r="Y199" s="149">
        <f>' 2025 - Mídia e Performance'!X4</f>
        <v>0</v>
      </c>
      <c r="Z199" s="149">
        <f>' 2025 - Mídia e Performance'!Y4</f>
        <v>0</v>
      </c>
      <c r="AA199" s="149">
        <f>' 2025 - Mídia e Performance'!Z4</f>
        <v>0</v>
      </c>
      <c r="AB199" s="149">
        <f>' 2025 - Mídia e Performance'!AA4</f>
        <v>0</v>
      </c>
      <c r="AC199" s="149">
        <f>' 2025 - Mídia e Performance'!AB4</f>
        <v>0</v>
      </c>
      <c r="AD199" s="149">
        <f>' 2025 - Mídia e Performance'!AC4</f>
        <v>0</v>
      </c>
      <c r="AE199" s="149">
        <f>' 2025 - Mídia e Performance'!AD4</f>
        <v>0</v>
      </c>
      <c r="AF199" s="149">
        <f>' 2025 - Mídia e Performance'!AE4</f>
        <v>0</v>
      </c>
    </row>
    <row r="200" spans="1:32">
      <c r="A200" s="153" t="s">
        <v>5</v>
      </c>
      <c r="B200" s="149" t="str">
        <f>' 2025 - Mídia e Performance'!B6</f>
        <v>WAP - Verão</v>
      </c>
      <c r="C200" s="149">
        <f>' 2025 - Mídia e Performance'!C6</f>
        <v>0</v>
      </c>
      <c r="D200" s="149">
        <f>' 2025 - Mídia e Performance'!D6</f>
        <v>0</v>
      </c>
      <c r="E200" s="149">
        <f>' 2025 - Mídia e Performance'!E6</f>
        <v>10227</v>
      </c>
      <c r="F200" s="149" t="str">
        <f>' 2025 - Mídia e Performance'!F6</f>
        <v>WAP</v>
      </c>
      <c r="G200" s="149">
        <f>' 2025 - Mídia e Performance'!G6</f>
        <v>0</v>
      </c>
      <c r="H200" s="149">
        <f>' 2025 - Mídia e Performance'!H6</f>
        <v>0</v>
      </c>
      <c r="I200" s="149">
        <f>' 2025 - Mídia e Performance'!I6</f>
        <v>0</v>
      </c>
      <c r="J200" s="149">
        <f>' 2025 - Mídia e Performance'!K6</f>
        <v>0</v>
      </c>
      <c r="K200" s="149">
        <f>' 2025 - Mídia e Performance'!L6</f>
        <v>0</v>
      </c>
      <c r="L200" s="149">
        <f>' 2025 - Mídia e Performance'!M6</f>
        <v>0</v>
      </c>
      <c r="M200" s="149" t="e">
        <f>' 2025 - Mídia e Performance'!#REF!</f>
        <v>#REF!</v>
      </c>
      <c r="N200" s="149">
        <f>' 2025 - Mídia e Performance'!N6</f>
        <v>0</v>
      </c>
      <c r="O200" s="149">
        <f>' 2025 - Mídia e Performance'!O6</f>
        <v>0</v>
      </c>
      <c r="P200" s="149">
        <f>' 2025 - Mídia e Performance'!P6</f>
        <v>0</v>
      </c>
      <c r="Q200" s="149">
        <f>' 2025 - Mídia e Performance'!Q6</f>
        <v>0</v>
      </c>
      <c r="R200" s="149">
        <f>' 2025 - Mídia e Performance'!R6</f>
        <v>0</v>
      </c>
      <c r="S200" s="149">
        <f>' 2025 - Mídia e Performance'!S6</f>
        <v>0</v>
      </c>
      <c r="T200" s="149">
        <f>' 2025 - Mídia e Performance'!T6</f>
        <v>0</v>
      </c>
      <c r="U200" s="149" t="e">
        <f>' 2025 - Mídia e Performance'!#REF!</f>
        <v>#REF!</v>
      </c>
      <c r="V200" s="149">
        <f>' 2025 - Mídia e Performance'!U6</f>
        <v>0</v>
      </c>
      <c r="W200" s="149">
        <f>' 2025 - Mídia e Performance'!V6</f>
        <v>0</v>
      </c>
      <c r="X200" s="149">
        <f>' 2025 - Mídia e Performance'!W6</f>
        <v>0</v>
      </c>
      <c r="Y200" s="149">
        <f>' 2025 - Mídia e Performance'!X6</f>
        <v>0</v>
      </c>
      <c r="Z200" s="149">
        <f>' 2025 - Mídia e Performance'!Y6</f>
        <v>0</v>
      </c>
      <c r="AA200" s="149">
        <f>' 2025 - Mídia e Performance'!Z6</f>
        <v>0</v>
      </c>
      <c r="AB200" s="149">
        <f>' 2025 - Mídia e Performance'!AA6</f>
        <v>0</v>
      </c>
      <c r="AC200" s="149">
        <f>' 2025 - Mídia e Performance'!AB6</f>
        <v>0</v>
      </c>
      <c r="AD200" s="149">
        <f>' 2025 - Mídia e Performance'!AC6</f>
        <v>0</v>
      </c>
      <c r="AE200" s="149">
        <f>' 2025 - Mídia e Performance'!AD6</f>
        <v>0</v>
      </c>
      <c r="AF200" s="149">
        <f>' 2025 - Mídia e Performance'!AE6</f>
        <v>0</v>
      </c>
    </row>
    <row r="201" spans="1:32">
      <c r="A201" s="153" t="s">
        <v>5</v>
      </c>
      <c r="B201" s="149" t="str">
        <f>' 2025 - Mídia e Performance'!B7</f>
        <v>WAP - Semana do Consumidor</v>
      </c>
      <c r="C201" s="149">
        <f>' 2025 - Mídia e Performance'!C7</f>
        <v>0</v>
      </c>
      <c r="D201" s="149">
        <f>' 2025 - Mídia e Performance'!D7</f>
        <v>0</v>
      </c>
      <c r="E201" s="149">
        <f>' 2025 - Mídia e Performance'!E7</f>
        <v>10227</v>
      </c>
      <c r="F201" s="149" t="str">
        <f>' 2025 - Mídia e Performance'!F7</f>
        <v>WAP</v>
      </c>
      <c r="G201" s="149">
        <f>' 2025 - Mídia e Performance'!G7</f>
        <v>0</v>
      </c>
      <c r="H201" s="149">
        <f>' 2025 - Mídia e Performance'!H7</f>
        <v>0</v>
      </c>
      <c r="I201" s="149">
        <f>' 2025 - Mídia e Performance'!I7</f>
        <v>0</v>
      </c>
      <c r="J201" s="149">
        <f>' 2025 - Mídia e Performance'!J7</f>
        <v>0</v>
      </c>
      <c r="K201" s="149">
        <f>' 2025 - Mídia e Performance'!K7</f>
        <v>0</v>
      </c>
      <c r="L201" s="149">
        <f>' 2025 - Mídia e Performance'!L7</f>
        <v>107770</v>
      </c>
      <c r="M201" s="149">
        <f>' 2025 - Mídia e Performance'!M7</f>
        <v>0</v>
      </c>
      <c r="N201" s="149">
        <f>' 2025 - Mídia e Performance'!N7</f>
        <v>0</v>
      </c>
      <c r="O201" s="149">
        <f>' 2025 - Mídia e Performance'!O7</f>
        <v>0</v>
      </c>
      <c r="P201" s="149">
        <f>' 2025 - Mídia e Performance'!P7</f>
        <v>0</v>
      </c>
      <c r="Q201" s="149">
        <f>' 2025 - Mídia e Performance'!Q7</f>
        <v>0</v>
      </c>
      <c r="R201" s="149">
        <f>' 2025 - Mídia e Performance'!R7</f>
        <v>0</v>
      </c>
      <c r="S201" s="149">
        <f>' 2025 - Mídia e Performance'!S7</f>
        <v>0</v>
      </c>
      <c r="T201" s="149">
        <f>' 2025 - Mídia e Performance'!T7</f>
        <v>0</v>
      </c>
      <c r="U201" s="149" t="e">
        <f>' 2025 - Mídia e Performance'!#REF!</f>
        <v>#REF!</v>
      </c>
      <c r="V201" s="149">
        <f>' 2025 - Mídia e Performance'!U7</f>
        <v>0</v>
      </c>
      <c r="W201" s="149">
        <f>' 2025 - Mídia e Performance'!V7</f>
        <v>0</v>
      </c>
      <c r="X201" s="149">
        <f>' 2025 - Mídia e Performance'!W7</f>
        <v>0</v>
      </c>
      <c r="Y201" s="149">
        <f>' 2025 - Mídia e Performance'!X7</f>
        <v>0</v>
      </c>
      <c r="Z201" s="149">
        <f>' 2025 - Mídia e Performance'!Y7</f>
        <v>0</v>
      </c>
      <c r="AA201" s="149">
        <f>' 2025 - Mídia e Performance'!Z7</f>
        <v>0</v>
      </c>
      <c r="AB201" s="149">
        <f>' 2025 - Mídia e Performance'!AA7</f>
        <v>0</v>
      </c>
      <c r="AC201" s="149">
        <f>' 2025 - Mídia e Performance'!AB7</f>
        <v>0</v>
      </c>
      <c r="AD201" s="149">
        <f>' 2025 - Mídia e Performance'!AC7</f>
        <v>0</v>
      </c>
      <c r="AE201" s="149">
        <f>' 2025 - Mídia e Performance'!AD7</f>
        <v>0</v>
      </c>
      <c r="AF201" s="149">
        <f>' 2025 - Mídia e Performance'!AE7</f>
        <v>0</v>
      </c>
    </row>
    <row r="202" spans="1:32">
      <c r="A202" s="153" t="s">
        <v>5</v>
      </c>
      <c r="B202" s="149" t="str">
        <f>' 2025 - Mídia e Performance'!B8</f>
        <v>WAP - Dia das Mães</v>
      </c>
      <c r="C202" s="149">
        <f>' 2025 - Mídia e Performance'!C8</f>
        <v>0</v>
      </c>
      <c r="D202" s="149">
        <f>' 2025 - Mídia e Performance'!D8</f>
        <v>0</v>
      </c>
      <c r="E202" s="149">
        <f>' 2025 - Mídia e Performance'!E8</f>
        <v>10227</v>
      </c>
      <c r="F202" s="149" t="str">
        <f>' 2025 - Mídia e Performance'!F8</f>
        <v>WAP</v>
      </c>
      <c r="G202" s="149">
        <f>' 2025 - Mídia e Performance'!G8</f>
        <v>0</v>
      </c>
      <c r="H202" s="149">
        <f>' 2025 - Mídia e Performance'!H8</f>
        <v>0</v>
      </c>
      <c r="I202" s="149">
        <f>' 2025 - Mídia e Performance'!I8</f>
        <v>0</v>
      </c>
      <c r="J202" s="149">
        <f>' 2025 - Mídia e Performance'!J8</f>
        <v>0</v>
      </c>
      <c r="K202" s="149">
        <f>' 2025 - Mídia e Performance'!K8</f>
        <v>0</v>
      </c>
      <c r="L202" s="149">
        <f>' 2025 - Mídia e Performance'!L8</f>
        <v>80828</v>
      </c>
      <c r="M202" s="149">
        <f>' 2025 - Mídia e Performance'!M8</f>
        <v>268907</v>
      </c>
      <c r="N202" s="149">
        <f>' 2025 - Mídia e Performance'!N8</f>
        <v>292284</v>
      </c>
      <c r="O202" s="149">
        <f>' 2025 - Mídia e Performance'!O8</f>
        <v>0</v>
      </c>
      <c r="P202" s="149">
        <f>' 2025 - Mídia e Performance'!P8</f>
        <v>0</v>
      </c>
      <c r="Q202" s="149">
        <f>' 2025 - Mídia e Performance'!Q8</f>
        <v>0</v>
      </c>
      <c r="R202" s="149">
        <f>' 2025 - Mídia e Performance'!R8</f>
        <v>0</v>
      </c>
      <c r="S202" s="149">
        <f>' 2025 - Mídia e Performance'!S8</f>
        <v>0</v>
      </c>
      <c r="T202" s="149">
        <f>' 2025 - Mídia e Performance'!T8</f>
        <v>0</v>
      </c>
      <c r="U202" s="149" t="e">
        <f>' 2025 - Mídia e Performance'!#REF!</f>
        <v>#REF!</v>
      </c>
      <c r="V202" s="149">
        <f>' 2025 - Mídia e Performance'!U8</f>
        <v>0</v>
      </c>
      <c r="W202" s="149">
        <f>' 2025 - Mídia e Performance'!V8</f>
        <v>0</v>
      </c>
      <c r="X202" s="149">
        <f>' 2025 - Mídia e Performance'!W8</f>
        <v>0</v>
      </c>
      <c r="Y202" s="149">
        <f>' 2025 - Mídia e Performance'!X8</f>
        <v>0</v>
      </c>
      <c r="Z202" s="149">
        <f>' 2025 - Mídia e Performance'!Y8</f>
        <v>0</v>
      </c>
      <c r="AA202" s="149">
        <f>' 2025 - Mídia e Performance'!Z8</f>
        <v>0</v>
      </c>
      <c r="AB202" s="149">
        <f>' 2025 - Mídia e Performance'!AA8</f>
        <v>0</v>
      </c>
      <c r="AC202" s="149">
        <f>' 2025 - Mídia e Performance'!AB8</f>
        <v>0</v>
      </c>
      <c r="AD202" s="149">
        <f>' 2025 - Mídia e Performance'!AC8</f>
        <v>0</v>
      </c>
      <c r="AE202" s="149">
        <f>' 2025 - Mídia e Performance'!AD8</f>
        <v>0</v>
      </c>
      <c r="AF202" s="149">
        <f>' 2025 - Mídia e Performance'!AE8</f>
        <v>0</v>
      </c>
    </row>
    <row r="203" spans="1:32">
      <c r="A203" s="153" t="s">
        <v>5</v>
      </c>
      <c r="B203" s="149" t="str">
        <f>' 2025 - Mídia e Performance'!B9</f>
        <v>WAP - Linha Beauty</v>
      </c>
      <c r="C203" s="149">
        <f>' 2025 - Mídia e Performance'!C9</f>
        <v>0</v>
      </c>
      <c r="D203" s="149">
        <f>' 2025 - Mídia e Performance'!D9</f>
        <v>0</v>
      </c>
      <c r="E203" s="149">
        <f>' 2025 - Mídia e Performance'!E9</f>
        <v>10227</v>
      </c>
      <c r="F203" s="149" t="str">
        <f>' 2025 - Mídia e Performance'!F9</f>
        <v>WAP</v>
      </c>
      <c r="G203" s="149">
        <f>' 2025 - Mídia e Performance'!G9</f>
        <v>0</v>
      </c>
      <c r="H203" s="149">
        <f>' 2025 - Mídia e Performance'!H9</f>
        <v>0</v>
      </c>
      <c r="I203" s="149">
        <f>' 2025 - Mídia e Performance'!I9</f>
        <v>0</v>
      </c>
      <c r="J203" s="149">
        <f>' 2025 - Mídia e Performance'!J9</f>
        <v>0</v>
      </c>
      <c r="K203" s="149">
        <f>' 2025 - Mídia e Performance'!K9</f>
        <v>0</v>
      </c>
      <c r="L203" s="149">
        <f>' 2025 - Mídia e Performance'!L9</f>
        <v>0</v>
      </c>
      <c r="M203" s="149">
        <f>' 2025 - Mídia e Performance'!M9</f>
        <v>0</v>
      </c>
      <c r="N203" s="149">
        <f>' 2025 - Mídia e Performance'!N9</f>
        <v>0</v>
      </c>
      <c r="O203" s="149">
        <f>' 2025 - Mídia e Performance'!O9</f>
        <v>94278</v>
      </c>
      <c r="P203" s="149">
        <f>' 2025 - Mídia e Performance'!P9</f>
        <v>146884</v>
      </c>
      <c r="Q203" s="149">
        <f>' 2025 - Mídia e Performance'!Q9</f>
        <v>180918</v>
      </c>
      <c r="R203" s="149">
        <f>' 2025 - Mídia e Performance'!R9</f>
        <v>123050</v>
      </c>
      <c r="S203" s="149">
        <f>' 2025 - Mídia e Performance'!S9</f>
        <v>0</v>
      </c>
      <c r="T203" s="149">
        <f>' 2025 - Mídia e Performance'!T9</f>
        <v>0</v>
      </c>
      <c r="U203" s="149" t="e">
        <f>' 2025 - Mídia e Performance'!#REF!</f>
        <v>#REF!</v>
      </c>
      <c r="V203" s="149">
        <f>' 2025 - Mídia e Performance'!U9</f>
        <v>0</v>
      </c>
      <c r="W203" s="149">
        <f>' 2025 - Mídia e Performance'!V9</f>
        <v>0</v>
      </c>
      <c r="X203" s="149">
        <f>' 2025 - Mídia e Performance'!W9</f>
        <v>0</v>
      </c>
      <c r="Y203" s="149">
        <f>' 2025 - Mídia e Performance'!X9</f>
        <v>0</v>
      </c>
      <c r="Z203" s="149">
        <f>' 2025 - Mídia e Performance'!Y9</f>
        <v>0</v>
      </c>
      <c r="AA203" s="149">
        <f>' 2025 - Mídia e Performance'!Z9</f>
        <v>0</v>
      </c>
      <c r="AB203" s="149">
        <f>' 2025 - Mídia e Performance'!AA9</f>
        <v>0</v>
      </c>
      <c r="AC203" s="149">
        <f>' 2025 - Mídia e Performance'!AB9</f>
        <v>0</v>
      </c>
      <c r="AD203" s="149">
        <f>' 2025 - Mídia e Performance'!AC9</f>
        <v>0</v>
      </c>
      <c r="AE203" s="149">
        <f>' 2025 - Mídia e Performance'!AD9</f>
        <v>0</v>
      </c>
      <c r="AF203" s="149">
        <f>' 2025 - Mídia e Performance'!AE9</f>
        <v>0</v>
      </c>
    </row>
    <row r="204" spans="1:32">
      <c r="A204" s="153" t="s">
        <v>5</v>
      </c>
      <c r="B204" s="149" t="str">
        <f>' 2025 - Mídia e Performance'!B10</f>
        <v>WAP - Dia dos Pais</v>
      </c>
      <c r="C204" s="149">
        <f>' 2025 - Mídia e Performance'!C10</f>
        <v>0</v>
      </c>
      <c r="D204" s="149">
        <f>' 2025 - Mídia e Performance'!D10</f>
        <v>0</v>
      </c>
      <c r="E204" s="149">
        <f>' 2025 - Mídia e Performance'!E10</f>
        <v>10227</v>
      </c>
      <c r="F204" s="149" t="str">
        <f>' 2025 - Mídia e Performance'!F10</f>
        <v>WAP</v>
      </c>
      <c r="G204" s="149">
        <f>' 2025 - Mídia e Performance'!G10</f>
        <v>0</v>
      </c>
      <c r="H204" s="149">
        <f>' 2025 - Mídia e Performance'!H10</f>
        <v>0</v>
      </c>
      <c r="I204" s="149">
        <f>' 2025 - Mídia e Performance'!I10</f>
        <v>0</v>
      </c>
      <c r="J204" s="149">
        <f>' 2025 - Mídia e Performance'!J10</f>
        <v>0</v>
      </c>
      <c r="K204" s="149">
        <f>' 2025 - Mídia e Performance'!K10</f>
        <v>0</v>
      </c>
      <c r="L204" s="149">
        <f>' 2025 - Mídia e Performance'!L10</f>
        <v>0</v>
      </c>
      <c r="M204" s="149">
        <f>' 2025 - Mídia e Performance'!M10</f>
        <v>0</v>
      </c>
      <c r="N204" s="149">
        <f>' 2025 - Mídia e Performance'!N10</f>
        <v>0</v>
      </c>
      <c r="O204" s="149">
        <f>' 2025 - Mídia e Performance'!O10</f>
        <v>94278</v>
      </c>
      <c r="P204" s="149">
        <f>' 2025 - Mídia e Performance'!P10</f>
        <v>220325</v>
      </c>
      <c r="Q204" s="149">
        <f>' 2025 - Mídia e Performance'!Q10</f>
        <v>271377</v>
      </c>
      <c r="R204" s="149">
        <f>' 2025 - Mídia e Performance'!R10</f>
        <v>0</v>
      </c>
      <c r="S204" s="149">
        <f>' 2025 - Mídia e Performance'!S10</f>
        <v>0</v>
      </c>
      <c r="T204" s="149">
        <f>' 2025 - Mídia e Performance'!T10</f>
        <v>0</v>
      </c>
      <c r="U204" s="149" t="e">
        <f>' 2025 - Mídia e Performance'!#REF!</f>
        <v>#REF!</v>
      </c>
      <c r="V204" s="149">
        <f>' 2025 - Mídia e Performance'!U10</f>
        <v>0</v>
      </c>
      <c r="W204" s="149">
        <f>' 2025 - Mídia e Performance'!V10</f>
        <v>0</v>
      </c>
      <c r="X204" s="149">
        <f>' 2025 - Mídia e Performance'!W10</f>
        <v>0</v>
      </c>
      <c r="Y204" s="149">
        <f>' 2025 - Mídia e Performance'!X10</f>
        <v>0</v>
      </c>
      <c r="Z204" s="149">
        <f>' 2025 - Mídia e Performance'!Y10</f>
        <v>0</v>
      </c>
      <c r="AA204" s="149">
        <f>' 2025 - Mídia e Performance'!Z10</f>
        <v>0</v>
      </c>
      <c r="AB204" s="149">
        <f>' 2025 - Mídia e Performance'!AA10</f>
        <v>0</v>
      </c>
      <c r="AC204" s="149">
        <f>' 2025 - Mídia e Performance'!AB10</f>
        <v>0</v>
      </c>
      <c r="AD204" s="149">
        <f>' 2025 - Mídia e Performance'!AC10</f>
        <v>0</v>
      </c>
      <c r="AE204" s="149">
        <f>' 2025 - Mídia e Performance'!AD10</f>
        <v>0</v>
      </c>
      <c r="AF204" s="149">
        <f>' 2025 - Mídia e Performance'!AE10</f>
        <v>0</v>
      </c>
    </row>
    <row r="205" spans="1:32">
      <c r="A205" s="153" t="s">
        <v>5</v>
      </c>
      <c r="B205" s="149" t="str">
        <f>' 2025 - Mídia e Performance'!B11</f>
        <v>WAP - Black</v>
      </c>
      <c r="C205" s="149">
        <f>' 2025 - Mídia e Performance'!C11</f>
        <v>0</v>
      </c>
      <c r="D205" s="149">
        <f>' 2025 - Mídia e Performance'!D11</f>
        <v>0</v>
      </c>
      <c r="E205" s="149">
        <f>' 2025 - Mídia e Performance'!E11</f>
        <v>10227</v>
      </c>
      <c r="F205" s="149" t="str">
        <f>' 2025 - Mídia e Performance'!F11</f>
        <v>WAP</v>
      </c>
      <c r="G205" s="149">
        <f>' 2025 - Mídia e Performance'!G11</f>
        <v>0</v>
      </c>
      <c r="H205" s="149">
        <f>' 2025 - Mídia e Performance'!H11</f>
        <v>0</v>
      </c>
      <c r="I205" s="149">
        <f>' 2025 - Mídia e Performance'!I11</f>
        <v>0</v>
      </c>
      <c r="J205" s="149">
        <f>' 2025 - Mídia e Performance'!J11</f>
        <v>0</v>
      </c>
      <c r="K205" s="149">
        <f>' 2025 - Mídia e Performance'!K11</f>
        <v>0</v>
      </c>
      <c r="L205" s="149">
        <f>' 2025 - Mídia e Performance'!L11</f>
        <v>0</v>
      </c>
      <c r="M205" s="149">
        <f>' 2025 - Mídia e Performance'!M11</f>
        <v>0</v>
      </c>
      <c r="N205" s="149">
        <f>' 2025 - Mídia e Performance'!N11</f>
        <v>0</v>
      </c>
      <c r="O205" s="149">
        <f>' 2025 - Mídia e Performance'!O11</f>
        <v>0</v>
      </c>
      <c r="P205" s="149">
        <f>' 2025 - Mídia e Performance'!P11</f>
        <v>0</v>
      </c>
      <c r="Q205" s="149">
        <f>' 2025 - Mídia e Performance'!Q11</f>
        <v>0</v>
      </c>
      <c r="R205" s="149">
        <f>' 2025 - Mídia e Performance'!R11</f>
        <v>369151</v>
      </c>
      <c r="S205" s="149">
        <f>' 2025 - Mídia e Performance'!S11</f>
        <v>493295</v>
      </c>
      <c r="T205" s="149">
        <f>' 2025 - Mídia e Performance'!T11</f>
        <v>560673</v>
      </c>
      <c r="U205" s="149" t="e">
        <f>' 2025 - Mídia e Performance'!#REF!</f>
        <v>#REF!</v>
      </c>
      <c r="V205" s="149">
        <f>' 2025 - Mídia e Performance'!U11</f>
        <v>0</v>
      </c>
      <c r="W205" s="149">
        <f>' 2025 - Mídia e Performance'!V11</f>
        <v>0</v>
      </c>
      <c r="X205" s="149">
        <f>' 2025 - Mídia e Performance'!W11</f>
        <v>0</v>
      </c>
      <c r="Y205" s="149">
        <f>' 2025 - Mídia e Performance'!X11</f>
        <v>0</v>
      </c>
      <c r="Z205" s="149">
        <f>' 2025 - Mídia e Performance'!Y11</f>
        <v>0</v>
      </c>
      <c r="AA205" s="149">
        <f>' 2025 - Mídia e Performance'!Z11</f>
        <v>0</v>
      </c>
      <c r="AB205" s="149">
        <f>' 2025 - Mídia e Performance'!AA11</f>
        <v>0</v>
      </c>
      <c r="AC205" s="149">
        <f>' 2025 - Mídia e Performance'!AB11</f>
        <v>0</v>
      </c>
      <c r="AD205" s="149">
        <f>' 2025 - Mídia e Performance'!AC11</f>
        <v>0</v>
      </c>
      <c r="AE205" s="149">
        <f>' 2025 - Mídia e Performance'!AD11</f>
        <v>0</v>
      </c>
      <c r="AF205" s="149">
        <f>' 2025 - Mídia e Performance'!AE11</f>
        <v>0</v>
      </c>
    </row>
    <row r="206" spans="1:32">
      <c r="A206" s="153" t="s">
        <v>5</v>
      </c>
      <c r="B206" s="149" t="str">
        <f>' 2025 - Mídia e Performance'!B12</f>
        <v>WAAW - Black</v>
      </c>
      <c r="C206" s="149">
        <f>' 2025 - Mídia e Performance'!C12</f>
        <v>0</v>
      </c>
      <c r="D206" s="149">
        <f>' 2025 - Mídia e Performance'!D12</f>
        <v>0</v>
      </c>
      <c r="E206" s="149">
        <f>' 2025 - Mídia e Performance'!E12</f>
        <v>10227</v>
      </c>
      <c r="F206" s="149" t="str">
        <f>' 2025 - Mídia e Performance'!F12</f>
        <v>WAAW</v>
      </c>
      <c r="G206" s="149">
        <f>' 2025 - Mídia e Performance'!G12</f>
        <v>0</v>
      </c>
      <c r="H206" s="149">
        <f>' 2025 - Mídia e Performance'!H12</f>
        <v>0</v>
      </c>
      <c r="I206" s="149">
        <f>' 2025 - Mídia e Performance'!I12</f>
        <v>0</v>
      </c>
      <c r="J206" s="149">
        <f>' 2025 - Mídia e Performance'!J12</f>
        <v>0</v>
      </c>
      <c r="K206" s="149">
        <f>' 2025 - Mídia e Performance'!K12</f>
        <v>0</v>
      </c>
      <c r="L206" s="149">
        <f>' 2025 - Mídia e Performance'!L12</f>
        <v>0</v>
      </c>
      <c r="M206" s="149">
        <f>' 2025 - Mídia e Performance'!M12</f>
        <v>0</v>
      </c>
      <c r="N206" s="149">
        <f>' 2025 - Mídia e Performance'!N12</f>
        <v>0</v>
      </c>
      <c r="O206" s="149">
        <f>' 2025 - Mídia e Performance'!O12</f>
        <v>0</v>
      </c>
      <c r="P206" s="149">
        <f>' 2025 - Mídia e Performance'!P12</f>
        <v>0</v>
      </c>
      <c r="Q206" s="149">
        <f>' 2025 - Mídia e Performance'!Q12</f>
        <v>0</v>
      </c>
      <c r="R206" s="149">
        <f>' 2025 - Mídia e Performance'!R12</f>
        <v>123050</v>
      </c>
      <c r="S206" s="149">
        <f>' 2025 - Mídia e Performance'!S12</f>
        <v>274053</v>
      </c>
      <c r="T206" s="149">
        <f>' 2025 - Mídia e Performance'!T12</f>
        <v>240289</v>
      </c>
      <c r="U206" s="149" t="e">
        <f>' 2025 - Mídia e Performance'!#REF!</f>
        <v>#REF!</v>
      </c>
      <c r="V206" s="149">
        <f>' 2025 - Mídia e Performance'!U12</f>
        <v>0</v>
      </c>
      <c r="W206" s="149">
        <f>' 2025 - Mídia e Performance'!V12</f>
        <v>0</v>
      </c>
      <c r="X206" s="149">
        <f>' 2025 - Mídia e Performance'!W12</f>
        <v>0</v>
      </c>
      <c r="Y206" s="149">
        <f>' 2025 - Mídia e Performance'!X12</f>
        <v>0</v>
      </c>
      <c r="Z206" s="149">
        <f>' 2025 - Mídia e Performance'!Y12</f>
        <v>0</v>
      </c>
      <c r="AA206" s="149">
        <f>' 2025 - Mídia e Performance'!Z12</f>
        <v>0</v>
      </c>
      <c r="AB206" s="149">
        <f>' 2025 - Mídia e Performance'!AA12</f>
        <v>0</v>
      </c>
      <c r="AC206" s="149">
        <f>' 2025 - Mídia e Performance'!AB12</f>
        <v>0</v>
      </c>
      <c r="AD206" s="149">
        <f>' 2025 - Mídia e Performance'!AC12</f>
        <v>0</v>
      </c>
      <c r="AE206" s="149">
        <f>' 2025 - Mídia e Performance'!AD12</f>
        <v>0</v>
      </c>
      <c r="AF206" s="149">
        <f>' 2025 - Mídia e Performance'!AE12</f>
        <v>0</v>
      </c>
    </row>
    <row r="207" spans="1:32">
      <c r="A207" s="153" t="s">
        <v>5</v>
      </c>
      <c r="B207" s="149">
        <f>' 2025 - Mídia e Performance'!B13</f>
        <v>0</v>
      </c>
      <c r="C207" s="149">
        <f>' 2025 - Mídia e Performance'!C13</f>
        <v>0</v>
      </c>
      <c r="D207" s="149">
        <f>' 2025 - Mídia e Performance'!D13</f>
        <v>0</v>
      </c>
      <c r="E207" s="149">
        <f>' 2025 - Mídia e Performance'!E13</f>
        <v>0</v>
      </c>
      <c r="F207" s="149">
        <f>' 2025 - Mídia e Performance'!F13</f>
        <v>0</v>
      </c>
      <c r="G207" s="149">
        <f>' 2025 - Mídia e Performance'!G13</f>
        <v>0</v>
      </c>
      <c r="H207" s="149">
        <f>' 2025 - Mídia e Performance'!H13</f>
        <v>0</v>
      </c>
      <c r="I207" s="149">
        <f>' 2025 - Mídia e Performance'!I13</f>
        <v>0</v>
      </c>
      <c r="J207" s="149">
        <f>' 2025 - Mídia e Performance'!J13</f>
        <v>0</v>
      </c>
      <c r="K207" s="149">
        <f>' 2025 - Mídia e Performance'!K13</f>
        <v>0</v>
      </c>
      <c r="L207" s="149">
        <f>' 2025 - Mídia e Performance'!L13</f>
        <v>0</v>
      </c>
      <c r="M207" s="149">
        <f>' 2025 - Mídia e Performance'!M13</f>
        <v>0</v>
      </c>
      <c r="N207" s="149">
        <f>' 2025 - Mídia e Performance'!N13</f>
        <v>0</v>
      </c>
      <c r="O207" s="149">
        <f>' 2025 - Mídia e Performance'!O13</f>
        <v>0</v>
      </c>
      <c r="P207" s="149">
        <f>' 2025 - Mídia e Performance'!P13</f>
        <v>0</v>
      </c>
      <c r="Q207" s="149">
        <f>' 2025 - Mídia e Performance'!Q13</f>
        <v>0</v>
      </c>
      <c r="R207" s="149">
        <f>' 2025 - Mídia e Performance'!R13</f>
        <v>0</v>
      </c>
      <c r="S207" s="149">
        <f>' 2025 - Mídia e Performance'!S13</f>
        <v>0</v>
      </c>
      <c r="T207" s="149">
        <f>' 2025 - Mídia e Performance'!T13</f>
        <v>0</v>
      </c>
      <c r="U207" s="149" t="e">
        <f>' 2025 - Mídia e Performance'!#REF!</f>
        <v>#REF!</v>
      </c>
      <c r="V207" s="149">
        <f>' 2025 - Mídia e Performance'!U13</f>
        <v>0</v>
      </c>
      <c r="W207" s="149">
        <f>' 2025 - Mídia e Performance'!V13</f>
        <v>0</v>
      </c>
      <c r="X207" s="149">
        <f>' 2025 - Mídia e Performance'!W13</f>
        <v>0</v>
      </c>
      <c r="Y207" s="149">
        <f>' 2025 - Mídia e Performance'!X13</f>
        <v>0</v>
      </c>
      <c r="Z207" s="149">
        <f>' 2025 - Mídia e Performance'!Y13</f>
        <v>0</v>
      </c>
      <c r="AA207" s="149">
        <f>' 2025 - Mídia e Performance'!Z13</f>
        <v>0</v>
      </c>
      <c r="AB207" s="149">
        <f>' 2025 - Mídia e Performance'!AA13</f>
        <v>0</v>
      </c>
      <c r="AC207" s="149">
        <f>' 2025 - Mídia e Performance'!AB13</f>
        <v>0</v>
      </c>
      <c r="AD207" s="149">
        <f>' 2025 - Mídia e Performance'!AC13</f>
        <v>0</v>
      </c>
      <c r="AE207" s="149">
        <f>' 2025 - Mídia e Performance'!AD13</f>
        <v>0</v>
      </c>
      <c r="AF207" s="149">
        <f>' 2025 - Mídia e Performance'!AE13</f>
        <v>0</v>
      </c>
    </row>
    <row r="208" spans="1:32">
      <c r="A208" s="153" t="s">
        <v>5</v>
      </c>
      <c r="B208" s="149" t="e">
        <f>' 2025 - Mídia e Performance'!#REF!</f>
        <v>#REF!</v>
      </c>
      <c r="C208" s="149" t="e">
        <f>' 2025 - Mídia e Performance'!#REF!</f>
        <v>#REF!</v>
      </c>
      <c r="D208" s="149" t="e">
        <f>' 2025 - Mídia e Performance'!#REF!</f>
        <v>#REF!</v>
      </c>
      <c r="E208" s="149" t="e">
        <f>' 2025 - Mídia e Performance'!#REF!</f>
        <v>#REF!</v>
      </c>
      <c r="F208" s="149" t="e">
        <f>' 2025 - Mídia e Performance'!#REF!</f>
        <v>#REF!</v>
      </c>
      <c r="G208" s="149" t="e">
        <f>' 2025 - Mídia e Performance'!#REF!</f>
        <v>#REF!</v>
      </c>
      <c r="H208" s="149" t="e">
        <f>' 2025 - Mídia e Performance'!#REF!</f>
        <v>#REF!</v>
      </c>
      <c r="I208" s="149" t="e">
        <f>' 2025 - Mídia e Performance'!#REF!</f>
        <v>#REF!</v>
      </c>
      <c r="J208" s="149" t="e">
        <f>' 2025 - Mídia e Performance'!#REF!</f>
        <v>#REF!</v>
      </c>
      <c r="K208" s="149" t="e">
        <f>' 2025 - Mídia e Performance'!#REF!</f>
        <v>#REF!</v>
      </c>
      <c r="L208" s="149" t="e">
        <f>' 2025 - Mídia e Performance'!#REF!</f>
        <v>#REF!</v>
      </c>
      <c r="M208" s="149" t="e">
        <f>' 2025 - Mídia e Performance'!#REF!</f>
        <v>#REF!</v>
      </c>
      <c r="N208" s="149" t="e">
        <f>' 2025 - Mídia e Performance'!#REF!</f>
        <v>#REF!</v>
      </c>
      <c r="O208" s="149" t="e">
        <f>' 2025 - Mídia e Performance'!#REF!</f>
        <v>#REF!</v>
      </c>
      <c r="P208" s="149" t="e">
        <f>' 2025 - Mídia e Performance'!#REF!</f>
        <v>#REF!</v>
      </c>
      <c r="Q208" s="149" t="e">
        <f>' 2025 - Mídia e Performance'!#REF!</f>
        <v>#REF!</v>
      </c>
      <c r="R208" s="149" t="e">
        <f>' 2025 - Mídia e Performance'!#REF!</f>
        <v>#REF!</v>
      </c>
      <c r="S208" s="149" t="e">
        <f>' 2025 - Mídia e Performance'!#REF!</f>
        <v>#REF!</v>
      </c>
      <c r="T208" s="149" t="e">
        <f>' 2025 - Mídia e Performance'!#REF!</f>
        <v>#REF!</v>
      </c>
      <c r="U208" s="149" t="e">
        <f>' 2025 - Mídia e Performance'!#REF!</f>
        <v>#REF!</v>
      </c>
      <c r="V208" s="149" t="e">
        <f>' 2025 - Mídia e Performance'!#REF!</f>
        <v>#REF!</v>
      </c>
      <c r="W208" s="149" t="e">
        <f>' 2025 - Mídia e Performance'!#REF!</f>
        <v>#REF!</v>
      </c>
      <c r="X208" s="149" t="e">
        <f>' 2025 - Mídia e Performance'!#REF!</f>
        <v>#REF!</v>
      </c>
      <c r="Y208" s="149" t="e">
        <f>' 2025 - Mídia e Performance'!#REF!</f>
        <v>#REF!</v>
      </c>
      <c r="Z208" s="149" t="e">
        <f>' 2025 - Mídia e Performance'!#REF!</f>
        <v>#REF!</v>
      </c>
      <c r="AA208" s="149" t="e">
        <f>' 2025 - Mídia e Performance'!#REF!</f>
        <v>#REF!</v>
      </c>
      <c r="AB208" s="149" t="e">
        <f>' 2025 - Mídia e Performance'!#REF!</f>
        <v>#REF!</v>
      </c>
      <c r="AC208" s="149" t="e">
        <f>' 2025 - Mídia e Performance'!#REF!</f>
        <v>#REF!</v>
      </c>
      <c r="AD208" s="149" t="e">
        <f>' 2025 - Mídia e Performance'!#REF!</f>
        <v>#REF!</v>
      </c>
      <c r="AE208" s="149" t="e">
        <f>' 2025 - Mídia e Performance'!#REF!</f>
        <v>#REF!</v>
      </c>
      <c r="AF208" s="149" t="e">
        <f>' 2025 - Mídia e Performance'!#REF!</f>
        <v>#REF!</v>
      </c>
    </row>
    <row r="209" spans="1:32">
      <c r="A209" s="153" t="s">
        <v>5</v>
      </c>
      <c r="B209" s="149">
        <f>' 2025 - Mídia e Performance'!B14</f>
        <v>0</v>
      </c>
      <c r="C209" s="149">
        <f>' 2025 - Mídia e Performance'!C14</f>
        <v>0</v>
      </c>
      <c r="D209" s="149">
        <f>' 2025 - Mídia e Performance'!D14</f>
        <v>0</v>
      </c>
      <c r="E209" s="149">
        <f>' 2025 - Mídia e Performance'!E14</f>
        <v>0</v>
      </c>
      <c r="F209" s="149">
        <f>' 2025 - Mídia e Performance'!F14</f>
        <v>0</v>
      </c>
      <c r="G209" s="149">
        <f>' 2025 - Mídia e Performance'!G14</f>
        <v>0</v>
      </c>
      <c r="H209" s="149">
        <f>' 2025 - Mídia e Performance'!H14</f>
        <v>0</v>
      </c>
      <c r="I209" s="149">
        <f>' 2025 - Mídia e Performance'!I14</f>
        <v>0</v>
      </c>
      <c r="J209" s="149">
        <f>' 2025 - Mídia e Performance'!J14</f>
        <v>0</v>
      </c>
      <c r="K209" s="149">
        <f>' 2025 - Mídia e Performance'!K14</f>
        <v>0</v>
      </c>
      <c r="L209" s="149">
        <f>' 2025 - Mídia e Performance'!L14</f>
        <v>0</v>
      </c>
      <c r="M209" s="149">
        <f>' 2025 - Mídia e Performance'!M14</f>
        <v>0</v>
      </c>
      <c r="N209" s="149">
        <f>' 2025 - Mídia e Performance'!N14</f>
        <v>0</v>
      </c>
      <c r="O209" s="149">
        <f>' 2025 - Mídia e Performance'!O14</f>
        <v>0</v>
      </c>
      <c r="P209" s="149">
        <f>' 2025 - Mídia e Performance'!P14</f>
        <v>0</v>
      </c>
      <c r="Q209" s="149">
        <f>' 2025 - Mídia e Performance'!Q14</f>
        <v>0</v>
      </c>
      <c r="R209" s="149">
        <f>' 2025 - Mídia e Performance'!R14</f>
        <v>0</v>
      </c>
      <c r="S209" s="149">
        <f>' 2025 - Mídia e Performance'!S14</f>
        <v>0</v>
      </c>
      <c r="T209" s="149">
        <f>' 2025 - Mídia e Performance'!T14</f>
        <v>0</v>
      </c>
      <c r="U209" s="149" t="e">
        <f>' 2025 - Mídia e Performance'!#REF!</f>
        <v>#REF!</v>
      </c>
      <c r="V209" s="149">
        <f>' 2025 - Mídia e Performance'!U14</f>
        <v>0</v>
      </c>
      <c r="W209" s="149">
        <f>' 2025 - Mídia e Performance'!V14</f>
        <v>0</v>
      </c>
      <c r="X209" s="149">
        <f>' 2025 - Mídia e Performance'!W14</f>
        <v>0</v>
      </c>
      <c r="Y209" s="149">
        <f>' 2025 - Mídia e Performance'!X14</f>
        <v>0</v>
      </c>
      <c r="Z209" s="149">
        <f>' 2025 - Mídia e Performance'!Y14</f>
        <v>0</v>
      </c>
      <c r="AA209" s="149">
        <f>' 2025 - Mídia e Performance'!Z14</f>
        <v>0</v>
      </c>
      <c r="AB209" s="149">
        <f>' 2025 - Mídia e Performance'!AA14</f>
        <v>0</v>
      </c>
      <c r="AC209" s="149">
        <f>' 2025 - Mídia e Performance'!AB14</f>
        <v>0</v>
      </c>
      <c r="AD209" s="149">
        <f>' 2025 - Mídia e Performance'!AC14</f>
        <v>0</v>
      </c>
      <c r="AE209" s="149">
        <f>' 2025 - Mídia e Performance'!AD14</f>
        <v>0</v>
      </c>
      <c r="AF209" s="149">
        <f>' 2025 - Mídia e Performance'!AE14</f>
        <v>0</v>
      </c>
    </row>
    <row r="210" spans="1:32">
      <c r="A210" s="153" t="s">
        <v>5</v>
      </c>
      <c r="B210" s="149" t="str">
        <f>' 2025 - Mídia e Performance'!B15</f>
        <v>COMPROMISSADO</v>
      </c>
      <c r="C210" s="149">
        <f>' 2025 - Mídia e Performance'!C15</f>
        <v>0</v>
      </c>
      <c r="D210" s="149">
        <f>' 2025 - Mídia e Performance'!D15</f>
        <v>0</v>
      </c>
      <c r="E210" s="149">
        <f>' 2025 - Mídia e Performance'!E15</f>
        <v>0</v>
      </c>
      <c r="F210" s="149">
        <f>' 2025 - Mídia e Performance'!F15</f>
        <v>0</v>
      </c>
      <c r="G210" s="149">
        <f>' 2025 - Mídia e Performance'!G15</f>
        <v>0</v>
      </c>
      <c r="H210" s="149">
        <f>' 2025 - Mídia e Performance'!H15</f>
        <v>0</v>
      </c>
      <c r="I210" s="149">
        <f>' 2025 - Mídia e Performance'!I15</f>
        <v>0</v>
      </c>
      <c r="J210" s="149">
        <f>' 2025 - Mídia e Performance'!J15</f>
        <v>0</v>
      </c>
      <c r="K210" s="149">
        <f>' 2025 - Mídia e Performance'!K15</f>
        <v>0</v>
      </c>
      <c r="L210" s="149">
        <f>' 2025 - Mídia e Performance'!L15</f>
        <v>0</v>
      </c>
      <c r="M210" s="149">
        <f>' 2025 - Mídia e Performance'!M15</f>
        <v>0</v>
      </c>
      <c r="N210" s="149">
        <f>' 2025 - Mídia e Performance'!N15</f>
        <v>0</v>
      </c>
      <c r="O210" s="149">
        <f>' 2025 - Mídia e Performance'!O15</f>
        <v>0</v>
      </c>
      <c r="P210" s="149">
        <f>' 2025 - Mídia e Performance'!P15</f>
        <v>0</v>
      </c>
      <c r="Q210" s="149">
        <f>' 2025 - Mídia e Performance'!Q15</f>
        <v>0</v>
      </c>
      <c r="R210" s="149">
        <f>' 2025 - Mídia e Performance'!R15</f>
        <v>0</v>
      </c>
      <c r="S210" s="149">
        <f>' 2025 - Mídia e Performance'!S15</f>
        <v>0</v>
      </c>
      <c r="T210" s="149">
        <f>' 2025 - Mídia e Performance'!T15</f>
        <v>0</v>
      </c>
      <c r="U210" s="149" t="e">
        <f>' 2025 - Mídia e Performance'!#REF!</f>
        <v>#REF!</v>
      </c>
      <c r="V210" s="149">
        <f>' 2025 - Mídia e Performance'!U15</f>
        <v>0</v>
      </c>
      <c r="W210" s="149">
        <f>' 2025 - Mídia e Performance'!V15</f>
        <v>0</v>
      </c>
      <c r="X210" s="149">
        <f>' 2025 - Mídia e Performance'!W15</f>
        <v>0</v>
      </c>
      <c r="Y210" s="149">
        <f>' 2025 - Mídia e Performance'!X15</f>
        <v>0</v>
      </c>
      <c r="Z210" s="149">
        <f>' 2025 - Mídia e Performance'!Y15</f>
        <v>0</v>
      </c>
      <c r="AA210" s="149">
        <f>' 2025 - Mídia e Performance'!Z15</f>
        <v>0</v>
      </c>
      <c r="AB210" s="149">
        <f>' 2025 - Mídia e Performance'!AA15</f>
        <v>0</v>
      </c>
      <c r="AC210" s="149">
        <f>' 2025 - Mídia e Performance'!AB15</f>
        <v>0</v>
      </c>
      <c r="AD210" s="149">
        <f>' 2025 - Mídia e Performance'!AC15</f>
        <v>0</v>
      </c>
      <c r="AE210" s="149">
        <f>' 2025 - Mídia e Performance'!AD15</f>
        <v>0</v>
      </c>
      <c r="AF210" s="149">
        <f>' 2025 - Mídia e Performance'!AE15</f>
        <v>0</v>
      </c>
    </row>
    <row r="211" spans="1:32">
      <c r="A211" s="153" t="s">
        <v>5</v>
      </c>
      <c r="B211" s="149" t="str">
        <f>' 2025 - Mídia e Performance'!B16</f>
        <v>Ecomm - WAP</v>
      </c>
      <c r="C211" s="149" t="str">
        <f>' 2025 - Mídia e Performance'!C16</f>
        <v>Mídia</v>
      </c>
      <c r="D211" s="149">
        <f>' 2025 - Mídia e Performance'!D16</f>
        <v>0</v>
      </c>
      <c r="E211" s="149">
        <f>' 2025 - Mídia e Performance'!E16</f>
        <v>10227</v>
      </c>
      <c r="F211" s="149" t="str">
        <f>' 2025 - Mídia e Performance'!F16</f>
        <v>WAP</v>
      </c>
      <c r="G211" s="149" t="str">
        <f>' 2025 - Mídia e Performance'!G16</f>
        <v>Performance</v>
      </c>
      <c r="H211" s="149" t="str">
        <f>' 2025 - Mídia e Performance'!H16</f>
        <v>Variável</v>
      </c>
      <c r="I211" s="149">
        <f>' 2025 - Mídia e Performance'!I16</f>
        <v>0</v>
      </c>
      <c r="J211" s="149">
        <f>' 2025 - Mídia e Performance'!J16</f>
        <v>0</v>
      </c>
      <c r="K211" s="149">
        <f>' 2025 - Mídia e Performance'!K16</f>
        <v>52327</v>
      </c>
      <c r="L211" s="149">
        <f>' 2025 - Mídia e Performance'!L16</f>
        <v>62866</v>
      </c>
      <c r="M211" s="149">
        <f>' 2025 - Mídia e Performance'!M16</f>
        <v>47059</v>
      </c>
      <c r="N211" s="149">
        <f>' 2025 - Mídia e Performance'!N16</f>
        <v>51150</v>
      </c>
      <c r="O211" s="149">
        <f>' 2025 - Mídia e Performance'!O16</f>
        <v>65995</v>
      </c>
      <c r="P211" s="149">
        <f>' 2025 - Mídia e Performance'!P16</f>
        <v>64262</v>
      </c>
      <c r="Q211" s="149">
        <f>' 2025 - Mídia e Performance'!Q16</f>
        <v>79152</v>
      </c>
      <c r="R211" s="149">
        <f>' 2025 - Mídia e Performance'!R16</f>
        <v>107669</v>
      </c>
      <c r="S211" s="149">
        <f>' 2025 - Mídia e Performance'!S16</f>
        <v>79932</v>
      </c>
      <c r="T211" s="149">
        <f>' 2025 - Mídia e Performance'!T16</f>
        <v>70084</v>
      </c>
      <c r="U211" s="149" t="e">
        <f>' 2025 - Mídia e Performance'!#REF!</f>
        <v>#REF!</v>
      </c>
      <c r="V211" s="149">
        <f>' 2025 - Mídia e Performance'!U16</f>
        <v>0</v>
      </c>
      <c r="W211" s="149">
        <f>' 2025 - Mídia e Performance'!V16</f>
        <v>0</v>
      </c>
      <c r="X211" s="149">
        <f>' 2025 - Mídia e Performance'!W16</f>
        <v>0</v>
      </c>
      <c r="Y211" s="149">
        <f>' 2025 - Mídia e Performance'!X16</f>
        <v>0</v>
      </c>
      <c r="Z211" s="149">
        <f>' 2025 - Mídia e Performance'!Y16</f>
        <v>0</v>
      </c>
      <c r="AA211" s="149">
        <f>' 2025 - Mídia e Performance'!Z16</f>
        <v>0</v>
      </c>
      <c r="AB211" s="149">
        <f>' 2025 - Mídia e Performance'!AA16</f>
        <v>0</v>
      </c>
      <c r="AC211" s="149">
        <f>' 2025 - Mídia e Performance'!AB16</f>
        <v>0</v>
      </c>
      <c r="AD211" s="149">
        <f>' 2025 - Mídia e Performance'!AC16</f>
        <v>0</v>
      </c>
      <c r="AE211" s="149">
        <f>' 2025 - Mídia e Performance'!AD16</f>
        <v>0</v>
      </c>
      <c r="AF211" s="149">
        <f>' 2025 - Mídia e Performance'!AE16</f>
        <v>0</v>
      </c>
    </row>
    <row r="212" spans="1:32">
      <c r="A212" s="153" t="s">
        <v>5</v>
      </c>
      <c r="B212" s="149" t="str">
        <f>' 2025 - Mídia e Performance'!B17</f>
        <v>Ecomm - WAAW</v>
      </c>
      <c r="C212" s="149" t="str">
        <f>' 2025 - Mídia e Performance'!C17</f>
        <v>Mídia</v>
      </c>
      <c r="D212" s="149">
        <f>' 2025 - Mídia e Performance'!D17</f>
        <v>0</v>
      </c>
      <c r="E212" s="149">
        <f>' 2025 - Mídia e Performance'!E17</f>
        <v>10227</v>
      </c>
      <c r="F212" s="149" t="str">
        <f>' 2025 - Mídia e Performance'!F17</f>
        <v>WAAW</v>
      </c>
      <c r="G212" s="149" t="str">
        <f>' 2025 - Mídia e Performance'!G17</f>
        <v>Performance</v>
      </c>
      <c r="H212" s="149" t="str">
        <f>' 2025 - Mídia e Performance'!H17</f>
        <v>Variável</v>
      </c>
      <c r="I212" s="149">
        <f>' 2025 - Mídia e Performance'!I17</f>
        <v>0</v>
      </c>
      <c r="J212" s="149">
        <f>' 2025 - Mídia e Performance'!J17</f>
        <v>0</v>
      </c>
      <c r="K212" s="149">
        <f>' 2025 - Mídia e Performance'!K17</f>
        <v>22426</v>
      </c>
      <c r="L212" s="149">
        <f>' 2025 - Mídia e Performance'!L17</f>
        <v>26943</v>
      </c>
      <c r="M212" s="149">
        <f>' 2025 - Mídia e Performance'!M17</f>
        <v>20168</v>
      </c>
      <c r="N212" s="149">
        <f>' 2025 - Mídia e Performance'!N17</f>
        <v>21921</v>
      </c>
      <c r="O212" s="149">
        <f>' 2025 - Mídia e Performance'!O17</f>
        <v>28284</v>
      </c>
      <c r="P212" s="149">
        <f>' 2025 - Mídia e Performance'!P17</f>
        <v>27541</v>
      </c>
      <c r="Q212" s="149">
        <f>' 2025 - Mídia e Performance'!Q17</f>
        <v>33922</v>
      </c>
      <c r="R212" s="149">
        <f>' 2025 - Mídia e Performance'!R17</f>
        <v>46144</v>
      </c>
      <c r="S212" s="149">
        <f>' 2025 - Mídia e Performance'!S17</f>
        <v>34257</v>
      </c>
      <c r="T212" s="149">
        <f>' 2025 - Mídia e Performance'!T17</f>
        <v>30036</v>
      </c>
      <c r="U212" s="149" t="e">
        <f>' 2025 - Mídia e Performance'!#REF!</f>
        <v>#REF!</v>
      </c>
      <c r="V212" s="149">
        <f>' 2025 - Mídia e Performance'!U17</f>
        <v>0</v>
      </c>
      <c r="W212" s="149">
        <f>' 2025 - Mídia e Performance'!V17</f>
        <v>0</v>
      </c>
      <c r="X212" s="149">
        <f>' 2025 - Mídia e Performance'!W17</f>
        <v>0</v>
      </c>
      <c r="Y212" s="149">
        <f>' 2025 - Mídia e Performance'!X17</f>
        <v>0</v>
      </c>
      <c r="Z212" s="149">
        <f>' 2025 - Mídia e Performance'!Y17</f>
        <v>0</v>
      </c>
      <c r="AA212" s="149">
        <f>' 2025 - Mídia e Performance'!Z17</f>
        <v>0</v>
      </c>
      <c r="AB212" s="149">
        <f>' 2025 - Mídia e Performance'!AA17</f>
        <v>0</v>
      </c>
      <c r="AC212" s="149">
        <f>' 2025 - Mídia e Performance'!AB17</f>
        <v>0</v>
      </c>
      <c r="AD212" s="149">
        <f>' 2025 - Mídia e Performance'!AC17</f>
        <v>0</v>
      </c>
      <c r="AE212" s="149">
        <f>' 2025 - Mídia e Performance'!AD17</f>
        <v>0</v>
      </c>
      <c r="AF212" s="149">
        <f>' 2025 - Mídia e Performance'!AE17</f>
        <v>0</v>
      </c>
    </row>
    <row r="213" spans="1:32">
      <c r="A213" s="153" t="s">
        <v>5</v>
      </c>
      <c r="B213" s="149" t="str">
        <f>' 2025 - Mídia e Performance'!B18</f>
        <v>Ecomm - Meli LO (PADS)</v>
      </c>
      <c r="C213" s="149" t="str">
        <f>' 2025 - Mídia e Performance'!C18</f>
        <v>Mídia</v>
      </c>
      <c r="D213" s="149">
        <f>' 2025 - Mídia e Performance'!D18</f>
        <v>0</v>
      </c>
      <c r="E213" s="149">
        <f>' 2025 - Mídia e Performance'!E18</f>
        <v>10227</v>
      </c>
      <c r="F213" s="149" t="str">
        <f>' 2025 - Mídia e Performance'!F18</f>
        <v>WAP</v>
      </c>
      <c r="G213" s="149" t="str">
        <f>' 2025 - Mídia e Performance'!G18</f>
        <v>Performance</v>
      </c>
      <c r="H213" s="149" t="str">
        <f>' 2025 - Mídia e Performance'!H18</f>
        <v>Variável</v>
      </c>
      <c r="I213" s="149">
        <f>' 2025 - Mídia e Performance'!I18</f>
        <v>78290.58</v>
      </c>
      <c r="J213" s="149">
        <f>' 2025 - Mídia e Performance'!J18</f>
        <v>47000</v>
      </c>
      <c r="K213" s="149">
        <f>' 2025 - Mídia e Performance'!K18</f>
        <v>0</v>
      </c>
      <c r="L213" s="149">
        <f>' 2025 - Mídia e Performance'!L18</f>
        <v>0</v>
      </c>
      <c r="M213" s="149">
        <f>' 2025 - Mídia e Performance'!M18</f>
        <v>0</v>
      </c>
      <c r="N213" s="149">
        <f>' 2025 - Mídia e Performance'!N18</f>
        <v>0</v>
      </c>
      <c r="O213" s="149">
        <f>' 2025 - Mídia e Performance'!O18</f>
        <v>0</v>
      </c>
      <c r="P213" s="149">
        <f>' 2025 - Mídia e Performance'!P18</f>
        <v>0</v>
      </c>
      <c r="Q213" s="149">
        <f>' 2025 - Mídia e Performance'!Q18</f>
        <v>0</v>
      </c>
      <c r="R213" s="149">
        <f>' 2025 - Mídia e Performance'!R18</f>
        <v>0</v>
      </c>
      <c r="S213" s="149">
        <f>' 2025 - Mídia e Performance'!S18</f>
        <v>0</v>
      </c>
      <c r="T213" s="149">
        <f>' 2025 - Mídia e Performance'!T18</f>
        <v>0</v>
      </c>
      <c r="U213" s="149" t="e">
        <f>' 2025 - Mídia e Performance'!#REF!</f>
        <v>#REF!</v>
      </c>
      <c r="V213" s="149">
        <f>' 2025 - Mídia e Performance'!U18</f>
        <v>0</v>
      </c>
      <c r="W213" s="149">
        <f>' 2025 - Mídia e Performance'!V18</f>
        <v>0</v>
      </c>
      <c r="X213" s="149">
        <f>' 2025 - Mídia e Performance'!W18</f>
        <v>0</v>
      </c>
      <c r="Y213" s="149">
        <f>' 2025 - Mídia e Performance'!X18</f>
        <v>0</v>
      </c>
      <c r="Z213" s="149">
        <f>' 2025 - Mídia e Performance'!Y18</f>
        <v>0</v>
      </c>
      <c r="AA213" s="149">
        <f>' 2025 - Mídia e Performance'!Z18</f>
        <v>0</v>
      </c>
      <c r="AB213" s="149">
        <f>' 2025 - Mídia e Performance'!AA18</f>
        <v>0</v>
      </c>
      <c r="AC213" s="149">
        <f>' 2025 - Mídia e Performance'!AB18</f>
        <v>0</v>
      </c>
      <c r="AD213" s="149">
        <f>' 2025 - Mídia e Performance'!AC18</f>
        <v>0</v>
      </c>
      <c r="AE213" s="149">
        <f>' 2025 - Mídia e Performance'!AD18</f>
        <v>0</v>
      </c>
      <c r="AF213" s="149">
        <f>' 2025 - Mídia e Performance'!AE18</f>
        <v>0</v>
      </c>
    </row>
    <row r="214" spans="1:32">
      <c r="A214" s="153" t="s">
        <v>5</v>
      </c>
      <c r="B214" s="149" t="str">
        <f>' 2025 - Mídia e Performance'!B19</f>
        <v>WAP - Brand</v>
      </c>
      <c r="C214" s="149" t="str">
        <f>' 2025 - Mídia e Performance'!C19</f>
        <v>Mídia</v>
      </c>
      <c r="D214" s="149">
        <f>' 2025 - Mídia e Performance'!D19</f>
        <v>0</v>
      </c>
      <c r="E214" s="149">
        <f>' 2025 - Mídia e Performance'!E19</f>
        <v>10227</v>
      </c>
      <c r="F214" s="149" t="str">
        <f>' 2025 - Mídia e Performance'!F19</f>
        <v>WAP</v>
      </c>
      <c r="G214" s="149" t="str">
        <f>' 2025 - Mídia e Performance'!G19</f>
        <v>Branding</v>
      </c>
      <c r="H214" s="149" t="str">
        <f>' 2025 - Mídia e Performance'!H19</f>
        <v>Variável</v>
      </c>
      <c r="I214" s="149">
        <f>' 2025 - Mídia e Performance'!I19</f>
        <v>908796</v>
      </c>
      <c r="J214" s="149">
        <f>' 2025 - Mídia e Performance'!J19</f>
        <v>195367</v>
      </c>
      <c r="K214" s="149">
        <f>' 2025 - Mídia e Performance'!K19</f>
        <v>38124</v>
      </c>
      <c r="L214" s="149">
        <f>' 2025 - Mídia e Performance'!L19</f>
        <v>45802</v>
      </c>
      <c r="M214" s="149">
        <f>' 2025 - Mídia e Performance'!M19</f>
        <v>34286</v>
      </c>
      <c r="N214" s="149">
        <f>' 2025 - Mídia e Performance'!N19</f>
        <v>37266</v>
      </c>
      <c r="O214" s="149">
        <f>' 2025 - Mídia e Performance'!O19</f>
        <v>48082</v>
      </c>
      <c r="P214" s="149">
        <f>' 2025 - Mídia e Performance'!P19</f>
        <v>46819</v>
      </c>
      <c r="Q214" s="149">
        <f>' 2025 - Mídia e Performance'!Q19</f>
        <v>57668</v>
      </c>
      <c r="R214" s="149">
        <f>' 2025 - Mídia e Performance'!R19</f>
        <v>78445</v>
      </c>
      <c r="S214" s="149">
        <f>' 2025 - Mídia e Performance'!S19</f>
        <v>58236</v>
      </c>
      <c r="T214" s="149">
        <f>' 2025 - Mídia e Performance'!T19</f>
        <v>51061</v>
      </c>
      <c r="U214" s="149" t="e">
        <f>' 2025 - Mídia e Performance'!#REF!</f>
        <v>#REF!</v>
      </c>
      <c r="V214" s="149">
        <f>' 2025 - Mídia e Performance'!U19</f>
        <v>0</v>
      </c>
      <c r="W214" s="149">
        <f>' 2025 - Mídia e Performance'!V19</f>
        <v>0</v>
      </c>
      <c r="X214" s="149">
        <f>' 2025 - Mídia e Performance'!W19</f>
        <v>0</v>
      </c>
      <c r="Y214" s="149">
        <f>' 2025 - Mídia e Performance'!X19</f>
        <v>0</v>
      </c>
      <c r="Z214" s="149">
        <f>' 2025 - Mídia e Performance'!Y19</f>
        <v>0</v>
      </c>
      <c r="AA214" s="149">
        <f>' 2025 - Mídia e Performance'!Z19</f>
        <v>0</v>
      </c>
      <c r="AB214" s="149">
        <f>' 2025 - Mídia e Performance'!AA19</f>
        <v>0</v>
      </c>
      <c r="AC214" s="149">
        <f>' 2025 - Mídia e Performance'!AB19</f>
        <v>0</v>
      </c>
      <c r="AD214" s="149">
        <f>' 2025 - Mídia e Performance'!AC19</f>
        <v>0</v>
      </c>
      <c r="AE214" s="149">
        <f>' 2025 - Mídia e Performance'!AD19</f>
        <v>0</v>
      </c>
      <c r="AF214" s="149">
        <f>' 2025 - Mídia e Performance'!AE19</f>
        <v>0</v>
      </c>
    </row>
    <row r="215" spans="1:32">
      <c r="A215" s="153" t="s">
        <v>5</v>
      </c>
      <c r="B215" s="149" t="str">
        <f>' 2025 - Mídia e Performance'!B20</f>
        <v>WAP - Manutenção/Produtos</v>
      </c>
      <c r="C215" s="149" t="str">
        <f>' 2025 - Mídia e Performance'!C20</f>
        <v>Mídia</v>
      </c>
      <c r="D215" s="149">
        <f>' 2025 - Mídia e Performance'!D20</f>
        <v>0</v>
      </c>
      <c r="E215" s="149">
        <f>' 2025 - Mídia e Performance'!E20</f>
        <v>10227</v>
      </c>
      <c r="F215" s="149" t="str">
        <f>' 2025 - Mídia e Performance'!F20</f>
        <v>WAP</v>
      </c>
      <c r="G215" s="149" t="str">
        <f>' 2025 - Mídia e Performance'!G20</f>
        <v>Manutenção de Marca</v>
      </c>
      <c r="H215" s="149" t="str">
        <f>' 2025 - Mídia e Performance'!H20</f>
        <v>Variável</v>
      </c>
      <c r="I215" s="149">
        <f>' 2025 - Mídia e Performance'!I20</f>
        <v>0</v>
      </c>
      <c r="J215" s="149">
        <f>' 2025 - Mídia e Performance'!J20</f>
        <v>30000</v>
      </c>
      <c r="K215" s="149">
        <f>' 2025 - Mídia e Performance'!K20</f>
        <v>139788</v>
      </c>
      <c r="L215" s="149">
        <f>' 2025 - Mídia e Performance'!L20</f>
        <v>167942</v>
      </c>
      <c r="M215" s="149">
        <f>' 2025 - Mídia e Performance'!M20</f>
        <v>125714</v>
      </c>
      <c r="N215" s="149">
        <f>' 2025 - Mídia e Performance'!N20</f>
        <v>136643</v>
      </c>
      <c r="O215" s="149">
        <f>' 2025 - Mídia e Performance'!O20</f>
        <v>176301</v>
      </c>
      <c r="P215" s="149">
        <f>' 2025 - Mídia e Performance'!P20</f>
        <v>171670</v>
      </c>
      <c r="Q215" s="149">
        <f>' 2025 - Mídia e Performance'!Q20</f>
        <v>211448</v>
      </c>
      <c r="R215" s="149">
        <f>' 2025 - Mídia e Performance'!R20</f>
        <v>287630</v>
      </c>
      <c r="S215" s="149">
        <f>' 2025 - Mídia e Performance'!S20</f>
        <v>213533</v>
      </c>
      <c r="T215" s="149">
        <f>' 2025 - Mídia e Performance'!T20</f>
        <v>187225</v>
      </c>
      <c r="U215" s="149" t="e">
        <f>' 2025 - Mídia e Performance'!#REF!</f>
        <v>#REF!</v>
      </c>
      <c r="V215" s="149">
        <f>' 2025 - Mídia e Performance'!U20</f>
        <v>0</v>
      </c>
      <c r="W215" s="149">
        <f>' 2025 - Mídia e Performance'!V20</f>
        <v>0</v>
      </c>
      <c r="X215" s="149">
        <f>' 2025 - Mídia e Performance'!W20</f>
        <v>0</v>
      </c>
      <c r="Y215" s="149">
        <f>' 2025 - Mídia e Performance'!X20</f>
        <v>0</v>
      </c>
      <c r="Z215" s="149">
        <f>' 2025 - Mídia e Performance'!Y20</f>
        <v>0</v>
      </c>
      <c r="AA215" s="149">
        <f>' 2025 - Mídia e Performance'!Z20</f>
        <v>0</v>
      </c>
      <c r="AB215" s="149">
        <f>' 2025 - Mídia e Performance'!AA20</f>
        <v>0</v>
      </c>
      <c r="AC215" s="149">
        <f>' 2025 - Mídia e Performance'!AB20</f>
        <v>0</v>
      </c>
      <c r="AD215" s="149">
        <f>' 2025 - Mídia e Performance'!AC20</f>
        <v>0</v>
      </c>
      <c r="AE215" s="149">
        <f>' 2025 - Mídia e Performance'!AD20</f>
        <v>0</v>
      </c>
      <c r="AF215" s="149">
        <f>' 2025 - Mídia e Performance'!AE20</f>
        <v>0</v>
      </c>
    </row>
    <row r="216" spans="1:32">
      <c r="A216" s="153" t="s">
        <v>5</v>
      </c>
      <c r="B216" s="149" t="str">
        <f>' 2025 - Mídia e Performance'!B21</f>
        <v>WAAW - Brand</v>
      </c>
      <c r="C216" s="149" t="str">
        <f>' 2025 - Mídia e Performance'!C21</f>
        <v>Mídia</v>
      </c>
      <c r="D216" s="149">
        <f>' 2025 - Mídia e Performance'!D21</f>
        <v>0</v>
      </c>
      <c r="E216" s="149">
        <f>' 2025 - Mídia e Performance'!E21</f>
        <v>10227</v>
      </c>
      <c r="F216" s="149" t="str">
        <f>' 2025 - Mídia e Performance'!F21</f>
        <v>WAAW</v>
      </c>
      <c r="G216" s="149" t="str">
        <f>' 2025 - Mídia e Performance'!G21</f>
        <v>Branding</v>
      </c>
      <c r="H216" s="149" t="str">
        <f>' 2025 - Mídia e Performance'!H21</f>
        <v>Variável</v>
      </c>
      <c r="I216" s="149">
        <f>' 2025 - Mídia e Performance'!I21</f>
        <v>90166</v>
      </c>
      <c r="J216" s="149">
        <f>' 2025 - Mídia e Performance'!J21</f>
        <v>17765</v>
      </c>
      <c r="K216" s="149">
        <f>' 2025 - Mídia e Performance'!K21</f>
        <v>25416</v>
      </c>
      <c r="L216" s="149">
        <f>' 2025 - Mídia e Performance'!L21</f>
        <v>30535</v>
      </c>
      <c r="M216" s="149">
        <f>' 2025 - Mídia e Performance'!M21</f>
        <v>22857</v>
      </c>
      <c r="N216" s="149">
        <f>' 2025 - Mídia e Performance'!N21</f>
        <v>24844</v>
      </c>
      <c r="O216" s="149">
        <f>' 2025 - Mídia e Performance'!O21</f>
        <v>32055</v>
      </c>
      <c r="P216" s="149">
        <f>' 2025 - Mídia e Performance'!P21</f>
        <v>31213</v>
      </c>
      <c r="Q216" s="149">
        <f>' 2025 - Mídia e Performance'!Q21</f>
        <v>38445</v>
      </c>
      <c r="R216" s="149">
        <f>' 2025 - Mídia e Performance'!R21</f>
        <v>52296</v>
      </c>
      <c r="S216" s="149">
        <f>' 2025 - Mídia e Performance'!S21</f>
        <v>38824</v>
      </c>
      <c r="T216" s="149">
        <f>' 2025 - Mídia e Performance'!T21</f>
        <v>34041</v>
      </c>
      <c r="U216" s="149" t="e">
        <f>' 2025 - Mídia e Performance'!#REF!</f>
        <v>#REF!</v>
      </c>
      <c r="V216" s="149">
        <f>' 2025 - Mídia e Performance'!U21</f>
        <v>0</v>
      </c>
      <c r="W216" s="149">
        <f>' 2025 - Mídia e Performance'!V21</f>
        <v>0</v>
      </c>
      <c r="X216" s="149">
        <f>' 2025 - Mídia e Performance'!W21</f>
        <v>0</v>
      </c>
      <c r="Y216" s="149">
        <f>' 2025 - Mídia e Performance'!X21</f>
        <v>0</v>
      </c>
      <c r="Z216" s="149">
        <f>' 2025 - Mídia e Performance'!Y21</f>
        <v>0</v>
      </c>
      <c r="AA216" s="149">
        <f>' 2025 - Mídia e Performance'!Z21</f>
        <v>0</v>
      </c>
      <c r="AB216" s="149">
        <f>' 2025 - Mídia e Performance'!AA21</f>
        <v>0</v>
      </c>
      <c r="AC216" s="149">
        <f>' 2025 - Mídia e Performance'!AB21</f>
        <v>0</v>
      </c>
      <c r="AD216" s="149">
        <f>' 2025 - Mídia e Performance'!AC21</f>
        <v>0</v>
      </c>
      <c r="AE216" s="149">
        <f>' 2025 - Mídia e Performance'!AD21</f>
        <v>0</v>
      </c>
      <c r="AF216" s="149">
        <f>' 2025 - Mídia e Performance'!AE21</f>
        <v>0</v>
      </c>
    </row>
    <row r="217" spans="1:32">
      <c r="A217" s="153" t="s">
        <v>5</v>
      </c>
      <c r="B217" s="149" t="str">
        <f>' 2025 - Mídia e Performance'!B22</f>
        <v>WAAW - Manutenção/Produtos</v>
      </c>
      <c r="C217" s="149" t="str">
        <f>' 2025 - Mídia e Performance'!C22</f>
        <v>Mídia</v>
      </c>
      <c r="D217" s="149">
        <f>' 2025 - Mídia e Performance'!D22</f>
        <v>0</v>
      </c>
      <c r="E217" s="149">
        <f>' 2025 - Mídia e Performance'!E22</f>
        <v>10227</v>
      </c>
      <c r="F217" s="149" t="str">
        <f>' 2025 - Mídia e Performance'!F22</f>
        <v>WAAW</v>
      </c>
      <c r="G217" s="149" t="str">
        <f>' 2025 - Mídia e Performance'!G22</f>
        <v>Manutenção de Marca</v>
      </c>
      <c r="H217" s="149" t="str">
        <f>' 2025 - Mídia e Performance'!H22</f>
        <v>Variável</v>
      </c>
      <c r="I217" s="149">
        <f>' 2025 - Mídia e Performance'!I22</f>
        <v>4689</v>
      </c>
      <c r="J217" s="149">
        <f>' 2025 - Mídia e Performance'!J22</f>
        <v>20783</v>
      </c>
      <c r="K217" s="149">
        <f>' 2025 - Mídia e Performance'!K22</f>
        <v>50832</v>
      </c>
      <c r="L217" s="149">
        <f>' 2025 - Mídia e Performance'!L22</f>
        <v>61070</v>
      </c>
      <c r="M217" s="149">
        <f>' 2025 - Mídia e Performance'!M22</f>
        <v>45714</v>
      </c>
      <c r="N217" s="149">
        <f>' 2025 - Mídia e Performance'!N22</f>
        <v>49688</v>
      </c>
      <c r="O217" s="149">
        <f>' 2025 - Mídia e Performance'!O22</f>
        <v>64109</v>
      </c>
      <c r="P217" s="149">
        <f>' 2025 - Mídia e Performance'!P22</f>
        <v>62426</v>
      </c>
      <c r="Q217" s="149">
        <f>' 2025 - Mídia e Performance'!Q22</f>
        <v>76890</v>
      </c>
      <c r="R217" s="149">
        <f>' 2025 - Mídia e Performance'!R22</f>
        <v>104593</v>
      </c>
      <c r="S217" s="149">
        <f>' 2025 - Mídia e Performance'!S22</f>
        <v>77648</v>
      </c>
      <c r="T217" s="149">
        <f>' 2025 - Mídia e Performance'!T22</f>
        <v>68082</v>
      </c>
      <c r="U217" s="149" t="e">
        <f>' 2025 - Mídia e Performance'!#REF!</f>
        <v>#REF!</v>
      </c>
      <c r="V217" s="149">
        <f>' 2025 - Mídia e Performance'!U22</f>
        <v>0</v>
      </c>
      <c r="W217" s="149">
        <f>' 2025 - Mídia e Performance'!V22</f>
        <v>0</v>
      </c>
      <c r="X217" s="149">
        <f>' 2025 - Mídia e Performance'!W22</f>
        <v>0</v>
      </c>
      <c r="Y217" s="149">
        <f>' 2025 - Mídia e Performance'!X22</f>
        <v>0</v>
      </c>
      <c r="Z217" s="149">
        <f>' 2025 - Mídia e Performance'!Y22</f>
        <v>0</v>
      </c>
      <c r="AA217" s="149">
        <f>' 2025 - Mídia e Performance'!Z22</f>
        <v>0</v>
      </c>
      <c r="AB217" s="149">
        <f>' 2025 - Mídia e Performance'!AA22</f>
        <v>0</v>
      </c>
      <c r="AC217" s="149">
        <f>' 2025 - Mídia e Performance'!AB22</f>
        <v>0</v>
      </c>
      <c r="AD217" s="149">
        <f>' 2025 - Mídia e Performance'!AC22</f>
        <v>0</v>
      </c>
      <c r="AE217" s="149">
        <f>' 2025 - Mídia e Performance'!AD22</f>
        <v>0</v>
      </c>
      <c r="AF217" s="149">
        <f>' 2025 - Mídia e Performance'!AE22</f>
        <v>0</v>
      </c>
    </row>
    <row r="218" spans="1:32">
      <c r="A218" s="153" t="s">
        <v>5</v>
      </c>
      <c r="B218" s="149" t="str">
        <f>' 2025 - Mídia e Performance'!B23</f>
        <v>Mercado Livre - Retail (Trade)</v>
      </c>
      <c r="C218" s="149" t="str">
        <f>' 2025 - Mídia e Performance'!C23</f>
        <v>Mídia</v>
      </c>
      <c r="D218" s="149">
        <f>' 2025 - Mídia e Performance'!D23</f>
        <v>0</v>
      </c>
      <c r="E218" s="149">
        <f>' 2025 - Mídia e Performance'!E23</f>
        <v>10227</v>
      </c>
      <c r="F218" s="149" t="str">
        <f>' 2025 - Mídia e Performance'!F23</f>
        <v>WAP</v>
      </c>
      <c r="G218" s="149" t="str">
        <f>' 2025 - Mídia e Performance'!G23</f>
        <v>Performance</v>
      </c>
      <c r="H218" s="149" t="str">
        <f>' 2025 - Mídia e Performance'!H23</f>
        <v>Fixo</v>
      </c>
      <c r="I218" s="149">
        <f>' 2025 - Mídia e Performance'!I23</f>
        <v>112500</v>
      </c>
      <c r="J218" s="149">
        <f>' 2025 - Mídia e Performance'!J23</f>
        <v>112500</v>
      </c>
      <c r="K218" s="149">
        <f>' 2025 - Mídia e Performance'!K23</f>
        <v>112500</v>
      </c>
      <c r="L218" s="149">
        <f>' 2025 - Mídia e Performance'!L23</f>
        <v>112500</v>
      </c>
      <c r="M218" s="149">
        <f>' 2025 - Mídia e Performance'!M23</f>
        <v>112500</v>
      </c>
      <c r="N218" s="149">
        <f>' 2025 - Mídia e Performance'!N23</f>
        <v>112500</v>
      </c>
      <c r="O218" s="149">
        <f>' 2025 - Mídia e Performance'!O23</f>
        <v>112500</v>
      </c>
      <c r="P218" s="149">
        <f>' 2025 - Mídia e Performance'!P23</f>
        <v>112500</v>
      </c>
      <c r="Q218" s="149">
        <f>' 2025 - Mídia e Performance'!Q23</f>
        <v>112500</v>
      </c>
      <c r="R218" s="149">
        <f>' 2025 - Mídia e Performance'!R23</f>
        <v>112500</v>
      </c>
      <c r="S218" s="149">
        <f>' 2025 - Mídia e Performance'!S23</f>
        <v>112500</v>
      </c>
      <c r="T218" s="149">
        <f>' 2025 - Mídia e Performance'!T23</f>
        <v>112500</v>
      </c>
      <c r="U218" s="149" t="e">
        <f>' 2025 - Mídia e Performance'!#REF!</f>
        <v>#REF!</v>
      </c>
      <c r="V218" s="149">
        <f>' 2025 - Mídia e Performance'!U23</f>
        <v>0</v>
      </c>
      <c r="W218" s="149">
        <f>' 2025 - Mídia e Performance'!V23</f>
        <v>0</v>
      </c>
      <c r="X218" s="149">
        <f>' 2025 - Mídia e Performance'!W23</f>
        <v>0</v>
      </c>
      <c r="Y218" s="149">
        <f>' 2025 - Mídia e Performance'!X23</f>
        <v>0</v>
      </c>
      <c r="Z218" s="149">
        <f>' 2025 - Mídia e Performance'!Y23</f>
        <v>0</v>
      </c>
      <c r="AA218" s="149">
        <f>' 2025 - Mídia e Performance'!Z23</f>
        <v>0</v>
      </c>
      <c r="AB218" s="149">
        <f>' 2025 - Mídia e Performance'!AA23</f>
        <v>0</v>
      </c>
      <c r="AC218" s="149">
        <f>' 2025 - Mídia e Performance'!AB23</f>
        <v>0</v>
      </c>
      <c r="AD218" s="149">
        <f>' 2025 - Mídia e Performance'!AC23</f>
        <v>0</v>
      </c>
      <c r="AE218" s="149">
        <f>' 2025 - Mídia e Performance'!AD23</f>
        <v>0</v>
      </c>
      <c r="AF218" s="149">
        <f>' 2025 - Mídia e Performance'!AE23</f>
        <v>0</v>
      </c>
    </row>
    <row r="219" spans="1:32">
      <c r="A219" s="153" t="s">
        <v>5</v>
      </c>
      <c r="B219" s="149" t="e">
        <f>' 2025 - Mídia e Performance'!#REF!</f>
        <v>#REF!</v>
      </c>
      <c r="C219" s="149" t="e">
        <f>' 2025 - Mídia e Performance'!#REF!</f>
        <v>#REF!</v>
      </c>
      <c r="D219" s="149" t="e">
        <f>' 2025 - Mídia e Performance'!#REF!</f>
        <v>#REF!</v>
      </c>
      <c r="E219" s="149" t="e">
        <f>' 2025 - Mídia e Performance'!#REF!</f>
        <v>#REF!</v>
      </c>
      <c r="F219" s="149" t="e">
        <f>' 2025 - Mídia e Performance'!#REF!</f>
        <v>#REF!</v>
      </c>
      <c r="G219" s="149" t="e">
        <f>' 2025 - Mídia e Performance'!#REF!</f>
        <v>#REF!</v>
      </c>
      <c r="H219" s="149" t="e">
        <f>' 2025 - Mídia e Performance'!#REF!</f>
        <v>#REF!</v>
      </c>
      <c r="I219" s="149" t="e">
        <f>' 2025 - Mídia e Performance'!#REF!</f>
        <v>#REF!</v>
      </c>
      <c r="J219" s="149" t="e">
        <f>' 2025 - Mídia e Performance'!#REF!</f>
        <v>#REF!</v>
      </c>
      <c r="K219" s="149" t="e">
        <f>' 2025 - Mídia e Performance'!#REF!</f>
        <v>#REF!</v>
      </c>
      <c r="L219" s="149" t="e">
        <f>' 2025 - Mídia e Performance'!#REF!</f>
        <v>#REF!</v>
      </c>
      <c r="M219" s="149" t="e">
        <f>' 2025 - Mídia e Performance'!#REF!</f>
        <v>#REF!</v>
      </c>
      <c r="N219" s="149" t="e">
        <f>' 2025 - Mídia e Performance'!#REF!</f>
        <v>#REF!</v>
      </c>
      <c r="O219" s="149" t="e">
        <f>' 2025 - Mídia e Performance'!#REF!</f>
        <v>#REF!</v>
      </c>
      <c r="P219" s="149" t="e">
        <f>' 2025 - Mídia e Performance'!#REF!</f>
        <v>#REF!</v>
      </c>
      <c r="Q219" s="149" t="e">
        <f>' 2025 - Mídia e Performance'!#REF!</f>
        <v>#REF!</v>
      </c>
      <c r="R219" s="149" t="e">
        <f>' 2025 - Mídia e Performance'!#REF!</f>
        <v>#REF!</v>
      </c>
      <c r="S219" s="149" t="e">
        <f>' 2025 - Mídia e Performance'!#REF!</f>
        <v>#REF!</v>
      </c>
      <c r="T219" s="149" t="e">
        <f>' 2025 - Mídia e Performance'!#REF!</f>
        <v>#REF!</v>
      </c>
      <c r="U219" s="149" t="e">
        <f>' 2025 - Mídia e Performance'!#REF!</f>
        <v>#REF!</v>
      </c>
      <c r="V219" s="149" t="e">
        <f>' 2025 - Mídia e Performance'!#REF!</f>
        <v>#REF!</v>
      </c>
      <c r="W219" s="149" t="e">
        <f>' 2025 - Mídia e Performance'!#REF!</f>
        <v>#REF!</v>
      </c>
      <c r="X219" s="149" t="e">
        <f>' 2025 - Mídia e Performance'!#REF!</f>
        <v>#REF!</v>
      </c>
      <c r="Y219" s="149" t="e">
        <f>' 2025 - Mídia e Performance'!#REF!</f>
        <v>#REF!</v>
      </c>
      <c r="Z219" s="149" t="e">
        <f>' 2025 - Mídia e Performance'!#REF!</f>
        <v>#REF!</v>
      </c>
      <c r="AA219" s="149" t="e">
        <f>' 2025 - Mídia e Performance'!#REF!</f>
        <v>#REF!</v>
      </c>
      <c r="AB219" s="149" t="e">
        <f>' 2025 - Mídia e Performance'!#REF!</f>
        <v>#REF!</v>
      </c>
      <c r="AC219" s="149" t="e">
        <f>' 2025 - Mídia e Performance'!#REF!</f>
        <v>#REF!</v>
      </c>
      <c r="AD219" s="149" t="e">
        <f>' 2025 - Mídia e Performance'!#REF!</f>
        <v>#REF!</v>
      </c>
      <c r="AE219" s="149" t="e">
        <f>' 2025 - Mídia e Performance'!#REF!</f>
        <v>#REF!</v>
      </c>
      <c r="AF219" s="149" t="e">
        <f>' 2025 - Mídia e Performance'!#REF!</f>
        <v>#REF!</v>
      </c>
    </row>
    <row r="220" spans="1:32">
      <c r="A220" s="153" t="s">
        <v>5</v>
      </c>
      <c r="B220" s="149">
        <f>' 2025 - Mídia e Performance'!B25</f>
        <v>0</v>
      </c>
      <c r="C220" s="149">
        <f>' 2025 - Mídia e Performance'!C25</f>
        <v>0</v>
      </c>
      <c r="D220" s="149">
        <f>' 2025 - Mídia e Performance'!D25</f>
        <v>0</v>
      </c>
      <c r="E220" s="149">
        <f>' 2025 - Mídia e Performance'!E25</f>
        <v>0</v>
      </c>
      <c r="F220" s="149">
        <f>' 2025 - Mídia e Performance'!F25</f>
        <v>0</v>
      </c>
      <c r="G220" s="149">
        <f>' 2025 - Mídia e Performance'!G25</f>
        <v>0</v>
      </c>
      <c r="H220" s="149">
        <f>' 2025 - Mídia e Performance'!H25</f>
        <v>0</v>
      </c>
      <c r="I220" s="149">
        <f>' 2025 - Mídia e Performance'!I25</f>
        <v>0</v>
      </c>
      <c r="J220" s="149">
        <f>' 2025 - Mídia e Performance'!J25</f>
        <v>0</v>
      </c>
      <c r="K220" s="149">
        <f>' 2025 - Mídia e Performance'!K25</f>
        <v>0</v>
      </c>
      <c r="L220" s="149">
        <f>' 2025 - Mídia e Performance'!L25</f>
        <v>0</v>
      </c>
      <c r="M220" s="149">
        <f>' 2025 - Mídia e Performance'!M25</f>
        <v>0</v>
      </c>
      <c r="N220" s="149">
        <f>' 2025 - Mídia e Performance'!N25</f>
        <v>0</v>
      </c>
      <c r="O220" s="149">
        <f>' 2025 - Mídia e Performance'!O25</f>
        <v>0</v>
      </c>
      <c r="P220" s="149">
        <f>' 2025 - Mídia e Performance'!P25</f>
        <v>0</v>
      </c>
      <c r="Q220" s="149">
        <f>' 2025 - Mídia e Performance'!Q25</f>
        <v>0</v>
      </c>
      <c r="R220" s="149">
        <f>' 2025 - Mídia e Performance'!R25</f>
        <v>0</v>
      </c>
      <c r="S220" s="149">
        <f>' 2025 - Mídia e Performance'!S25</f>
        <v>0</v>
      </c>
      <c r="T220" s="149">
        <f>' 2025 - Mídia e Performance'!T25</f>
        <v>0</v>
      </c>
      <c r="U220" s="149" t="e">
        <f>' 2025 - Mídia e Performance'!#REF!</f>
        <v>#REF!</v>
      </c>
      <c r="V220" s="149">
        <f>' 2025 - Mídia e Performance'!U25</f>
        <v>0</v>
      </c>
      <c r="W220" s="149">
        <f>' 2025 - Mídia e Performance'!V25</f>
        <v>0</v>
      </c>
      <c r="X220" s="149">
        <f>' 2025 - Mídia e Performance'!W25</f>
        <v>0</v>
      </c>
      <c r="Y220" s="149">
        <f>' 2025 - Mídia e Performance'!X25</f>
        <v>0</v>
      </c>
      <c r="Z220" s="149">
        <f>' 2025 - Mídia e Performance'!Y25</f>
        <v>0</v>
      </c>
      <c r="AA220" s="149">
        <f>' 2025 - Mídia e Performance'!Z25</f>
        <v>0</v>
      </c>
      <c r="AB220" s="149">
        <f>' 2025 - Mídia e Performance'!AA25</f>
        <v>0</v>
      </c>
      <c r="AC220" s="149">
        <f>' 2025 - Mídia e Performance'!AB25</f>
        <v>0</v>
      </c>
      <c r="AD220" s="149">
        <f>' 2025 - Mídia e Performance'!AC25</f>
        <v>0</v>
      </c>
      <c r="AE220" s="149">
        <f>' 2025 - Mídia e Performance'!AD25</f>
        <v>0</v>
      </c>
      <c r="AF220" s="149">
        <f>' 2025 - Mídia e Performance'!AE25</f>
        <v>0</v>
      </c>
    </row>
    <row r="221" spans="1:32">
      <c r="A221" s="153" t="s">
        <v>5</v>
      </c>
      <c r="B221" s="149" t="str">
        <f>' 2025 - Mídia e Performance'!B26</f>
        <v>CARTÃO DE CRÉDITO</v>
      </c>
      <c r="C221" s="149">
        <f>' 2025 - Mídia e Performance'!C26</f>
        <v>0</v>
      </c>
      <c r="D221" s="149">
        <f>' 2025 - Mídia e Performance'!D26</f>
        <v>0</v>
      </c>
      <c r="E221" s="149">
        <f>' 2025 - Mídia e Performance'!E26</f>
        <v>0</v>
      </c>
      <c r="F221" s="149">
        <f>' 2025 - Mídia e Performance'!F26</f>
        <v>0</v>
      </c>
      <c r="G221" s="149">
        <f>' 2025 - Mídia e Performance'!G26</f>
        <v>0</v>
      </c>
      <c r="H221" s="149">
        <f>' 2025 - Mídia e Performance'!H26</f>
        <v>0</v>
      </c>
      <c r="I221" s="149">
        <f>' 2025 - Mídia e Performance'!I26</f>
        <v>0</v>
      </c>
      <c r="J221" s="149">
        <f>' 2025 - Mídia e Performance'!J26</f>
        <v>0</v>
      </c>
      <c r="K221" s="149">
        <f>' 2025 - Mídia e Performance'!K26</f>
        <v>0</v>
      </c>
      <c r="L221" s="149">
        <f>' 2025 - Mídia e Performance'!L26</f>
        <v>0</v>
      </c>
      <c r="M221" s="149">
        <f>' 2025 - Mídia e Performance'!M26</f>
        <v>0</v>
      </c>
      <c r="N221" s="149">
        <f>' 2025 - Mídia e Performance'!N26</f>
        <v>0</v>
      </c>
      <c r="O221" s="149">
        <f>' 2025 - Mídia e Performance'!O26</f>
        <v>0</v>
      </c>
      <c r="P221" s="149">
        <f>' 2025 - Mídia e Performance'!P26</f>
        <v>0</v>
      </c>
      <c r="Q221" s="149">
        <f>' 2025 - Mídia e Performance'!Q26</f>
        <v>0</v>
      </c>
      <c r="R221" s="149">
        <f>' 2025 - Mídia e Performance'!R26</f>
        <v>0</v>
      </c>
      <c r="S221" s="149">
        <f>' 2025 - Mídia e Performance'!S26</f>
        <v>0</v>
      </c>
      <c r="T221" s="149">
        <f>' 2025 - Mídia e Performance'!T26</f>
        <v>0</v>
      </c>
      <c r="U221" s="149" t="e">
        <f>' 2025 - Mídia e Performance'!#REF!</f>
        <v>#REF!</v>
      </c>
      <c r="V221" s="149">
        <f>' 2025 - Mídia e Performance'!U26</f>
        <v>0</v>
      </c>
      <c r="W221" s="149">
        <f>' 2025 - Mídia e Performance'!V26</f>
        <v>0</v>
      </c>
      <c r="X221" s="149">
        <f>' 2025 - Mídia e Performance'!W26</f>
        <v>0</v>
      </c>
      <c r="Y221" s="149">
        <f>' 2025 - Mídia e Performance'!X26</f>
        <v>0</v>
      </c>
      <c r="Z221" s="149">
        <f>' 2025 - Mídia e Performance'!Y26</f>
        <v>0</v>
      </c>
      <c r="AA221" s="149">
        <f>' 2025 - Mídia e Performance'!Z26</f>
        <v>0</v>
      </c>
      <c r="AB221" s="149">
        <f>' 2025 - Mídia e Performance'!AA26</f>
        <v>0</v>
      </c>
      <c r="AC221" s="149">
        <f>' 2025 - Mídia e Performance'!AB26</f>
        <v>0</v>
      </c>
      <c r="AD221" s="149">
        <f>' 2025 - Mídia e Performance'!AC26</f>
        <v>0</v>
      </c>
      <c r="AE221" s="149">
        <f>' 2025 - Mídia e Performance'!AD26</f>
        <v>0</v>
      </c>
      <c r="AF221" s="149">
        <f>' 2025 - Mídia e Performance'!AE26</f>
        <v>0</v>
      </c>
    </row>
    <row r="222" spans="1:32">
      <c r="A222" s="153" t="s">
        <v>5</v>
      </c>
      <c r="B222" s="149">
        <f>' 2025 - Mídia e Performance'!B27</f>
        <v>0</v>
      </c>
      <c r="C222" s="149">
        <f>' 2025 - Mídia e Performance'!C27</f>
        <v>0</v>
      </c>
      <c r="D222" s="149">
        <f>' 2025 - Mídia e Performance'!D27</f>
        <v>0</v>
      </c>
      <c r="E222" s="149">
        <f>' 2025 - Mídia e Performance'!E27</f>
        <v>0</v>
      </c>
      <c r="F222" s="149">
        <f>' 2025 - Mídia e Performance'!F27</f>
        <v>0</v>
      </c>
      <c r="G222" s="149">
        <f>' 2025 - Mídia e Performance'!G27</f>
        <v>0</v>
      </c>
      <c r="H222" s="149">
        <f>' 2025 - Mídia e Performance'!H27</f>
        <v>0</v>
      </c>
      <c r="I222" s="149">
        <f>' 2025 - Mídia e Performance'!I27</f>
        <v>0</v>
      </c>
      <c r="J222" s="149">
        <f>' 2025 - Mídia e Performance'!J27</f>
        <v>0</v>
      </c>
      <c r="K222" s="149">
        <f>' 2025 - Mídia e Performance'!K27</f>
        <v>0</v>
      </c>
      <c r="L222" s="149">
        <f>' 2025 - Mídia e Performance'!L27</f>
        <v>0</v>
      </c>
      <c r="M222" s="149">
        <f>' 2025 - Mídia e Performance'!M27</f>
        <v>0</v>
      </c>
      <c r="N222" s="149">
        <f>' 2025 - Mídia e Performance'!N27</f>
        <v>0</v>
      </c>
      <c r="O222" s="149">
        <f>' 2025 - Mídia e Performance'!O27</f>
        <v>0</v>
      </c>
      <c r="P222" s="149">
        <f>' 2025 - Mídia e Performance'!P27</f>
        <v>0</v>
      </c>
      <c r="Q222" s="149">
        <f>' 2025 - Mídia e Performance'!Q27</f>
        <v>0</v>
      </c>
      <c r="R222" s="149">
        <f>' 2025 - Mídia e Performance'!R27</f>
        <v>0</v>
      </c>
      <c r="S222" s="149">
        <f>' 2025 - Mídia e Performance'!S27</f>
        <v>0</v>
      </c>
      <c r="T222" s="149">
        <f>' 2025 - Mídia e Performance'!T27</f>
        <v>0</v>
      </c>
      <c r="U222" s="149" t="e">
        <f>' 2025 - Mídia e Performance'!#REF!</f>
        <v>#REF!</v>
      </c>
      <c r="V222" s="149">
        <f>' 2025 - Mídia e Performance'!U27</f>
        <v>0</v>
      </c>
      <c r="W222" s="149">
        <f>' 2025 - Mídia e Performance'!V27</f>
        <v>0</v>
      </c>
      <c r="X222" s="149">
        <f>' 2025 - Mídia e Performance'!W27</f>
        <v>0</v>
      </c>
      <c r="Y222" s="149">
        <f>' 2025 - Mídia e Performance'!X27</f>
        <v>0</v>
      </c>
      <c r="Z222" s="149">
        <f>' 2025 - Mídia e Performance'!Y27</f>
        <v>0</v>
      </c>
      <c r="AA222" s="149">
        <f>' 2025 - Mídia e Performance'!Z27</f>
        <v>0</v>
      </c>
      <c r="AB222" s="149">
        <f>' 2025 - Mídia e Performance'!AA27</f>
        <v>0</v>
      </c>
      <c r="AC222" s="149">
        <f>' 2025 - Mídia e Performance'!AB27</f>
        <v>0</v>
      </c>
      <c r="AD222" s="149">
        <f>' 2025 - Mídia e Performance'!AC27</f>
        <v>0</v>
      </c>
      <c r="AE222" s="149">
        <f>' 2025 - Mídia e Performance'!AD27</f>
        <v>0</v>
      </c>
      <c r="AF222" s="149">
        <f>' 2025 - Mídia e Performance'!AE27</f>
        <v>0</v>
      </c>
    </row>
    <row r="223" spans="1:32">
      <c r="A223" s="153" t="s">
        <v>5</v>
      </c>
      <c r="B223" s="149">
        <f>' 2025 - Mídia e Performance'!B28</f>
        <v>0</v>
      </c>
      <c r="C223" s="149">
        <f>' 2025 - Mídia e Performance'!C28</f>
        <v>0</v>
      </c>
      <c r="D223" s="149">
        <f>' 2025 - Mídia e Performance'!D28</f>
        <v>0</v>
      </c>
      <c r="E223" s="149">
        <f>' 2025 - Mídia e Performance'!E28</f>
        <v>0</v>
      </c>
      <c r="F223" s="149">
        <f>' 2025 - Mídia e Performance'!F28</f>
        <v>0</v>
      </c>
      <c r="G223" s="149">
        <f>' 2025 - Mídia e Performance'!G28</f>
        <v>0</v>
      </c>
      <c r="H223" s="149">
        <f>' 2025 - Mídia e Performance'!H28</f>
        <v>0</v>
      </c>
      <c r="I223" s="149">
        <f>' 2025 - Mídia e Performance'!I28</f>
        <v>0</v>
      </c>
      <c r="J223" s="149">
        <f>' 2025 - Mídia e Performance'!J28</f>
        <v>0</v>
      </c>
      <c r="K223" s="149">
        <f>' 2025 - Mídia e Performance'!K28</f>
        <v>0</v>
      </c>
      <c r="L223" s="149">
        <f>' 2025 - Mídia e Performance'!L28</f>
        <v>0</v>
      </c>
      <c r="M223" s="149">
        <f>' 2025 - Mídia e Performance'!M28</f>
        <v>0</v>
      </c>
      <c r="N223" s="149">
        <f>' 2025 - Mídia e Performance'!N28</f>
        <v>0</v>
      </c>
      <c r="O223" s="149">
        <f>' 2025 - Mídia e Performance'!O28</f>
        <v>0</v>
      </c>
      <c r="P223" s="149">
        <f>' 2025 - Mídia e Performance'!P28</f>
        <v>0</v>
      </c>
      <c r="Q223" s="149">
        <f>' 2025 - Mídia e Performance'!Q28</f>
        <v>0</v>
      </c>
      <c r="R223" s="149">
        <f>' 2025 - Mídia e Performance'!R28</f>
        <v>0</v>
      </c>
      <c r="S223" s="149">
        <f>' 2025 - Mídia e Performance'!S28</f>
        <v>0</v>
      </c>
      <c r="T223" s="149">
        <f>' 2025 - Mídia e Performance'!T28</f>
        <v>0</v>
      </c>
      <c r="U223" s="149" t="e">
        <f>' 2025 - Mídia e Performance'!#REF!</f>
        <v>#REF!</v>
      </c>
      <c r="V223" s="149">
        <f>' 2025 - Mídia e Performance'!U28</f>
        <v>0</v>
      </c>
      <c r="W223" s="149">
        <f>' 2025 - Mídia e Performance'!V28</f>
        <v>0</v>
      </c>
      <c r="X223" s="149">
        <f>' 2025 - Mídia e Performance'!W28</f>
        <v>0</v>
      </c>
      <c r="Y223" s="149">
        <f>' 2025 - Mídia e Performance'!X28</f>
        <v>0</v>
      </c>
      <c r="Z223" s="149">
        <f>' 2025 - Mídia e Performance'!Y28</f>
        <v>0</v>
      </c>
      <c r="AA223" s="149">
        <f>' 2025 - Mídia e Performance'!Z28</f>
        <v>0</v>
      </c>
      <c r="AB223" s="149">
        <f>' 2025 - Mídia e Performance'!AA28</f>
        <v>0</v>
      </c>
      <c r="AC223" s="149">
        <f>' 2025 - Mídia e Performance'!AB28</f>
        <v>0</v>
      </c>
      <c r="AD223" s="149">
        <f>' 2025 - Mídia e Performance'!AC28</f>
        <v>0</v>
      </c>
      <c r="AE223" s="149">
        <f>' 2025 - Mídia e Performance'!AD28</f>
        <v>0</v>
      </c>
      <c r="AF223" s="149">
        <f>' 2025 - Mídia e Performance'!AE28</f>
        <v>0</v>
      </c>
    </row>
    <row r="224" spans="1:32">
      <c r="A224" s="153" t="s">
        <v>5</v>
      </c>
      <c r="B224" s="149" t="e">
        <f>' 2025 - Mídia e Performance'!#REF!</f>
        <v>#REF!</v>
      </c>
      <c r="C224" s="149" t="e">
        <f>' 2025 - Mídia e Performance'!#REF!</f>
        <v>#REF!</v>
      </c>
      <c r="D224" s="149" t="e">
        <f>' 2025 - Mídia e Performance'!#REF!</f>
        <v>#REF!</v>
      </c>
      <c r="E224" s="149" t="e">
        <f>' 2025 - Mídia e Performance'!#REF!</f>
        <v>#REF!</v>
      </c>
      <c r="F224" s="149" t="e">
        <f>' 2025 - Mídia e Performance'!#REF!</f>
        <v>#REF!</v>
      </c>
      <c r="G224" s="149" t="e">
        <f>' 2025 - Mídia e Performance'!#REF!</f>
        <v>#REF!</v>
      </c>
      <c r="H224" s="149" t="e">
        <f>' 2025 - Mídia e Performance'!#REF!</f>
        <v>#REF!</v>
      </c>
      <c r="I224" s="149" t="e">
        <f>' 2025 - Mídia e Performance'!#REF!</f>
        <v>#REF!</v>
      </c>
      <c r="J224" s="149" t="e">
        <f>' 2025 - Mídia e Performance'!#REF!</f>
        <v>#REF!</v>
      </c>
      <c r="K224" s="149" t="e">
        <f>' 2025 - Mídia e Performance'!#REF!</f>
        <v>#REF!</v>
      </c>
      <c r="L224" s="149" t="e">
        <f>' 2025 - Mídia e Performance'!#REF!</f>
        <v>#REF!</v>
      </c>
      <c r="M224" s="149" t="e">
        <f>' 2025 - Mídia e Performance'!#REF!</f>
        <v>#REF!</v>
      </c>
      <c r="N224" s="149" t="e">
        <f>' 2025 - Mídia e Performance'!#REF!</f>
        <v>#REF!</v>
      </c>
      <c r="O224" s="149" t="e">
        <f>' 2025 - Mídia e Performance'!#REF!</f>
        <v>#REF!</v>
      </c>
      <c r="P224" s="149" t="e">
        <f>' 2025 - Mídia e Performance'!#REF!</f>
        <v>#REF!</v>
      </c>
      <c r="Q224" s="149" t="e">
        <f>' 2025 - Mídia e Performance'!#REF!</f>
        <v>#REF!</v>
      </c>
      <c r="R224" s="149" t="e">
        <f>' 2025 - Mídia e Performance'!#REF!</f>
        <v>#REF!</v>
      </c>
      <c r="S224" s="149" t="e">
        <f>' 2025 - Mídia e Performance'!#REF!</f>
        <v>#REF!</v>
      </c>
      <c r="T224" s="149" t="e">
        <f>' 2025 - Mídia e Performance'!#REF!</f>
        <v>#REF!</v>
      </c>
      <c r="U224" s="149" t="e">
        <f>' 2025 - Mídia e Performance'!#REF!</f>
        <v>#REF!</v>
      </c>
      <c r="V224" s="149" t="e">
        <f>' 2025 - Mídia e Performance'!#REF!</f>
        <v>#REF!</v>
      </c>
      <c r="W224" s="149" t="e">
        <f>' 2025 - Mídia e Performance'!#REF!</f>
        <v>#REF!</v>
      </c>
      <c r="X224" s="149" t="e">
        <f>' 2025 - Mídia e Performance'!#REF!</f>
        <v>#REF!</v>
      </c>
      <c r="Y224" s="149" t="e">
        <f>' 2025 - Mídia e Performance'!#REF!</f>
        <v>#REF!</v>
      </c>
      <c r="Z224" s="149" t="e">
        <f>' 2025 - Mídia e Performance'!#REF!</f>
        <v>#REF!</v>
      </c>
      <c r="AA224" s="149" t="e">
        <f>' 2025 - Mídia e Performance'!#REF!</f>
        <v>#REF!</v>
      </c>
      <c r="AB224" s="149" t="e">
        <f>' 2025 - Mídia e Performance'!#REF!</f>
        <v>#REF!</v>
      </c>
      <c r="AC224" s="149" t="e">
        <f>' 2025 - Mídia e Performance'!#REF!</f>
        <v>#REF!</v>
      </c>
      <c r="AD224" s="149" t="e">
        <f>' 2025 - Mídia e Performance'!#REF!</f>
        <v>#REF!</v>
      </c>
      <c r="AE224" s="149" t="e">
        <f>' 2025 - Mídia e Performance'!#REF!</f>
        <v>#REF!</v>
      </c>
      <c r="AF224" s="149" t="e">
        <f>' 2025 - Mídia e Performance'!#REF!</f>
        <v>#REF!</v>
      </c>
    </row>
    <row r="225" spans="1:32">
      <c r="A225" s="153" t="s">
        <v>5</v>
      </c>
      <c r="B225" s="149">
        <f>' 2025 - Mídia e Performance'!B29</f>
        <v>0</v>
      </c>
      <c r="C225" s="149">
        <f>' 2025 - Mídia e Performance'!C29</f>
        <v>0</v>
      </c>
      <c r="D225" s="149">
        <f>' 2025 - Mídia e Performance'!D29</f>
        <v>0</v>
      </c>
      <c r="E225" s="149">
        <f>' 2025 - Mídia e Performance'!E29</f>
        <v>0</v>
      </c>
      <c r="F225" s="149">
        <f>' 2025 - Mídia e Performance'!F29</f>
        <v>0</v>
      </c>
      <c r="G225" s="149">
        <f>' 2025 - Mídia e Performance'!G29</f>
        <v>0</v>
      </c>
      <c r="H225" s="149">
        <f>' 2025 - Mídia e Performance'!H29</f>
        <v>0</v>
      </c>
      <c r="I225" s="149">
        <f>' 2025 - Mídia e Performance'!I29</f>
        <v>0</v>
      </c>
      <c r="J225" s="149">
        <f>' 2025 - Mídia e Performance'!J29</f>
        <v>0</v>
      </c>
      <c r="K225" s="149">
        <f>' 2025 - Mídia e Performance'!K29</f>
        <v>0</v>
      </c>
      <c r="L225" s="149">
        <f>' 2025 - Mídia e Performance'!L29</f>
        <v>0</v>
      </c>
      <c r="M225" s="149">
        <f>' 2025 - Mídia e Performance'!M29</f>
        <v>0</v>
      </c>
      <c r="N225" s="149">
        <f>' 2025 - Mídia e Performance'!N29</f>
        <v>0</v>
      </c>
      <c r="O225" s="149">
        <f>' 2025 - Mídia e Performance'!O29</f>
        <v>0</v>
      </c>
      <c r="P225" s="149">
        <f>' 2025 - Mídia e Performance'!P29</f>
        <v>0</v>
      </c>
      <c r="Q225" s="149">
        <f>' 2025 - Mídia e Performance'!Q29</f>
        <v>0</v>
      </c>
      <c r="R225" s="149">
        <f>' 2025 - Mídia e Performance'!R29</f>
        <v>0</v>
      </c>
      <c r="S225" s="149">
        <f>' 2025 - Mídia e Performance'!S29</f>
        <v>0</v>
      </c>
      <c r="T225" s="149">
        <f>' 2025 - Mídia e Performance'!T29</f>
        <v>0</v>
      </c>
      <c r="U225" s="149" t="e">
        <f>' 2025 - Mídia e Performance'!#REF!</f>
        <v>#REF!</v>
      </c>
      <c r="V225" s="149">
        <f>' 2025 - Mídia e Performance'!U29</f>
        <v>0</v>
      </c>
      <c r="W225" s="149">
        <f>' 2025 - Mídia e Performance'!V29</f>
        <v>0</v>
      </c>
      <c r="X225" s="149">
        <f>' 2025 - Mídia e Performance'!W29</f>
        <v>0</v>
      </c>
      <c r="Y225" s="149">
        <f>' 2025 - Mídia e Performance'!X29</f>
        <v>0</v>
      </c>
      <c r="Z225" s="149">
        <f>' 2025 - Mídia e Performance'!Y29</f>
        <v>0</v>
      </c>
      <c r="AA225" s="149">
        <f>' 2025 - Mídia e Performance'!Z29</f>
        <v>0</v>
      </c>
      <c r="AB225" s="149">
        <f>' 2025 - Mídia e Performance'!AA29</f>
        <v>0</v>
      </c>
      <c r="AC225" s="149">
        <f>' 2025 - Mídia e Performance'!AB29</f>
        <v>0</v>
      </c>
      <c r="AD225" s="149">
        <f>' 2025 - Mídia e Performance'!AC29</f>
        <v>0</v>
      </c>
      <c r="AE225" s="149">
        <f>' 2025 - Mídia e Performance'!AD29</f>
        <v>0</v>
      </c>
      <c r="AF225" s="149">
        <f>' 2025 - Mídia e Performance'!AE29</f>
        <v>0</v>
      </c>
    </row>
    <row r="226" spans="1:32">
      <c r="A226" s="153" t="s">
        <v>5</v>
      </c>
      <c r="B226" s="149" t="e">
        <f>' 2025 - Mídia e Performance'!#REF!</f>
        <v>#REF!</v>
      </c>
      <c r="C226" s="149" t="e">
        <f>' 2025 - Mídia e Performance'!#REF!</f>
        <v>#REF!</v>
      </c>
      <c r="D226" s="149" t="e">
        <f>' 2025 - Mídia e Performance'!#REF!</f>
        <v>#REF!</v>
      </c>
      <c r="E226" s="149" t="e">
        <f>' 2025 - Mídia e Performance'!#REF!</f>
        <v>#REF!</v>
      </c>
      <c r="F226" s="149" t="e">
        <f>' 2025 - Mídia e Performance'!#REF!</f>
        <v>#REF!</v>
      </c>
      <c r="G226" s="149" t="e">
        <f>' 2025 - Mídia e Performance'!#REF!</f>
        <v>#REF!</v>
      </c>
      <c r="H226" s="149" t="e">
        <f>' 2025 - Mídia e Performance'!#REF!</f>
        <v>#REF!</v>
      </c>
      <c r="I226" s="149" t="e">
        <f>' 2025 - Mídia e Performance'!#REF!</f>
        <v>#REF!</v>
      </c>
      <c r="J226" s="149" t="e">
        <f>' 2025 - Mídia e Performance'!#REF!</f>
        <v>#REF!</v>
      </c>
      <c r="K226" s="149" t="e">
        <f>' 2025 - Mídia e Performance'!#REF!</f>
        <v>#REF!</v>
      </c>
      <c r="L226" s="149" t="e">
        <f>' 2025 - Mídia e Performance'!#REF!</f>
        <v>#REF!</v>
      </c>
      <c r="M226" s="149" t="e">
        <f>' 2025 - Mídia e Performance'!#REF!</f>
        <v>#REF!</v>
      </c>
      <c r="N226" s="149" t="e">
        <f>' 2025 - Mídia e Performance'!#REF!</f>
        <v>#REF!</v>
      </c>
      <c r="O226" s="149" t="e">
        <f>' 2025 - Mídia e Performance'!#REF!</f>
        <v>#REF!</v>
      </c>
      <c r="P226" s="149" t="e">
        <f>' 2025 - Mídia e Performance'!#REF!</f>
        <v>#REF!</v>
      </c>
      <c r="Q226" s="149" t="e">
        <f>' 2025 - Mídia e Performance'!#REF!</f>
        <v>#REF!</v>
      </c>
      <c r="R226" s="149" t="e">
        <f>' 2025 - Mídia e Performance'!#REF!</f>
        <v>#REF!</v>
      </c>
      <c r="S226" s="149" t="e">
        <f>' 2025 - Mídia e Performance'!#REF!</f>
        <v>#REF!</v>
      </c>
      <c r="T226" s="149" t="e">
        <f>' 2025 - Mídia e Performance'!#REF!</f>
        <v>#REF!</v>
      </c>
      <c r="U226" s="149" t="e">
        <f>' 2025 - Mídia e Performance'!#REF!</f>
        <v>#REF!</v>
      </c>
      <c r="V226" s="149" t="e">
        <f>' 2025 - Mídia e Performance'!#REF!</f>
        <v>#REF!</v>
      </c>
      <c r="W226" s="149" t="e">
        <f>' 2025 - Mídia e Performance'!#REF!</f>
        <v>#REF!</v>
      </c>
      <c r="X226" s="149" t="e">
        <f>' 2025 - Mídia e Performance'!#REF!</f>
        <v>#REF!</v>
      </c>
      <c r="Y226" s="149" t="e">
        <f>' 2025 - Mídia e Performance'!#REF!</f>
        <v>#REF!</v>
      </c>
      <c r="Z226" s="149" t="e">
        <f>' 2025 - Mídia e Performance'!#REF!</f>
        <v>#REF!</v>
      </c>
      <c r="AA226" s="149" t="e">
        <f>' 2025 - Mídia e Performance'!#REF!</f>
        <v>#REF!</v>
      </c>
      <c r="AB226" s="149" t="e">
        <f>' 2025 - Mídia e Performance'!#REF!</f>
        <v>#REF!</v>
      </c>
      <c r="AC226" s="149" t="e">
        <f>' 2025 - Mídia e Performance'!#REF!</f>
        <v>#REF!</v>
      </c>
      <c r="AD226" s="149" t="e">
        <f>' 2025 - Mídia e Performance'!#REF!</f>
        <v>#REF!</v>
      </c>
      <c r="AE226" s="149" t="e">
        <f>' 2025 - Mídia e Performance'!#REF!</f>
        <v>#REF!</v>
      </c>
      <c r="AF226" s="149" t="e">
        <f>' 2025 - Mídia e Performance'!#REF!</f>
        <v>#REF!</v>
      </c>
    </row>
    <row r="227" spans="1:32">
      <c r="A227" s="153" t="s">
        <v>5</v>
      </c>
      <c r="B227" s="149">
        <f>' 2025 - Mídia e Performance'!B30</f>
        <v>0</v>
      </c>
      <c r="C227" s="149">
        <f>' 2025 - Mídia e Performance'!C30</f>
        <v>0</v>
      </c>
      <c r="D227" s="149">
        <f>' 2025 - Mídia e Performance'!D30</f>
        <v>0</v>
      </c>
      <c r="E227" s="149">
        <f>' 2025 - Mídia e Performance'!E30</f>
        <v>0</v>
      </c>
      <c r="F227" s="149">
        <f>' 2025 - Mídia e Performance'!F30</f>
        <v>0</v>
      </c>
      <c r="G227" s="149">
        <f>' 2025 - Mídia e Performance'!G30</f>
        <v>0</v>
      </c>
      <c r="H227" s="149">
        <f>' 2025 - Mídia e Performance'!H30</f>
        <v>0</v>
      </c>
      <c r="I227" s="149">
        <f>' 2025 - Mídia e Performance'!I30</f>
        <v>0</v>
      </c>
      <c r="J227" s="149">
        <f>' 2025 - Mídia e Performance'!J30</f>
        <v>0</v>
      </c>
      <c r="K227" s="149">
        <f>' 2025 - Mídia e Performance'!K30</f>
        <v>0</v>
      </c>
      <c r="L227" s="149">
        <f>' 2025 - Mídia e Performance'!L30</f>
        <v>0</v>
      </c>
      <c r="M227" s="149">
        <f>' 2025 - Mídia e Performance'!M30</f>
        <v>0</v>
      </c>
      <c r="N227" s="149">
        <f>' 2025 - Mídia e Performance'!N30</f>
        <v>0</v>
      </c>
      <c r="O227" s="149">
        <f>' 2025 - Mídia e Performance'!O30</f>
        <v>0</v>
      </c>
      <c r="P227" s="149">
        <f>' 2025 - Mídia e Performance'!P30</f>
        <v>0</v>
      </c>
      <c r="Q227" s="149">
        <f>' 2025 - Mídia e Performance'!Q30</f>
        <v>0</v>
      </c>
      <c r="R227" s="149">
        <f>' 2025 - Mídia e Performance'!R30</f>
        <v>0</v>
      </c>
      <c r="S227" s="149">
        <f>' 2025 - Mídia e Performance'!S30</f>
        <v>0</v>
      </c>
      <c r="T227" s="149">
        <f>' 2025 - Mídia e Performance'!T30</f>
        <v>0</v>
      </c>
      <c r="U227" s="149" t="e">
        <f>' 2025 - Mídia e Performance'!#REF!</f>
        <v>#REF!</v>
      </c>
      <c r="V227" s="149">
        <f>' 2025 - Mídia e Performance'!U30</f>
        <v>0</v>
      </c>
      <c r="W227" s="149">
        <f>' 2025 - Mídia e Performance'!V30</f>
        <v>0</v>
      </c>
      <c r="X227" s="149">
        <f>' 2025 - Mídia e Performance'!W30</f>
        <v>0</v>
      </c>
      <c r="Y227" s="149">
        <f>' 2025 - Mídia e Performance'!X30</f>
        <v>0</v>
      </c>
      <c r="Z227" s="149">
        <f>' 2025 - Mídia e Performance'!Y30</f>
        <v>0</v>
      </c>
      <c r="AA227" s="149">
        <f>' 2025 - Mídia e Performance'!Z30</f>
        <v>0</v>
      </c>
      <c r="AB227" s="149">
        <f>' 2025 - Mídia e Performance'!AA30</f>
        <v>0</v>
      </c>
      <c r="AC227" s="149">
        <f>' 2025 - Mídia e Performance'!AB30</f>
        <v>0</v>
      </c>
      <c r="AD227" s="149">
        <f>' 2025 - Mídia e Performance'!AC30</f>
        <v>0</v>
      </c>
      <c r="AE227" s="149">
        <f>' 2025 - Mídia e Performance'!AD30</f>
        <v>0</v>
      </c>
      <c r="AF227" s="149">
        <f>' 2025 - Mídia e Performance'!AE30</f>
        <v>0</v>
      </c>
    </row>
    <row r="228" spans="1:32">
      <c r="A228" s="153" t="s">
        <v>5</v>
      </c>
      <c r="B228" s="149">
        <f>' 2025 - Mídia e Performance'!B31</f>
        <v>0</v>
      </c>
      <c r="C228" s="149">
        <f>' 2025 - Mídia e Performance'!C31</f>
        <v>0</v>
      </c>
      <c r="D228" s="149">
        <f>' 2025 - Mídia e Performance'!D31</f>
        <v>0</v>
      </c>
      <c r="E228" s="149">
        <f>' 2025 - Mídia e Performance'!E31</f>
        <v>0</v>
      </c>
      <c r="F228" s="149">
        <f>' 2025 - Mídia e Performance'!F31</f>
        <v>0</v>
      </c>
      <c r="G228" s="149">
        <f>' 2025 - Mídia e Performance'!G31</f>
        <v>0</v>
      </c>
      <c r="H228" s="149">
        <f>' 2025 - Mídia e Performance'!H31</f>
        <v>0</v>
      </c>
      <c r="I228" s="149">
        <f>' 2025 - Mídia e Performance'!I31</f>
        <v>0</v>
      </c>
      <c r="J228" s="149">
        <f>' 2025 - Mídia e Performance'!J31</f>
        <v>0</v>
      </c>
      <c r="K228" s="149">
        <f>' 2025 - Mídia e Performance'!K31</f>
        <v>0</v>
      </c>
      <c r="L228" s="149">
        <f>' 2025 - Mídia e Performance'!L31</f>
        <v>0</v>
      </c>
      <c r="M228" s="149">
        <f>' 2025 - Mídia e Performance'!M31</f>
        <v>0</v>
      </c>
      <c r="N228" s="149">
        <f>' 2025 - Mídia e Performance'!N31</f>
        <v>0</v>
      </c>
      <c r="O228" s="149">
        <f>' 2025 - Mídia e Performance'!O31</f>
        <v>0</v>
      </c>
      <c r="P228" s="149">
        <f>' 2025 - Mídia e Performance'!P31</f>
        <v>0</v>
      </c>
      <c r="Q228" s="149">
        <f>' 2025 - Mídia e Performance'!Q31</f>
        <v>0</v>
      </c>
      <c r="R228" s="149">
        <f>' 2025 - Mídia e Performance'!R31</f>
        <v>0</v>
      </c>
      <c r="S228" s="149">
        <f>' 2025 - Mídia e Performance'!S31</f>
        <v>0</v>
      </c>
      <c r="T228" s="149">
        <f>' 2025 - Mídia e Performance'!T31</f>
        <v>0</v>
      </c>
      <c r="U228" s="149" t="e">
        <f>' 2025 - Mídia e Performance'!#REF!</f>
        <v>#REF!</v>
      </c>
      <c r="V228" s="149">
        <f>' 2025 - Mídia e Performance'!U31</f>
        <v>0</v>
      </c>
      <c r="W228" s="149">
        <f>' 2025 - Mídia e Performance'!V31</f>
        <v>0</v>
      </c>
      <c r="X228" s="149">
        <f>' 2025 - Mídia e Performance'!W31</f>
        <v>0</v>
      </c>
      <c r="Y228" s="149">
        <f>' 2025 - Mídia e Performance'!X31</f>
        <v>0</v>
      </c>
      <c r="Z228" s="149">
        <f>' 2025 - Mídia e Performance'!Y31</f>
        <v>0</v>
      </c>
      <c r="AA228" s="149">
        <f>' 2025 - Mídia e Performance'!Z31</f>
        <v>0</v>
      </c>
      <c r="AB228" s="149">
        <f>' 2025 - Mídia e Performance'!AA31</f>
        <v>0</v>
      </c>
      <c r="AC228" s="149">
        <f>' 2025 - Mídia e Performance'!AB31</f>
        <v>0</v>
      </c>
      <c r="AD228" s="149">
        <f>' 2025 - Mídia e Performance'!AC31</f>
        <v>0</v>
      </c>
      <c r="AE228" s="149">
        <f>' 2025 - Mídia e Performance'!AD31</f>
        <v>0</v>
      </c>
      <c r="AF228" s="149">
        <f>' 2025 - Mídia e Performance'!AE31</f>
        <v>0</v>
      </c>
    </row>
    <row r="229" spans="1:32">
      <c r="A229" s="153" t="s">
        <v>5</v>
      </c>
      <c r="B229" s="149">
        <f>' 2025 - Mídia e Performance'!B32</f>
        <v>0</v>
      </c>
      <c r="C229" s="149">
        <f>' 2025 - Mídia e Performance'!C32</f>
        <v>0</v>
      </c>
      <c r="D229" s="149">
        <f>' 2025 - Mídia e Performance'!D32</f>
        <v>0</v>
      </c>
      <c r="E229" s="149">
        <f>' 2025 - Mídia e Performance'!E32</f>
        <v>0</v>
      </c>
      <c r="F229" s="149">
        <f>' 2025 - Mídia e Performance'!F32</f>
        <v>0</v>
      </c>
      <c r="G229" s="149">
        <f>' 2025 - Mídia e Performance'!G32</f>
        <v>0</v>
      </c>
      <c r="H229" s="149">
        <f>' 2025 - Mídia e Performance'!H32</f>
        <v>0</v>
      </c>
      <c r="I229" s="149">
        <f>' 2025 - Mídia e Performance'!I32</f>
        <v>0</v>
      </c>
      <c r="J229" s="149">
        <f>' 2025 - Mídia e Performance'!J32</f>
        <v>0</v>
      </c>
      <c r="K229" s="149">
        <f>' 2025 - Mídia e Performance'!K32</f>
        <v>0</v>
      </c>
      <c r="L229" s="149">
        <f>' 2025 - Mídia e Performance'!L32</f>
        <v>0</v>
      </c>
      <c r="M229" s="149">
        <f>' 2025 - Mídia e Performance'!M32</f>
        <v>0</v>
      </c>
      <c r="N229" s="149">
        <f>' 2025 - Mídia e Performance'!N32</f>
        <v>0</v>
      </c>
      <c r="O229" s="149">
        <f>' 2025 - Mídia e Performance'!O32</f>
        <v>0</v>
      </c>
      <c r="P229" s="149">
        <f>' 2025 - Mídia e Performance'!P32</f>
        <v>0</v>
      </c>
      <c r="Q229" s="149">
        <f>' 2025 - Mídia e Performance'!Q32</f>
        <v>0</v>
      </c>
      <c r="R229" s="149">
        <f>' 2025 - Mídia e Performance'!R32</f>
        <v>0</v>
      </c>
      <c r="S229" s="149">
        <f>' 2025 - Mídia e Performance'!S32</f>
        <v>0</v>
      </c>
      <c r="T229" s="149">
        <f>' 2025 - Mídia e Performance'!T32</f>
        <v>0</v>
      </c>
      <c r="U229" s="149" t="e">
        <f>' 2025 - Mídia e Performance'!#REF!</f>
        <v>#REF!</v>
      </c>
      <c r="V229" s="149">
        <f>' 2025 - Mídia e Performance'!U32</f>
        <v>0</v>
      </c>
      <c r="W229" s="149">
        <f>' 2025 - Mídia e Performance'!V32</f>
        <v>0</v>
      </c>
      <c r="X229" s="149">
        <f>' 2025 - Mídia e Performance'!W32</f>
        <v>0</v>
      </c>
      <c r="Y229" s="149">
        <f>' 2025 - Mídia e Performance'!X32</f>
        <v>0</v>
      </c>
      <c r="Z229" s="149">
        <f>' 2025 - Mídia e Performance'!Y32</f>
        <v>0</v>
      </c>
      <c r="AA229" s="149">
        <f>' 2025 - Mídia e Performance'!Z32</f>
        <v>0</v>
      </c>
      <c r="AB229" s="149">
        <f>' 2025 - Mídia e Performance'!AA32</f>
        <v>0</v>
      </c>
      <c r="AC229" s="149">
        <f>' 2025 - Mídia e Performance'!AB32</f>
        <v>0</v>
      </c>
      <c r="AD229" s="149">
        <f>' 2025 - Mídia e Performance'!AC32</f>
        <v>0</v>
      </c>
      <c r="AE229" s="149">
        <f>' 2025 - Mídia e Performance'!AD32</f>
        <v>0</v>
      </c>
      <c r="AF229" s="149">
        <f>' 2025 - Mídia e Performance'!AE32</f>
        <v>0</v>
      </c>
    </row>
    <row r="230" spans="1:32">
      <c r="A230" s="153" t="s">
        <v>5</v>
      </c>
      <c r="B230" s="149">
        <f>' 2025 - Mídia e Performance'!B33</f>
        <v>0</v>
      </c>
      <c r="C230" s="149">
        <f>' 2025 - Mídia e Performance'!C33</f>
        <v>0</v>
      </c>
      <c r="D230" s="149">
        <f>' 2025 - Mídia e Performance'!D33</f>
        <v>0</v>
      </c>
      <c r="E230" s="149">
        <f>' 2025 - Mídia e Performance'!E33</f>
        <v>0</v>
      </c>
      <c r="F230" s="149">
        <f>' 2025 - Mídia e Performance'!F33</f>
        <v>0</v>
      </c>
      <c r="G230" s="149">
        <f>' 2025 - Mídia e Performance'!G33</f>
        <v>0</v>
      </c>
      <c r="H230" s="149">
        <f>' 2025 - Mídia e Performance'!H33</f>
        <v>0</v>
      </c>
      <c r="I230" s="149">
        <f>' 2025 - Mídia e Performance'!I33</f>
        <v>0</v>
      </c>
      <c r="J230" s="149">
        <f>' 2025 - Mídia e Performance'!J33</f>
        <v>0</v>
      </c>
      <c r="K230" s="149">
        <f>' 2025 - Mídia e Performance'!K33</f>
        <v>0</v>
      </c>
      <c r="L230" s="149">
        <f>' 2025 - Mídia e Performance'!L33</f>
        <v>0</v>
      </c>
      <c r="M230" s="149">
        <f>' 2025 - Mídia e Performance'!M33</f>
        <v>0</v>
      </c>
      <c r="N230" s="149">
        <f>' 2025 - Mídia e Performance'!N33</f>
        <v>0</v>
      </c>
      <c r="O230" s="149">
        <f>' 2025 - Mídia e Performance'!O33</f>
        <v>0</v>
      </c>
      <c r="P230" s="149">
        <f>' 2025 - Mídia e Performance'!P33</f>
        <v>0</v>
      </c>
      <c r="Q230" s="149">
        <f>' 2025 - Mídia e Performance'!Q33</f>
        <v>0</v>
      </c>
      <c r="R230" s="149">
        <f>' 2025 - Mídia e Performance'!R33</f>
        <v>0</v>
      </c>
      <c r="S230" s="149">
        <f>' 2025 - Mídia e Performance'!S33</f>
        <v>0</v>
      </c>
      <c r="T230" s="149">
        <f>' 2025 - Mídia e Performance'!T33</f>
        <v>0</v>
      </c>
      <c r="U230" s="149" t="e">
        <f>' 2025 - Mídia e Performance'!#REF!</f>
        <v>#REF!</v>
      </c>
      <c r="V230" s="149">
        <f>' 2025 - Mídia e Performance'!U33</f>
        <v>0</v>
      </c>
      <c r="W230" s="149">
        <f>' 2025 - Mídia e Performance'!V33</f>
        <v>0</v>
      </c>
      <c r="X230" s="149">
        <f>' 2025 - Mídia e Performance'!W33</f>
        <v>0</v>
      </c>
      <c r="Y230" s="149">
        <f>' 2025 - Mídia e Performance'!X33</f>
        <v>0</v>
      </c>
      <c r="Z230" s="149">
        <f>' 2025 - Mídia e Performance'!Y33</f>
        <v>0</v>
      </c>
      <c r="AA230" s="149">
        <f>' 2025 - Mídia e Performance'!Z33</f>
        <v>0</v>
      </c>
      <c r="AB230" s="149">
        <f>' 2025 - Mídia e Performance'!AA33</f>
        <v>0</v>
      </c>
      <c r="AC230" s="149">
        <f>' 2025 - Mídia e Performance'!AB33</f>
        <v>0</v>
      </c>
      <c r="AD230" s="149">
        <f>' 2025 - Mídia e Performance'!AC33</f>
        <v>0</v>
      </c>
      <c r="AE230" s="149">
        <f>' 2025 - Mídia e Performance'!AD33</f>
        <v>0</v>
      </c>
      <c r="AF230" s="149">
        <f>' 2025 - Mídia e Performance'!AE33</f>
        <v>0</v>
      </c>
    </row>
    <row r="231" spans="1:32">
      <c r="A231" s="153" t="s">
        <v>5</v>
      </c>
      <c r="B231" s="149">
        <f>' 2025 - Mídia e Performance'!B34</f>
        <v>0</v>
      </c>
      <c r="C231" s="149">
        <f>' 2025 - Mídia e Performance'!C34</f>
        <v>0</v>
      </c>
      <c r="D231" s="149">
        <f>' 2025 - Mídia e Performance'!D34</f>
        <v>0</v>
      </c>
      <c r="E231" s="149">
        <f>' 2025 - Mídia e Performance'!E34</f>
        <v>0</v>
      </c>
      <c r="F231" s="149">
        <f>' 2025 - Mídia e Performance'!F34</f>
        <v>0</v>
      </c>
      <c r="G231" s="149">
        <f>' 2025 - Mídia e Performance'!G34</f>
        <v>0</v>
      </c>
      <c r="H231" s="149">
        <f>' 2025 - Mídia e Performance'!H34</f>
        <v>0</v>
      </c>
      <c r="I231" s="149">
        <f>' 2025 - Mídia e Performance'!I34</f>
        <v>0</v>
      </c>
      <c r="J231" s="149">
        <f>' 2025 - Mídia e Performance'!J34</f>
        <v>0</v>
      </c>
      <c r="K231" s="149">
        <f>' 2025 - Mídia e Performance'!K34</f>
        <v>0</v>
      </c>
      <c r="L231" s="149">
        <f>' 2025 - Mídia e Performance'!L34</f>
        <v>0</v>
      </c>
      <c r="M231" s="149">
        <f>' 2025 - Mídia e Performance'!M34</f>
        <v>0</v>
      </c>
      <c r="N231" s="149">
        <f>' 2025 - Mídia e Performance'!N34</f>
        <v>0</v>
      </c>
      <c r="O231" s="149">
        <f>' 2025 - Mídia e Performance'!O34</f>
        <v>0</v>
      </c>
      <c r="P231" s="149">
        <f>' 2025 - Mídia e Performance'!P34</f>
        <v>0</v>
      </c>
      <c r="Q231" s="149">
        <f>' 2025 - Mídia e Performance'!Q34</f>
        <v>0</v>
      </c>
      <c r="R231" s="149">
        <f>' 2025 - Mídia e Performance'!R34</f>
        <v>0</v>
      </c>
      <c r="S231" s="149">
        <f>' 2025 - Mídia e Performance'!S34</f>
        <v>0</v>
      </c>
      <c r="T231" s="149">
        <f>' 2025 - Mídia e Performance'!T34</f>
        <v>0</v>
      </c>
      <c r="U231" s="149" t="e">
        <f>' 2025 - Mídia e Performance'!#REF!</f>
        <v>#REF!</v>
      </c>
      <c r="V231" s="149">
        <f>' 2025 - Mídia e Performance'!U34</f>
        <v>0</v>
      </c>
      <c r="W231" s="149">
        <f>' 2025 - Mídia e Performance'!V34</f>
        <v>0</v>
      </c>
      <c r="X231" s="149">
        <f>' 2025 - Mídia e Performance'!W34</f>
        <v>0</v>
      </c>
      <c r="Y231" s="149">
        <f>' 2025 - Mídia e Performance'!X34</f>
        <v>0</v>
      </c>
      <c r="Z231" s="149">
        <f>' 2025 - Mídia e Performance'!Y34</f>
        <v>0</v>
      </c>
      <c r="AA231" s="149">
        <f>' 2025 - Mídia e Performance'!Z34</f>
        <v>0</v>
      </c>
      <c r="AB231" s="149">
        <f>' 2025 - Mídia e Performance'!AA34</f>
        <v>0</v>
      </c>
      <c r="AC231" s="149">
        <f>' 2025 - Mídia e Performance'!AB34</f>
        <v>0</v>
      </c>
      <c r="AD231" s="149">
        <f>' 2025 - Mídia e Performance'!AC34</f>
        <v>0</v>
      </c>
      <c r="AE231" s="149">
        <f>' 2025 - Mídia e Performance'!AD34</f>
        <v>0</v>
      </c>
      <c r="AF231" s="149">
        <f>' 2025 - Mídia e Performance'!AE34</f>
        <v>0</v>
      </c>
    </row>
    <row r="232" spans="1:32">
      <c r="A232" s="153" t="s">
        <v>5</v>
      </c>
      <c r="B232" s="149">
        <f>' 2025 - Mídia e Performance'!B35</f>
        <v>0</v>
      </c>
      <c r="C232" s="149">
        <f>' 2025 - Mídia e Performance'!C35</f>
        <v>0</v>
      </c>
      <c r="D232" s="149">
        <f>' 2025 - Mídia e Performance'!D35</f>
        <v>0</v>
      </c>
      <c r="E232" s="149">
        <f>' 2025 - Mídia e Performance'!E35</f>
        <v>0</v>
      </c>
      <c r="F232" s="149">
        <f>' 2025 - Mídia e Performance'!F35</f>
        <v>0</v>
      </c>
      <c r="G232" s="149">
        <f>' 2025 - Mídia e Performance'!G35</f>
        <v>0</v>
      </c>
      <c r="H232" s="149">
        <f>' 2025 - Mídia e Performance'!H35</f>
        <v>0</v>
      </c>
      <c r="I232" s="149">
        <f>' 2025 - Mídia e Performance'!I35</f>
        <v>0</v>
      </c>
      <c r="J232" s="149">
        <f>' 2025 - Mídia e Performance'!J35</f>
        <v>0</v>
      </c>
      <c r="K232" s="149">
        <f>' 2025 - Mídia e Performance'!K35</f>
        <v>0</v>
      </c>
      <c r="L232" s="149">
        <f>' 2025 - Mídia e Performance'!L35</f>
        <v>0</v>
      </c>
      <c r="M232" s="149">
        <f>' 2025 - Mídia e Performance'!M35</f>
        <v>0</v>
      </c>
      <c r="N232" s="149">
        <f>' 2025 - Mídia e Performance'!N35</f>
        <v>0</v>
      </c>
      <c r="O232" s="149">
        <f>' 2025 - Mídia e Performance'!O35</f>
        <v>0</v>
      </c>
      <c r="P232" s="149">
        <f>' 2025 - Mídia e Performance'!P35</f>
        <v>0</v>
      </c>
      <c r="Q232" s="149">
        <f>' 2025 - Mídia e Performance'!Q35</f>
        <v>0</v>
      </c>
      <c r="R232" s="149">
        <f>' 2025 - Mídia e Performance'!R35</f>
        <v>0</v>
      </c>
      <c r="S232" s="149">
        <f>' 2025 - Mídia e Performance'!S35</f>
        <v>0</v>
      </c>
      <c r="T232" s="149">
        <f>' 2025 - Mídia e Performance'!T35</f>
        <v>0</v>
      </c>
      <c r="U232" s="149" t="e">
        <f>' 2025 - Mídia e Performance'!#REF!</f>
        <v>#REF!</v>
      </c>
      <c r="V232" s="149">
        <f>' 2025 - Mídia e Performance'!U35</f>
        <v>0</v>
      </c>
      <c r="W232" s="149">
        <f>' 2025 - Mídia e Performance'!V35</f>
        <v>0</v>
      </c>
      <c r="X232" s="149">
        <f>' 2025 - Mídia e Performance'!W35</f>
        <v>0</v>
      </c>
      <c r="Y232" s="149">
        <f>' 2025 - Mídia e Performance'!X35</f>
        <v>0</v>
      </c>
      <c r="Z232" s="149">
        <f>' 2025 - Mídia e Performance'!Y35</f>
        <v>0</v>
      </c>
      <c r="AA232" s="149">
        <f>' 2025 - Mídia e Performance'!Z35</f>
        <v>0</v>
      </c>
      <c r="AB232" s="149">
        <f>' 2025 - Mídia e Performance'!AA35</f>
        <v>0</v>
      </c>
      <c r="AC232" s="149">
        <f>' 2025 - Mídia e Performance'!AB35</f>
        <v>0</v>
      </c>
      <c r="AD232" s="149">
        <f>' 2025 - Mídia e Performance'!AC35</f>
        <v>0</v>
      </c>
      <c r="AE232" s="149">
        <f>' 2025 - Mídia e Performance'!AD35</f>
        <v>0</v>
      </c>
      <c r="AF232" s="149">
        <f>' 2025 - Mídia e Performance'!AE35</f>
        <v>0</v>
      </c>
    </row>
    <row r="233" spans="1:32">
      <c r="A233" s="153" t="s">
        <v>5</v>
      </c>
      <c r="B233" s="149">
        <f>' 2025 - Mídia e Performance'!B36</f>
        <v>0</v>
      </c>
      <c r="C233" s="149">
        <f>' 2025 - Mídia e Performance'!C36</f>
        <v>0</v>
      </c>
      <c r="D233" s="149">
        <f>' 2025 - Mídia e Performance'!D36</f>
        <v>0</v>
      </c>
      <c r="E233" s="149">
        <f>' 2025 - Mídia e Performance'!E36</f>
        <v>0</v>
      </c>
      <c r="F233" s="149">
        <f>' 2025 - Mídia e Performance'!F36</f>
        <v>0</v>
      </c>
      <c r="G233" s="149">
        <f>' 2025 - Mídia e Performance'!G36</f>
        <v>0</v>
      </c>
      <c r="H233" s="149">
        <f>' 2025 - Mídia e Performance'!H36</f>
        <v>0</v>
      </c>
      <c r="I233" s="149">
        <f>' 2025 - Mídia e Performance'!I36</f>
        <v>0</v>
      </c>
      <c r="J233" s="149">
        <f>' 2025 - Mídia e Performance'!J36</f>
        <v>0</v>
      </c>
      <c r="K233" s="149">
        <f>' 2025 - Mídia e Performance'!K36</f>
        <v>0</v>
      </c>
      <c r="L233" s="149">
        <f>' 2025 - Mídia e Performance'!L36</f>
        <v>0</v>
      </c>
      <c r="M233" s="149">
        <f>' 2025 - Mídia e Performance'!M36</f>
        <v>0</v>
      </c>
      <c r="N233" s="149">
        <f>' 2025 - Mídia e Performance'!N36</f>
        <v>0</v>
      </c>
      <c r="O233" s="149">
        <f>' 2025 - Mídia e Performance'!O36</f>
        <v>0</v>
      </c>
      <c r="P233" s="149">
        <f>' 2025 - Mídia e Performance'!P36</f>
        <v>0</v>
      </c>
      <c r="Q233" s="149">
        <f>' 2025 - Mídia e Performance'!Q36</f>
        <v>0</v>
      </c>
      <c r="R233" s="149">
        <f>' 2025 - Mídia e Performance'!R36</f>
        <v>0</v>
      </c>
      <c r="S233" s="149">
        <f>' 2025 - Mídia e Performance'!S36</f>
        <v>0</v>
      </c>
      <c r="T233" s="149">
        <f>' 2025 - Mídia e Performance'!T36</f>
        <v>0</v>
      </c>
      <c r="U233" s="149" t="e">
        <f>' 2025 - Mídia e Performance'!#REF!</f>
        <v>#REF!</v>
      </c>
      <c r="V233" s="149">
        <f>' 2025 - Mídia e Performance'!U36</f>
        <v>0</v>
      </c>
      <c r="W233" s="149">
        <f>' 2025 - Mídia e Performance'!V36</f>
        <v>0</v>
      </c>
      <c r="X233" s="149">
        <f>' 2025 - Mídia e Performance'!W36</f>
        <v>0</v>
      </c>
      <c r="Y233" s="149">
        <f>' 2025 - Mídia e Performance'!X36</f>
        <v>0</v>
      </c>
      <c r="Z233" s="149">
        <f>' 2025 - Mídia e Performance'!Y36</f>
        <v>0</v>
      </c>
      <c r="AA233" s="149">
        <f>' 2025 - Mídia e Performance'!Z36</f>
        <v>0</v>
      </c>
      <c r="AB233" s="149">
        <f>' 2025 - Mídia e Performance'!AA36</f>
        <v>0</v>
      </c>
      <c r="AC233" s="149">
        <f>' 2025 - Mídia e Performance'!AB36</f>
        <v>0</v>
      </c>
      <c r="AD233" s="149">
        <f>' 2025 - Mídia e Performance'!AC36</f>
        <v>0</v>
      </c>
      <c r="AE233" s="149">
        <f>' 2025 - Mídia e Performance'!AD36</f>
        <v>0</v>
      </c>
      <c r="AF233" s="149">
        <f>' 2025 - Mídia e Performance'!AE36</f>
        <v>0</v>
      </c>
    </row>
    <row r="234" spans="1:32">
      <c r="A234" s="153" t="s">
        <v>5</v>
      </c>
      <c r="B234" s="149">
        <f>' 2025 - Mídia e Performance'!B37</f>
        <v>0</v>
      </c>
      <c r="C234" s="149">
        <f>' 2025 - Mídia e Performance'!C37</f>
        <v>0</v>
      </c>
      <c r="D234" s="149">
        <f>' 2025 - Mídia e Performance'!D37</f>
        <v>0</v>
      </c>
      <c r="E234" s="149">
        <f>' 2025 - Mídia e Performance'!E37</f>
        <v>0</v>
      </c>
      <c r="F234" s="149">
        <f>' 2025 - Mídia e Performance'!F37</f>
        <v>0</v>
      </c>
      <c r="G234" s="149">
        <f>' 2025 - Mídia e Performance'!G37</f>
        <v>0</v>
      </c>
      <c r="H234" s="149">
        <f>' 2025 - Mídia e Performance'!H37</f>
        <v>0</v>
      </c>
      <c r="I234" s="149">
        <f>' 2025 - Mídia e Performance'!I37</f>
        <v>0</v>
      </c>
      <c r="J234" s="149">
        <f>' 2025 - Mídia e Performance'!J37</f>
        <v>0</v>
      </c>
      <c r="K234" s="149">
        <f>' 2025 - Mídia e Performance'!K37</f>
        <v>0</v>
      </c>
      <c r="L234" s="149">
        <f>' 2025 - Mídia e Performance'!L37</f>
        <v>0</v>
      </c>
      <c r="M234" s="149">
        <f>' 2025 - Mídia e Performance'!M37</f>
        <v>0</v>
      </c>
      <c r="N234" s="149">
        <f>' 2025 - Mídia e Performance'!N37</f>
        <v>0</v>
      </c>
      <c r="O234" s="149">
        <f>' 2025 - Mídia e Performance'!O37</f>
        <v>0</v>
      </c>
      <c r="P234" s="149">
        <f>' 2025 - Mídia e Performance'!P37</f>
        <v>0</v>
      </c>
      <c r="Q234" s="149">
        <f>' 2025 - Mídia e Performance'!Q37</f>
        <v>0</v>
      </c>
      <c r="R234" s="149">
        <f>' 2025 - Mídia e Performance'!R37</f>
        <v>0</v>
      </c>
      <c r="S234" s="149">
        <f>' 2025 - Mídia e Performance'!S37</f>
        <v>0</v>
      </c>
      <c r="T234" s="149">
        <f>' 2025 - Mídia e Performance'!T37</f>
        <v>0</v>
      </c>
      <c r="U234" s="149" t="e">
        <f>' 2025 - Mídia e Performance'!#REF!</f>
        <v>#REF!</v>
      </c>
      <c r="V234" s="149">
        <f>' 2025 - Mídia e Performance'!U37</f>
        <v>0</v>
      </c>
      <c r="W234" s="149">
        <f>' 2025 - Mídia e Performance'!V37</f>
        <v>0</v>
      </c>
      <c r="X234" s="149">
        <f>' 2025 - Mídia e Performance'!W37</f>
        <v>0</v>
      </c>
      <c r="Y234" s="149">
        <f>' 2025 - Mídia e Performance'!X37</f>
        <v>0</v>
      </c>
      <c r="Z234" s="149">
        <f>' 2025 - Mídia e Performance'!Y37</f>
        <v>0</v>
      </c>
      <c r="AA234" s="149">
        <f>' 2025 - Mídia e Performance'!Z37</f>
        <v>0</v>
      </c>
      <c r="AB234" s="149">
        <f>' 2025 - Mídia e Performance'!AA37</f>
        <v>0</v>
      </c>
      <c r="AC234" s="149">
        <f>' 2025 - Mídia e Performance'!AB37</f>
        <v>0</v>
      </c>
      <c r="AD234" s="149">
        <f>' 2025 - Mídia e Performance'!AC37</f>
        <v>0</v>
      </c>
      <c r="AE234" s="149">
        <f>' 2025 - Mídia e Performance'!AD37</f>
        <v>0</v>
      </c>
      <c r="AF234" s="149">
        <f>' 2025 - Mídia e Performance'!AE37</f>
        <v>0</v>
      </c>
    </row>
    <row r="235" spans="1:32">
      <c r="A235" s="153" t="s">
        <v>5</v>
      </c>
      <c r="B235" s="149">
        <f>' 2025 - Mídia e Performance'!B38</f>
        <v>0</v>
      </c>
      <c r="C235" s="149">
        <f>' 2025 - Mídia e Performance'!C38</f>
        <v>0</v>
      </c>
      <c r="D235" s="149">
        <f>' 2025 - Mídia e Performance'!D38</f>
        <v>0</v>
      </c>
      <c r="E235" s="149">
        <f>' 2025 - Mídia e Performance'!E38</f>
        <v>0</v>
      </c>
      <c r="F235" s="149">
        <f>' 2025 - Mídia e Performance'!F38</f>
        <v>0</v>
      </c>
      <c r="G235" s="149">
        <f>' 2025 - Mídia e Performance'!G38</f>
        <v>0</v>
      </c>
      <c r="H235" s="149">
        <f>' 2025 - Mídia e Performance'!H38</f>
        <v>0</v>
      </c>
      <c r="I235" s="149">
        <f>' 2025 - Mídia e Performance'!I38</f>
        <v>0</v>
      </c>
      <c r="J235" s="149">
        <f>' 2025 - Mídia e Performance'!J38</f>
        <v>0</v>
      </c>
      <c r="K235" s="149">
        <f>' 2025 - Mídia e Performance'!K38</f>
        <v>0</v>
      </c>
      <c r="L235" s="149">
        <f>' 2025 - Mídia e Performance'!L38</f>
        <v>0</v>
      </c>
      <c r="M235" s="149">
        <f>' 2025 - Mídia e Performance'!M38</f>
        <v>0</v>
      </c>
      <c r="N235" s="149">
        <f>' 2025 - Mídia e Performance'!N38</f>
        <v>0</v>
      </c>
      <c r="O235" s="149">
        <f>' 2025 - Mídia e Performance'!O38</f>
        <v>0</v>
      </c>
      <c r="P235" s="149">
        <f>' 2025 - Mídia e Performance'!P38</f>
        <v>0</v>
      </c>
      <c r="Q235" s="149">
        <f>' 2025 - Mídia e Performance'!Q38</f>
        <v>0</v>
      </c>
      <c r="R235" s="149">
        <f>' 2025 - Mídia e Performance'!R38</f>
        <v>0</v>
      </c>
      <c r="S235" s="149">
        <f>' 2025 - Mídia e Performance'!S38</f>
        <v>0</v>
      </c>
      <c r="T235" s="149">
        <f>' 2025 - Mídia e Performance'!T38</f>
        <v>0</v>
      </c>
      <c r="U235" s="149" t="e">
        <f>' 2025 - Mídia e Performance'!#REF!</f>
        <v>#REF!</v>
      </c>
      <c r="V235" s="149">
        <f>' 2025 - Mídia e Performance'!U38</f>
        <v>0</v>
      </c>
      <c r="W235" s="149">
        <f>' 2025 - Mídia e Performance'!V38</f>
        <v>0</v>
      </c>
      <c r="X235" s="149">
        <f>' 2025 - Mídia e Performance'!W38</f>
        <v>0</v>
      </c>
      <c r="Y235" s="149">
        <f>' 2025 - Mídia e Performance'!X38</f>
        <v>0</v>
      </c>
      <c r="Z235" s="149">
        <f>' 2025 - Mídia e Performance'!Y38</f>
        <v>0</v>
      </c>
      <c r="AA235" s="149">
        <f>' 2025 - Mídia e Performance'!Z38</f>
        <v>0</v>
      </c>
      <c r="AB235" s="149">
        <f>' 2025 - Mídia e Performance'!AA38</f>
        <v>0</v>
      </c>
      <c r="AC235" s="149">
        <f>' 2025 - Mídia e Performance'!AB38</f>
        <v>0</v>
      </c>
      <c r="AD235" s="149">
        <f>' 2025 - Mídia e Performance'!AC38</f>
        <v>0</v>
      </c>
      <c r="AE235" s="149">
        <f>' 2025 - Mídia e Performance'!AD38</f>
        <v>0</v>
      </c>
      <c r="AF235" s="149">
        <f>' 2025 - Mídia e Performance'!AE38</f>
        <v>0</v>
      </c>
    </row>
    <row r="236" spans="1:32">
      <c r="A236" s="153" t="s">
        <v>5</v>
      </c>
      <c r="B236" s="149">
        <f>' 2025 - Mídia e Performance'!B39</f>
        <v>0</v>
      </c>
      <c r="C236" s="149">
        <f>' 2025 - Mídia e Performance'!C39</f>
        <v>0</v>
      </c>
      <c r="D236" s="149">
        <f>' 2025 - Mídia e Performance'!D39</f>
        <v>0</v>
      </c>
      <c r="E236" s="149">
        <f>' 2025 - Mídia e Performance'!E39</f>
        <v>0</v>
      </c>
      <c r="F236" s="149">
        <f>' 2025 - Mídia e Performance'!F39</f>
        <v>0</v>
      </c>
      <c r="G236" s="149">
        <f>' 2025 - Mídia e Performance'!G39</f>
        <v>0</v>
      </c>
      <c r="H236" s="149">
        <f>' 2025 - Mídia e Performance'!H39</f>
        <v>0</v>
      </c>
      <c r="I236" s="149">
        <f>' 2025 - Mídia e Performance'!I39</f>
        <v>0</v>
      </c>
      <c r="J236" s="149">
        <f>' 2025 - Mídia e Performance'!J39</f>
        <v>0</v>
      </c>
      <c r="K236" s="149">
        <f>' 2025 - Mídia e Performance'!K39</f>
        <v>0</v>
      </c>
      <c r="L236" s="149">
        <f>' 2025 - Mídia e Performance'!L39</f>
        <v>0</v>
      </c>
      <c r="M236" s="149">
        <f>' 2025 - Mídia e Performance'!M39</f>
        <v>0</v>
      </c>
      <c r="N236" s="149">
        <f>' 2025 - Mídia e Performance'!N39</f>
        <v>0</v>
      </c>
      <c r="O236" s="149">
        <f>' 2025 - Mídia e Performance'!O39</f>
        <v>0</v>
      </c>
      <c r="P236" s="149">
        <f>' 2025 - Mídia e Performance'!P39</f>
        <v>0</v>
      </c>
      <c r="Q236" s="149">
        <f>' 2025 - Mídia e Performance'!Q39</f>
        <v>0</v>
      </c>
      <c r="R236" s="149">
        <f>' 2025 - Mídia e Performance'!R39</f>
        <v>0</v>
      </c>
      <c r="S236" s="149">
        <f>' 2025 - Mídia e Performance'!S39</f>
        <v>0</v>
      </c>
      <c r="T236" s="149">
        <f>' 2025 - Mídia e Performance'!T39</f>
        <v>0</v>
      </c>
      <c r="U236" s="149" t="e">
        <f>' 2025 - Mídia e Performance'!#REF!</f>
        <v>#REF!</v>
      </c>
      <c r="V236" s="149">
        <f>' 2025 - Mídia e Performance'!U39</f>
        <v>0</v>
      </c>
      <c r="W236" s="149">
        <f>' 2025 - Mídia e Performance'!V39</f>
        <v>0</v>
      </c>
      <c r="X236" s="149">
        <f>' 2025 - Mídia e Performance'!W39</f>
        <v>0</v>
      </c>
      <c r="Y236" s="149">
        <f>' 2025 - Mídia e Performance'!X39</f>
        <v>0</v>
      </c>
      <c r="Z236" s="149">
        <f>' 2025 - Mídia e Performance'!Y39</f>
        <v>0</v>
      </c>
      <c r="AA236" s="149">
        <f>' 2025 - Mídia e Performance'!Z39</f>
        <v>0</v>
      </c>
      <c r="AB236" s="149">
        <f>' 2025 - Mídia e Performance'!AA39</f>
        <v>0</v>
      </c>
      <c r="AC236" s="149">
        <f>' 2025 - Mídia e Performance'!AB39</f>
        <v>0</v>
      </c>
      <c r="AD236" s="149">
        <f>' 2025 - Mídia e Performance'!AC39</f>
        <v>0</v>
      </c>
      <c r="AE236" s="149">
        <f>' 2025 - Mídia e Performance'!AD39</f>
        <v>0</v>
      </c>
      <c r="AF236" s="149">
        <f>' 2025 - Mídia e Performance'!AE39</f>
        <v>0</v>
      </c>
    </row>
    <row r="237" spans="1:32">
      <c r="A237" s="153" t="s">
        <v>5</v>
      </c>
      <c r="B237" s="149">
        <f>' 2025 - Mídia e Performance'!B40</f>
        <v>0</v>
      </c>
      <c r="C237" s="149">
        <f>' 2025 - Mídia e Performance'!C40</f>
        <v>0</v>
      </c>
      <c r="D237" s="149">
        <f>' 2025 - Mídia e Performance'!D40</f>
        <v>0</v>
      </c>
      <c r="E237" s="149">
        <f>' 2025 - Mídia e Performance'!E40</f>
        <v>0</v>
      </c>
      <c r="F237" s="149">
        <f>' 2025 - Mídia e Performance'!F40</f>
        <v>0</v>
      </c>
      <c r="G237" s="149">
        <f>' 2025 - Mídia e Performance'!G40</f>
        <v>0</v>
      </c>
      <c r="H237" s="149">
        <f>' 2025 - Mídia e Performance'!H40</f>
        <v>0</v>
      </c>
      <c r="I237" s="149">
        <f>' 2025 - Mídia e Performance'!I40</f>
        <v>0</v>
      </c>
      <c r="J237" s="149">
        <f>' 2025 - Mídia e Performance'!J40</f>
        <v>0</v>
      </c>
      <c r="K237" s="149">
        <f>' 2025 - Mídia e Performance'!K40</f>
        <v>0</v>
      </c>
      <c r="L237" s="149">
        <f>' 2025 - Mídia e Performance'!L40</f>
        <v>0</v>
      </c>
      <c r="M237" s="149">
        <f>' 2025 - Mídia e Performance'!M40</f>
        <v>0</v>
      </c>
      <c r="N237" s="149">
        <f>' 2025 - Mídia e Performance'!N40</f>
        <v>0</v>
      </c>
      <c r="O237" s="149">
        <f>' 2025 - Mídia e Performance'!O40</f>
        <v>0</v>
      </c>
      <c r="P237" s="149">
        <f>' 2025 - Mídia e Performance'!P40</f>
        <v>0</v>
      </c>
      <c r="Q237" s="149">
        <f>' 2025 - Mídia e Performance'!Q40</f>
        <v>0</v>
      </c>
      <c r="R237" s="149">
        <f>' 2025 - Mídia e Performance'!R40</f>
        <v>0</v>
      </c>
      <c r="S237" s="149">
        <f>' 2025 - Mídia e Performance'!S40</f>
        <v>0</v>
      </c>
      <c r="T237" s="149">
        <f>' 2025 - Mídia e Performance'!T40</f>
        <v>0</v>
      </c>
      <c r="U237" s="149" t="e">
        <f>' 2025 - Mídia e Performance'!#REF!</f>
        <v>#REF!</v>
      </c>
      <c r="V237" s="149">
        <f>' 2025 - Mídia e Performance'!U40</f>
        <v>0</v>
      </c>
      <c r="W237" s="149">
        <f>' 2025 - Mídia e Performance'!V40</f>
        <v>0</v>
      </c>
      <c r="X237" s="149">
        <f>' 2025 - Mídia e Performance'!W40</f>
        <v>0</v>
      </c>
      <c r="Y237" s="149">
        <f>' 2025 - Mídia e Performance'!X40</f>
        <v>0</v>
      </c>
      <c r="Z237" s="149">
        <f>' 2025 - Mídia e Performance'!Y40</f>
        <v>0</v>
      </c>
      <c r="AA237" s="149">
        <f>' 2025 - Mídia e Performance'!Z40</f>
        <v>0</v>
      </c>
      <c r="AB237" s="149">
        <f>' 2025 - Mídia e Performance'!AA40</f>
        <v>0</v>
      </c>
      <c r="AC237" s="149">
        <f>' 2025 - Mídia e Performance'!AB40</f>
        <v>0</v>
      </c>
      <c r="AD237" s="149">
        <f>' 2025 - Mídia e Performance'!AC40</f>
        <v>0</v>
      </c>
      <c r="AE237" s="149">
        <f>' 2025 - Mídia e Performance'!AD40</f>
        <v>0</v>
      </c>
      <c r="AF237" s="149">
        <f>' 2025 - Mídia e Performance'!AE40</f>
        <v>0</v>
      </c>
    </row>
    <row r="238" spans="1:32">
      <c r="A238" s="153" t="s">
        <v>5</v>
      </c>
      <c r="B238" s="149">
        <f>' 2025 - Mídia e Performance'!B41</f>
        <v>0</v>
      </c>
      <c r="C238" s="149">
        <f>' 2025 - Mídia e Performance'!C41</f>
        <v>0</v>
      </c>
      <c r="D238" s="149">
        <f>' 2025 - Mídia e Performance'!D41</f>
        <v>0</v>
      </c>
      <c r="E238" s="149">
        <f>' 2025 - Mídia e Performance'!E41</f>
        <v>0</v>
      </c>
      <c r="F238" s="149">
        <f>' 2025 - Mídia e Performance'!F41</f>
        <v>0</v>
      </c>
      <c r="G238" s="149">
        <f>' 2025 - Mídia e Performance'!G41</f>
        <v>0</v>
      </c>
      <c r="H238" s="149">
        <f>' 2025 - Mídia e Performance'!H41</f>
        <v>0</v>
      </c>
      <c r="I238" s="149">
        <f>' 2025 - Mídia e Performance'!I41</f>
        <v>0</v>
      </c>
      <c r="J238" s="149">
        <f>' 2025 - Mídia e Performance'!J41</f>
        <v>0</v>
      </c>
      <c r="K238" s="149">
        <f>' 2025 - Mídia e Performance'!K41</f>
        <v>0</v>
      </c>
      <c r="L238" s="149">
        <f>' 2025 - Mídia e Performance'!L41</f>
        <v>0</v>
      </c>
      <c r="M238" s="149">
        <f>' 2025 - Mídia e Performance'!M41</f>
        <v>0</v>
      </c>
      <c r="N238" s="149">
        <f>' 2025 - Mídia e Performance'!N41</f>
        <v>0</v>
      </c>
      <c r="O238" s="149">
        <f>' 2025 - Mídia e Performance'!O41</f>
        <v>0</v>
      </c>
      <c r="P238" s="149">
        <f>' 2025 - Mídia e Performance'!P41</f>
        <v>0</v>
      </c>
      <c r="Q238" s="149">
        <f>' 2025 - Mídia e Performance'!Q41</f>
        <v>0</v>
      </c>
      <c r="R238" s="149">
        <f>' 2025 - Mídia e Performance'!R41</f>
        <v>0</v>
      </c>
      <c r="S238" s="149">
        <f>' 2025 - Mídia e Performance'!S41</f>
        <v>0</v>
      </c>
      <c r="T238" s="149">
        <f>' 2025 - Mídia e Performance'!T41</f>
        <v>0</v>
      </c>
      <c r="U238" s="149" t="e">
        <f>' 2025 - Mídia e Performance'!#REF!</f>
        <v>#REF!</v>
      </c>
      <c r="V238" s="149">
        <f>' 2025 - Mídia e Performance'!U41</f>
        <v>0</v>
      </c>
      <c r="W238" s="149">
        <f>' 2025 - Mídia e Performance'!V41</f>
        <v>0</v>
      </c>
      <c r="X238" s="149">
        <f>' 2025 - Mídia e Performance'!W41</f>
        <v>0</v>
      </c>
      <c r="Y238" s="149">
        <f>' 2025 - Mídia e Performance'!X41</f>
        <v>0</v>
      </c>
      <c r="Z238" s="149">
        <f>' 2025 - Mídia e Performance'!Y41</f>
        <v>0</v>
      </c>
      <c r="AA238" s="149">
        <f>' 2025 - Mídia e Performance'!Z41</f>
        <v>0</v>
      </c>
      <c r="AB238" s="149">
        <f>' 2025 - Mídia e Performance'!AA41</f>
        <v>0</v>
      </c>
      <c r="AC238" s="149">
        <f>' 2025 - Mídia e Performance'!AB41</f>
        <v>0</v>
      </c>
      <c r="AD238" s="149">
        <f>' 2025 - Mídia e Performance'!AC41</f>
        <v>0</v>
      </c>
      <c r="AE238" s="149">
        <f>' 2025 - Mídia e Performance'!AD41</f>
        <v>0</v>
      </c>
      <c r="AF238" s="149">
        <f>' 2025 - Mídia e Performance'!AE41</f>
        <v>0</v>
      </c>
    </row>
    <row r="239" spans="1:32">
      <c r="A239" s="153" t="s">
        <v>5</v>
      </c>
      <c r="B239" s="149">
        <f>' 2025 - Mídia e Performance'!B42</f>
        <v>0</v>
      </c>
      <c r="C239" s="149">
        <f>' 2025 - Mídia e Performance'!C42</f>
        <v>0</v>
      </c>
      <c r="D239" s="149">
        <f>' 2025 - Mídia e Performance'!D42</f>
        <v>0</v>
      </c>
      <c r="E239" s="149">
        <f>' 2025 - Mídia e Performance'!E42</f>
        <v>0</v>
      </c>
      <c r="F239" s="149">
        <f>' 2025 - Mídia e Performance'!F42</f>
        <v>0</v>
      </c>
      <c r="G239" s="149">
        <f>' 2025 - Mídia e Performance'!G42</f>
        <v>0</v>
      </c>
      <c r="H239" s="149">
        <f>' 2025 - Mídia e Performance'!H42</f>
        <v>0</v>
      </c>
      <c r="I239" s="149">
        <f>' 2025 - Mídia e Performance'!I42</f>
        <v>0</v>
      </c>
      <c r="J239" s="149">
        <f>' 2025 - Mídia e Performance'!J42</f>
        <v>0</v>
      </c>
      <c r="K239" s="149">
        <f>' 2025 - Mídia e Performance'!K42</f>
        <v>0</v>
      </c>
      <c r="L239" s="149">
        <f>' 2025 - Mídia e Performance'!L42</f>
        <v>0</v>
      </c>
      <c r="M239" s="149">
        <f>' 2025 - Mídia e Performance'!M42</f>
        <v>0</v>
      </c>
      <c r="N239" s="149">
        <f>' 2025 - Mídia e Performance'!N42</f>
        <v>0</v>
      </c>
      <c r="O239" s="149">
        <f>' 2025 - Mídia e Performance'!O42</f>
        <v>0</v>
      </c>
      <c r="P239" s="149">
        <f>' 2025 - Mídia e Performance'!P42</f>
        <v>0</v>
      </c>
      <c r="Q239" s="149">
        <f>' 2025 - Mídia e Performance'!Q42</f>
        <v>0</v>
      </c>
      <c r="R239" s="149">
        <f>' 2025 - Mídia e Performance'!R42</f>
        <v>0</v>
      </c>
      <c r="S239" s="149">
        <f>' 2025 - Mídia e Performance'!S42</f>
        <v>0</v>
      </c>
      <c r="T239" s="149">
        <f>' 2025 - Mídia e Performance'!T42</f>
        <v>0</v>
      </c>
      <c r="U239" s="149" t="e">
        <f>' 2025 - Mídia e Performance'!#REF!</f>
        <v>#REF!</v>
      </c>
      <c r="V239" s="149">
        <f>' 2025 - Mídia e Performance'!U42</f>
        <v>0</v>
      </c>
      <c r="W239" s="149">
        <f>' 2025 - Mídia e Performance'!V42</f>
        <v>0</v>
      </c>
      <c r="X239" s="149">
        <f>' 2025 - Mídia e Performance'!W42</f>
        <v>0</v>
      </c>
      <c r="Y239" s="149">
        <f>' 2025 - Mídia e Performance'!X42</f>
        <v>0</v>
      </c>
      <c r="Z239" s="149">
        <f>' 2025 - Mídia e Performance'!Y42</f>
        <v>0</v>
      </c>
      <c r="AA239" s="149">
        <f>' 2025 - Mídia e Performance'!Z42</f>
        <v>0</v>
      </c>
      <c r="AB239" s="149">
        <f>' 2025 - Mídia e Performance'!AA42</f>
        <v>0</v>
      </c>
      <c r="AC239" s="149">
        <f>' 2025 - Mídia e Performance'!AB42</f>
        <v>0</v>
      </c>
      <c r="AD239" s="149">
        <f>' 2025 - Mídia e Performance'!AC42</f>
        <v>0</v>
      </c>
      <c r="AE239" s="149">
        <f>' 2025 - Mídia e Performance'!AD42</f>
        <v>0</v>
      </c>
      <c r="AF239" s="149">
        <f>' 2025 - Mídia e Performance'!AE42</f>
        <v>0</v>
      </c>
    </row>
    <row r="240" spans="1:32">
      <c r="A240" s="153" t="s">
        <v>5</v>
      </c>
      <c r="B240" s="149">
        <f>' 2025 - Mídia e Performance'!B43</f>
        <v>0</v>
      </c>
      <c r="C240" s="149">
        <f>' 2025 - Mídia e Performance'!C43</f>
        <v>0</v>
      </c>
      <c r="D240" s="149">
        <f>' 2025 - Mídia e Performance'!D43</f>
        <v>0</v>
      </c>
      <c r="E240" s="149">
        <f>' 2025 - Mídia e Performance'!E43</f>
        <v>0</v>
      </c>
      <c r="F240" s="149">
        <f>' 2025 - Mídia e Performance'!F43</f>
        <v>0</v>
      </c>
      <c r="G240" s="149">
        <f>' 2025 - Mídia e Performance'!G43</f>
        <v>0</v>
      </c>
      <c r="H240" s="149">
        <f>' 2025 - Mídia e Performance'!H43</f>
        <v>0</v>
      </c>
      <c r="I240" s="149">
        <f>' 2025 - Mídia e Performance'!I43</f>
        <v>0</v>
      </c>
      <c r="J240" s="149">
        <f>' 2025 - Mídia e Performance'!J43</f>
        <v>0</v>
      </c>
      <c r="K240" s="149">
        <f>' 2025 - Mídia e Performance'!K43</f>
        <v>0</v>
      </c>
      <c r="L240" s="149">
        <f>' 2025 - Mídia e Performance'!L43</f>
        <v>0</v>
      </c>
      <c r="M240" s="149">
        <f>' 2025 - Mídia e Performance'!M43</f>
        <v>0</v>
      </c>
      <c r="N240" s="149">
        <f>' 2025 - Mídia e Performance'!N43</f>
        <v>0</v>
      </c>
      <c r="O240" s="149">
        <f>' 2025 - Mídia e Performance'!O43</f>
        <v>0</v>
      </c>
      <c r="P240" s="149">
        <f>' 2025 - Mídia e Performance'!P43</f>
        <v>0</v>
      </c>
      <c r="Q240" s="149">
        <f>' 2025 - Mídia e Performance'!Q43</f>
        <v>0</v>
      </c>
      <c r="R240" s="149">
        <f>' 2025 - Mídia e Performance'!R43</f>
        <v>0</v>
      </c>
      <c r="S240" s="149">
        <f>' 2025 - Mídia e Performance'!S43</f>
        <v>0</v>
      </c>
      <c r="T240" s="149">
        <f>' 2025 - Mídia e Performance'!T43</f>
        <v>0</v>
      </c>
      <c r="U240" s="149" t="e">
        <f>' 2025 - Mídia e Performance'!#REF!</f>
        <v>#REF!</v>
      </c>
      <c r="V240" s="149">
        <f>' 2025 - Mídia e Performance'!U43</f>
        <v>0</v>
      </c>
      <c r="W240" s="149">
        <f>' 2025 - Mídia e Performance'!V43</f>
        <v>0</v>
      </c>
      <c r="X240" s="149">
        <f>' 2025 - Mídia e Performance'!W43</f>
        <v>0</v>
      </c>
      <c r="Y240" s="149">
        <f>' 2025 - Mídia e Performance'!X43</f>
        <v>0</v>
      </c>
      <c r="Z240" s="149">
        <f>' 2025 - Mídia e Performance'!Y43</f>
        <v>0</v>
      </c>
      <c r="AA240" s="149">
        <f>' 2025 - Mídia e Performance'!Z43</f>
        <v>0</v>
      </c>
      <c r="AB240" s="149">
        <f>' 2025 - Mídia e Performance'!AA43</f>
        <v>0</v>
      </c>
      <c r="AC240" s="149">
        <f>' 2025 - Mídia e Performance'!AB43</f>
        <v>0</v>
      </c>
      <c r="AD240" s="149">
        <f>' 2025 - Mídia e Performance'!AC43</f>
        <v>0</v>
      </c>
      <c r="AE240" s="149">
        <f>' 2025 - Mídia e Performance'!AD43</f>
        <v>0</v>
      </c>
      <c r="AF240" s="149">
        <f>' 2025 - Mídia e Performance'!AE43</f>
        <v>0</v>
      </c>
    </row>
    <row r="241" spans="1:32">
      <c r="A241" s="153" t="s">
        <v>5</v>
      </c>
      <c r="B241" s="149">
        <f>' 2025 - Mídia e Performance'!B44</f>
        <v>0</v>
      </c>
      <c r="C241" s="149">
        <f>' 2025 - Mídia e Performance'!C44</f>
        <v>0</v>
      </c>
      <c r="D241" s="149">
        <f>' 2025 - Mídia e Performance'!D44</f>
        <v>0</v>
      </c>
      <c r="E241" s="149">
        <f>' 2025 - Mídia e Performance'!E44</f>
        <v>0</v>
      </c>
      <c r="F241" s="149">
        <f>' 2025 - Mídia e Performance'!F44</f>
        <v>0</v>
      </c>
      <c r="G241" s="149">
        <f>' 2025 - Mídia e Performance'!G44</f>
        <v>0</v>
      </c>
      <c r="H241" s="149">
        <f>' 2025 - Mídia e Performance'!H44</f>
        <v>0</v>
      </c>
      <c r="I241" s="149">
        <f>' 2025 - Mídia e Performance'!I44</f>
        <v>0</v>
      </c>
      <c r="J241" s="149">
        <f>' 2025 - Mídia e Performance'!J44</f>
        <v>0</v>
      </c>
      <c r="K241" s="149">
        <f>' 2025 - Mídia e Performance'!K44</f>
        <v>0</v>
      </c>
      <c r="L241" s="149">
        <f>' 2025 - Mídia e Performance'!L44</f>
        <v>0</v>
      </c>
      <c r="M241" s="149">
        <f>' 2025 - Mídia e Performance'!M44</f>
        <v>0</v>
      </c>
      <c r="N241" s="149">
        <f>' 2025 - Mídia e Performance'!N44</f>
        <v>0</v>
      </c>
      <c r="O241" s="149">
        <f>' 2025 - Mídia e Performance'!O44</f>
        <v>0</v>
      </c>
      <c r="P241" s="149">
        <f>' 2025 - Mídia e Performance'!P44</f>
        <v>0</v>
      </c>
      <c r="Q241" s="149">
        <f>' 2025 - Mídia e Performance'!Q44</f>
        <v>0</v>
      </c>
      <c r="R241" s="149">
        <f>' 2025 - Mídia e Performance'!R44</f>
        <v>0</v>
      </c>
      <c r="S241" s="149">
        <f>' 2025 - Mídia e Performance'!S44</f>
        <v>0</v>
      </c>
      <c r="T241" s="149">
        <f>' 2025 - Mídia e Performance'!T44</f>
        <v>0</v>
      </c>
      <c r="U241" s="149" t="e">
        <f>' 2025 - Mídia e Performance'!#REF!</f>
        <v>#REF!</v>
      </c>
      <c r="V241" s="149">
        <f>' 2025 - Mídia e Performance'!U44</f>
        <v>0</v>
      </c>
      <c r="W241" s="149">
        <f>' 2025 - Mídia e Performance'!V44</f>
        <v>0</v>
      </c>
      <c r="X241" s="149">
        <f>' 2025 - Mídia e Performance'!W44</f>
        <v>0</v>
      </c>
      <c r="Y241" s="149">
        <f>' 2025 - Mídia e Performance'!X44</f>
        <v>0</v>
      </c>
      <c r="Z241" s="149">
        <f>' 2025 - Mídia e Performance'!Y44</f>
        <v>0</v>
      </c>
      <c r="AA241" s="149">
        <f>' 2025 - Mídia e Performance'!Z44</f>
        <v>0</v>
      </c>
      <c r="AB241" s="149">
        <f>' 2025 - Mídia e Performance'!AA44</f>
        <v>0</v>
      </c>
      <c r="AC241" s="149">
        <f>' 2025 - Mídia e Performance'!AB44</f>
        <v>0</v>
      </c>
      <c r="AD241" s="149">
        <f>' 2025 - Mídia e Performance'!AC44</f>
        <v>0</v>
      </c>
      <c r="AE241" s="149">
        <f>' 2025 - Mídia e Performance'!AD44</f>
        <v>0</v>
      </c>
      <c r="AF241" s="149">
        <f>' 2025 - Mídia e Performance'!AE44</f>
        <v>0</v>
      </c>
    </row>
    <row r="242" spans="1:32">
      <c r="A242" s="153" t="s">
        <v>5</v>
      </c>
      <c r="B242" s="149">
        <f>' 2025 - Mídia e Performance'!B45</f>
        <v>0</v>
      </c>
      <c r="C242" s="149">
        <f>' 2025 - Mídia e Performance'!C45</f>
        <v>0</v>
      </c>
      <c r="D242" s="149">
        <f>' 2025 - Mídia e Performance'!D45</f>
        <v>0</v>
      </c>
      <c r="E242" s="149">
        <f>' 2025 - Mídia e Performance'!E45</f>
        <v>0</v>
      </c>
      <c r="F242" s="149">
        <f>' 2025 - Mídia e Performance'!F45</f>
        <v>0</v>
      </c>
      <c r="G242" s="149">
        <f>' 2025 - Mídia e Performance'!G45</f>
        <v>0</v>
      </c>
      <c r="H242" s="149">
        <f>' 2025 - Mídia e Performance'!H45</f>
        <v>0</v>
      </c>
      <c r="I242" s="149">
        <f>' 2025 - Mídia e Performance'!I45</f>
        <v>0</v>
      </c>
      <c r="J242" s="149">
        <f>' 2025 - Mídia e Performance'!J45</f>
        <v>0</v>
      </c>
      <c r="K242" s="149">
        <f>' 2025 - Mídia e Performance'!K45</f>
        <v>0</v>
      </c>
      <c r="L242" s="149">
        <f>' 2025 - Mídia e Performance'!L45</f>
        <v>0</v>
      </c>
      <c r="M242" s="149">
        <f>' 2025 - Mídia e Performance'!M45</f>
        <v>0</v>
      </c>
      <c r="N242" s="149">
        <f>' 2025 - Mídia e Performance'!N45</f>
        <v>0</v>
      </c>
      <c r="O242" s="149">
        <f>' 2025 - Mídia e Performance'!O45</f>
        <v>0</v>
      </c>
      <c r="P242" s="149">
        <f>' 2025 - Mídia e Performance'!P45</f>
        <v>0</v>
      </c>
      <c r="Q242" s="149">
        <f>' 2025 - Mídia e Performance'!Q45</f>
        <v>0</v>
      </c>
      <c r="R242" s="149">
        <f>' 2025 - Mídia e Performance'!R45</f>
        <v>0</v>
      </c>
      <c r="S242" s="149">
        <f>' 2025 - Mídia e Performance'!S45</f>
        <v>0</v>
      </c>
      <c r="T242" s="149">
        <f>' 2025 - Mídia e Performance'!T45</f>
        <v>0</v>
      </c>
      <c r="U242" s="149" t="e">
        <f>' 2025 - Mídia e Performance'!#REF!</f>
        <v>#REF!</v>
      </c>
      <c r="V242" s="149">
        <f>' 2025 - Mídia e Performance'!U45</f>
        <v>0</v>
      </c>
      <c r="W242" s="149">
        <f>' 2025 - Mídia e Performance'!V45</f>
        <v>0</v>
      </c>
      <c r="X242" s="149">
        <f>' 2025 - Mídia e Performance'!W45</f>
        <v>0</v>
      </c>
      <c r="Y242" s="149">
        <f>' 2025 - Mídia e Performance'!X45</f>
        <v>0</v>
      </c>
      <c r="Z242" s="149">
        <f>' 2025 - Mídia e Performance'!Y45</f>
        <v>0</v>
      </c>
      <c r="AA242" s="149">
        <f>' 2025 - Mídia e Performance'!Z45</f>
        <v>0</v>
      </c>
      <c r="AB242" s="149">
        <f>' 2025 - Mídia e Performance'!AA45</f>
        <v>0</v>
      </c>
      <c r="AC242" s="149">
        <f>' 2025 - Mídia e Performance'!AB45</f>
        <v>0</v>
      </c>
      <c r="AD242" s="149">
        <f>' 2025 - Mídia e Performance'!AC45</f>
        <v>0</v>
      </c>
      <c r="AE242" s="149">
        <f>' 2025 - Mídia e Performance'!AD45</f>
        <v>0</v>
      </c>
      <c r="AF242" s="149">
        <f>' 2025 - Mídia e Performance'!AE45</f>
        <v>0</v>
      </c>
    </row>
    <row r="243" spans="1:32">
      <c r="A243" s="153" t="s">
        <v>5</v>
      </c>
      <c r="B243" s="149">
        <f>' 2025 - Mídia e Performance'!B46</f>
        <v>0</v>
      </c>
      <c r="C243" s="149">
        <f>' 2025 - Mídia e Performance'!C46</f>
        <v>0</v>
      </c>
      <c r="D243" s="149">
        <f>' 2025 - Mídia e Performance'!D46</f>
        <v>0</v>
      </c>
      <c r="E243" s="149">
        <f>' 2025 - Mídia e Performance'!E46</f>
        <v>0</v>
      </c>
      <c r="F243" s="149">
        <f>' 2025 - Mídia e Performance'!F46</f>
        <v>0</v>
      </c>
      <c r="G243" s="149">
        <f>' 2025 - Mídia e Performance'!G46</f>
        <v>0</v>
      </c>
      <c r="H243" s="149">
        <f>' 2025 - Mídia e Performance'!H46</f>
        <v>0</v>
      </c>
      <c r="I243" s="149">
        <f>' 2025 - Mídia e Performance'!I46</f>
        <v>0</v>
      </c>
      <c r="J243" s="149">
        <f>' 2025 - Mídia e Performance'!J46</f>
        <v>0</v>
      </c>
      <c r="K243" s="149">
        <f>' 2025 - Mídia e Performance'!K46</f>
        <v>0</v>
      </c>
      <c r="L243" s="149">
        <f>' 2025 - Mídia e Performance'!L46</f>
        <v>0</v>
      </c>
      <c r="M243" s="149">
        <f>' 2025 - Mídia e Performance'!M46</f>
        <v>0</v>
      </c>
      <c r="N243" s="149">
        <f>' 2025 - Mídia e Performance'!N46</f>
        <v>0</v>
      </c>
      <c r="O243" s="149">
        <f>' 2025 - Mídia e Performance'!O46</f>
        <v>0</v>
      </c>
      <c r="P243" s="149">
        <f>' 2025 - Mídia e Performance'!P46</f>
        <v>0</v>
      </c>
      <c r="Q243" s="149">
        <f>' 2025 - Mídia e Performance'!Q46</f>
        <v>0</v>
      </c>
      <c r="R243" s="149">
        <f>' 2025 - Mídia e Performance'!R46</f>
        <v>0</v>
      </c>
      <c r="S243" s="149">
        <f>' 2025 - Mídia e Performance'!S46</f>
        <v>0</v>
      </c>
      <c r="T243" s="149">
        <f>' 2025 - Mídia e Performance'!T46</f>
        <v>0</v>
      </c>
      <c r="U243" s="149" t="e">
        <f>' 2025 - Mídia e Performance'!#REF!</f>
        <v>#REF!</v>
      </c>
      <c r="V243" s="149">
        <f>' 2025 - Mídia e Performance'!U46</f>
        <v>0</v>
      </c>
      <c r="W243" s="149">
        <f>' 2025 - Mídia e Performance'!V46</f>
        <v>0</v>
      </c>
      <c r="X243" s="149">
        <f>' 2025 - Mídia e Performance'!W46</f>
        <v>0</v>
      </c>
      <c r="Y243" s="149">
        <f>' 2025 - Mídia e Performance'!X46</f>
        <v>0</v>
      </c>
      <c r="Z243" s="149">
        <f>' 2025 - Mídia e Performance'!Y46</f>
        <v>0</v>
      </c>
      <c r="AA243" s="149">
        <f>' 2025 - Mídia e Performance'!Z46</f>
        <v>0</v>
      </c>
      <c r="AB243" s="149">
        <f>' 2025 - Mídia e Performance'!AA46</f>
        <v>0</v>
      </c>
      <c r="AC243" s="149">
        <f>' 2025 - Mídia e Performance'!AB46</f>
        <v>0</v>
      </c>
      <c r="AD243" s="149">
        <f>' 2025 - Mídia e Performance'!AC46</f>
        <v>0</v>
      </c>
      <c r="AE243" s="149">
        <f>' 2025 - Mídia e Performance'!AD46</f>
        <v>0</v>
      </c>
      <c r="AF243" s="149">
        <f>' 2025 - Mídia e Performance'!AE46</f>
        <v>0</v>
      </c>
    </row>
    <row r="244" spans="1:32">
      <c r="A244" s="153" t="s">
        <v>5</v>
      </c>
      <c r="B244" s="149">
        <f>' 2025 - Mídia e Performance'!B47</f>
        <v>0</v>
      </c>
      <c r="C244" s="149">
        <f>' 2025 - Mídia e Performance'!C47</f>
        <v>0</v>
      </c>
      <c r="D244" s="149">
        <f>' 2025 - Mídia e Performance'!D47</f>
        <v>0</v>
      </c>
      <c r="E244" s="149">
        <f>' 2025 - Mídia e Performance'!E47</f>
        <v>0</v>
      </c>
      <c r="F244" s="149">
        <f>' 2025 - Mídia e Performance'!F47</f>
        <v>0</v>
      </c>
      <c r="G244" s="149">
        <f>' 2025 - Mídia e Performance'!G47</f>
        <v>0</v>
      </c>
      <c r="H244" s="149">
        <f>' 2025 - Mídia e Performance'!H47</f>
        <v>0</v>
      </c>
      <c r="I244" s="149">
        <f>' 2025 - Mídia e Performance'!I47</f>
        <v>0</v>
      </c>
      <c r="J244" s="149">
        <f>' 2025 - Mídia e Performance'!J47</f>
        <v>0</v>
      </c>
      <c r="K244" s="149">
        <f>' 2025 - Mídia e Performance'!K47</f>
        <v>0</v>
      </c>
      <c r="L244" s="149">
        <f>' 2025 - Mídia e Performance'!L47</f>
        <v>0</v>
      </c>
      <c r="M244" s="149">
        <f>' 2025 - Mídia e Performance'!M47</f>
        <v>0</v>
      </c>
      <c r="N244" s="149">
        <f>' 2025 - Mídia e Performance'!N47</f>
        <v>0</v>
      </c>
      <c r="O244" s="149">
        <f>' 2025 - Mídia e Performance'!O47</f>
        <v>0</v>
      </c>
      <c r="P244" s="149">
        <f>' 2025 - Mídia e Performance'!P47</f>
        <v>0</v>
      </c>
      <c r="Q244" s="149">
        <f>' 2025 - Mídia e Performance'!Q47</f>
        <v>0</v>
      </c>
      <c r="R244" s="149">
        <f>' 2025 - Mídia e Performance'!R47</f>
        <v>0</v>
      </c>
      <c r="S244" s="149">
        <f>' 2025 - Mídia e Performance'!S47</f>
        <v>0</v>
      </c>
      <c r="T244" s="149">
        <f>' 2025 - Mídia e Performance'!T47</f>
        <v>0</v>
      </c>
      <c r="U244" s="149" t="e">
        <f>' 2025 - Mídia e Performance'!#REF!</f>
        <v>#REF!</v>
      </c>
      <c r="V244" s="149">
        <f>' 2025 - Mídia e Performance'!U47</f>
        <v>0</v>
      </c>
      <c r="W244" s="149">
        <f>' 2025 - Mídia e Performance'!V47</f>
        <v>0</v>
      </c>
      <c r="X244" s="149">
        <f>' 2025 - Mídia e Performance'!W47</f>
        <v>0</v>
      </c>
      <c r="Y244" s="149">
        <f>' 2025 - Mídia e Performance'!X47</f>
        <v>0</v>
      </c>
      <c r="Z244" s="149">
        <f>' 2025 - Mídia e Performance'!Y47</f>
        <v>0</v>
      </c>
      <c r="AA244" s="149">
        <f>' 2025 - Mídia e Performance'!Z47</f>
        <v>0</v>
      </c>
      <c r="AB244" s="149">
        <f>' 2025 - Mídia e Performance'!AA47</f>
        <v>0</v>
      </c>
      <c r="AC244" s="149">
        <f>' 2025 - Mídia e Performance'!AB47</f>
        <v>0</v>
      </c>
      <c r="AD244" s="149">
        <f>' 2025 - Mídia e Performance'!AC47</f>
        <v>0</v>
      </c>
      <c r="AE244" s="149">
        <f>' 2025 - Mídia e Performance'!AD47</f>
        <v>0</v>
      </c>
      <c r="AF244" s="149">
        <f>' 2025 - Mídia e Performance'!AE47</f>
        <v>0</v>
      </c>
    </row>
    <row r="245" spans="1:32">
      <c r="A245" s="154" t="s">
        <v>6</v>
      </c>
      <c r="B245" s="149" t="str">
        <f>'2025 - CX'!B3</f>
        <v>PROJETOS 2025</v>
      </c>
      <c r="C245" s="149" t="str">
        <f>'2025 - CX'!C3</f>
        <v>Categoria</v>
      </c>
      <c r="D245" s="149" t="str">
        <f>'2025 - CX'!D3</f>
        <v>Tipo</v>
      </c>
      <c r="E245" s="149" t="str">
        <f>'2025 - CX'!E3</f>
        <v>Centro de Custos</v>
      </c>
      <c r="F245" s="149" t="str">
        <f>'2025 - CX'!F3</f>
        <v>Marca</v>
      </c>
      <c r="G245" s="149" t="str">
        <f>'2025 - CX'!G3</f>
        <v>Pilares</v>
      </c>
      <c r="H245" s="149" t="str">
        <f>'2025 - CX'!H3</f>
        <v>Fixo/Variável</v>
      </c>
      <c r="I245" s="149">
        <f>'2025 - CX'!I3</f>
        <v>0</v>
      </c>
      <c r="J245" s="149">
        <f>'2025 - CX'!J3</f>
        <v>0</v>
      </c>
      <c r="K245" s="149">
        <f>'2025 - CX'!K3</f>
        <v>0</v>
      </c>
      <c r="L245" s="149">
        <f>'2025 - CX'!L3</f>
        <v>0</v>
      </c>
      <c r="M245" s="149">
        <f>'2025 - CX'!M3</f>
        <v>0</v>
      </c>
      <c r="N245" s="149">
        <f>'2025 - CX'!N3</f>
        <v>0</v>
      </c>
      <c r="O245" s="149">
        <f>'2025 - CX'!O3</f>
        <v>0</v>
      </c>
      <c r="P245" s="149">
        <f>'2025 - CX'!P3</f>
        <v>0</v>
      </c>
      <c r="Q245" s="149">
        <f>'2025 - CX'!Q3</f>
        <v>0</v>
      </c>
      <c r="R245" s="149">
        <f>'2025 - CX'!R3</f>
        <v>0</v>
      </c>
      <c r="S245" s="149">
        <f>'2025 - CX'!S3</f>
        <v>0</v>
      </c>
      <c r="T245" s="149">
        <f>'2025 - CX'!T3</f>
        <v>0</v>
      </c>
      <c r="U245" s="149" t="e">
        <f>'2025 - CX'!#REF!</f>
        <v>#REF!</v>
      </c>
      <c r="V245" s="149">
        <f>'2025 - CX'!U3</f>
        <v>0</v>
      </c>
      <c r="W245" s="149">
        <f>'2025 - CX'!V3</f>
        <v>0</v>
      </c>
      <c r="X245" s="149">
        <f>'2025 - CX'!W3</f>
        <v>0</v>
      </c>
      <c r="Y245" s="149">
        <f>'2025 - CX'!X3</f>
        <v>0</v>
      </c>
      <c r="Z245" s="149">
        <f>'2025 - CX'!Y3</f>
        <v>0</v>
      </c>
      <c r="AA245" s="149">
        <f>'2025 - CX'!Z3</f>
        <v>0</v>
      </c>
      <c r="AB245" s="149">
        <f>'2025 - CX'!AA3</f>
        <v>0</v>
      </c>
      <c r="AC245" s="149">
        <f>'2025 - CX'!AB3</f>
        <v>0</v>
      </c>
      <c r="AD245" s="149">
        <f>'2025 - CX'!AC3</f>
        <v>0</v>
      </c>
      <c r="AE245" s="149">
        <f>'2025 - CX'!AD3</f>
        <v>0</v>
      </c>
      <c r="AF245" s="149">
        <f>'2025 - CX'!AE3</f>
        <v>0</v>
      </c>
    </row>
    <row r="246" spans="1:32">
      <c r="A246" s="154" t="s">
        <v>6</v>
      </c>
      <c r="B246" s="149" t="str">
        <f>'2025 - CX'!B4</f>
        <v>Ressarcimento</v>
      </c>
      <c r="C246" s="149" t="str">
        <f>'2025 - CX'!C4</f>
        <v>Devolução de valor pago pelo cliente</v>
      </c>
      <c r="D246" s="149" t="str">
        <f>'2025 - CX'!D4</f>
        <v>Experiência Cliente</v>
      </c>
      <c r="E246" s="149">
        <f>'2025 - CX'!E4</f>
        <v>10325</v>
      </c>
      <c r="F246" s="149" t="str">
        <f>'2025 - CX'!F4</f>
        <v>WAAW | WAP</v>
      </c>
      <c r="G246" s="149" t="str">
        <f>'2025 - CX'!G4</f>
        <v>Performance</v>
      </c>
      <c r="H246" s="149" t="str">
        <f>'2025 - CX'!H4</f>
        <v>Variável</v>
      </c>
      <c r="I246" s="149">
        <f>'2025 - CX'!I4</f>
        <v>52000</v>
      </c>
      <c r="J246" s="149">
        <f>'2025 - CX'!J4</f>
        <v>12000</v>
      </c>
      <c r="K246" s="149">
        <f>'2025 - CX'!K4</f>
        <v>12000</v>
      </c>
      <c r="L246" s="149">
        <f>'2025 - CX'!L4</f>
        <v>12000</v>
      </c>
      <c r="M246" s="149">
        <f>'2025 - CX'!M4</f>
        <v>12000</v>
      </c>
      <c r="N246" s="149">
        <f>'2025 - CX'!N4</f>
        <v>12000</v>
      </c>
      <c r="O246" s="149">
        <f>'2025 - CX'!O4</f>
        <v>12000</v>
      </c>
      <c r="P246" s="149">
        <f>'2025 - CX'!P4</f>
        <v>12000</v>
      </c>
      <c r="Q246" s="149">
        <f>'2025 - CX'!Q4</f>
        <v>12000</v>
      </c>
      <c r="R246" s="149">
        <f>'2025 - CX'!R4</f>
        <v>12000</v>
      </c>
      <c r="S246" s="149">
        <f>'2025 - CX'!S4</f>
        <v>12000</v>
      </c>
      <c r="T246" s="149">
        <f>'2025 - CX'!T4</f>
        <v>12000</v>
      </c>
      <c r="U246" s="149" t="e">
        <f>'2025 - CX'!#REF!</f>
        <v>#REF!</v>
      </c>
      <c r="V246" s="149">
        <f>'2025 - CX'!U4</f>
        <v>0</v>
      </c>
      <c r="W246" s="149">
        <f>'2025 - CX'!V4</f>
        <v>0</v>
      </c>
      <c r="X246" s="149">
        <f>'2025 - CX'!W4</f>
        <v>0</v>
      </c>
      <c r="Y246" s="149">
        <f>'2025 - CX'!X4</f>
        <v>0</v>
      </c>
      <c r="Z246" s="149">
        <f>'2025 - CX'!Y4</f>
        <v>0</v>
      </c>
      <c r="AA246" s="149">
        <f>'2025 - CX'!Z4</f>
        <v>0</v>
      </c>
      <c r="AB246" s="149">
        <f>'2025 - CX'!AA4</f>
        <v>0</v>
      </c>
      <c r="AC246" s="149">
        <f>'2025 - CX'!AB4</f>
        <v>0</v>
      </c>
      <c r="AD246" s="149">
        <f>'2025 - CX'!AC4</f>
        <v>0</v>
      </c>
      <c r="AE246" s="149">
        <f>'2025 - CX'!AD4</f>
        <v>0</v>
      </c>
      <c r="AF246" s="149">
        <f>'2025 - CX'!AE4</f>
        <v>0</v>
      </c>
    </row>
    <row r="247" spans="1:32">
      <c r="A247" s="154" t="s">
        <v>6</v>
      </c>
      <c r="B247" s="149" t="str">
        <f>'2025 - CX'!B6</f>
        <v>Omnichat Tecnologia Ltda ME</v>
      </c>
      <c r="C247" s="149" t="str">
        <f>'2025 - CX'!C6</f>
        <v>Plataforma para integração WhatsApp</v>
      </c>
      <c r="D247" s="149" t="str">
        <f>'2025 - CX'!D6</f>
        <v>Experiência Cliente</v>
      </c>
      <c r="E247" s="149">
        <f>'2025 - CX'!E6</f>
        <v>10325</v>
      </c>
      <c r="F247" s="149" t="str">
        <f>'2025 - CX'!F6</f>
        <v>WAAW | WAP</v>
      </c>
      <c r="G247" s="149" t="str">
        <f>'2025 - CX'!G6</f>
        <v>Performance</v>
      </c>
      <c r="H247" s="149" t="str">
        <f>'2025 - CX'!H6</f>
        <v>Fixo</v>
      </c>
      <c r="I247" s="149">
        <f>'2025 - CX'!I6</f>
        <v>12934.27</v>
      </c>
      <c r="J247" s="149">
        <f>'2025 - CX'!J6</f>
        <v>12934.27</v>
      </c>
      <c r="K247" s="149">
        <f>'2025 - CX'!K6</f>
        <v>12934.27</v>
      </c>
      <c r="L247" s="149">
        <f>'2025 - CX'!L6</f>
        <v>12934.27</v>
      </c>
      <c r="M247" s="149">
        <f>'2025 - CX'!M6</f>
        <v>12934.27</v>
      </c>
      <c r="N247" s="149">
        <f>'2025 - CX'!N6</f>
        <v>12934.27</v>
      </c>
      <c r="O247" s="149">
        <f>'2025 - CX'!O6</f>
        <v>12934.27</v>
      </c>
      <c r="P247" s="149">
        <f>'2025 - CX'!P6</f>
        <v>12934.27</v>
      </c>
      <c r="Q247" s="149">
        <f>'2025 - CX'!Q6</f>
        <v>12934.27</v>
      </c>
      <c r="R247" s="149">
        <f>'2025 - CX'!R6</f>
        <v>12934.27</v>
      </c>
      <c r="S247" s="149">
        <f>'2025 - CX'!S6</f>
        <v>12934.27</v>
      </c>
      <c r="T247" s="149">
        <f>'2025 - CX'!T6</f>
        <v>12934.27</v>
      </c>
      <c r="U247" s="149" t="e">
        <f>'2025 - CX'!#REF!</f>
        <v>#REF!</v>
      </c>
      <c r="V247" s="149">
        <f>'2025 - CX'!U6</f>
        <v>0</v>
      </c>
      <c r="W247" s="149">
        <f>'2025 - CX'!V6</f>
        <v>0</v>
      </c>
      <c r="X247" s="149">
        <f>'2025 - CX'!W6</f>
        <v>0</v>
      </c>
      <c r="Y247" s="149">
        <f>'2025 - CX'!X6</f>
        <v>0</v>
      </c>
      <c r="Z247" s="149">
        <f>'2025 - CX'!Y6</f>
        <v>0</v>
      </c>
      <c r="AA247" s="149">
        <f>'2025 - CX'!Z6</f>
        <v>0</v>
      </c>
      <c r="AB247" s="149">
        <f>'2025 - CX'!AA6</f>
        <v>0</v>
      </c>
      <c r="AC247" s="149">
        <f>'2025 - CX'!AB6</f>
        <v>0</v>
      </c>
      <c r="AD247" s="149">
        <f>'2025 - CX'!AC6</f>
        <v>0</v>
      </c>
      <c r="AE247" s="149">
        <f>'2025 - CX'!AD6</f>
        <v>0</v>
      </c>
      <c r="AF247" s="149">
        <f>'2025 - CX'!AE6</f>
        <v>0</v>
      </c>
    </row>
    <row r="248" spans="1:32">
      <c r="A248" s="154" t="s">
        <v>6</v>
      </c>
      <c r="B248" s="149" t="str">
        <f>'2025 - CX'!B7</f>
        <v>Vocalcom Consultoria e Soluções de Call Center</v>
      </c>
      <c r="C248" s="149" t="str">
        <f>'2025 - CX'!C7</f>
        <v>Plataforma para integração telefonia</v>
      </c>
      <c r="D248" s="149" t="str">
        <f>'2025 - CX'!D7</f>
        <v>Experiência Cliente</v>
      </c>
      <c r="E248" s="149">
        <f>'2025 - CX'!E7</f>
        <v>10325</v>
      </c>
      <c r="F248" s="149" t="str">
        <f>'2025 - CX'!F7</f>
        <v>WAAW | WAP</v>
      </c>
      <c r="G248" s="149" t="str">
        <f>'2025 - CX'!G7</f>
        <v>Performance</v>
      </c>
      <c r="H248" s="149" t="str">
        <f>'2025 - CX'!H7</f>
        <v>Fixo</v>
      </c>
      <c r="I248" s="149">
        <f>'2025 - CX'!I7</f>
        <v>12445</v>
      </c>
      <c r="J248" s="149">
        <f>'2025 - CX'!J7</f>
        <v>12445</v>
      </c>
      <c r="K248" s="149">
        <f>'2025 - CX'!K7</f>
        <v>12445</v>
      </c>
      <c r="L248" s="149">
        <f>'2025 - CX'!L7</f>
        <v>12445</v>
      </c>
      <c r="M248" s="149">
        <f>'2025 - CX'!M7</f>
        <v>12445</v>
      </c>
      <c r="N248" s="149">
        <f>'2025 - CX'!N7</f>
        <v>12445</v>
      </c>
      <c r="O248" s="149">
        <f>'2025 - CX'!O7</f>
        <v>12445</v>
      </c>
      <c r="P248" s="149">
        <f>'2025 - CX'!P7</f>
        <v>12445</v>
      </c>
      <c r="Q248" s="149">
        <f>'2025 - CX'!Q7</f>
        <v>12445</v>
      </c>
      <c r="R248" s="149">
        <f>'2025 - CX'!R7</f>
        <v>12445</v>
      </c>
      <c r="S248" s="149">
        <f>'2025 - CX'!S7</f>
        <v>12445</v>
      </c>
      <c r="T248" s="149">
        <f>'2025 - CX'!T7</f>
        <v>12445</v>
      </c>
      <c r="U248" s="149" t="e">
        <f>'2025 - CX'!#REF!</f>
        <v>#REF!</v>
      </c>
      <c r="V248" s="149">
        <f>'2025 - CX'!U7</f>
        <v>0</v>
      </c>
      <c r="W248" s="149">
        <f>'2025 - CX'!V7</f>
        <v>0</v>
      </c>
      <c r="X248" s="149">
        <f>'2025 - CX'!W7</f>
        <v>0</v>
      </c>
      <c r="Y248" s="149">
        <f>'2025 - CX'!X7</f>
        <v>0</v>
      </c>
      <c r="Z248" s="149">
        <f>'2025 - CX'!Y7</f>
        <v>0</v>
      </c>
      <c r="AA248" s="149">
        <f>'2025 - CX'!Z7</f>
        <v>0</v>
      </c>
      <c r="AB248" s="149">
        <f>'2025 - CX'!AA7</f>
        <v>0</v>
      </c>
      <c r="AC248" s="149">
        <f>'2025 - CX'!AB7</f>
        <v>0</v>
      </c>
      <c r="AD248" s="149">
        <f>'2025 - CX'!AC7</f>
        <v>0</v>
      </c>
      <c r="AE248" s="149">
        <f>'2025 - CX'!AD7</f>
        <v>0</v>
      </c>
      <c r="AF248" s="149">
        <f>'2025 - CX'!AE7</f>
        <v>0</v>
      </c>
    </row>
    <row r="249" spans="1:32">
      <c r="A249" s="154" t="s">
        <v>6</v>
      </c>
      <c r="B249" s="149" t="str">
        <f>'2025 - CX'!B8</f>
        <v>Stilingue (Curupira)</v>
      </c>
      <c r="C249" s="149" t="str">
        <f>'2025 - CX'!C8</f>
        <v>Plataforma de atendimento Redes Sociais</v>
      </c>
      <c r="D249" s="149" t="str">
        <f>'2025 - CX'!D8</f>
        <v>Experiência Cliente</v>
      </c>
      <c r="E249" s="149">
        <f>'2025 - CX'!E8</f>
        <v>10325</v>
      </c>
      <c r="F249" s="149" t="str">
        <f>'2025 - CX'!F8</f>
        <v>WAAW | WAP</v>
      </c>
      <c r="G249" s="149" t="str">
        <f>'2025 - CX'!G8</f>
        <v>Performance</v>
      </c>
      <c r="H249" s="149" t="str">
        <f>'2025 - CX'!H8</f>
        <v>Fixo</v>
      </c>
      <c r="I249" s="149">
        <f>'2025 - CX'!I8</f>
        <v>6000</v>
      </c>
      <c r="J249" s="149">
        <f>'2025 - CX'!J8</f>
        <v>6000</v>
      </c>
      <c r="K249" s="149">
        <f>'2025 - CX'!K8</f>
        <v>6000</v>
      </c>
      <c r="L249" s="149">
        <f>'2025 - CX'!L8</f>
        <v>6000</v>
      </c>
      <c r="M249" s="149">
        <f>'2025 - CX'!M8</f>
        <v>6000</v>
      </c>
      <c r="N249" s="149">
        <f>'2025 - CX'!N8</f>
        <v>6000</v>
      </c>
      <c r="O249" s="149">
        <f>'2025 - CX'!O8</f>
        <v>6000</v>
      </c>
      <c r="P249" s="149">
        <f>'2025 - CX'!P8</f>
        <v>6000</v>
      </c>
      <c r="Q249" s="149">
        <f>'2025 - CX'!Q8</f>
        <v>6000</v>
      </c>
      <c r="R249" s="149">
        <f>'2025 - CX'!R8</f>
        <v>6000</v>
      </c>
      <c r="S249" s="149">
        <f>'2025 - CX'!S8</f>
        <v>6000</v>
      </c>
      <c r="T249" s="149">
        <f>'2025 - CX'!T8</f>
        <v>6000</v>
      </c>
      <c r="U249" s="149" t="e">
        <f>'2025 - CX'!#REF!</f>
        <v>#REF!</v>
      </c>
      <c r="V249" s="149">
        <f>'2025 - CX'!U8</f>
        <v>0</v>
      </c>
      <c r="W249" s="149">
        <f>'2025 - CX'!V8</f>
        <v>0</v>
      </c>
      <c r="X249" s="149">
        <f>'2025 - CX'!W8</f>
        <v>0</v>
      </c>
      <c r="Y249" s="149">
        <f>'2025 - CX'!X8</f>
        <v>0</v>
      </c>
      <c r="Z249" s="149">
        <f>'2025 - CX'!Y8</f>
        <v>0</v>
      </c>
      <c r="AA249" s="149">
        <f>'2025 - CX'!Z8</f>
        <v>0</v>
      </c>
      <c r="AB249" s="149">
        <f>'2025 - CX'!AA8</f>
        <v>0</v>
      </c>
      <c r="AC249" s="149">
        <f>'2025 - CX'!AB8</f>
        <v>0</v>
      </c>
      <c r="AD249" s="149">
        <f>'2025 - CX'!AC8</f>
        <v>0</v>
      </c>
      <c r="AE249" s="149">
        <f>'2025 - CX'!AD8</f>
        <v>0</v>
      </c>
      <c r="AF249" s="149">
        <f>'2025 - CX'!AE8</f>
        <v>0</v>
      </c>
    </row>
    <row r="250" spans="1:32">
      <c r="A250" s="154" t="s">
        <v>6</v>
      </c>
      <c r="B250" s="149" t="str">
        <f>'2025 - CX'!B9</f>
        <v>Obvio Brasil Software e Serviços Ltda</v>
      </c>
      <c r="C250" s="149" t="str">
        <f>'2025 - CX'!C9</f>
        <v>Brand Page Wap - Reclame Aqui</v>
      </c>
      <c r="D250" s="149" t="str">
        <f>'2025 - CX'!D9</f>
        <v>Experiência Cliente</v>
      </c>
      <c r="E250" s="149">
        <f>'2025 - CX'!E9</f>
        <v>10325</v>
      </c>
      <c r="F250" s="149" t="str">
        <f>'2025 - CX'!F9</f>
        <v>WAAW | WAP</v>
      </c>
      <c r="G250" s="149" t="str">
        <f>'2025 - CX'!G9</f>
        <v>Performance</v>
      </c>
      <c r="H250" s="149" t="str">
        <f>'2025 - CX'!H9</f>
        <v>Fixo</v>
      </c>
      <c r="I250" s="149">
        <f>'2025 - CX'!I9</f>
        <v>3927</v>
      </c>
      <c r="J250" s="149">
        <f>'2025 - CX'!J9</f>
        <v>3927</v>
      </c>
      <c r="K250" s="149">
        <f>'2025 - CX'!K9</f>
        <v>3927</v>
      </c>
      <c r="L250" s="149">
        <f>'2025 - CX'!L9</f>
        <v>3927</v>
      </c>
      <c r="M250" s="149">
        <f>'2025 - CX'!M9</f>
        <v>3927</v>
      </c>
      <c r="N250" s="149">
        <f>'2025 - CX'!N9</f>
        <v>3927</v>
      </c>
      <c r="O250" s="149">
        <f>'2025 - CX'!O9</f>
        <v>3927</v>
      </c>
      <c r="P250" s="149">
        <f>'2025 - CX'!P9</f>
        <v>3927</v>
      </c>
      <c r="Q250" s="149">
        <f>'2025 - CX'!Q9</f>
        <v>3927</v>
      </c>
      <c r="R250" s="149">
        <f>'2025 - CX'!R9</f>
        <v>3927</v>
      </c>
      <c r="S250" s="149">
        <f>'2025 - CX'!S9</f>
        <v>3927</v>
      </c>
      <c r="T250" s="149">
        <f>'2025 - CX'!T9</f>
        <v>3927</v>
      </c>
      <c r="U250" s="149" t="e">
        <f>'2025 - CX'!#REF!</f>
        <v>#REF!</v>
      </c>
      <c r="V250" s="149">
        <f>'2025 - CX'!U9</f>
        <v>0</v>
      </c>
      <c r="W250" s="149">
        <f>'2025 - CX'!V9</f>
        <v>0</v>
      </c>
      <c r="X250" s="149">
        <f>'2025 - CX'!W9</f>
        <v>0</v>
      </c>
      <c r="Y250" s="149">
        <f>'2025 - CX'!X9</f>
        <v>0</v>
      </c>
      <c r="Z250" s="149">
        <f>'2025 - CX'!Y9</f>
        <v>0</v>
      </c>
      <c r="AA250" s="149">
        <f>'2025 - CX'!Z9</f>
        <v>0</v>
      </c>
      <c r="AB250" s="149">
        <f>'2025 - CX'!AA9</f>
        <v>0</v>
      </c>
      <c r="AC250" s="149">
        <f>'2025 - CX'!AB9</f>
        <v>0</v>
      </c>
      <c r="AD250" s="149">
        <f>'2025 - CX'!AC9</f>
        <v>0</v>
      </c>
      <c r="AE250" s="149">
        <f>'2025 - CX'!AD9</f>
        <v>0</v>
      </c>
      <c r="AF250" s="149">
        <f>'2025 - CX'!AE9</f>
        <v>0</v>
      </c>
    </row>
    <row r="251" spans="1:32">
      <c r="A251" s="154" t="s">
        <v>6</v>
      </c>
      <c r="B251" s="149" t="str">
        <f>'2025 - CX'!B10</f>
        <v>Obvio Brasil Software e Serviços Ltda</v>
      </c>
      <c r="C251" s="149" t="str">
        <f>'2025 - CX'!C10</f>
        <v>Hugme - Wap - Reclame Aqui</v>
      </c>
      <c r="D251" s="149" t="str">
        <f>'2025 - CX'!D10</f>
        <v>Experiência Cliente</v>
      </c>
      <c r="E251" s="149">
        <f>'2025 - CX'!E10</f>
        <v>10325</v>
      </c>
      <c r="F251" s="149" t="str">
        <f>'2025 - CX'!F10</f>
        <v>WAAW | WAP</v>
      </c>
      <c r="G251" s="149" t="str">
        <f>'2025 - CX'!G10</f>
        <v>Performance</v>
      </c>
      <c r="H251" s="149" t="str">
        <f>'2025 - CX'!H10</f>
        <v>Fixo</v>
      </c>
      <c r="I251" s="149">
        <f>'2025 - CX'!I10</f>
        <v>1183</v>
      </c>
      <c r="J251" s="149">
        <f>'2025 - CX'!J10</f>
        <v>1183</v>
      </c>
      <c r="K251" s="149">
        <f>'2025 - CX'!K10</f>
        <v>1183</v>
      </c>
      <c r="L251" s="149">
        <f>'2025 - CX'!L10</f>
        <v>1183</v>
      </c>
      <c r="M251" s="149">
        <f>'2025 - CX'!M10</f>
        <v>1183</v>
      </c>
      <c r="N251" s="149">
        <f>'2025 - CX'!N10</f>
        <v>1183</v>
      </c>
      <c r="O251" s="149">
        <f>'2025 - CX'!O10</f>
        <v>1183</v>
      </c>
      <c r="P251" s="149">
        <f>'2025 - CX'!P10</f>
        <v>1183</v>
      </c>
      <c r="Q251" s="149">
        <f>'2025 - CX'!Q10</f>
        <v>1183</v>
      </c>
      <c r="R251" s="149">
        <f>'2025 - CX'!R10</f>
        <v>1183</v>
      </c>
      <c r="S251" s="149">
        <f>'2025 - CX'!S10</f>
        <v>1183</v>
      </c>
      <c r="T251" s="149">
        <f>'2025 - CX'!T10</f>
        <v>1183</v>
      </c>
      <c r="U251" s="149" t="e">
        <f>'2025 - CX'!#REF!</f>
        <v>#REF!</v>
      </c>
      <c r="V251" s="149">
        <f>'2025 - CX'!U10</f>
        <v>0</v>
      </c>
      <c r="W251" s="149">
        <f>'2025 - CX'!V10</f>
        <v>0</v>
      </c>
      <c r="X251" s="149">
        <f>'2025 - CX'!W10</f>
        <v>0</v>
      </c>
      <c r="Y251" s="149">
        <f>'2025 - CX'!X10</f>
        <v>0</v>
      </c>
      <c r="Z251" s="149">
        <f>'2025 - CX'!Y10</f>
        <v>0</v>
      </c>
      <c r="AA251" s="149">
        <f>'2025 - CX'!Z10</f>
        <v>0</v>
      </c>
      <c r="AB251" s="149">
        <f>'2025 - CX'!AA10</f>
        <v>0</v>
      </c>
      <c r="AC251" s="149">
        <f>'2025 - CX'!AB10</f>
        <v>0</v>
      </c>
      <c r="AD251" s="149">
        <f>'2025 - CX'!AC10</f>
        <v>0</v>
      </c>
      <c r="AE251" s="149">
        <f>'2025 - CX'!AD10</f>
        <v>0</v>
      </c>
      <c r="AF251" s="149">
        <f>'2025 - CX'!AE10</f>
        <v>0</v>
      </c>
    </row>
    <row r="252" spans="1:32">
      <c r="A252" s="154" t="s">
        <v>6</v>
      </c>
      <c r="B252" s="149" t="str">
        <f>'2025 - CX'!B11</f>
        <v>Obvio Brasil Software e Serviços Ltda</v>
      </c>
      <c r="C252" s="149" t="str">
        <f>'2025 - CX'!C11</f>
        <v>Hugme PA Extra - Wap - Reclame Aqui</v>
      </c>
      <c r="D252" s="149" t="str">
        <f>'2025 - CX'!D11</f>
        <v>Experiência Cliente</v>
      </c>
      <c r="E252" s="149">
        <f>'2025 - CX'!E11</f>
        <v>10325</v>
      </c>
      <c r="F252" s="149" t="str">
        <f>'2025 - CX'!F11</f>
        <v>WAAW | WAP</v>
      </c>
      <c r="G252" s="149" t="str">
        <f>'2025 - CX'!G11</f>
        <v>Performance</v>
      </c>
      <c r="H252" s="149" t="str">
        <f>'2025 - CX'!H11</f>
        <v>Fixo</v>
      </c>
      <c r="I252" s="149">
        <f>'2025 - CX'!I11</f>
        <v>1385</v>
      </c>
      <c r="J252" s="149">
        <f>'2025 - CX'!J11</f>
        <v>1385</v>
      </c>
      <c r="K252" s="149">
        <f>'2025 - CX'!K11</f>
        <v>1385</v>
      </c>
      <c r="L252" s="149">
        <f>'2025 - CX'!L11</f>
        <v>1385</v>
      </c>
      <c r="M252" s="149">
        <f>'2025 - CX'!M11</f>
        <v>1385</v>
      </c>
      <c r="N252" s="149">
        <f>'2025 - CX'!N11</f>
        <v>1385</v>
      </c>
      <c r="O252" s="149">
        <f>'2025 - CX'!O11</f>
        <v>1385</v>
      </c>
      <c r="P252" s="149">
        <f>'2025 - CX'!P11</f>
        <v>1385</v>
      </c>
      <c r="Q252" s="149">
        <f>'2025 - CX'!Q11</f>
        <v>1385</v>
      </c>
      <c r="R252" s="149">
        <f>'2025 - CX'!R11</f>
        <v>1385</v>
      </c>
      <c r="S252" s="149">
        <f>'2025 - CX'!S11</f>
        <v>1385</v>
      </c>
      <c r="T252" s="149">
        <f>'2025 - CX'!T11</f>
        <v>1385</v>
      </c>
      <c r="U252" s="149" t="e">
        <f>'2025 - CX'!#REF!</f>
        <v>#REF!</v>
      </c>
      <c r="V252" s="149">
        <f>'2025 - CX'!U11</f>
        <v>0</v>
      </c>
      <c r="W252" s="149">
        <f>'2025 - CX'!V11</f>
        <v>0</v>
      </c>
      <c r="X252" s="149">
        <f>'2025 - CX'!W11</f>
        <v>0</v>
      </c>
      <c r="Y252" s="149">
        <f>'2025 - CX'!X11</f>
        <v>0</v>
      </c>
      <c r="Z252" s="149">
        <f>'2025 - CX'!Y11</f>
        <v>0</v>
      </c>
      <c r="AA252" s="149">
        <f>'2025 - CX'!Z11</f>
        <v>0</v>
      </c>
      <c r="AB252" s="149">
        <f>'2025 - CX'!AA11</f>
        <v>0</v>
      </c>
      <c r="AC252" s="149">
        <f>'2025 - CX'!AB11</f>
        <v>0</v>
      </c>
      <c r="AD252" s="149">
        <f>'2025 - CX'!AC11</f>
        <v>0</v>
      </c>
      <c r="AE252" s="149">
        <f>'2025 - CX'!AD11</f>
        <v>0</v>
      </c>
      <c r="AF252" s="149">
        <f>'2025 - CX'!AE11</f>
        <v>0</v>
      </c>
    </row>
    <row r="253" spans="1:32">
      <c r="A253" s="154" t="s">
        <v>6</v>
      </c>
      <c r="B253" s="149" t="str">
        <f>'2025 - CX'!B12</f>
        <v>Obvio Brasil Software e Serviços Ltda</v>
      </c>
      <c r="C253" s="149" t="str">
        <f>'2025 - CX'!C12</f>
        <v>Hugme - Waaw - Reclame Aqui</v>
      </c>
      <c r="D253" s="149" t="str">
        <f>'2025 - CX'!D12</f>
        <v>Experiência Cliente</v>
      </c>
      <c r="E253" s="149">
        <f>'2025 - CX'!E12</f>
        <v>10325</v>
      </c>
      <c r="F253" s="149" t="str">
        <f>'2025 - CX'!F12</f>
        <v>WAAW | WAP</v>
      </c>
      <c r="G253" s="149" t="str">
        <f>'2025 - CX'!G12</f>
        <v>Performance</v>
      </c>
      <c r="H253" s="149" t="str">
        <f>'2025 - CX'!H12</f>
        <v>Fixo</v>
      </c>
      <c r="I253" s="149">
        <f>'2025 - CX'!I12</f>
        <v>1183</v>
      </c>
      <c r="J253" s="149">
        <f>'2025 - CX'!J12</f>
        <v>1183</v>
      </c>
      <c r="K253" s="149">
        <f>'2025 - CX'!K12</f>
        <v>1183</v>
      </c>
      <c r="L253" s="149">
        <f>'2025 - CX'!L12</f>
        <v>1183</v>
      </c>
      <c r="M253" s="149">
        <f>'2025 - CX'!M12</f>
        <v>1183</v>
      </c>
      <c r="N253" s="149">
        <f>'2025 - CX'!N12</f>
        <v>1183</v>
      </c>
      <c r="O253" s="149">
        <f>'2025 - CX'!O12</f>
        <v>1183</v>
      </c>
      <c r="P253" s="149">
        <f>'2025 - CX'!P12</f>
        <v>1183</v>
      </c>
      <c r="Q253" s="149">
        <f>'2025 - CX'!Q12</f>
        <v>1183</v>
      </c>
      <c r="R253" s="149">
        <f>'2025 - CX'!R12</f>
        <v>1183</v>
      </c>
      <c r="S253" s="149">
        <f>'2025 - CX'!S12</f>
        <v>1183</v>
      </c>
      <c r="T253" s="149">
        <f>'2025 - CX'!T12</f>
        <v>1183</v>
      </c>
      <c r="U253" s="149" t="e">
        <f>'2025 - CX'!#REF!</f>
        <v>#REF!</v>
      </c>
      <c r="V253" s="149">
        <f>'2025 - CX'!U12</f>
        <v>0</v>
      </c>
      <c r="W253" s="149">
        <f>'2025 - CX'!V12</f>
        <v>0</v>
      </c>
      <c r="X253" s="149">
        <f>'2025 - CX'!W12</f>
        <v>0</v>
      </c>
      <c r="Y253" s="149">
        <f>'2025 - CX'!X12</f>
        <v>0</v>
      </c>
      <c r="Z253" s="149">
        <f>'2025 - CX'!Y12</f>
        <v>0</v>
      </c>
      <c r="AA253" s="149">
        <f>'2025 - CX'!Z12</f>
        <v>0</v>
      </c>
      <c r="AB253" s="149">
        <f>'2025 - CX'!AA12</f>
        <v>0</v>
      </c>
      <c r="AC253" s="149">
        <f>'2025 - CX'!AB12</f>
        <v>0</v>
      </c>
      <c r="AD253" s="149">
        <f>'2025 - CX'!AC12</f>
        <v>0</v>
      </c>
      <c r="AE253" s="149">
        <f>'2025 - CX'!AD12</f>
        <v>0</v>
      </c>
      <c r="AF253" s="149">
        <f>'2025 - CX'!AE12</f>
        <v>0</v>
      </c>
    </row>
    <row r="254" spans="1:32">
      <c r="A254" s="154" t="s">
        <v>6</v>
      </c>
      <c r="B254" s="149" t="str">
        <f>'2025 - CX'!B13</f>
        <v>Obvio Brasil Software e Serviços Ltda</v>
      </c>
      <c r="C254" s="149" t="str">
        <f>'2025 - CX'!C13</f>
        <v>Brand Page Waaw - Reclame Aqui</v>
      </c>
      <c r="D254" s="149" t="str">
        <f>'2025 - CX'!D13</f>
        <v>Experiência Cliente</v>
      </c>
      <c r="E254" s="149">
        <f>'2025 - CX'!E13</f>
        <v>10325</v>
      </c>
      <c r="F254" s="149" t="str">
        <f>'2025 - CX'!F13</f>
        <v>WAAW | WAP</v>
      </c>
      <c r="G254" s="149" t="str">
        <f>'2025 - CX'!G13</f>
        <v>Performance</v>
      </c>
      <c r="H254" s="149" t="str">
        <f>'2025 - CX'!H13</f>
        <v>Fixo</v>
      </c>
      <c r="I254" s="149">
        <f>'2025 - CX'!I13</f>
        <v>328</v>
      </c>
      <c r="J254" s="149">
        <f>'2025 - CX'!J13</f>
        <v>328</v>
      </c>
      <c r="K254" s="149">
        <f>'2025 - CX'!K13</f>
        <v>328</v>
      </c>
      <c r="L254" s="149">
        <f>'2025 - CX'!L13</f>
        <v>328</v>
      </c>
      <c r="M254" s="149">
        <f>'2025 - CX'!M13</f>
        <v>328</v>
      </c>
      <c r="N254" s="149">
        <f>'2025 - CX'!N13</f>
        <v>328</v>
      </c>
      <c r="O254" s="149">
        <f>'2025 - CX'!O13</f>
        <v>328</v>
      </c>
      <c r="P254" s="149">
        <f>'2025 - CX'!P13</f>
        <v>328</v>
      </c>
      <c r="Q254" s="149">
        <f>'2025 - CX'!Q13</f>
        <v>328</v>
      </c>
      <c r="R254" s="149">
        <f>'2025 - CX'!R13</f>
        <v>328</v>
      </c>
      <c r="S254" s="149">
        <f>'2025 - CX'!S13</f>
        <v>328</v>
      </c>
      <c r="T254" s="149">
        <f>'2025 - CX'!T13</f>
        <v>328</v>
      </c>
      <c r="U254" s="149" t="e">
        <f>'2025 - CX'!#REF!</f>
        <v>#REF!</v>
      </c>
      <c r="V254" s="149">
        <f>'2025 - CX'!U13</f>
        <v>0</v>
      </c>
      <c r="W254" s="149">
        <f>'2025 - CX'!V13</f>
        <v>0</v>
      </c>
      <c r="X254" s="149">
        <f>'2025 - CX'!W13</f>
        <v>0</v>
      </c>
      <c r="Y254" s="149">
        <f>'2025 - CX'!X13</f>
        <v>0</v>
      </c>
      <c r="Z254" s="149">
        <f>'2025 - CX'!Y13</f>
        <v>0</v>
      </c>
      <c r="AA254" s="149">
        <f>'2025 - CX'!Z13</f>
        <v>0</v>
      </c>
      <c r="AB254" s="149">
        <f>'2025 - CX'!AA13</f>
        <v>0</v>
      </c>
      <c r="AC254" s="149">
        <f>'2025 - CX'!AB13</f>
        <v>0</v>
      </c>
      <c r="AD254" s="149">
        <f>'2025 - CX'!AC13</f>
        <v>0</v>
      </c>
      <c r="AE254" s="149">
        <f>'2025 - CX'!AD13</f>
        <v>0</v>
      </c>
      <c r="AF254" s="149">
        <f>'2025 - CX'!AE13</f>
        <v>0</v>
      </c>
    </row>
    <row r="255" spans="1:32">
      <c r="A255" s="154" t="s">
        <v>6</v>
      </c>
      <c r="B255" s="149" t="str">
        <f>'2025 - CX'!B14</f>
        <v>Predize Sistemas LTDA</v>
      </c>
      <c r="C255" s="149" t="str">
        <f>'2025 - CX'!C14</f>
        <v>Tratativa respostas Meli</v>
      </c>
      <c r="D255" s="149" t="str">
        <f>'2025 - CX'!D14</f>
        <v>Experiência Cliente</v>
      </c>
      <c r="E255" s="149">
        <f>'2025 - CX'!E14</f>
        <v>10325</v>
      </c>
      <c r="F255" s="149" t="str">
        <f>'2025 - CX'!F14</f>
        <v>WAAW | WAP</v>
      </c>
      <c r="G255" s="149" t="str">
        <f>'2025 - CX'!G14</f>
        <v>Performance</v>
      </c>
      <c r="H255" s="149" t="str">
        <f>'2025 - CX'!H14</f>
        <v>Fixo</v>
      </c>
      <c r="I255" s="149">
        <f>'2025 - CX'!I14</f>
        <v>2155.56</v>
      </c>
      <c r="J255" s="149">
        <f>'2025 - CX'!J14</f>
        <v>2155.56</v>
      </c>
      <c r="K255" s="149">
        <f>'2025 - CX'!K14</f>
        <v>2155.56</v>
      </c>
      <c r="L255" s="149">
        <f>'2025 - CX'!L14</f>
        <v>2155.56</v>
      </c>
      <c r="M255" s="149">
        <f>'2025 - CX'!M14</f>
        <v>2155.56</v>
      </c>
      <c r="N255" s="149">
        <f>'2025 - CX'!N14</f>
        <v>2155.56</v>
      </c>
      <c r="O255" s="149">
        <f>'2025 - CX'!O14</f>
        <v>2155.56</v>
      </c>
      <c r="P255" s="149">
        <f>'2025 - CX'!P14</f>
        <v>2155.56</v>
      </c>
      <c r="Q255" s="149">
        <f>'2025 - CX'!Q14</f>
        <v>2155.56</v>
      </c>
      <c r="R255" s="149">
        <f>'2025 - CX'!R14</f>
        <v>2155.56</v>
      </c>
      <c r="S255" s="149">
        <f>'2025 - CX'!S14</f>
        <v>2155.56</v>
      </c>
      <c r="T255" s="149">
        <f>'2025 - CX'!T14</f>
        <v>2155.56</v>
      </c>
      <c r="U255" s="149" t="e">
        <f>'2025 - CX'!#REF!</f>
        <v>#REF!</v>
      </c>
      <c r="V255" s="149">
        <f>'2025 - CX'!U14</f>
        <v>0</v>
      </c>
      <c r="W255" s="149">
        <f>'2025 - CX'!V14</f>
        <v>0</v>
      </c>
      <c r="X255" s="149">
        <f>'2025 - CX'!W14</f>
        <v>0</v>
      </c>
      <c r="Y255" s="149">
        <f>'2025 - CX'!X14</f>
        <v>0</v>
      </c>
      <c r="Z255" s="149">
        <f>'2025 - CX'!Y14</f>
        <v>0</v>
      </c>
      <c r="AA255" s="149">
        <f>'2025 - CX'!Z14</f>
        <v>0</v>
      </c>
      <c r="AB255" s="149">
        <f>'2025 - CX'!AA14</f>
        <v>0</v>
      </c>
      <c r="AC255" s="149">
        <f>'2025 - CX'!AB14</f>
        <v>0</v>
      </c>
      <c r="AD255" s="149">
        <f>'2025 - CX'!AC14</f>
        <v>0</v>
      </c>
      <c r="AE255" s="149">
        <f>'2025 - CX'!AD14</f>
        <v>0</v>
      </c>
      <c r="AF255" s="149">
        <f>'2025 - CX'!AE14</f>
        <v>0</v>
      </c>
    </row>
    <row r="256" spans="1:32">
      <c r="A256" s="154" t="s">
        <v>6</v>
      </c>
      <c r="B256" s="149" t="str">
        <f>'2025 - CX'!B15</f>
        <v>Beedoo Licencimento de Software ltda.</v>
      </c>
      <c r="C256" s="149" t="str">
        <f>'2025 - CX'!C15</f>
        <v>Plataforma de processos e treinamentos</v>
      </c>
      <c r="D256" s="149" t="str">
        <f>'2025 - CX'!D15</f>
        <v>Experiência Cliente</v>
      </c>
      <c r="E256" s="149">
        <f>'2025 - CX'!E15</f>
        <v>10325</v>
      </c>
      <c r="F256" s="149" t="str">
        <f>'2025 - CX'!F15</f>
        <v>WAAW | WAP</v>
      </c>
      <c r="G256" s="149" t="str">
        <f>'2025 - CX'!G15</f>
        <v>Performance</v>
      </c>
      <c r="H256" s="149" t="str">
        <f>'2025 - CX'!H15</f>
        <v>Fixo</v>
      </c>
      <c r="I256" s="149">
        <f>'2025 - CX'!I15</f>
        <v>1069.8900000000001</v>
      </c>
      <c r="J256" s="149">
        <f>'2025 - CX'!J15</f>
        <v>1069.8900000000001</v>
      </c>
      <c r="K256" s="149">
        <f>'2025 - CX'!K15</f>
        <v>0</v>
      </c>
      <c r="L256" s="149">
        <f>'2025 - CX'!L15</f>
        <v>0</v>
      </c>
      <c r="M256" s="149">
        <f>'2025 - CX'!M15</f>
        <v>0</v>
      </c>
      <c r="N256" s="149">
        <f>'2025 - CX'!N15</f>
        <v>0</v>
      </c>
      <c r="O256" s="149">
        <f>'2025 - CX'!O15</f>
        <v>0</v>
      </c>
      <c r="P256" s="149">
        <f>'2025 - CX'!P15</f>
        <v>0</v>
      </c>
      <c r="Q256" s="149">
        <f>'2025 - CX'!Q15</f>
        <v>0</v>
      </c>
      <c r="R256" s="149">
        <f>'2025 - CX'!R15</f>
        <v>0</v>
      </c>
      <c r="S256" s="149">
        <f>'2025 - CX'!S15</f>
        <v>0</v>
      </c>
      <c r="T256" s="149">
        <f>'2025 - CX'!T15</f>
        <v>0</v>
      </c>
      <c r="U256" s="149" t="e">
        <f>'2025 - CX'!#REF!</f>
        <v>#REF!</v>
      </c>
      <c r="V256" s="149">
        <f>'2025 - CX'!U15</f>
        <v>0</v>
      </c>
      <c r="W256" s="149">
        <f>'2025 - CX'!V15</f>
        <v>0</v>
      </c>
      <c r="X256" s="149">
        <f>'2025 - CX'!W15</f>
        <v>0</v>
      </c>
      <c r="Y256" s="149">
        <f>'2025 - CX'!X15</f>
        <v>0</v>
      </c>
      <c r="Z256" s="149">
        <f>'2025 - CX'!Y15</f>
        <v>0</v>
      </c>
      <c r="AA256" s="149">
        <f>'2025 - CX'!Z15</f>
        <v>0</v>
      </c>
      <c r="AB256" s="149">
        <f>'2025 - CX'!AA15</f>
        <v>0</v>
      </c>
      <c r="AC256" s="149">
        <f>'2025 - CX'!AB15</f>
        <v>0</v>
      </c>
      <c r="AD256" s="149">
        <f>'2025 - CX'!AC15</f>
        <v>0</v>
      </c>
      <c r="AE256" s="149">
        <f>'2025 - CX'!AD15</f>
        <v>0</v>
      </c>
      <c r="AF256" s="149">
        <f>'2025 - CX'!AE15</f>
        <v>0</v>
      </c>
    </row>
    <row r="257" spans="1:32">
      <c r="A257" s="154" t="s">
        <v>6</v>
      </c>
      <c r="B257" s="149" t="e">
        <f>'2025 - CX'!#REF!</f>
        <v>#REF!</v>
      </c>
      <c r="C257" s="149" t="e">
        <f>'2025 - CX'!#REF!</f>
        <v>#REF!</v>
      </c>
      <c r="D257" s="149" t="e">
        <f>'2025 - CX'!#REF!</f>
        <v>#REF!</v>
      </c>
      <c r="E257" s="149" t="e">
        <f>'2025 - CX'!#REF!</f>
        <v>#REF!</v>
      </c>
      <c r="F257" s="149" t="e">
        <f>'2025 - CX'!#REF!</f>
        <v>#REF!</v>
      </c>
      <c r="G257" s="149" t="e">
        <f>'2025 - CX'!#REF!</f>
        <v>#REF!</v>
      </c>
      <c r="H257" s="149" t="e">
        <f>'2025 - CX'!#REF!</f>
        <v>#REF!</v>
      </c>
      <c r="I257" s="149" t="e">
        <f>'2025 - CX'!#REF!</f>
        <v>#REF!</v>
      </c>
      <c r="J257" s="149" t="e">
        <f>'2025 - CX'!#REF!</f>
        <v>#REF!</v>
      </c>
      <c r="K257" s="149" t="e">
        <f>'2025 - CX'!#REF!</f>
        <v>#REF!</v>
      </c>
      <c r="L257" s="149" t="e">
        <f>'2025 - CX'!#REF!</f>
        <v>#REF!</v>
      </c>
      <c r="M257" s="149" t="e">
        <f>'2025 - CX'!#REF!</f>
        <v>#REF!</v>
      </c>
      <c r="N257" s="149" t="e">
        <f>'2025 - CX'!#REF!</f>
        <v>#REF!</v>
      </c>
      <c r="O257" s="149" t="e">
        <f>'2025 - CX'!#REF!</f>
        <v>#REF!</v>
      </c>
      <c r="P257" s="149" t="e">
        <f>'2025 - CX'!#REF!</f>
        <v>#REF!</v>
      </c>
      <c r="Q257" s="149" t="e">
        <f>'2025 - CX'!#REF!</f>
        <v>#REF!</v>
      </c>
      <c r="R257" s="149" t="e">
        <f>'2025 - CX'!#REF!</f>
        <v>#REF!</v>
      </c>
      <c r="S257" s="149" t="e">
        <f>'2025 - CX'!#REF!</f>
        <v>#REF!</v>
      </c>
      <c r="T257" s="149" t="e">
        <f>'2025 - CX'!#REF!</f>
        <v>#REF!</v>
      </c>
      <c r="U257" s="149" t="e">
        <f>'2025 - CX'!#REF!</f>
        <v>#REF!</v>
      </c>
      <c r="V257" s="149" t="e">
        <f>'2025 - CX'!#REF!</f>
        <v>#REF!</v>
      </c>
      <c r="W257" s="149" t="e">
        <f>'2025 - CX'!#REF!</f>
        <v>#REF!</v>
      </c>
      <c r="X257" s="149" t="e">
        <f>'2025 - CX'!#REF!</f>
        <v>#REF!</v>
      </c>
      <c r="Y257" s="149" t="e">
        <f>'2025 - CX'!#REF!</f>
        <v>#REF!</v>
      </c>
      <c r="Z257" s="149" t="e">
        <f>'2025 - CX'!#REF!</f>
        <v>#REF!</v>
      </c>
      <c r="AA257" s="149" t="e">
        <f>'2025 - CX'!#REF!</f>
        <v>#REF!</v>
      </c>
      <c r="AB257" s="149" t="e">
        <f>'2025 - CX'!#REF!</f>
        <v>#REF!</v>
      </c>
      <c r="AC257" s="149" t="e">
        <f>'2025 - CX'!#REF!</f>
        <v>#REF!</v>
      </c>
      <c r="AD257" s="149" t="e">
        <f>'2025 - CX'!#REF!</f>
        <v>#REF!</v>
      </c>
      <c r="AE257" s="149" t="e">
        <f>'2025 - CX'!#REF!</f>
        <v>#REF!</v>
      </c>
      <c r="AF257" s="149" t="e">
        <f>'2025 - CX'!#REF!</f>
        <v>#REF!</v>
      </c>
    </row>
    <row r="258" spans="1:32">
      <c r="A258" s="154" t="s">
        <v>6</v>
      </c>
      <c r="B258" s="149">
        <f>'2025 - CX'!B16</f>
        <v>0</v>
      </c>
      <c r="C258" s="149">
        <f>'2025 - CX'!C16</f>
        <v>0</v>
      </c>
      <c r="D258" s="149">
        <f>'2025 - CX'!D16</f>
        <v>0</v>
      </c>
      <c r="E258" s="149">
        <f>'2025 - CX'!E16</f>
        <v>0</v>
      </c>
      <c r="F258" s="149">
        <f>'2025 - CX'!F16</f>
        <v>0</v>
      </c>
      <c r="G258" s="149">
        <f>'2025 - CX'!G16</f>
        <v>0</v>
      </c>
      <c r="H258" s="149">
        <f>'2025 - CX'!H16</f>
        <v>0</v>
      </c>
      <c r="I258" s="149">
        <f>'2025 - CX'!I16</f>
        <v>0</v>
      </c>
      <c r="J258" s="149">
        <f>'2025 - CX'!J16</f>
        <v>0</v>
      </c>
      <c r="K258" s="149">
        <f>'2025 - CX'!K16</f>
        <v>0</v>
      </c>
      <c r="L258" s="149">
        <f>'2025 - CX'!L16</f>
        <v>0</v>
      </c>
      <c r="M258" s="149">
        <f>'2025 - CX'!M16</f>
        <v>0</v>
      </c>
      <c r="N258" s="149">
        <f>'2025 - CX'!N16</f>
        <v>0</v>
      </c>
      <c r="O258" s="149">
        <f>'2025 - CX'!O16</f>
        <v>0</v>
      </c>
      <c r="P258" s="149">
        <f>'2025 - CX'!P16</f>
        <v>0</v>
      </c>
      <c r="Q258" s="149">
        <f>'2025 - CX'!Q16</f>
        <v>0</v>
      </c>
      <c r="R258" s="149">
        <f>'2025 - CX'!R16</f>
        <v>0</v>
      </c>
      <c r="S258" s="149">
        <f>'2025 - CX'!S16</f>
        <v>0</v>
      </c>
      <c r="T258" s="149">
        <f>'2025 - CX'!T16</f>
        <v>0</v>
      </c>
      <c r="U258" s="149" t="e">
        <f>'2025 - CX'!#REF!</f>
        <v>#REF!</v>
      </c>
      <c r="V258" s="149">
        <f>'2025 - CX'!U16</f>
        <v>0</v>
      </c>
      <c r="W258" s="149">
        <f>'2025 - CX'!V16</f>
        <v>0</v>
      </c>
      <c r="X258" s="149">
        <f>'2025 - CX'!W16</f>
        <v>0</v>
      </c>
      <c r="Y258" s="149">
        <f>'2025 - CX'!X16</f>
        <v>0</v>
      </c>
      <c r="Z258" s="149">
        <f>'2025 - CX'!Y16</f>
        <v>0</v>
      </c>
      <c r="AA258" s="149">
        <f>'2025 - CX'!Z16</f>
        <v>0</v>
      </c>
      <c r="AB258" s="149">
        <f>'2025 - CX'!AA16</f>
        <v>0</v>
      </c>
      <c r="AC258" s="149">
        <f>'2025 - CX'!AB16</f>
        <v>0</v>
      </c>
      <c r="AD258" s="149">
        <f>'2025 - CX'!AC16</f>
        <v>0</v>
      </c>
      <c r="AE258" s="149">
        <f>'2025 - CX'!AD16</f>
        <v>0</v>
      </c>
      <c r="AF258" s="149">
        <f>'2025 - CX'!AE16</f>
        <v>0</v>
      </c>
    </row>
    <row r="259" spans="1:32">
      <c r="A259" s="154" t="s">
        <v>6</v>
      </c>
      <c r="B259" s="149">
        <f>'2025 - CX'!B17</f>
        <v>0</v>
      </c>
      <c r="C259" s="149">
        <f>'2025 - CX'!C17</f>
        <v>0</v>
      </c>
      <c r="D259" s="149">
        <f>'2025 - CX'!D17</f>
        <v>0</v>
      </c>
      <c r="E259" s="149">
        <f>'2025 - CX'!E17</f>
        <v>0</v>
      </c>
      <c r="F259" s="149">
        <f>'2025 - CX'!F17</f>
        <v>0</v>
      </c>
      <c r="G259" s="149">
        <f>'2025 - CX'!G17</f>
        <v>0</v>
      </c>
      <c r="H259" s="149">
        <f>'2025 - CX'!H17</f>
        <v>0</v>
      </c>
      <c r="I259" s="149">
        <f>'2025 - CX'!I17</f>
        <v>0</v>
      </c>
      <c r="J259" s="149">
        <f>'2025 - CX'!J17</f>
        <v>0</v>
      </c>
      <c r="K259" s="149">
        <f>'2025 - CX'!K17</f>
        <v>0</v>
      </c>
      <c r="L259" s="149">
        <f>'2025 - CX'!L17</f>
        <v>0</v>
      </c>
      <c r="M259" s="149">
        <f>'2025 - CX'!M17</f>
        <v>0</v>
      </c>
      <c r="N259" s="149">
        <f>'2025 - CX'!N17</f>
        <v>0</v>
      </c>
      <c r="O259" s="149">
        <f>'2025 - CX'!O17</f>
        <v>0</v>
      </c>
      <c r="P259" s="149">
        <f>'2025 - CX'!P17</f>
        <v>0</v>
      </c>
      <c r="Q259" s="149">
        <f>'2025 - CX'!Q17</f>
        <v>0</v>
      </c>
      <c r="R259" s="149">
        <f>'2025 - CX'!R17</f>
        <v>0</v>
      </c>
      <c r="S259" s="149">
        <f>'2025 - CX'!S17</f>
        <v>0</v>
      </c>
      <c r="T259" s="149">
        <f>'2025 - CX'!T17</f>
        <v>0</v>
      </c>
      <c r="U259" s="149" t="e">
        <f>'2025 - CX'!#REF!</f>
        <v>#REF!</v>
      </c>
      <c r="V259" s="149">
        <f>'2025 - CX'!U17</f>
        <v>0</v>
      </c>
      <c r="W259" s="149">
        <f>'2025 - CX'!V17</f>
        <v>0</v>
      </c>
      <c r="X259" s="149">
        <f>'2025 - CX'!W17</f>
        <v>0</v>
      </c>
      <c r="Y259" s="149">
        <f>'2025 - CX'!X17</f>
        <v>0</v>
      </c>
      <c r="Z259" s="149">
        <f>'2025 - CX'!Y17</f>
        <v>0</v>
      </c>
      <c r="AA259" s="149">
        <f>'2025 - CX'!Z17</f>
        <v>0</v>
      </c>
      <c r="AB259" s="149">
        <f>'2025 - CX'!AA17</f>
        <v>0</v>
      </c>
      <c r="AC259" s="149">
        <f>'2025 - CX'!AB17</f>
        <v>0</v>
      </c>
      <c r="AD259" s="149">
        <f>'2025 - CX'!AC17</f>
        <v>0</v>
      </c>
      <c r="AE259" s="149">
        <f>'2025 - CX'!AD17</f>
        <v>0</v>
      </c>
      <c r="AF259" s="149">
        <f>'2025 - CX'!AE17</f>
        <v>0</v>
      </c>
    </row>
    <row r="260" spans="1:32">
      <c r="A260" s="154" t="s">
        <v>6</v>
      </c>
      <c r="B260" s="149">
        <f>'2025 - CX'!B18</f>
        <v>0</v>
      </c>
      <c r="C260" s="149">
        <f>'2025 - CX'!C18</f>
        <v>0</v>
      </c>
      <c r="D260" s="149">
        <f>'2025 - CX'!D18</f>
        <v>0</v>
      </c>
      <c r="E260" s="149">
        <f>'2025 - CX'!E18</f>
        <v>0</v>
      </c>
      <c r="F260" s="149">
        <f>'2025 - CX'!F18</f>
        <v>0</v>
      </c>
      <c r="G260" s="149">
        <f>'2025 - CX'!G18</f>
        <v>0</v>
      </c>
      <c r="H260" s="149">
        <f>'2025 - CX'!H18</f>
        <v>0</v>
      </c>
      <c r="I260" s="149">
        <f>'2025 - CX'!I18</f>
        <v>0</v>
      </c>
      <c r="J260" s="149">
        <f>'2025 - CX'!J18</f>
        <v>0</v>
      </c>
      <c r="K260" s="149">
        <f>'2025 - CX'!K18</f>
        <v>0</v>
      </c>
      <c r="L260" s="149">
        <f>'2025 - CX'!L18</f>
        <v>0</v>
      </c>
      <c r="M260" s="149">
        <f>'2025 - CX'!M18</f>
        <v>0</v>
      </c>
      <c r="N260" s="149">
        <f>'2025 - CX'!N18</f>
        <v>0</v>
      </c>
      <c r="O260" s="149">
        <f>'2025 - CX'!O18</f>
        <v>0</v>
      </c>
      <c r="P260" s="149">
        <f>'2025 - CX'!P18</f>
        <v>0</v>
      </c>
      <c r="Q260" s="149">
        <f>'2025 - CX'!Q18</f>
        <v>0</v>
      </c>
      <c r="R260" s="149">
        <f>'2025 - CX'!R18</f>
        <v>0</v>
      </c>
      <c r="S260" s="149">
        <f>'2025 - CX'!S18</f>
        <v>0</v>
      </c>
      <c r="T260" s="149">
        <f>'2025 - CX'!T18</f>
        <v>0</v>
      </c>
      <c r="U260" s="149" t="e">
        <f>'2025 - CX'!#REF!</f>
        <v>#REF!</v>
      </c>
      <c r="V260" s="149">
        <f>'2025 - CX'!U18</f>
        <v>0</v>
      </c>
      <c r="W260" s="149">
        <f>'2025 - CX'!V18</f>
        <v>0</v>
      </c>
      <c r="X260" s="149">
        <f>'2025 - CX'!W18</f>
        <v>0</v>
      </c>
      <c r="Y260" s="149">
        <f>'2025 - CX'!X18</f>
        <v>0</v>
      </c>
      <c r="Z260" s="149">
        <f>'2025 - CX'!Y18</f>
        <v>0</v>
      </c>
      <c r="AA260" s="149">
        <f>'2025 - CX'!Z18</f>
        <v>0</v>
      </c>
      <c r="AB260" s="149">
        <f>'2025 - CX'!AA18</f>
        <v>0</v>
      </c>
      <c r="AC260" s="149">
        <f>'2025 - CX'!AB18</f>
        <v>0</v>
      </c>
      <c r="AD260" s="149">
        <f>'2025 - CX'!AC18</f>
        <v>0</v>
      </c>
      <c r="AE260" s="149">
        <f>'2025 - CX'!AD18</f>
        <v>0</v>
      </c>
      <c r="AF260" s="149">
        <f>'2025 - CX'!AE18</f>
        <v>0</v>
      </c>
    </row>
    <row r="261" spans="1:32">
      <c r="A261" s="154" t="s">
        <v>6</v>
      </c>
      <c r="B261" s="149">
        <f>'2025 - CX'!B19</f>
        <v>0</v>
      </c>
      <c r="C261" s="149">
        <f>'2025 - CX'!C19</f>
        <v>0</v>
      </c>
      <c r="D261" s="149">
        <f>'2025 - CX'!D19</f>
        <v>0</v>
      </c>
      <c r="E261" s="149">
        <f>'2025 - CX'!E19</f>
        <v>0</v>
      </c>
      <c r="F261" s="149">
        <f>'2025 - CX'!F19</f>
        <v>0</v>
      </c>
      <c r="G261" s="149">
        <f>'2025 - CX'!G19</f>
        <v>0</v>
      </c>
      <c r="H261" s="149">
        <f>'2025 - CX'!H19</f>
        <v>0</v>
      </c>
      <c r="I261" s="149">
        <f>'2025 - CX'!I19</f>
        <v>0</v>
      </c>
      <c r="J261" s="149">
        <f>'2025 - CX'!J19</f>
        <v>0</v>
      </c>
      <c r="K261" s="149">
        <f>'2025 - CX'!K19</f>
        <v>0</v>
      </c>
      <c r="L261" s="149">
        <f>'2025 - CX'!L19</f>
        <v>0</v>
      </c>
      <c r="M261" s="149">
        <f>'2025 - CX'!M19</f>
        <v>0</v>
      </c>
      <c r="N261" s="149">
        <f>'2025 - CX'!N19</f>
        <v>0</v>
      </c>
      <c r="O261" s="149">
        <f>'2025 - CX'!O19</f>
        <v>0</v>
      </c>
      <c r="P261" s="149">
        <f>'2025 - CX'!P19</f>
        <v>0</v>
      </c>
      <c r="Q261" s="149">
        <f>'2025 - CX'!Q19</f>
        <v>0</v>
      </c>
      <c r="R261" s="149">
        <f>'2025 - CX'!R19</f>
        <v>0</v>
      </c>
      <c r="S261" s="149">
        <f>'2025 - CX'!S19</f>
        <v>0</v>
      </c>
      <c r="T261" s="149">
        <f>'2025 - CX'!T19</f>
        <v>0</v>
      </c>
      <c r="U261" s="149" t="e">
        <f>'2025 - CX'!#REF!</f>
        <v>#REF!</v>
      </c>
      <c r="V261" s="149">
        <f>'2025 - CX'!U19</f>
        <v>0</v>
      </c>
      <c r="W261" s="149">
        <f>'2025 - CX'!V19</f>
        <v>0</v>
      </c>
      <c r="X261" s="149">
        <f>'2025 - CX'!W19</f>
        <v>0</v>
      </c>
      <c r="Y261" s="149">
        <f>'2025 - CX'!X19</f>
        <v>0</v>
      </c>
      <c r="Z261" s="149">
        <f>'2025 - CX'!Y19</f>
        <v>0</v>
      </c>
      <c r="AA261" s="149">
        <f>'2025 - CX'!Z19</f>
        <v>0</v>
      </c>
      <c r="AB261" s="149">
        <f>'2025 - CX'!AA19</f>
        <v>0</v>
      </c>
      <c r="AC261" s="149">
        <f>'2025 - CX'!AB19</f>
        <v>0</v>
      </c>
      <c r="AD261" s="149">
        <f>'2025 - CX'!AC19</f>
        <v>0</v>
      </c>
      <c r="AE261" s="149">
        <f>'2025 - CX'!AD19</f>
        <v>0</v>
      </c>
      <c r="AF261" s="149">
        <f>'2025 - CX'!AE19</f>
        <v>0</v>
      </c>
    </row>
    <row r="262" spans="1:32">
      <c r="A262" s="154" t="s">
        <v>6</v>
      </c>
      <c r="B262" s="149">
        <f>'2025 - CX'!B20</f>
        <v>0</v>
      </c>
      <c r="C262" s="149">
        <f>'2025 - CX'!C20</f>
        <v>0</v>
      </c>
      <c r="D262" s="149">
        <f>'2025 - CX'!D20</f>
        <v>0</v>
      </c>
      <c r="E262" s="149">
        <f>'2025 - CX'!E20</f>
        <v>0</v>
      </c>
      <c r="F262" s="149">
        <f>'2025 - CX'!F20</f>
        <v>0</v>
      </c>
      <c r="G262" s="149">
        <f>'2025 - CX'!G20</f>
        <v>0</v>
      </c>
      <c r="H262" s="149">
        <f>'2025 - CX'!H20</f>
        <v>0</v>
      </c>
      <c r="I262" s="149">
        <f>'2025 - CX'!I20</f>
        <v>0</v>
      </c>
      <c r="J262" s="149">
        <f>'2025 - CX'!J20</f>
        <v>0</v>
      </c>
      <c r="K262" s="149">
        <f>'2025 - CX'!K20</f>
        <v>0</v>
      </c>
      <c r="L262" s="149">
        <f>'2025 - CX'!L20</f>
        <v>0</v>
      </c>
      <c r="M262" s="149">
        <f>'2025 - CX'!M20</f>
        <v>0</v>
      </c>
      <c r="N262" s="149">
        <f>'2025 - CX'!N20</f>
        <v>0</v>
      </c>
      <c r="O262" s="149">
        <f>'2025 - CX'!O20</f>
        <v>0</v>
      </c>
      <c r="P262" s="149">
        <f>'2025 - CX'!P20</f>
        <v>0</v>
      </c>
      <c r="Q262" s="149">
        <f>'2025 - CX'!Q20</f>
        <v>0</v>
      </c>
      <c r="R262" s="149">
        <f>'2025 - CX'!R20</f>
        <v>0</v>
      </c>
      <c r="S262" s="149">
        <f>'2025 - CX'!S20</f>
        <v>0</v>
      </c>
      <c r="T262" s="149">
        <f>'2025 - CX'!T20</f>
        <v>0</v>
      </c>
      <c r="U262" s="149" t="e">
        <f>'2025 - CX'!#REF!</f>
        <v>#REF!</v>
      </c>
      <c r="V262" s="149">
        <f>'2025 - CX'!U20</f>
        <v>0</v>
      </c>
      <c r="W262" s="149">
        <f>'2025 - CX'!V20</f>
        <v>0</v>
      </c>
      <c r="X262" s="149">
        <f>'2025 - CX'!W20</f>
        <v>0</v>
      </c>
      <c r="Y262" s="149">
        <f>'2025 - CX'!X20</f>
        <v>0</v>
      </c>
      <c r="Z262" s="149">
        <f>'2025 - CX'!Y20</f>
        <v>0</v>
      </c>
      <c r="AA262" s="149">
        <f>'2025 - CX'!Z20</f>
        <v>0</v>
      </c>
      <c r="AB262" s="149">
        <f>'2025 - CX'!AA20</f>
        <v>0</v>
      </c>
      <c r="AC262" s="149">
        <f>'2025 - CX'!AB20</f>
        <v>0</v>
      </c>
      <c r="AD262" s="149">
        <f>'2025 - CX'!AC20</f>
        <v>0</v>
      </c>
      <c r="AE262" s="149">
        <f>'2025 - CX'!AD20</f>
        <v>0</v>
      </c>
      <c r="AF262" s="149">
        <f>'2025 - CX'!AE20</f>
        <v>0</v>
      </c>
    </row>
    <row r="263" spans="1:32">
      <c r="A263" s="154" t="s">
        <v>6</v>
      </c>
      <c r="B263" s="149">
        <f>'2025 - CX'!B21</f>
        <v>0</v>
      </c>
      <c r="C263" s="149">
        <f>'2025 - CX'!C21</f>
        <v>0</v>
      </c>
      <c r="D263" s="149">
        <f>'2025 - CX'!D21</f>
        <v>0</v>
      </c>
      <c r="E263" s="149">
        <f>'2025 - CX'!E21</f>
        <v>0</v>
      </c>
      <c r="F263" s="149">
        <f>'2025 - CX'!F21</f>
        <v>0</v>
      </c>
      <c r="G263" s="149">
        <f>'2025 - CX'!G21</f>
        <v>0</v>
      </c>
      <c r="H263" s="149">
        <f>'2025 - CX'!H21</f>
        <v>0</v>
      </c>
      <c r="I263" s="149">
        <f>'2025 - CX'!I21</f>
        <v>0</v>
      </c>
      <c r="J263" s="149">
        <f>'2025 - CX'!J21</f>
        <v>0</v>
      </c>
      <c r="K263" s="149">
        <f>'2025 - CX'!K21</f>
        <v>0</v>
      </c>
      <c r="L263" s="149">
        <f>'2025 - CX'!L21</f>
        <v>0</v>
      </c>
      <c r="M263" s="149">
        <f>'2025 - CX'!M21</f>
        <v>0</v>
      </c>
      <c r="N263" s="149">
        <f>'2025 - CX'!N21</f>
        <v>0</v>
      </c>
      <c r="O263" s="149">
        <f>'2025 - CX'!O21</f>
        <v>0</v>
      </c>
      <c r="P263" s="149">
        <f>'2025 - CX'!P21</f>
        <v>0</v>
      </c>
      <c r="Q263" s="149">
        <f>'2025 - CX'!Q21</f>
        <v>0</v>
      </c>
      <c r="R263" s="149">
        <f>'2025 - CX'!R21</f>
        <v>0</v>
      </c>
      <c r="S263" s="149">
        <f>'2025 - CX'!S21</f>
        <v>0</v>
      </c>
      <c r="T263" s="149">
        <f>'2025 - CX'!T21</f>
        <v>0</v>
      </c>
      <c r="U263" s="149" t="e">
        <f>'2025 - CX'!#REF!</f>
        <v>#REF!</v>
      </c>
      <c r="V263" s="149">
        <f>'2025 - CX'!U21</f>
        <v>0</v>
      </c>
      <c r="W263" s="149">
        <f>'2025 - CX'!V21</f>
        <v>0</v>
      </c>
      <c r="X263" s="149">
        <f>'2025 - CX'!W21</f>
        <v>0</v>
      </c>
      <c r="Y263" s="149">
        <f>'2025 - CX'!X21</f>
        <v>0</v>
      </c>
      <c r="Z263" s="149">
        <f>'2025 - CX'!Y21</f>
        <v>0</v>
      </c>
      <c r="AA263" s="149">
        <f>'2025 - CX'!Z21</f>
        <v>0</v>
      </c>
      <c r="AB263" s="149">
        <f>'2025 - CX'!AA21</f>
        <v>0</v>
      </c>
      <c r="AC263" s="149">
        <f>'2025 - CX'!AB21</f>
        <v>0</v>
      </c>
      <c r="AD263" s="149">
        <f>'2025 - CX'!AC21</f>
        <v>0</v>
      </c>
      <c r="AE263" s="149">
        <f>'2025 - CX'!AD21</f>
        <v>0</v>
      </c>
      <c r="AF263" s="149">
        <f>'2025 - CX'!AE21</f>
        <v>0</v>
      </c>
    </row>
    <row r="264" spans="1:32">
      <c r="A264" s="154" t="s">
        <v>6</v>
      </c>
      <c r="B264" s="149">
        <f>'2025 - CX'!B22</f>
        <v>0</v>
      </c>
      <c r="C264" s="149">
        <f>'2025 - CX'!C22</f>
        <v>0</v>
      </c>
      <c r="D264" s="149">
        <f>'2025 - CX'!D22</f>
        <v>0</v>
      </c>
      <c r="E264" s="149">
        <f>'2025 - CX'!E22</f>
        <v>0</v>
      </c>
      <c r="F264" s="149">
        <f>'2025 - CX'!F22</f>
        <v>0</v>
      </c>
      <c r="G264" s="149">
        <f>'2025 - CX'!G22</f>
        <v>0</v>
      </c>
      <c r="H264" s="149">
        <f>'2025 - CX'!H22</f>
        <v>0</v>
      </c>
      <c r="I264" s="149">
        <f>'2025 - CX'!I22</f>
        <v>0</v>
      </c>
      <c r="J264" s="149">
        <f>'2025 - CX'!J22</f>
        <v>0</v>
      </c>
      <c r="K264" s="149">
        <f>'2025 - CX'!K22</f>
        <v>0</v>
      </c>
      <c r="L264" s="149">
        <f>'2025 - CX'!L22</f>
        <v>0</v>
      </c>
      <c r="M264" s="149">
        <f>'2025 - CX'!M22</f>
        <v>0</v>
      </c>
      <c r="N264" s="149">
        <f>'2025 - CX'!N22</f>
        <v>0</v>
      </c>
      <c r="O264" s="149">
        <f>'2025 - CX'!O22</f>
        <v>0</v>
      </c>
      <c r="P264" s="149">
        <f>'2025 - CX'!P22</f>
        <v>0</v>
      </c>
      <c r="Q264" s="149">
        <f>'2025 - CX'!Q22</f>
        <v>0</v>
      </c>
      <c r="R264" s="149">
        <f>'2025 - CX'!R22</f>
        <v>0</v>
      </c>
      <c r="S264" s="149">
        <f>'2025 - CX'!S22</f>
        <v>0</v>
      </c>
      <c r="T264" s="149">
        <f>'2025 - CX'!T22</f>
        <v>0</v>
      </c>
      <c r="U264" s="149" t="e">
        <f>'2025 - CX'!#REF!</f>
        <v>#REF!</v>
      </c>
      <c r="V264" s="149">
        <f>'2025 - CX'!U22</f>
        <v>0</v>
      </c>
      <c r="W264" s="149">
        <f>'2025 - CX'!V22</f>
        <v>0</v>
      </c>
      <c r="X264" s="149">
        <f>'2025 - CX'!W22</f>
        <v>0</v>
      </c>
      <c r="Y264" s="149">
        <f>'2025 - CX'!X22</f>
        <v>0</v>
      </c>
      <c r="Z264" s="149">
        <f>'2025 - CX'!Y22</f>
        <v>0</v>
      </c>
      <c r="AA264" s="149">
        <f>'2025 - CX'!Z22</f>
        <v>0</v>
      </c>
      <c r="AB264" s="149">
        <f>'2025 - CX'!AA22</f>
        <v>0</v>
      </c>
      <c r="AC264" s="149">
        <f>'2025 - CX'!AB22</f>
        <v>0</v>
      </c>
      <c r="AD264" s="149">
        <f>'2025 - CX'!AC22</f>
        <v>0</v>
      </c>
      <c r="AE264" s="149">
        <f>'2025 - CX'!AD22</f>
        <v>0</v>
      </c>
      <c r="AF264" s="149">
        <f>'2025 - CX'!AE22</f>
        <v>0</v>
      </c>
    </row>
    <row r="265" spans="1:32">
      <c r="A265" s="154" t="s">
        <v>6</v>
      </c>
      <c r="B265" s="149">
        <f>'2025 - CX'!B23</f>
        <v>0</v>
      </c>
      <c r="C265" s="149">
        <f>'2025 - CX'!C23</f>
        <v>0</v>
      </c>
      <c r="D265" s="149">
        <f>'2025 - CX'!D23</f>
        <v>0</v>
      </c>
      <c r="E265" s="149">
        <f>'2025 - CX'!E23</f>
        <v>0</v>
      </c>
      <c r="F265" s="149">
        <f>'2025 - CX'!F23</f>
        <v>0</v>
      </c>
      <c r="G265" s="149">
        <f>'2025 - CX'!G23</f>
        <v>0</v>
      </c>
      <c r="H265" s="149">
        <f>'2025 - CX'!H23</f>
        <v>0</v>
      </c>
      <c r="I265" s="149">
        <f>'2025 - CX'!I23</f>
        <v>0</v>
      </c>
      <c r="J265" s="149">
        <f>'2025 - CX'!J23</f>
        <v>0</v>
      </c>
      <c r="K265" s="149">
        <f>'2025 - CX'!K23</f>
        <v>0</v>
      </c>
      <c r="L265" s="149">
        <f>'2025 - CX'!L23</f>
        <v>0</v>
      </c>
      <c r="M265" s="149">
        <f>'2025 - CX'!M23</f>
        <v>0</v>
      </c>
      <c r="N265" s="149">
        <f>'2025 - CX'!N23</f>
        <v>0</v>
      </c>
      <c r="O265" s="149">
        <f>'2025 - CX'!O23</f>
        <v>0</v>
      </c>
      <c r="P265" s="149">
        <f>'2025 - CX'!P23</f>
        <v>0</v>
      </c>
      <c r="Q265" s="149">
        <f>'2025 - CX'!Q23</f>
        <v>0</v>
      </c>
      <c r="R265" s="149">
        <f>'2025 - CX'!R23</f>
        <v>0</v>
      </c>
      <c r="S265" s="149">
        <f>'2025 - CX'!S23</f>
        <v>0</v>
      </c>
      <c r="T265" s="149">
        <f>'2025 - CX'!T23</f>
        <v>0</v>
      </c>
      <c r="U265" s="149" t="e">
        <f>'2025 - CX'!#REF!</f>
        <v>#REF!</v>
      </c>
      <c r="V265" s="149">
        <f>'2025 - CX'!U23</f>
        <v>0</v>
      </c>
      <c r="W265" s="149">
        <f>'2025 - CX'!V23</f>
        <v>0</v>
      </c>
      <c r="X265" s="149">
        <f>'2025 - CX'!W23</f>
        <v>0</v>
      </c>
      <c r="Y265" s="149">
        <f>'2025 - CX'!X23</f>
        <v>0</v>
      </c>
      <c r="Z265" s="149">
        <f>'2025 - CX'!Y23</f>
        <v>0</v>
      </c>
      <c r="AA265" s="149">
        <f>'2025 - CX'!Z23</f>
        <v>0</v>
      </c>
      <c r="AB265" s="149">
        <f>'2025 - CX'!AA23</f>
        <v>0</v>
      </c>
      <c r="AC265" s="149">
        <f>'2025 - CX'!AB23</f>
        <v>0</v>
      </c>
      <c r="AD265" s="149">
        <f>'2025 - CX'!AC23</f>
        <v>0</v>
      </c>
      <c r="AE265" s="149">
        <f>'2025 - CX'!AD23</f>
        <v>0</v>
      </c>
      <c r="AF265" s="149">
        <f>'2025 - CX'!AE23</f>
        <v>0</v>
      </c>
    </row>
    <row r="266" spans="1:32">
      <c r="A266" s="154" t="s">
        <v>6</v>
      </c>
      <c r="B266" s="149">
        <f>'2025 - CX'!B24</f>
        <v>0</v>
      </c>
      <c r="C266" s="149">
        <f>'2025 - CX'!C24</f>
        <v>0</v>
      </c>
      <c r="D266" s="149">
        <f>'2025 - CX'!D24</f>
        <v>0</v>
      </c>
      <c r="E266" s="149">
        <f>'2025 - CX'!E24</f>
        <v>0</v>
      </c>
      <c r="F266" s="149">
        <f>'2025 - CX'!F24</f>
        <v>0</v>
      </c>
      <c r="G266" s="149">
        <f>'2025 - CX'!G24</f>
        <v>0</v>
      </c>
      <c r="H266" s="149">
        <f>'2025 - CX'!H24</f>
        <v>0</v>
      </c>
      <c r="I266" s="149">
        <f>'2025 - CX'!I24</f>
        <v>0</v>
      </c>
      <c r="J266" s="149">
        <f>'2025 - CX'!J24</f>
        <v>0</v>
      </c>
      <c r="K266" s="149">
        <f>'2025 - CX'!K24</f>
        <v>0</v>
      </c>
      <c r="L266" s="149">
        <f>'2025 - CX'!L24</f>
        <v>0</v>
      </c>
      <c r="M266" s="149">
        <f>'2025 - CX'!M24</f>
        <v>0</v>
      </c>
      <c r="N266" s="149">
        <f>'2025 - CX'!N24</f>
        <v>0</v>
      </c>
      <c r="O266" s="149">
        <f>'2025 - CX'!O24</f>
        <v>0</v>
      </c>
      <c r="P266" s="149">
        <f>'2025 - CX'!P24</f>
        <v>0</v>
      </c>
      <c r="Q266" s="149">
        <f>'2025 - CX'!Q24</f>
        <v>0</v>
      </c>
      <c r="R266" s="149">
        <f>'2025 - CX'!R24</f>
        <v>0</v>
      </c>
      <c r="S266" s="149">
        <f>'2025 - CX'!S24</f>
        <v>0</v>
      </c>
      <c r="T266" s="149">
        <f>'2025 - CX'!T24</f>
        <v>0</v>
      </c>
      <c r="U266" s="149" t="e">
        <f>'2025 - CX'!#REF!</f>
        <v>#REF!</v>
      </c>
      <c r="V266" s="149">
        <f>'2025 - CX'!U24</f>
        <v>0</v>
      </c>
      <c r="W266" s="149">
        <f>'2025 - CX'!V24</f>
        <v>0</v>
      </c>
      <c r="X266" s="149">
        <f>'2025 - CX'!W24</f>
        <v>0</v>
      </c>
      <c r="Y266" s="149">
        <f>'2025 - CX'!X24</f>
        <v>0</v>
      </c>
      <c r="Z266" s="149">
        <f>'2025 - CX'!Y24</f>
        <v>0</v>
      </c>
      <c r="AA266" s="149">
        <f>'2025 - CX'!Z24</f>
        <v>0</v>
      </c>
      <c r="AB266" s="149">
        <f>'2025 - CX'!AA24</f>
        <v>0</v>
      </c>
      <c r="AC266" s="149">
        <f>'2025 - CX'!AB24</f>
        <v>0</v>
      </c>
      <c r="AD266" s="149">
        <f>'2025 - CX'!AC24</f>
        <v>0</v>
      </c>
      <c r="AE266" s="149">
        <f>'2025 - CX'!AD24</f>
        <v>0</v>
      </c>
      <c r="AF266" s="149">
        <f>'2025 - CX'!AE24</f>
        <v>0</v>
      </c>
    </row>
    <row r="267" spans="1:32">
      <c r="A267" s="154" t="s">
        <v>6</v>
      </c>
      <c r="B267" s="149">
        <f>'2025 - CX'!B25</f>
        <v>0</v>
      </c>
      <c r="C267" s="149">
        <f>'2025 - CX'!C25</f>
        <v>0</v>
      </c>
      <c r="D267" s="149">
        <f>'2025 - CX'!D25</f>
        <v>0</v>
      </c>
      <c r="E267" s="149">
        <f>'2025 - CX'!E25</f>
        <v>0</v>
      </c>
      <c r="F267" s="149">
        <f>'2025 - CX'!F25</f>
        <v>0</v>
      </c>
      <c r="G267" s="149">
        <f>'2025 - CX'!G25</f>
        <v>0</v>
      </c>
      <c r="H267" s="149">
        <f>'2025 - CX'!H25</f>
        <v>0</v>
      </c>
      <c r="I267" s="149">
        <f>'2025 - CX'!I25</f>
        <v>0</v>
      </c>
      <c r="J267" s="149">
        <f>'2025 - CX'!J25</f>
        <v>0</v>
      </c>
      <c r="K267" s="149">
        <f>'2025 - CX'!K25</f>
        <v>0</v>
      </c>
      <c r="L267" s="149">
        <f>'2025 - CX'!L25</f>
        <v>0</v>
      </c>
      <c r="M267" s="149">
        <f>'2025 - CX'!M25</f>
        <v>0</v>
      </c>
      <c r="N267" s="149">
        <f>'2025 - CX'!N25</f>
        <v>0</v>
      </c>
      <c r="O267" s="149">
        <f>'2025 - CX'!O25</f>
        <v>0</v>
      </c>
      <c r="P267" s="149">
        <f>'2025 - CX'!P25</f>
        <v>0</v>
      </c>
      <c r="Q267" s="149">
        <f>'2025 - CX'!Q25</f>
        <v>0</v>
      </c>
      <c r="R267" s="149">
        <f>'2025 - CX'!R25</f>
        <v>0</v>
      </c>
      <c r="S267" s="149">
        <f>'2025 - CX'!S25</f>
        <v>0</v>
      </c>
      <c r="T267" s="149">
        <f>'2025 - CX'!T25</f>
        <v>0</v>
      </c>
      <c r="U267" s="149" t="e">
        <f>'2025 - CX'!#REF!</f>
        <v>#REF!</v>
      </c>
      <c r="V267" s="149">
        <f>'2025 - CX'!U25</f>
        <v>0</v>
      </c>
      <c r="W267" s="149">
        <f>'2025 - CX'!V25</f>
        <v>0</v>
      </c>
      <c r="X267" s="149">
        <f>'2025 - CX'!W25</f>
        <v>0</v>
      </c>
      <c r="Y267" s="149">
        <f>'2025 - CX'!X25</f>
        <v>0</v>
      </c>
      <c r="Z267" s="149">
        <f>'2025 - CX'!Y25</f>
        <v>0</v>
      </c>
      <c r="AA267" s="149">
        <f>'2025 - CX'!Z25</f>
        <v>0</v>
      </c>
      <c r="AB267" s="149">
        <f>'2025 - CX'!AA25</f>
        <v>0</v>
      </c>
      <c r="AC267" s="149">
        <f>'2025 - CX'!AB25</f>
        <v>0</v>
      </c>
      <c r="AD267" s="149">
        <f>'2025 - CX'!AC25</f>
        <v>0</v>
      </c>
      <c r="AE267" s="149">
        <f>'2025 - CX'!AD25</f>
        <v>0</v>
      </c>
      <c r="AF267" s="149">
        <f>'2025 - CX'!AE25</f>
        <v>0</v>
      </c>
    </row>
  </sheetData>
  <autoFilter ref="A1:AF267" xr:uid="{9AEE0C3C-7E8C-4C3C-901B-B0BA79A3CD4D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0714-3A6E-4E4A-BD27-0C618E366C14}">
  <sheetPr>
    <tabColor rgb="FFFF0000"/>
  </sheetPr>
  <dimension ref="A1:V195"/>
  <sheetViews>
    <sheetView showGridLines="0" topLeftCell="A3" workbookViewId="0">
      <selection activeCell="D31" sqref="D31"/>
    </sheetView>
  </sheetViews>
  <sheetFormatPr defaultRowHeight="12.75" customHeight="1"/>
  <cols>
    <col min="1" max="1" width="32.33203125" style="183" customWidth="1"/>
    <col min="2" max="2" width="40.44140625" style="183" customWidth="1"/>
    <col min="3" max="4" width="27.88671875" style="183" customWidth="1"/>
    <col min="5" max="5" width="4.44140625" style="183" hidden="1" customWidth="1"/>
    <col min="6" max="8" width="27.88671875" style="183" customWidth="1"/>
    <col min="9" max="9" width="13.6640625" style="183" bestFit="1" customWidth="1"/>
    <col min="10" max="16" width="12.5546875" style="183" bestFit="1" customWidth="1"/>
    <col min="17" max="17" width="13.6640625" style="183" bestFit="1" customWidth="1"/>
    <col min="18" max="20" width="12.5546875" style="183" bestFit="1" customWidth="1"/>
    <col min="21" max="21" width="23.88671875" style="183" customWidth="1"/>
    <col min="22" max="22" width="24.109375" style="183" customWidth="1"/>
  </cols>
  <sheetData>
    <row r="1" spans="1:22" s="184" customFormat="1" ht="14.4" thickBot="1">
      <c r="A1" s="185" t="s">
        <v>329</v>
      </c>
      <c r="B1" s="186" t="s">
        <v>330</v>
      </c>
      <c r="C1" s="186" t="s">
        <v>331</v>
      </c>
      <c r="D1" s="186" t="s">
        <v>9</v>
      </c>
      <c r="E1" s="186"/>
      <c r="F1" s="186" t="s">
        <v>11</v>
      </c>
      <c r="G1" s="186" t="s">
        <v>12</v>
      </c>
      <c r="H1" s="186" t="s">
        <v>13</v>
      </c>
      <c r="I1" s="186" t="s">
        <v>332</v>
      </c>
      <c r="J1" s="186" t="s">
        <v>333</v>
      </c>
      <c r="K1" s="186" t="s">
        <v>334</v>
      </c>
      <c r="L1" s="186" t="s">
        <v>335</v>
      </c>
      <c r="M1" s="186" t="s">
        <v>336</v>
      </c>
      <c r="N1" s="186" t="s">
        <v>337</v>
      </c>
      <c r="O1" s="186" t="s">
        <v>338</v>
      </c>
      <c r="P1" s="186" t="s">
        <v>339</v>
      </c>
      <c r="Q1" s="186" t="s">
        <v>340</v>
      </c>
      <c r="R1" s="186" t="s">
        <v>341</v>
      </c>
      <c r="S1" s="186" t="s">
        <v>342</v>
      </c>
      <c r="T1" s="186" t="s">
        <v>343</v>
      </c>
      <c r="U1" s="185" t="s">
        <v>344</v>
      </c>
      <c r="V1" s="185" t="s">
        <v>345</v>
      </c>
    </row>
    <row r="2" spans="1:22" ht="14.4">
      <c r="A2" s="187" t="s">
        <v>346</v>
      </c>
      <c r="B2" s="188" t="s">
        <v>347</v>
      </c>
      <c r="C2" s="187"/>
      <c r="D2" s="188" t="s">
        <v>348</v>
      </c>
      <c r="E2" s="187"/>
      <c r="F2" s="187">
        <v>10235</v>
      </c>
      <c r="G2" s="187" t="s">
        <v>349</v>
      </c>
      <c r="H2" s="187"/>
      <c r="I2" s="189">
        <v>36152</v>
      </c>
      <c r="J2" s="189">
        <v>26344</v>
      </c>
      <c r="K2" s="189">
        <v>32250</v>
      </c>
      <c r="L2" s="189">
        <v>17737</v>
      </c>
      <c r="M2" s="189">
        <v>43116</v>
      </c>
      <c r="N2" s="189">
        <v>32527</v>
      </c>
      <c r="O2" s="189">
        <v>24253</v>
      </c>
      <c r="P2" s="189">
        <v>23056</v>
      </c>
      <c r="Q2" s="189">
        <v>35801</v>
      </c>
      <c r="R2" s="189">
        <v>21113</v>
      </c>
      <c r="S2" s="189">
        <v>41900</v>
      </c>
      <c r="T2" s="189">
        <v>62695</v>
      </c>
      <c r="U2" s="190">
        <f>SUM(I2:T2)</f>
        <v>396944</v>
      </c>
      <c r="V2" s="190">
        <f>SUM(U2:U194)</f>
        <v>4272694</v>
      </c>
    </row>
    <row r="3" spans="1:22" ht="14.4">
      <c r="A3" s="187" t="s">
        <v>328</v>
      </c>
      <c r="B3" s="188" t="s">
        <v>350</v>
      </c>
      <c r="C3" s="187" t="s">
        <v>351</v>
      </c>
      <c r="D3" s="188" t="s">
        <v>352</v>
      </c>
      <c r="E3" s="187"/>
      <c r="F3" s="187">
        <v>10220</v>
      </c>
      <c r="G3" s="187" t="s">
        <v>41</v>
      </c>
      <c r="H3" s="187"/>
      <c r="I3" s="189"/>
      <c r="J3" s="189"/>
      <c r="K3" s="189"/>
      <c r="L3" s="189"/>
      <c r="M3" s="189"/>
      <c r="N3" s="189"/>
      <c r="O3" s="189">
        <v>65340</v>
      </c>
      <c r="P3" s="189">
        <v>45000</v>
      </c>
      <c r="Q3" s="189"/>
      <c r="R3" s="189">
        <v>69750</v>
      </c>
      <c r="S3" s="189">
        <v>69750</v>
      </c>
      <c r="T3" s="189"/>
      <c r="U3" s="190">
        <f>SUM(I3:T3)</f>
        <v>249840</v>
      </c>
      <c r="V3" s="187"/>
    </row>
    <row r="4" spans="1:22" ht="14.4">
      <c r="A4" s="187" t="s">
        <v>328</v>
      </c>
      <c r="B4" s="188" t="s">
        <v>353</v>
      </c>
      <c r="C4" s="187"/>
      <c r="D4" s="188" t="s">
        <v>352</v>
      </c>
      <c r="E4" s="187"/>
      <c r="F4" s="188">
        <v>10220</v>
      </c>
      <c r="G4" s="187" t="s">
        <v>349</v>
      </c>
      <c r="H4" s="187"/>
      <c r="I4" s="189"/>
      <c r="J4" s="189">
        <v>16335</v>
      </c>
      <c r="K4" s="189">
        <v>18000</v>
      </c>
      <c r="L4" s="189">
        <v>18000</v>
      </c>
      <c r="M4" s="189">
        <v>18000</v>
      </c>
      <c r="N4" s="189">
        <v>18000</v>
      </c>
      <c r="O4" s="189">
        <v>18000</v>
      </c>
      <c r="P4" s="189">
        <v>18000</v>
      </c>
      <c r="Q4" s="189">
        <v>18000</v>
      </c>
      <c r="R4" s="189">
        <v>18000</v>
      </c>
      <c r="S4" s="189">
        <v>18000</v>
      </c>
      <c r="T4" s="189">
        <v>18000</v>
      </c>
      <c r="U4" s="190">
        <f>SUM(J4:T4)</f>
        <v>196335</v>
      </c>
      <c r="V4" s="187"/>
    </row>
    <row r="5" spans="1:22" ht="14.4">
      <c r="A5" s="187" t="s">
        <v>328</v>
      </c>
      <c r="B5" s="188" t="s">
        <v>354</v>
      </c>
      <c r="C5" s="187"/>
      <c r="D5" s="188" t="s">
        <v>355</v>
      </c>
      <c r="E5" s="187"/>
      <c r="F5" s="187">
        <v>10220</v>
      </c>
      <c r="G5" s="187" t="s">
        <v>356</v>
      </c>
      <c r="H5" s="187"/>
      <c r="I5" s="189">
        <v>9435</v>
      </c>
      <c r="J5" s="189"/>
      <c r="K5" s="189"/>
      <c r="L5" s="189"/>
      <c r="M5" s="189">
        <v>27139</v>
      </c>
      <c r="N5" s="189">
        <v>-13139</v>
      </c>
      <c r="O5" s="189">
        <v>9529</v>
      </c>
      <c r="P5" s="189">
        <v>57877</v>
      </c>
      <c r="Q5" s="189">
        <v>42513</v>
      </c>
      <c r="R5" s="189">
        <v>29167</v>
      </c>
      <c r="S5" s="189">
        <v>29167</v>
      </c>
      <c r="T5" s="189"/>
      <c r="U5" s="190">
        <f t="shared" ref="U5:U36" si="0">SUM(I5:T5)</f>
        <v>191688</v>
      </c>
      <c r="V5" s="187"/>
    </row>
    <row r="6" spans="1:22" ht="14.4">
      <c r="A6" s="187" t="s">
        <v>328</v>
      </c>
      <c r="B6" s="188" t="s">
        <v>357</v>
      </c>
      <c r="C6" s="187"/>
      <c r="D6" s="188" t="s">
        <v>352</v>
      </c>
      <c r="E6" s="187"/>
      <c r="F6" s="187">
        <v>10220</v>
      </c>
      <c r="G6" s="187" t="s">
        <v>41</v>
      </c>
      <c r="H6" s="187"/>
      <c r="I6" s="189"/>
      <c r="J6" s="189"/>
      <c r="K6" s="189">
        <v>12682</v>
      </c>
      <c r="L6" s="189">
        <v>15990</v>
      </c>
      <c r="M6" s="189">
        <v>15990</v>
      </c>
      <c r="N6" s="189">
        <v>15990</v>
      </c>
      <c r="O6" s="189">
        <v>15990</v>
      </c>
      <c r="P6" s="189">
        <v>17620</v>
      </c>
      <c r="Q6" s="189">
        <v>17620</v>
      </c>
      <c r="R6" s="189">
        <v>17620</v>
      </c>
      <c r="S6" s="189">
        <v>17620</v>
      </c>
      <c r="T6" s="189">
        <v>17620</v>
      </c>
      <c r="U6" s="190">
        <f t="shared" si="0"/>
        <v>164742</v>
      </c>
      <c r="V6" s="187"/>
    </row>
    <row r="7" spans="1:22" ht="14.4">
      <c r="A7" s="187" t="s">
        <v>328</v>
      </c>
      <c r="B7" s="188" t="s">
        <v>358</v>
      </c>
      <c r="C7" s="187" t="s">
        <v>359</v>
      </c>
      <c r="D7" s="188" t="s">
        <v>355</v>
      </c>
      <c r="E7" s="187"/>
      <c r="F7" s="188">
        <v>10220</v>
      </c>
      <c r="G7" s="187" t="s">
        <v>349</v>
      </c>
      <c r="H7" s="187"/>
      <c r="I7" s="189"/>
      <c r="J7" s="189"/>
      <c r="K7" s="189"/>
      <c r="L7" s="189"/>
      <c r="M7" s="189"/>
      <c r="N7" s="189"/>
      <c r="O7" s="189"/>
      <c r="P7" s="189"/>
      <c r="Q7" s="189">
        <v>106500</v>
      </c>
      <c r="R7" s="189">
        <v>40000</v>
      </c>
      <c r="S7" s="189">
        <v>15000</v>
      </c>
      <c r="T7" s="189"/>
      <c r="U7" s="190">
        <f t="shared" si="0"/>
        <v>161500</v>
      </c>
      <c r="V7" s="187"/>
    </row>
    <row r="8" spans="1:22" ht="14.4">
      <c r="A8" s="187" t="s">
        <v>328</v>
      </c>
      <c r="B8" s="188" t="s">
        <v>360</v>
      </c>
      <c r="C8" s="191"/>
      <c r="D8" s="188" t="s">
        <v>355</v>
      </c>
      <c r="E8" s="187"/>
      <c r="F8" s="188">
        <v>10220</v>
      </c>
      <c r="G8" s="187" t="s">
        <v>41</v>
      </c>
      <c r="H8" s="187"/>
      <c r="I8" s="189"/>
      <c r="J8" s="189"/>
      <c r="K8" s="189"/>
      <c r="L8" s="189"/>
      <c r="M8" s="189"/>
      <c r="N8" s="189"/>
      <c r="O8" s="189"/>
      <c r="P8" s="189">
        <v>19226</v>
      </c>
      <c r="Q8" s="189">
        <v>77000</v>
      </c>
      <c r="R8" s="189">
        <v>28875</v>
      </c>
      <c r="S8" s="189">
        <v>28875</v>
      </c>
      <c r="T8" s="189"/>
      <c r="U8" s="190">
        <f t="shared" si="0"/>
        <v>153976</v>
      </c>
      <c r="V8" s="187"/>
    </row>
    <row r="9" spans="1:22" ht="14.4">
      <c r="A9" s="187" t="s">
        <v>328</v>
      </c>
      <c r="B9" s="188" t="s">
        <v>361</v>
      </c>
      <c r="C9" s="187"/>
      <c r="D9" s="188" t="s">
        <v>352</v>
      </c>
      <c r="E9" s="187"/>
      <c r="F9" s="188">
        <v>10235</v>
      </c>
      <c r="G9" s="187" t="s">
        <v>356</v>
      </c>
      <c r="H9" s="187"/>
      <c r="I9" s="189"/>
      <c r="J9" s="189">
        <v>45667</v>
      </c>
      <c r="K9" s="189">
        <v>45667</v>
      </c>
      <c r="L9" s="189">
        <v>45667</v>
      </c>
      <c r="M9" s="189"/>
      <c r="N9" s="189"/>
      <c r="O9" s="189"/>
      <c r="P9" s="189"/>
      <c r="Q9" s="189"/>
      <c r="R9" s="189"/>
      <c r="S9" s="189"/>
      <c r="T9" s="189"/>
      <c r="U9" s="190">
        <f t="shared" si="0"/>
        <v>137001</v>
      </c>
      <c r="V9" s="187"/>
    </row>
    <row r="10" spans="1:22" ht="14.4">
      <c r="A10" s="187" t="s">
        <v>328</v>
      </c>
      <c r="B10" s="188" t="s">
        <v>362</v>
      </c>
      <c r="C10" s="187"/>
      <c r="D10" s="187"/>
      <c r="E10" s="187"/>
      <c r="F10" s="187"/>
      <c r="G10" s="187"/>
      <c r="H10" s="187"/>
      <c r="I10" s="189">
        <v>126926</v>
      </c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90">
        <f t="shared" si="0"/>
        <v>126926</v>
      </c>
      <c r="V10" s="187"/>
    </row>
    <row r="11" spans="1:22" ht="14.4">
      <c r="A11" s="187" t="s">
        <v>328</v>
      </c>
      <c r="B11" s="188" t="s">
        <v>363</v>
      </c>
      <c r="C11" s="187"/>
      <c r="D11" s="188" t="s">
        <v>352</v>
      </c>
      <c r="E11" s="187"/>
      <c r="F11" s="188">
        <v>10235</v>
      </c>
      <c r="G11" s="187" t="s">
        <v>349</v>
      </c>
      <c r="H11" s="187"/>
      <c r="I11" s="189"/>
      <c r="J11" s="189"/>
      <c r="K11" s="189"/>
      <c r="L11" s="189"/>
      <c r="M11" s="189"/>
      <c r="N11" s="189">
        <v>24226</v>
      </c>
      <c r="O11" s="189">
        <v>26263</v>
      </c>
      <c r="P11" s="189">
        <v>12445</v>
      </c>
      <c r="Q11" s="189">
        <v>12445</v>
      </c>
      <c r="R11" s="189">
        <v>12445</v>
      </c>
      <c r="S11" s="189">
        <v>12445</v>
      </c>
      <c r="T11" s="189">
        <v>12445</v>
      </c>
      <c r="U11" s="190">
        <f t="shared" si="0"/>
        <v>112714</v>
      </c>
      <c r="V11" s="187"/>
    </row>
    <row r="12" spans="1:22" ht="14.4">
      <c r="A12" s="187" t="s">
        <v>328</v>
      </c>
      <c r="B12" s="188" t="s">
        <v>364</v>
      </c>
      <c r="C12" s="187"/>
      <c r="D12" s="188" t="s">
        <v>352</v>
      </c>
      <c r="E12" s="187"/>
      <c r="F12" s="188">
        <v>10235</v>
      </c>
      <c r="G12" s="187" t="s">
        <v>356</v>
      </c>
      <c r="H12" s="187"/>
      <c r="I12" s="189"/>
      <c r="J12" s="189">
        <v>1420</v>
      </c>
      <c r="K12" s="189">
        <v>13701</v>
      </c>
      <c r="L12" s="189">
        <v>10733</v>
      </c>
      <c r="M12" s="189">
        <v>13701</v>
      </c>
      <c r="N12" s="189"/>
      <c r="O12" s="189">
        <v>20026</v>
      </c>
      <c r="P12" s="189">
        <v>10733</v>
      </c>
      <c r="Q12" s="189">
        <v>8170</v>
      </c>
      <c r="R12" s="189">
        <v>9193</v>
      </c>
      <c r="S12" s="189">
        <v>13994</v>
      </c>
      <c r="T12" s="189">
        <v>10879</v>
      </c>
      <c r="U12" s="190">
        <f t="shared" si="0"/>
        <v>112550</v>
      </c>
      <c r="V12" s="187"/>
    </row>
    <row r="13" spans="1:22" ht="14.4">
      <c r="A13" s="187" t="s">
        <v>328</v>
      </c>
      <c r="B13" s="188" t="s">
        <v>365</v>
      </c>
      <c r="C13" s="187"/>
      <c r="D13" s="188" t="s">
        <v>352</v>
      </c>
      <c r="E13" s="187"/>
      <c r="F13" s="188">
        <v>10235</v>
      </c>
      <c r="G13" s="187" t="s">
        <v>356</v>
      </c>
      <c r="H13" s="187"/>
      <c r="I13" s="189"/>
      <c r="J13" s="189">
        <v>4084</v>
      </c>
      <c r="K13" s="189"/>
      <c r="L13" s="189">
        <v>9438</v>
      </c>
      <c r="M13" s="189">
        <v>5318</v>
      </c>
      <c r="N13" s="189"/>
      <c r="O13" s="189"/>
      <c r="P13" s="189">
        <v>25201</v>
      </c>
      <c r="Q13" s="189">
        <v>12648</v>
      </c>
      <c r="R13" s="189">
        <v>15353</v>
      </c>
      <c r="S13" s="189">
        <v>15483</v>
      </c>
      <c r="T13" s="189">
        <v>13370</v>
      </c>
      <c r="U13" s="190">
        <f t="shared" si="0"/>
        <v>100895</v>
      </c>
      <c r="V13" s="187"/>
    </row>
    <row r="14" spans="1:22" ht="14.4">
      <c r="A14" s="187" t="s">
        <v>328</v>
      </c>
      <c r="B14" s="188" t="s">
        <v>366</v>
      </c>
      <c r="C14" s="187"/>
      <c r="D14" s="187" t="s">
        <v>352</v>
      </c>
      <c r="E14" s="187"/>
      <c r="F14" s="187">
        <v>10220</v>
      </c>
      <c r="G14" s="187" t="s">
        <v>349</v>
      </c>
      <c r="H14" s="187"/>
      <c r="I14" s="189"/>
      <c r="J14" s="189">
        <v>90750</v>
      </c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90">
        <f t="shared" si="0"/>
        <v>90750</v>
      </c>
      <c r="V14" s="187"/>
    </row>
    <row r="15" spans="1:22" ht="14.4">
      <c r="A15" s="187" t="s">
        <v>328</v>
      </c>
      <c r="B15" s="188" t="s">
        <v>367</v>
      </c>
      <c r="C15" s="187"/>
      <c r="D15" s="188" t="s">
        <v>355</v>
      </c>
      <c r="E15" s="187"/>
      <c r="F15" s="187">
        <v>10220</v>
      </c>
      <c r="G15" s="187" t="s">
        <v>41</v>
      </c>
      <c r="H15" s="187"/>
      <c r="I15" s="189"/>
      <c r="J15" s="189"/>
      <c r="K15" s="189"/>
      <c r="L15" s="189"/>
      <c r="M15" s="189"/>
      <c r="N15" s="189"/>
      <c r="O15" s="189"/>
      <c r="P15" s="189"/>
      <c r="Q15" s="189"/>
      <c r="R15" s="189">
        <v>77854</v>
      </c>
      <c r="S15" s="189"/>
      <c r="T15" s="189"/>
      <c r="U15" s="190">
        <f t="shared" si="0"/>
        <v>77854</v>
      </c>
      <c r="V15" s="187"/>
    </row>
    <row r="16" spans="1:22" ht="14.4">
      <c r="A16" s="187" t="s">
        <v>328</v>
      </c>
      <c r="B16" s="188" t="s">
        <v>368</v>
      </c>
      <c r="C16" s="187"/>
      <c r="D16" s="187" t="s">
        <v>352</v>
      </c>
      <c r="E16" s="187"/>
      <c r="F16" s="187">
        <v>10220</v>
      </c>
      <c r="G16" s="187" t="s">
        <v>356</v>
      </c>
      <c r="H16" s="187"/>
      <c r="I16" s="189"/>
      <c r="J16" s="189"/>
      <c r="K16" s="189"/>
      <c r="L16" s="189">
        <v>32779</v>
      </c>
      <c r="M16" s="189">
        <v>28304</v>
      </c>
      <c r="N16" s="189">
        <v>10972</v>
      </c>
      <c r="O16" s="189"/>
      <c r="P16" s="189"/>
      <c r="Q16" s="189"/>
      <c r="R16" s="189"/>
      <c r="S16" s="189"/>
      <c r="T16" s="189"/>
      <c r="U16" s="190">
        <f t="shared" si="0"/>
        <v>72055</v>
      </c>
      <c r="V16" s="187"/>
    </row>
    <row r="17" spans="1:22" ht="14.4">
      <c r="A17" s="187" t="s">
        <v>328</v>
      </c>
      <c r="B17" s="188" t="s">
        <v>369</v>
      </c>
      <c r="C17" s="187"/>
      <c r="D17" s="187" t="s">
        <v>352</v>
      </c>
      <c r="E17" s="187"/>
      <c r="F17" s="187">
        <v>10220</v>
      </c>
      <c r="G17" s="187" t="s">
        <v>349</v>
      </c>
      <c r="H17" s="187"/>
      <c r="I17" s="189">
        <v>10890</v>
      </c>
      <c r="J17" s="189"/>
      <c r="K17" s="189"/>
      <c r="L17" s="189"/>
      <c r="M17" s="189"/>
      <c r="N17" s="189"/>
      <c r="O17" s="189">
        <v>36000</v>
      </c>
      <c r="P17" s="189">
        <v>12000</v>
      </c>
      <c r="Q17" s="189"/>
      <c r="R17" s="189">
        <v>12000</v>
      </c>
      <c r="S17" s="189"/>
      <c r="T17" s="189"/>
      <c r="U17" s="190">
        <f t="shared" si="0"/>
        <v>70890</v>
      </c>
      <c r="V17" s="187"/>
    </row>
    <row r="18" spans="1:22" ht="14.4">
      <c r="A18" s="187" t="s">
        <v>328</v>
      </c>
      <c r="B18" s="188" t="s">
        <v>370</v>
      </c>
      <c r="C18" s="188"/>
      <c r="D18" s="188" t="s">
        <v>352</v>
      </c>
      <c r="E18" s="188"/>
      <c r="F18" s="188">
        <v>10220</v>
      </c>
      <c r="G18" s="187" t="s">
        <v>356</v>
      </c>
      <c r="H18" s="187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>
        <v>68350</v>
      </c>
      <c r="T18" s="189"/>
      <c r="U18" s="190">
        <f t="shared" si="0"/>
        <v>68350</v>
      </c>
      <c r="V18" s="187"/>
    </row>
    <row r="19" spans="1:22" ht="14.4">
      <c r="A19" s="187" t="s">
        <v>328</v>
      </c>
      <c r="B19" s="188" t="s">
        <v>371</v>
      </c>
      <c r="C19" s="187"/>
      <c r="D19" s="188" t="s">
        <v>352</v>
      </c>
      <c r="E19" s="187"/>
      <c r="F19" s="187">
        <v>10235</v>
      </c>
      <c r="G19" s="187" t="s">
        <v>349</v>
      </c>
      <c r="H19" s="187"/>
      <c r="I19" s="189">
        <v>1183</v>
      </c>
      <c r="J19" s="189">
        <v>5423</v>
      </c>
      <c r="K19" s="189">
        <v>5913</v>
      </c>
      <c r="L19" s="189">
        <v>1583</v>
      </c>
      <c r="M19" s="189">
        <v>4244</v>
      </c>
      <c r="N19" s="189">
        <v>5685</v>
      </c>
      <c r="O19" s="189">
        <v>10513</v>
      </c>
      <c r="P19" s="189">
        <v>7953</v>
      </c>
      <c r="Q19" s="189">
        <v>1713</v>
      </c>
      <c r="R19" s="189">
        <v>8003</v>
      </c>
      <c r="S19" s="189">
        <v>11069</v>
      </c>
      <c r="T19" s="189">
        <v>1713</v>
      </c>
      <c r="U19" s="190">
        <f t="shared" si="0"/>
        <v>64995</v>
      </c>
      <c r="V19" s="187"/>
    </row>
    <row r="20" spans="1:22" ht="14.4">
      <c r="A20" s="187" t="s">
        <v>328</v>
      </c>
      <c r="B20" s="188" t="s">
        <v>372</v>
      </c>
      <c r="C20" s="187"/>
      <c r="D20" s="187" t="s">
        <v>352</v>
      </c>
      <c r="E20" s="187"/>
      <c r="F20" s="187">
        <v>10228</v>
      </c>
      <c r="G20" s="187" t="s">
        <v>373</v>
      </c>
      <c r="H20" s="187"/>
      <c r="I20" s="189"/>
      <c r="J20" s="189">
        <v>55358</v>
      </c>
      <c r="K20" s="189">
        <v>4538</v>
      </c>
      <c r="L20" s="189"/>
      <c r="M20" s="189"/>
      <c r="N20" s="189"/>
      <c r="O20" s="189">
        <v>5000</v>
      </c>
      <c r="P20" s="189"/>
      <c r="Q20" s="189"/>
      <c r="R20" s="189"/>
      <c r="S20" s="189"/>
      <c r="T20" s="189"/>
      <c r="U20" s="190">
        <f t="shared" si="0"/>
        <v>64896</v>
      </c>
      <c r="V20" s="187"/>
    </row>
    <row r="21" spans="1:22" ht="14.4">
      <c r="A21" s="187" t="s">
        <v>328</v>
      </c>
      <c r="B21" s="188" t="s">
        <v>374</v>
      </c>
      <c r="C21" s="187"/>
      <c r="D21" s="188" t="s">
        <v>352</v>
      </c>
      <c r="E21" s="187"/>
      <c r="F21" s="187">
        <v>10220</v>
      </c>
      <c r="G21" s="187" t="s">
        <v>41</v>
      </c>
      <c r="H21" s="187"/>
      <c r="I21" s="189"/>
      <c r="J21" s="189"/>
      <c r="K21" s="189">
        <v>49238</v>
      </c>
      <c r="L21" s="189"/>
      <c r="M21" s="189"/>
      <c r="N21" s="189">
        <v>6353</v>
      </c>
      <c r="O21" s="189"/>
      <c r="P21" s="189"/>
      <c r="Q21" s="189"/>
      <c r="R21" s="189"/>
      <c r="S21" s="189"/>
      <c r="T21" s="189"/>
      <c r="U21" s="190">
        <f t="shared" si="0"/>
        <v>55591</v>
      </c>
      <c r="V21" s="187"/>
    </row>
    <row r="22" spans="1:22" ht="14.4">
      <c r="A22" s="187" t="s">
        <v>328</v>
      </c>
      <c r="B22" s="188" t="s">
        <v>375</v>
      </c>
      <c r="C22" s="187"/>
      <c r="D22" s="188" t="s">
        <v>355</v>
      </c>
      <c r="E22" s="187"/>
      <c r="F22" s="187">
        <v>10220</v>
      </c>
      <c r="G22" s="187" t="s">
        <v>65</v>
      </c>
      <c r="H22" s="187"/>
      <c r="I22" s="189"/>
      <c r="J22" s="189"/>
      <c r="K22" s="189"/>
      <c r="L22" s="189">
        <v>19820</v>
      </c>
      <c r="M22" s="189"/>
      <c r="N22" s="189"/>
      <c r="O22" s="189"/>
      <c r="P22" s="189"/>
      <c r="Q22" s="189">
        <v>20000</v>
      </c>
      <c r="R22" s="189">
        <v>15000</v>
      </c>
      <c r="S22" s="189"/>
      <c r="T22" s="189"/>
      <c r="U22" s="190">
        <f t="shared" si="0"/>
        <v>54820</v>
      </c>
      <c r="V22" s="187"/>
    </row>
    <row r="23" spans="1:22" ht="14.4">
      <c r="A23" s="187" t="s">
        <v>328</v>
      </c>
      <c r="B23" s="188" t="s">
        <v>376</v>
      </c>
      <c r="C23" s="187"/>
      <c r="D23" s="187" t="s">
        <v>355</v>
      </c>
      <c r="E23" s="187"/>
      <c r="F23" s="187">
        <v>10220</v>
      </c>
      <c r="G23" s="187" t="s">
        <v>349</v>
      </c>
      <c r="H23" s="187"/>
      <c r="I23" s="189"/>
      <c r="J23" s="189"/>
      <c r="K23" s="189"/>
      <c r="L23" s="189"/>
      <c r="M23" s="189"/>
      <c r="N23" s="189"/>
      <c r="O23" s="189"/>
      <c r="P23" s="189"/>
      <c r="Q23" s="189"/>
      <c r="R23" s="189">
        <v>50000</v>
      </c>
      <c r="S23" s="189"/>
      <c r="T23" s="189"/>
      <c r="U23" s="190">
        <f t="shared" si="0"/>
        <v>50000</v>
      </c>
      <c r="V23" s="187"/>
    </row>
    <row r="24" spans="1:22" ht="14.4">
      <c r="A24" s="187" t="s">
        <v>328</v>
      </c>
      <c r="B24" s="188" t="s">
        <v>377</v>
      </c>
      <c r="C24" s="187"/>
      <c r="D24" s="187" t="s">
        <v>352</v>
      </c>
      <c r="E24" s="187"/>
      <c r="F24" s="187">
        <v>10220</v>
      </c>
      <c r="G24" s="187" t="s">
        <v>65</v>
      </c>
      <c r="H24" s="187"/>
      <c r="I24" s="189"/>
      <c r="J24" s="189"/>
      <c r="K24" s="189"/>
      <c r="L24" s="189"/>
      <c r="M24" s="189"/>
      <c r="N24" s="189"/>
      <c r="O24" s="189">
        <v>11351</v>
      </c>
      <c r="P24" s="189">
        <v>9600</v>
      </c>
      <c r="Q24" s="189">
        <v>9600</v>
      </c>
      <c r="R24" s="189">
        <v>9600</v>
      </c>
      <c r="S24" s="189"/>
      <c r="T24" s="189">
        <v>9600</v>
      </c>
      <c r="U24" s="190">
        <f t="shared" si="0"/>
        <v>49751</v>
      </c>
      <c r="V24" s="187"/>
    </row>
    <row r="25" spans="1:22" ht="14.4">
      <c r="A25" s="187" t="s">
        <v>328</v>
      </c>
      <c r="B25" s="188" t="s">
        <v>378</v>
      </c>
      <c r="C25" s="191"/>
      <c r="D25" s="187" t="s">
        <v>352</v>
      </c>
      <c r="E25" s="187"/>
      <c r="F25" s="187">
        <v>10220</v>
      </c>
      <c r="G25" s="187" t="s">
        <v>356</v>
      </c>
      <c r="H25" s="187"/>
      <c r="I25" s="189"/>
      <c r="J25" s="189"/>
      <c r="K25" s="189">
        <v>49423</v>
      </c>
      <c r="L25" s="189"/>
      <c r="M25" s="189"/>
      <c r="N25" s="189"/>
      <c r="O25" s="189"/>
      <c r="P25" s="189"/>
      <c r="Q25" s="189"/>
      <c r="R25" s="189"/>
      <c r="S25" s="189"/>
      <c r="T25" s="189"/>
      <c r="U25" s="190">
        <f t="shared" si="0"/>
        <v>49423</v>
      </c>
      <c r="V25" s="187"/>
    </row>
    <row r="26" spans="1:22" ht="14.4">
      <c r="A26" s="187" t="s">
        <v>328</v>
      </c>
      <c r="B26" s="188" t="s">
        <v>379</v>
      </c>
      <c r="C26" s="187"/>
      <c r="D26" s="187" t="s">
        <v>352</v>
      </c>
      <c r="E26" s="187"/>
      <c r="F26" s="187">
        <v>10220</v>
      </c>
      <c r="G26" s="187" t="s">
        <v>349</v>
      </c>
      <c r="H26" s="187"/>
      <c r="I26" s="189">
        <v>6000</v>
      </c>
      <c r="J26" s="189"/>
      <c r="K26" s="189"/>
      <c r="L26" s="189">
        <v>7630</v>
      </c>
      <c r="M26" s="189"/>
      <c r="N26" s="189"/>
      <c r="O26" s="189">
        <v>10890</v>
      </c>
      <c r="P26" s="189">
        <v>4000</v>
      </c>
      <c r="Q26" s="189">
        <v>4000</v>
      </c>
      <c r="R26" s="189">
        <v>4000</v>
      </c>
      <c r="S26" s="189">
        <v>6000</v>
      </c>
      <c r="T26" s="189">
        <v>6000</v>
      </c>
      <c r="U26" s="190">
        <f t="shared" si="0"/>
        <v>48520</v>
      </c>
      <c r="V26" s="187"/>
    </row>
    <row r="27" spans="1:22" ht="14.4">
      <c r="A27" s="187" t="s">
        <v>328</v>
      </c>
      <c r="B27" s="188" t="s">
        <v>380</v>
      </c>
      <c r="C27" s="187"/>
      <c r="D27" s="187" t="s">
        <v>352</v>
      </c>
      <c r="E27" s="187"/>
      <c r="F27" s="188">
        <v>10220</v>
      </c>
      <c r="G27" s="187" t="s">
        <v>349</v>
      </c>
      <c r="H27" s="187"/>
      <c r="I27" s="189">
        <v>4555</v>
      </c>
      <c r="J27" s="189">
        <v>6262</v>
      </c>
      <c r="K27" s="189">
        <v>3131</v>
      </c>
      <c r="L27" s="189">
        <v>3131</v>
      </c>
      <c r="M27" s="189"/>
      <c r="N27" s="189">
        <v>6262</v>
      </c>
      <c r="O27" s="189">
        <v>3131</v>
      </c>
      <c r="P27" s="189">
        <v>3450</v>
      </c>
      <c r="Q27" s="189">
        <v>4555</v>
      </c>
      <c r="R27" s="189">
        <v>4555</v>
      </c>
      <c r="S27" s="189">
        <v>4555</v>
      </c>
      <c r="T27" s="189">
        <v>4555</v>
      </c>
      <c r="U27" s="190">
        <f t="shared" si="0"/>
        <v>48142</v>
      </c>
      <c r="V27" s="187"/>
    </row>
    <row r="28" spans="1:22" ht="14.4">
      <c r="A28" s="187" t="s">
        <v>328</v>
      </c>
      <c r="B28" s="188" t="s">
        <v>381</v>
      </c>
      <c r="C28" s="187"/>
      <c r="D28" s="187"/>
      <c r="E28" s="187"/>
      <c r="F28" s="187"/>
      <c r="G28" s="187"/>
      <c r="H28" s="187"/>
      <c r="I28" s="189">
        <v>48050</v>
      </c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90">
        <f t="shared" si="0"/>
        <v>48050</v>
      </c>
      <c r="V28" s="187"/>
    </row>
    <row r="29" spans="1:22" ht="14.4">
      <c r="A29" s="187" t="s">
        <v>328</v>
      </c>
      <c r="B29" s="188" t="s">
        <v>382</v>
      </c>
      <c r="C29" s="187"/>
      <c r="D29" s="187" t="s">
        <v>355</v>
      </c>
      <c r="E29" s="187"/>
      <c r="F29" s="187">
        <v>10220</v>
      </c>
      <c r="G29" s="187" t="s">
        <v>349</v>
      </c>
      <c r="H29" s="187"/>
      <c r="I29" s="189">
        <v>169</v>
      </c>
      <c r="J29" s="189"/>
      <c r="K29" s="189"/>
      <c r="L29" s="189"/>
      <c r="M29" s="189"/>
      <c r="N29" s="189"/>
      <c r="O29" s="189">
        <v>22434</v>
      </c>
      <c r="P29" s="189">
        <v>24721</v>
      </c>
      <c r="Q29" s="189"/>
      <c r="R29" s="189"/>
      <c r="S29" s="189"/>
      <c r="T29" s="189"/>
      <c r="U29" s="190">
        <f t="shared" si="0"/>
        <v>47324</v>
      </c>
      <c r="V29" s="187"/>
    </row>
    <row r="30" spans="1:22" ht="14.4">
      <c r="A30" s="187" t="s">
        <v>328</v>
      </c>
      <c r="B30" s="188" t="s">
        <v>383</v>
      </c>
      <c r="C30" s="187"/>
      <c r="D30" s="187" t="s">
        <v>352</v>
      </c>
      <c r="E30" s="187"/>
      <c r="F30" s="187">
        <v>10220</v>
      </c>
      <c r="G30" s="187" t="s">
        <v>41</v>
      </c>
      <c r="H30" s="187"/>
      <c r="I30" s="189"/>
      <c r="J30" s="189"/>
      <c r="K30" s="189"/>
      <c r="L30" s="189"/>
      <c r="M30" s="189"/>
      <c r="N30" s="189"/>
      <c r="O30" s="189">
        <v>45000</v>
      </c>
      <c r="P30" s="189"/>
      <c r="Q30" s="189"/>
      <c r="R30" s="189"/>
      <c r="S30" s="189"/>
      <c r="T30" s="189"/>
      <c r="U30" s="190">
        <f t="shared" si="0"/>
        <v>45000</v>
      </c>
      <c r="V30" s="187"/>
    </row>
    <row r="31" spans="1:22" ht="14.4">
      <c r="A31" s="187" t="s">
        <v>328</v>
      </c>
      <c r="B31" s="188" t="s">
        <v>384</v>
      </c>
      <c r="C31" s="187"/>
      <c r="D31" s="187" t="s">
        <v>352</v>
      </c>
      <c r="E31" s="187"/>
      <c r="F31" s="187">
        <v>10220</v>
      </c>
      <c r="G31" s="187" t="s">
        <v>41</v>
      </c>
      <c r="H31" s="187"/>
      <c r="I31" s="189"/>
      <c r="J31" s="189"/>
      <c r="K31" s="189"/>
      <c r="L31" s="189"/>
      <c r="M31" s="189"/>
      <c r="N31" s="189"/>
      <c r="O31" s="189"/>
      <c r="P31" s="189">
        <v>7658</v>
      </c>
      <c r="Q31" s="189">
        <v>10816</v>
      </c>
      <c r="R31" s="189">
        <v>5666</v>
      </c>
      <c r="S31" s="189">
        <v>4934</v>
      </c>
      <c r="T31" s="189">
        <v>14820</v>
      </c>
      <c r="U31" s="190">
        <f t="shared" si="0"/>
        <v>43894</v>
      </c>
      <c r="V31" s="187"/>
    </row>
    <row r="32" spans="1:22" ht="14.4">
      <c r="A32" s="187" t="s">
        <v>328</v>
      </c>
      <c r="B32" s="188" t="s">
        <v>385</v>
      </c>
      <c r="C32" s="187"/>
      <c r="D32" s="187" t="s">
        <v>352</v>
      </c>
      <c r="E32" s="187"/>
      <c r="F32" s="187">
        <v>10220</v>
      </c>
      <c r="G32" s="187" t="s">
        <v>41</v>
      </c>
      <c r="H32" s="187"/>
      <c r="I32" s="189"/>
      <c r="J32" s="189"/>
      <c r="K32" s="189"/>
      <c r="L32" s="189"/>
      <c r="M32" s="189"/>
      <c r="N32" s="189"/>
      <c r="O32" s="189">
        <v>20500</v>
      </c>
      <c r="P32" s="189">
        <v>3600</v>
      </c>
      <c r="Q32" s="189"/>
      <c r="R32" s="189"/>
      <c r="S32" s="189">
        <v>16389</v>
      </c>
      <c r="T32" s="189"/>
      <c r="U32" s="190">
        <f t="shared" si="0"/>
        <v>40489</v>
      </c>
      <c r="V32" s="187"/>
    </row>
    <row r="33" spans="1:22" ht="14.4">
      <c r="A33" s="187" t="s">
        <v>386</v>
      </c>
      <c r="B33" s="188" t="s">
        <v>387</v>
      </c>
      <c r="C33" s="187"/>
      <c r="D33" s="187" t="s">
        <v>355</v>
      </c>
      <c r="E33" s="187"/>
      <c r="F33" s="187" t="s">
        <v>388</v>
      </c>
      <c r="G33" s="187" t="s">
        <v>356</v>
      </c>
      <c r="H33" s="187"/>
      <c r="I33" s="189">
        <v>122</v>
      </c>
      <c r="J33" s="189">
        <v>477</v>
      </c>
      <c r="K33" s="189"/>
      <c r="L33" s="189">
        <v>461</v>
      </c>
      <c r="M33" s="189"/>
      <c r="N33" s="189">
        <v>1796</v>
      </c>
      <c r="O33" s="189">
        <v>8695</v>
      </c>
      <c r="P33" s="189">
        <v>2775</v>
      </c>
      <c r="Q33" s="189">
        <v>4920</v>
      </c>
      <c r="R33" s="189">
        <v>11252</v>
      </c>
      <c r="S33" s="189">
        <v>3073</v>
      </c>
      <c r="T33" s="189">
        <v>5281</v>
      </c>
      <c r="U33" s="190">
        <f t="shared" si="0"/>
        <v>38852</v>
      </c>
      <c r="V33" s="187"/>
    </row>
    <row r="34" spans="1:22" ht="14.4">
      <c r="A34" s="187" t="s">
        <v>328</v>
      </c>
      <c r="B34" s="188" t="s">
        <v>389</v>
      </c>
      <c r="C34" s="187"/>
      <c r="D34" s="187" t="s">
        <v>352</v>
      </c>
      <c r="E34" s="187"/>
      <c r="F34" s="187">
        <v>10220</v>
      </c>
      <c r="G34" s="187" t="s">
        <v>41</v>
      </c>
      <c r="H34" s="187"/>
      <c r="I34" s="189">
        <v>7750</v>
      </c>
      <c r="J34" s="189"/>
      <c r="K34" s="189">
        <v>4538</v>
      </c>
      <c r="L34" s="189"/>
      <c r="M34" s="189"/>
      <c r="N34" s="189"/>
      <c r="O34" s="189">
        <v>7260</v>
      </c>
      <c r="P34" s="189">
        <v>5000</v>
      </c>
      <c r="Q34" s="189">
        <v>5000</v>
      </c>
      <c r="R34" s="189">
        <v>7750</v>
      </c>
      <c r="S34" s="189"/>
      <c r="T34" s="189"/>
      <c r="U34" s="190">
        <f t="shared" si="0"/>
        <v>37298</v>
      </c>
      <c r="V34" s="187"/>
    </row>
    <row r="35" spans="1:22" ht="14.4">
      <c r="A35" s="187" t="s">
        <v>328</v>
      </c>
      <c r="B35" s="188" t="s">
        <v>390</v>
      </c>
      <c r="C35" s="187"/>
      <c r="D35" s="187" t="s">
        <v>352</v>
      </c>
      <c r="E35" s="187"/>
      <c r="F35" s="187">
        <v>10235</v>
      </c>
      <c r="G35" s="187" t="s">
        <v>349</v>
      </c>
      <c r="H35" s="187"/>
      <c r="I35" s="189"/>
      <c r="J35" s="189"/>
      <c r="K35" s="189"/>
      <c r="L35" s="189">
        <v>22000</v>
      </c>
      <c r="M35" s="189"/>
      <c r="N35" s="189"/>
      <c r="O35" s="189">
        <v>29700</v>
      </c>
      <c r="P35" s="189">
        <v>14850</v>
      </c>
      <c r="Q35" s="189">
        <v>-29700</v>
      </c>
      <c r="R35" s="189"/>
      <c r="S35" s="189"/>
      <c r="T35" s="189"/>
      <c r="U35" s="190">
        <f t="shared" si="0"/>
        <v>36850</v>
      </c>
      <c r="V35" s="187"/>
    </row>
    <row r="36" spans="1:22" ht="14.4">
      <c r="A36" s="187" t="s">
        <v>328</v>
      </c>
      <c r="B36" s="188" t="s">
        <v>391</v>
      </c>
      <c r="C36" s="187"/>
      <c r="D36" s="187" t="s">
        <v>352</v>
      </c>
      <c r="E36" s="187"/>
      <c r="F36" s="187" t="s">
        <v>392</v>
      </c>
      <c r="G36" s="187" t="s">
        <v>41</v>
      </c>
      <c r="H36" s="187"/>
      <c r="I36" s="189"/>
      <c r="J36" s="189"/>
      <c r="K36" s="189"/>
      <c r="L36" s="189"/>
      <c r="M36" s="189"/>
      <c r="N36" s="189"/>
      <c r="O36" s="189">
        <v>5445</v>
      </c>
      <c r="P36" s="189">
        <v>6000</v>
      </c>
      <c r="Q36" s="189">
        <v>6000</v>
      </c>
      <c r="R36" s="189">
        <v>6000</v>
      </c>
      <c r="S36" s="189">
        <v>6000</v>
      </c>
      <c r="T36" s="189">
        <v>6000</v>
      </c>
      <c r="U36" s="190">
        <f t="shared" si="0"/>
        <v>35445</v>
      </c>
      <c r="V36" s="187"/>
    </row>
    <row r="37" spans="1:22" ht="14.4">
      <c r="A37" s="187" t="s">
        <v>328</v>
      </c>
      <c r="B37" s="188" t="s">
        <v>393</v>
      </c>
      <c r="C37" s="187"/>
      <c r="D37" s="187" t="s">
        <v>394</v>
      </c>
      <c r="E37" s="187"/>
      <c r="F37" s="187">
        <v>10220</v>
      </c>
      <c r="G37" s="187" t="s">
        <v>41</v>
      </c>
      <c r="H37" s="187"/>
      <c r="I37" s="189"/>
      <c r="J37" s="189">
        <v>1281</v>
      </c>
      <c r="K37" s="189"/>
      <c r="L37" s="189">
        <v>1586</v>
      </c>
      <c r="M37" s="189">
        <v>6018</v>
      </c>
      <c r="N37" s="189"/>
      <c r="O37" s="189">
        <v>7637</v>
      </c>
      <c r="P37" s="189">
        <v>5222</v>
      </c>
      <c r="Q37" s="189">
        <v>7043</v>
      </c>
      <c r="R37" s="189">
        <v>5137</v>
      </c>
      <c r="S37" s="189">
        <v>1502</v>
      </c>
      <c r="T37" s="189"/>
      <c r="U37" s="190">
        <f t="shared" ref="U37:U68" si="1">SUM(I37:T37)</f>
        <v>35426</v>
      </c>
      <c r="V37" s="187"/>
    </row>
    <row r="38" spans="1:22" ht="14.4">
      <c r="A38" s="187" t="s">
        <v>328</v>
      </c>
      <c r="B38" s="188" t="s">
        <v>395</v>
      </c>
      <c r="C38" s="187"/>
      <c r="D38" s="187" t="s">
        <v>355</v>
      </c>
      <c r="E38" s="187"/>
      <c r="F38" s="187">
        <v>10220</v>
      </c>
      <c r="G38" s="187" t="s">
        <v>349</v>
      </c>
      <c r="H38" s="187"/>
      <c r="I38" s="189"/>
      <c r="J38" s="189"/>
      <c r="K38" s="189"/>
      <c r="L38" s="189"/>
      <c r="M38" s="189"/>
      <c r="N38" s="189"/>
      <c r="O38" s="189"/>
      <c r="P38" s="189"/>
      <c r="Q38" s="189"/>
      <c r="R38" s="189">
        <v>31649</v>
      </c>
      <c r="S38" s="189">
        <v>2710</v>
      </c>
      <c r="T38" s="189"/>
      <c r="U38" s="190">
        <f t="shared" si="1"/>
        <v>34359</v>
      </c>
      <c r="V38" s="187"/>
    </row>
    <row r="39" spans="1:22" ht="14.4">
      <c r="A39" s="187" t="s">
        <v>328</v>
      </c>
      <c r="B39" s="188" t="s">
        <v>396</v>
      </c>
      <c r="C39" s="187"/>
      <c r="D39" s="187" t="s">
        <v>352</v>
      </c>
      <c r="E39" s="187"/>
      <c r="F39" s="187">
        <v>10220</v>
      </c>
      <c r="G39" s="187" t="s">
        <v>41</v>
      </c>
      <c r="H39" s="187"/>
      <c r="I39" s="189">
        <v>3000</v>
      </c>
      <c r="J39" s="189"/>
      <c r="K39" s="189"/>
      <c r="L39" s="189"/>
      <c r="M39" s="189">
        <v>3000</v>
      </c>
      <c r="N39" s="189">
        <v>3500</v>
      </c>
      <c r="O39" s="189">
        <v>3000</v>
      </c>
      <c r="P39" s="189">
        <v>3000</v>
      </c>
      <c r="Q39" s="189">
        <v>7309</v>
      </c>
      <c r="R39" s="189">
        <v>3000</v>
      </c>
      <c r="S39" s="189"/>
      <c r="T39" s="189">
        <v>3000</v>
      </c>
      <c r="U39" s="190">
        <f t="shared" si="1"/>
        <v>28809</v>
      </c>
      <c r="V39" s="187"/>
    </row>
    <row r="40" spans="1:22" ht="14.4">
      <c r="A40" s="187" t="s">
        <v>328</v>
      </c>
      <c r="B40" s="188" t="s">
        <v>397</v>
      </c>
      <c r="C40" s="187"/>
      <c r="D40" s="187" t="s">
        <v>352</v>
      </c>
      <c r="E40" s="187"/>
      <c r="F40" s="187">
        <v>10220</v>
      </c>
      <c r="G40" s="187" t="s">
        <v>41</v>
      </c>
      <c r="H40" s="187"/>
      <c r="I40" s="189"/>
      <c r="J40" s="189"/>
      <c r="K40" s="189"/>
      <c r="L40" s="189"/>
      <c r="M40" s="189"/>
      <c r="N40" s="189"/>
      <c r="O40" s="189">
        <v>27225</v>
      </c>
      <c r="P40" s="189"/>
      <c r="Q40" s="189"/>
      <c r="R40" s="189"/>
      <c r="S40" s="189"/>
      <c r="T40" s="189"/>
      <c r="U40" s="190">
        <f t="shared" si="1"/>
        <v>27225</v>
      </c>
      <c r="V40" s="187"/>
    </row>
    <row r="41" spans="1:22" ht="14.4">
      <c r="A41" s="187" t="s">
        <v>328</v>
      </c>
      <c r="B41" s="188" t="s">
        <v>398</v>
      </c>
      <c r="C41" s="187"/>
      <c r="D41" s="187" t="s">
        <v>352</v>
      </c>
      <c r="E41" s="187"/>
      <c r="F41" s="187">
        <v>10235</v>
      </c>
      <c r="G41" s="187" t="s">
        <v>349</v>
      </c>
      <c r="H41" s="187"/>
      <c r="I41" s="189"/>
      <c r="J41" s="189">
        <v>6133</v>
      </c>
      <c r="K41" s="189">
        <v>6141</v>
      </c>
      <c r="L41" s="189">
        <v>4537</v>
      </c>
      <c r="M41" s="189"/>
      <c r="N41" s="189"/>
      <c r="O41" s="189"/>
      <c r="P41" s="189"/>
      <c r="Q41" s="189">
        <v>9998</v>
      </c>
      <c r="R41" s="189"/>
      <c r="S41" s="189"/>
      <c r="T41" s="189"/>
      <c r="U41" s="190">
        <f t="shared" si="1"/>
        <v>26809</v>
      </c>
      <c r="V41" s="187"/>
    </row>
    <row r="42" spans="1:22" ht="14.4">
      <c r="A42" s="187" t="s">
        <v>328</v>
      </c>
      <c r="B42" s="188" t="s">
        <v>399</v>
      </c>
      <c r="C42" s="187"/>
      <c r="D42" s="187" t="s">
        <v>352</v>
      </c>
      <c r="E42" s="187"/>
      <c r="F42" s="187">
        <v>10220</v>
      </c>
      <c r="G42" s="187" t="s">
        <v>41</v>
      </c>
      <c r="H42" s="187"/>
      <c r="I42" s="189"/>
      <c r="J42" s="189"/>
      <c r="K42" s="189"/>
      <c r="L42" s="189"/>
      <c r="M42" s="189"/>
      <c r="N42" s="189"/>
      <c r="O42" s="189">
        <v>25000</v>
      </c>
      <c r="P42" s="189"/>
      <c r="Q42" s="189"/>
      <c r="R42" s="189"/>
      <c r="S42" s="189"/>
      <c r="T42" s="189"/>
      <c r="U42" s="190">
        <f t="shared" si="1"/>
        <v>25000</v>
      </c>
      <c r="V42" s="187"/>
    </row>
    <row r="43" spans="1:22" ht="14.4">
      <c r="A43" s="187" t="s">
        <v>328</v>
      </c>
      <c r="B43" s="188" t="s">
        <v>400</v>
      </c>
      <c r="C43" s="187"/>
      <c r="D43" s="187" t="s">
        <v>352</v>
      </c>
      <c r="E43" s="187"/>
      <c r="F43" s="187">
        <v>10235</v>
      </c>
      <c r="G43" s="187" t="s">
        <v>349</v>
      </c>
      <c r="H43" s="187"/>
      <c r="I43" s="189"/>
      <c r="J43" s="189">
        <v>4146</v>
      </c>
      <c r="K43" s="189">
        <v>4146</v>
      </c>
      <c r="L43" s="189">
        <v>4146</v>
      </c>
      <c r="M43" s="189">
        <v>4299</v>
      </c>
      <c r="N43" s="189"/>
      <c r="O43" s="189">
        <v>7738</v>
      </c>
      <c r="P43" s="189"/>
      <c r="Q43" s="189"/>
      <c r="R43" s="189"/>
      <c r="S43" s="189"/>
      <c r="T43" s="189"/>
      <c r="U43" s="190">
        <f t="shared" si="1"/>
        <v>24475</v>
      </c>
      <c r="V43" s="187"/>
    </row>
    <row r="44" spans="1:22" ht="14.4">
      <c r="A44" s="187" t="s">
        <v>328</v>
      </c>
      <c r="B44" s="188" t="s">
        <v>401</v>
      </c>
      <c r="C44" s="187"/>
      <c r="D44" s="187" t="s">
        <v>352</v>
      </c>
      <c r="E44" s="187"/>
      <c r="F44" s="187" t="s">
        <v>402</v>
      </c>
      <c r="G44" s="187" t="s">
        <v>41</v>
      </c>
      <c r="H44" s="187"/>
      <c r="I44" s="189"/>
      <c r="J44" s="189">
        <v>7000</v>
      </c>
      <c r="K44" s="189">
        <v>4800</v>
      </c>
      <c r="L44" s="189">
        <v>12500</v>
      </c>
      <c r="M44" s="189"/>
      <c r="N44" s="189"/>
      <c r="O44" s="189"/>
      <c r="P44" s="189"/>
      <c r="Q44" s="189"/>
      <c r="R44" s="189"/>
      <c r="S44" s="189"/>
      <c r="T44" s="189"/>
      <c r="U44" s="190">
        <f t="shared" si="1"/>
        <v>24300</v>
      </c>
      <c r="V44" s="187"/>
    </row>
    <row r="45" spans="1:22" ht="14.4">
      <c r="A45" s="187" t="s">
        <v>328</v>
      </c>
      <c r="B45" s="188" t="s">
        <v>403</v>
      </c>
      <c r="C45" s="187"/>
      <c r="D45" s="187" t="s">
        <v>355</v>
      </c>
      <c r="E45" s="187"/>
      <c r="F45" s="187">
        <v>10220</v>
      </c>
      <c r="G45" s="187" t="s">
        <v>41</v>
      </c>
      <c r="H45" s="187"/>
      <c r="I45" s="189"/>
      <c r="J45" s="189"/>
      <c r="K45" s="189"/>
      <c r="L45" s="189"/>
      <c r="M45" s="189"/>
      <c r="N45" s="189"/>
      <c r="O45" s="189"/>
      <c r="P45" s="189">
        <v>22788</v>
      </c>
      <c r="Q45" s="189"/>
      <c r="R45" s="189"/>
      <c r="S45" s="189"/>
      <c r="T45" s="189"/>
      <c r="U45" s="190">
        <f t="shared" si="1"/>
        <v>22788</v>
      </c>
      <c r="V45" s="187"/>
    </row>
    <row r="46" spans="1:22" ht="14.4">
      <c r="A46" s="187" t="s">
        <v>328</v>
      </c>
      <c r="B46" s="188" t="s">
        <v>404</v>
      </c>
      <c r="C46" s="187"/>
      <c r="D46" s="187" t="s">
        <v>355</v>
      </c>
      <c r="E46" s="187"/>
      <c r="F46" s="187">
        <v>10220</v>
      </c>
      <c r="G46" s="187" t="s">
        <v>349</v>
      </c>
      <c r="H46" s="187"/>
      <c r="I46" s="189"/>
      <c r="J46" s="189"/>
      <c r="K46" s="189"/>
      <c r="L46" s="189">
        <v>10850</v>
      </c>
      <c r="M46" s="189"/>
      <c r="N46" s="189"/>
      <c r="O46" s="189"/>
      <c r="P46" s="189"/>
      <c r="Q46" s="189"/>
      <c r="R46" s="189"/>
      <c r="S46" s="189"/>
      <c r="T46" s="189">
        <v>11860</v>
      </c>
      <c r="U46" s="190">
        <f t="shared" si="1"/>
        <v>22710</v>
      </c>
      <c r="V46" s="187"/>
    </row>
    <row r="47" spans="1:22" ht="14.4">
      <c r="A47" s="187" t="s">
        <v>328</v>
      </c>
      <c r="B47" s="188" t="s">
        <v>405</v>
      </c>
      <c r="C47" s="187"/>
      <c r="D47" s="187" t="s">
        <v>355</v>
      </c>
      <c r="E47" s="187"/>
      <c r="F47" s="187">
        <v>10220</v>
      </c>
      <c r="G47" s="187" t="s">
        <v>41</v>
      </c>
      <c r="H47" s="187"/>
      <c r="I47" s="189"/>
      <c r="J47" s="189"/>
      <c r="K47" s="189"/>
      <c r="L47" s="189"/>
      <c r="M47" s="189"/>
      <c r="N47" s="189"/>
      <c r="O47" s="189"/>
      <c r="P47" s="189"/>
      <c r="Q47" s="189">
        <v>22500</v>
      </c>
      <c r="R47" s="189"/>
      <c r="S47" s="189"/>
      <c r="T47" s="189"/>
      <c r="U47" s="190">
        <f t="shared" si="1"/>
        <v>22500</v>
      </c>
      <c r="V47" s="187"/>
    </row>
    <row r="48" spans="1:22" ht="14.4">
      <c r="A48" s="187" t="s">
        <v>328</v>
      </c>
      <c r="B48" s="188" t="s">
        <v>406</v>
      </c>
      <c r="C48" s="187"/>
      <c r="D48" s="187" t="s">
        <v>352</v>
      </c>
      <c r="E48" s="187"/>
      <c r="F48" s="187">
        <v>10228</v>
      </c>
      <c r="G48" s="187" t="s">
        <v>41</v>
      </c>
      <c r="H48" s="187"/>
      <c r="I48" s="189"/>
      <c r="J48" s="189">
        <v>1884</v>
      </c>
      <c r="K48" s="189">
        <v>2991</v>
      </c>
      <c r="L48" s="189">
        <v>4999</v>
      </c>
      <c r="M48" s="189">
        <v>2755</v>
      </c>
      <c r="N48" s="189">
        <v>1636</v>
      </c>
      <c r="O48" s="189">
        <v>1941</v>
      </c>
      <c r="P48" s="189">
        <v>1000</v>
      </c>
      <c r="Q48" s="189">
        <v>1798</v>
      </c>
      <c r="R48" s="189">
        <v>2079</v>
      </c>
      <c r="S48" s="189"/>
      <c r="T48" s="189"/>
      <c r="U48" s="190">
        <f t="shared" si="1"/>
        <v>21083</v>
      </c>
      <c r="V48" s="187"/>
    </row>
    <row r="49" spans="1:22" ht="14.4">
      <c r="A49" s="187" t="s">
        <v>328</v>
      </c>
      <c r="B49" s="188" t="s">
        <v>407</v>
      </c>
      <c r="C49" s="187"/>
      <c r="D49" s="187" t="s">
        <v>352</v>
      </c>
      <c r="E49" s="187"/>
      <c r="F49" s="187">
        <v>10220</v>
      </c>
      <c r="G49" s="187" t="s">
        <v>41</v>
      </c>
      <c r="H49" s="187"/>
      <c r="I49" s="189"/>
      <c r="J49" s="189"/>
      <c r="K49" s="189">
        <v>20780</v>
      </c>
      <c r="L49" s="189"/>
      <c r="M49" s="189"/>
      <c r="N49" s="189"/>
      <c r="O49" s="189"/>
      <c r="P49" s="189"/>
      <c r="Q49" s="189"/>
      <c r="R49" s="189"/>
      <c r="S49" s="189"/>
      <c r="T49" s="189"/>
      <c r="U49" s="190">
        <f t="shared" si="1"/>
        <v>20780</v>
      </c>
      <c r="V49" s="187"/>
    </row>
    <row r="50" spans="1:22" ht="14.4">
      <c r="A50" s="187" t="s">
        <v>328</v>
      </c>
      <c r="B50" s="188" t="s">
        <v>408</v>
      </c>
      <c r="C50" s="187"/>
      <c r="D50" s="187" t="s">
        <v>352</v>
      </c>
      <c r="E50" s="187"/>
      <c r="F50" s="187">
        <v>10220</v>
      </c>
      <c r="G50" s="187" t="s">
        <v>356</v>
      </c>
      <c r="H50" s="187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>
        <v>20295</v>
      </c>
      <c r="U50" s="190">
        <f t="shared" si="1"/>
        <v>20295</v>
      </c>
      <c r="V50" s="187"/>
    </row>
    <row r="51" spans="1:22" ht="14.4">
      <c r="A51" s="187" t="s">
        <v>328</v>
      </c>
      <c r="B51" s="188" t="s">
        <v>409</v>
      </c>
      <c r="C51" s="187"/>
      <c r="D51" s="187" t="s">
        <v>352</v>
      </c>
      <c r="E51" s="187"/>
      <c r="F51" s="187">
        <v>10220</v>
      </c>
      <c r="G51" s="187" t="s">
        <v>41</v>
      </c>
      <c r="H51" s="187"/>
      <c r="I51" s="189"/>
      <c r="J51" s="189"/>
      <c r="K51" s="189"/>
      <c r="L51" s="189">
        <v>2632</v>
      </c>
      <c r="M51" s="189"/>
      <c r="N51" s="189">
        <v>10527</v>
      </c>
      <c r="O51" s="189">
        <v>3176</v>
      </c>
      <c r="P51" s="189">
        <v>3500</v>
      </c>
      <c r="Q51" s="189"/>
      <c r="R51" s="189"/>
      <c r="S51" s="189"/>
      <c r="T51" s="189"/>
      <c r="U51" s="190">
        <f t="shared" si="1"/>
        <v>19835</v>
      </c>
      <c r="V51" s="187"/>
    </row>
    <row r="52" spans="1:22" ht="14.4">
      <c r="A52" s="187" t="s">
        <v>328</v>
      </c>
      <c r="B52" s="188" t="s">
        <v>410</v>
      </c>
      <c r="C52" s="187"/>
      <c r="D52" s="187" t="s">
        <v>355</v>
      </c>
      <c r="E52" s="187"/>
      <c r="F52" s="187">
        <v>10220</v>
      </c>
      <c r="G52" s="187" t="s">
        <v>41</v>
      </c>
      <c r="H52" s="187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>
        <v>19250</v>
      </c>
      <c r="U52" s="190">
        <f t="shared" si="1"/>
        <v>19250</v>
      </c>
      <c r="V52" s="187"/>
    </row>
    <row r="53" spans="1:22" ht="14.4">
      <c r="A53" s="187" t="s">
        <v>328</v>
      </c>
      <c r="B53" s="188" t="s">
        <v>411</v>
      </c>
      <c r="C53" s="187"/>
      <c r="D53" s="187" t="s">
        <v>352</v>
      </c>
      <c r="E53" s="187"/>
      <c r="F53" s="187">
        <v>10220</v>
      </c>
      <c r="G53" s="187" t="s">
        <v>65</v>
      </c>
      <c r="H53" s="187"/>
      <c r="I53" s="189"/>
      <c r="J53" s="189"/>
      <c r="K53" s="189"/>
      <c r="L53" s="189"/>
      <c r="M53" s="189"/>
      <c r="N53" s="189">
        <v>18150</v>
      </c>
      <c r="O53" s="189"/>
      <c r="P53" s="189"/>
      <c r="Q53" s="189"/>
      <c r="R53" s="189"/>
      <c r="S53" s="189"/>
      <c r="T53" s="189"/>
      <c r="U53" s="190">
        <f t="shared" si="1"/>
        <v>18150</v>
      </c>
      <c r="V53" s="187"/>
    </row>
    <row r="54" spans="1:22" ht="14.4">
      <c r="A54" s="187" t="s">
        <v>328</v>
      </c>
      <c r="B54" s="188" t="s">
        <v>412</v>
      </c>
      <c r="C54" s="187"/>
      <c r="D54" s="187" t="s">
        <v>352</v>
      </c>
      <c r="E54" s="187"/>
      <c r="F54" s="187">
        <v>10220</v>
      </c>
      <c r="G54" s="187" t="s">
        <v>349</v>
      </c>
      <c r="H54" s="187"/>
      <c r="I54" s="189"/>
      <c r="J54" s="189"/>
      <c r="K54" s="189"/>
      <c r="L54" s="189"/>
      <c r="M54" s="189">
        <v>4356</v>
      </c>
      <c r="N54" s="189"/>
      <c r="O54" s="189">
        <v>13068</v>
      </c>
      <c r="P54" s="189"/>
      <c r="Q54" s="189"/>
      <c r="R54" s="189"/>
      <c r="S54" s="189"/>
      <c r="T54" s="189"/>
      <c r="U54" s="190">
        <f t="shared" si="1"/>
        <v>17424</v>
      </c>
      <c r="V54" s="187"/>
    </row>
    <row r="55" spans="1:22" ht="14.4">
      <c r="A55" s="187" t="s">
        <v>386</v>
      </c>
      <c r="B55" s="188" t="s">
        <v>413</v>
      </c>
      <c r="C55" s="187"/>
      <c r="D55" s="187" t="s">
        <v>394</v>
      </c>
      <c r="E55" s="187"/>
      <c r="F55" s="187" t="s">
        <v>414</v>
      </c>
      <c r="G55" s="187" t="s">
        <v>356</v>
      </c>
      <c r="H55" s="187"/>
      <c r="I55" s="189"/>
      <c r="J55" s="189">
        <v>2529</v>
      </c>
      <c r="K55" s="189">
        <v>301</v>
      </c>
      <c r="L55" s="189">
        <v>6757</v>
      </c>
      <c r="M55" s="189">
        <v>5213</v>
      </c>
      <c r="N55" s="189"/>
      <c r="O55" s="189">
        <v>2560</v>
      </c>
      <c r="P55" s="189"/>
      <c r="Q55" s="189"/>
      <c r="R55" s="189"/>
      <c r="S55" s="189"/>
      <c r="T55" s="189"/>
      <c r="U55" s="190">
        <f t="shared" si="1"/>
        <v>17360</v>
      </c>
      <c r="V55" s="187"/>
    </row>
    <row r="56" spans="1:22" ht="14.4">
      <c r="A56" s="187" t="s">
        <v>328</v>
      </c>
      <c r="B56" s="188" t="s">
        <v>415</v>
      </c>
      <c r="C56" s="187"/>
      <c r="D56" s="187" t="s">
        <v>352</v>
      </c>
      <c r="E56" s="187"/>
      <c r="F56" s="187">
        <v>10220</v>
      </c>
      <c r="G56" s="187" t="s">
        <v>65</v>
      </c>
      <c r="H56" s="187"/>
      <c r="I56" s="189">
        <v>2400</v>
      </c>
      <c r="J56" s="189"/>
      <c r="K56" s="189"/>
      <c r="L56" s="189"/>
      <c r="M56" s="189"/>
      <c r="N56" s="189"/>
      <c r="O56" s="189">
        <v>4900</v>
      </c>
      <c r="P56" s="189">
        <v>2400</v>
      </c>
      <c r="Q56" s="189">
        <v>2400</v>
      </c>
      <c r="R56" s="189">
        <v>2797</v>
      </c>
      <c r="S56" s="189">
        <v>2400</v>
      </c>
      <c r="T56" s="189"/>
      <c r="U56" s="190">
        <f t="shared" si="1"/>
        <v>17297</v>
      </c>
      <c r="V56" s="187"/>
    </row>
    <row r="57" spans="1:22" ht="14.4">
      <c r="A57" s="187" t="s">
        <v>328</v>
      </c>
      <c r="B57" s="188" t="s">
        <v>416</v>
      </c>
      <c r="C57" s="187"/>
      <c r="D57" s="187" t="s">
        <v>352</v>
      </c>
      <c r="E57" s="187"/>
      <c r="F57" s="187" t="s">
        <v>417</v>
      </c>
      <c r="G57" s="187" t="s">
        <v>41</v>
      </c>
      <c r="H57" s="187"/>
      <c r="I57" s="189"/>
      <c r="J57" s="189">
        <v>6211</v>
      </c>
      <c r="K57" s="189">
        <v>3038</v>
      </c>
      <c r="L57" s="189">
        <v>1407</v>
      </c>
      <c r="M57" s="189"/>
      <c r="N57" s="189"/>
      <c r="O57" s="189"/>
      <c r="P57" s="189">
        <v>3540</v>
      </c>
      <c r="Q57" s="189"/>
      <c r="R57" s="189"/>
      <c r="S57" s="189"/>
      <c r="T57" s="189">
        <v>2922</v>
      </c>
      <c r="U57" s="190">
        <f t="shared" si="1"/>
        <v>17118</v>
      </c>
      <c r="V57" s="187"/>
    </row>
    <row r="58" spans="1:22" ht="14.4">
      <c r="A58" s="187" t="s">
        <v>328</v>
      </c>
      <c r="B58" s="188" t="s">
        <v>418</v>
      </c>
      <c r="C58" s="187"/>
      <c r="D58" s="187" t="s">
        <v>355</v>
      </c>
      <c r="E58" s="187"/>
      <c r="F58" s="187">
        <v>10220</v>
      </c>
      <c r="G58" s="187" t="s">
        <v>41</v>
      </c>
      <c r="H58" s="187"/>
      <c r="I58" s="189"/>
      <c r="J58" s="189"/>
      <c r="K58" s="189"/>
      <c r="L58" s="189"/>
      <c r="M58" s="189"/>
      <c r="N58" s="189"/>
      <c r="O58" s="189"/>
      <c r="P58" s="189"/>
      <c r="Q58" s="189">
        <v>15000</v>
      </c>
      <c r="R58" s="189"/>
      <c r="S58" s="189"/>
      <c r="T58" s="189"/>
      <c r="U58" s="190">
        <f t="shared" si="1"/>
        <v>15000</v>
      </c>
      <c r="V58" s="187"/>
    </row>
    <row r="59" spans="1:22" ht="14.4">
      <c r="A59" s="187" t="s">
        <v>328</v>
      </c>
      <c r="B59" s="188" t="s">
        <v>87</v>
      </c>
      <c r="C59" s="187"/>
      <c r="D59" s="187" t="s">
        <v>352</v>
      </c>
      <c r="E59" s="187"/>
      <c r="F59" s="187">
        <v>10220</v>
      </c>
      <c r="G59" s="187" t="s">
        <v>41</v>
      </c>
      <c r="H59" s="187"/>
      <c r="I59" s="189">
        <v>1150</v>
      </c>
      <c r="J59" s="189">
        <v>868</v>
      </c>
      <c r="K59" s="189">
        <v>2393</v>
      </c>
      <c r="L59" s="189">
        <v>1594</v>
      </c>
      <c r="M59" s="189">
        <v>2221</v>
      </c>
      <c r="N59" s="189">
        <v>868</v>
      </c>
      <c r="O59" s="189">
        <v>1044</v>
      </c>
      <c r="P59" s="189"/>
      <c r="Q59" s="189"/>
      <c r="R59" s="189">
        <v>2300</v>
      </c>
      <c r="S59" s="189">
        <v>1150</v>
      </c>
      <c r="T59" s="189">
        <v>1100</v>
      </c>
      <c r="U59" s="190">
        <f t="shared" si="1"/>
        <v>14688</v>
      </c>
      <c r="V59" s="187"/>
    </row>
    <row r="60" spans="1:22" ht="14.4">
      <c r="A60" s="187" t="s">
        <v>328</v>
      </c>
      <c r="B60" s="188" t="s">
        <v>419</v>
      </c>
      <c r="C60" s="187"/>
      <c r="D60" s="187" t="s">
        <v>352</v>
      </c>
      <c r="E60" s="187"/>
      <c r="F60" s="187">
        <v>10220</v>
      </c>
      <c r="G60" s="187" t="s">
        <v>41</v>
      </c>
      <c r="H60" s="187"/>
      <c r="I60" s="189">
        <v>4538</v>
      </c>
      <c r="J60" s="189"/>
      <c r="K60" s="189"/>
      <c r="L60" s="189"/>
      <c r="M60" s="189"/>
      <c r="N60" s="189"/>
      <c r="O60" s="189"/>
      <c r="P60" s="189"/>
      <c r="Q60" s="189"/>
      <c r="R60" s="189">
        <v>5000</v>
      </c>
      <c r="S60" s="189">
        <v>5000</v>
      </c>
      <c r="T60" s="189"/>
      <c r="U60" s="190">
        <f t="shared" si="1"/>
        <v>14538</v>
      </c>
      <c r="V60" s="187"/>
    </row>
    <row r="61" spans="1:22" ht="14.4">
      <c r="A61" s="187" t="s">
        <v>328</v>
      </c>
      <c r="B61" s="188" t="s">
        <v>420</v>
      </c>
      <c r="C61" s="187"/>
      <c r="D61" s="187" t="s">
        <v>355</v>
      </c>
      <c r="E61" s="187"/>
      <c r="F61" s="187">
        <v>10220</v>
      </c>
      <c r="G61" s="187" t="s">
        <v>41</v>
      </c>
      <c r="H61" s="187"/>
      <c r="I61" s="189">
        <v>7147</v>
      </c>
      <c r="J61" s="189"/>
      <c r="K61" s="189"/>
      <c r="L61" s="189"/>
      <c r="M61" s="189"/>
      <c r="N61" s="189"/>
      <c r="O61" s="189"/>
      <c r="P61" s="189"/>
      <c r="Q61" s="189"/>
      <c r="R61" s="189"/>
      <c r="S61" s="189">
        <v>7000</v>
      </c>
      <c r="T61" s="189"/>
      <c r="U61" s="190">
        <f t="shared" si="1"/>
        <v>14147</v>
      </c>
      <c r="V61" s="187"/>
    </row>
    <row r="62" spans="1:22" ht="14.4">
      <c r="A62" s="187" t="s">
        <v>328</v>
      </c>
      <c r="B62" s="188" t="s">
        <v>421</v>
      </c>
      <c r="C62" s="187"/>
      <c r="D62" s="187" t="s">
        <v>352</v>
      </c>
      <c r="E62" s="187"/>
      <c r="F62" s="187">
        <v>10235</v>
      </c>
      <c r="G62" s="187" t="s">
        <v>349</v>
      </c>
      <c r="H62" s="187"/>
      <c r="I62" s="189"/>
      <c r="J62" s="189">
        <v>629</v>
      </c>
      <c r="K62" s="189">
        <v>620</v>
      </c>
      <c r="L62" s="189">
        <v>573</v>
      </c>
      <c r="M62" s="189">
        <v>659</v>
      </c>
      <c r="N62" s="189"/>
      <c r="O62" s="189">
        <v>648</v>
      </c>
      <c r="P62" s="189">
        <v>2099</v>
      </c>
      <c r="Q62" s="189">
        <v>2099</v>
      </c>
      <c r="R62" s="189">
        <v>2109</v>
      </c>
      <c r="S62" s="189">
        <v>2156</v>
      </c>
      <c r="T62" s="189">
        <v>2099</v>
      </c>
      <c r="U62" s="190">
        <f t="shared" si="1"/>
        <v>13691</v>
      </c>
      <c r="V62" s="187"/>
    </row>
    <row r="63" spans="1:22" ht="14.4">
      <c r="A63" s="187" t="s">
        <v>328</v>
      </c>
      <c r="B63" s="188" t="s">
        <v>422</v>
      </c>
      <c r="C63" s="187"/>
      <c r="D63" s="187" t="s">
        <v>352</v>
      </c>
      <c r="E63" s="187"/>
      <c r="F63" s="187">
        <v>10220</v>
      </c>
      <c r="G63" s="187" t="s">
        <v>349</v>
      </c>
      <c r="H63" s="187"/>
      <c r="I63" s="189"/>
      <c r="J63" s="189">
        <v>13371</v>
      </c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90">
        <f t="shared" si="1"/>
        <v>13371</v>
      </c>
      <c r="V63" s="187"/>
    </row>
    <row r="64" spans="1:22" ht="14.4">
      <c r="A64" s="187" t="s">
        <v>328</v>
      </c>
      <c r="B64" s="188" t="s">
        <v>423</v>
      </c>
      <c r="C64" s="187"/>
      <c r="D64" s="187" t="s">
        <v>352</v>
      </c>
      <c r="E64" s="187"/>
      <c r="F64" s="187">
        <v>10220</v>
      </c>
      <c r="G64" s="187" t="s">
        <v>349</v>
      </c>
      <c r="H64" s="187"/>
      <c r="I64" s="189"/>
      <c r="J64" s="189"/>
      <c r="K64" s="189">
        <v>7740</v>
      </c>
      <c r="L64" s="189">
        <v>5160</v>
      </c>
      <c r="M64" s="189"/>
      <c r="N64" s="189"/>
      <c r="O64" s="189"/>
      <c r="P64" s="189"/>
      <c r="Q64" s="189"/>
      <c r="R64" s="189"/>
      <c r="S64" s="189"/>
      <c r="T64" s="189"/>
      <c r="U64" s="190">
        <f t="shared" si="1"/>
        <v>12900</v>
      </c>
      <c r="V64" s="187"/>
    </row>
    <row r="65" spans="1:22" ht="14.4">
      <c r="A65" s="187" t="s">
        <v>328</v>
      </c>
      <c r="B65" s="188" t="s">
        <v>424</v>
      </c>
      <c r="C65" s="187"/>
      <c r="D65" s="187" t="s">
        <v>355</v>
      </c>
      <c r="E65" s="187"/>
      <c r="F65" s="187">
        <v>10220</v>
      </c>
      <c r="G65" s="187" t="s">
        <v>65</v>
      </c>
      <c r="H65" s="187"/>
      <c r="I65" s="189"/>
      <c r="J65" s="189"/>
      <c r="K65" s="189"/>
      <c r="L65" s="189"/>
      <c r="M65" s="189"/>
      <c r="N65" s="189"/>
      <c r="O65" s="189"/>
      <c r="P65" s="189">
        <v>12875</v>
      </c>
      <c r="Q65" s="189"/>
      <c r="R65" s="189"/>
      <c r="S65" s="189"/>
      <c r="T65" s="189"/>
      <c r="U65" s="190">
        <f t="shared" si="1"/>
        <v>12875</v>
      </c>
      <c r="V65" s="187"/>
    </row>
    <row r="66" spans="1:22" ht="14.4">
      <c r="A66" s="187" t="s">
        <v>328</v>
      </c>
      <c r="B66" s="188" t="s">
        <v>425</v>
      </c>
      <c r="C66" s="187"/>
      <c r="D66" s="187" t="s">
        <v>426</v>
      </c>
      <c r="E66" s="187"/>
      <c r="F66" s="187">
        <v>10220</v>
      </c>
      <c r="G66" s="187" t="s">
        <v>41</v>
      </c>
      <c r="H66" s="187"/>
      <c r="I66" s="189"/>
      <c r="J66" s="189"/>
      <c r="K66" s="189"/>
      <c r="L66" s="189"/>
      <c r="M66" s="189"/>
      <c r="N66" s="189"/>
      <c r="O66" s="189"/>
      <c r="P66" s="189"/>
      <c r="Q66" s="189">
        <v>12637</v>
      </c>
      <c r="R66" s="189"/>
      <c r="S66" s="189"/>
      <c r="T66" s="189"/>
      <c r="U66" s="190">
        <f t="shared" si="1"/>
        <v>12637</v>
      </c>
      <c r="V66" s="187"/>
    </row>
    <row r="67" spans="1:22" ht="14.4">
      <c r="A67" s="187" t="s">
        <v>328</v>
      </c>
      <c r="B67" s="188" t="s">
        <v>427</v>
      </c>
      <c r="C67" s="187"/>
      <c r="D67" s="187" t="s">
        <v>352</v>
      </c>
      <c r="E67" s="187"/>
      <c r="F67" s="187">
        <v>10220</v>
      </c>
      <c r="G67" s="187" t="s">
        <v>65</v>
      </c>
      <c r="H67" s="187"/>
      <c r="I67" s="189"/>
      <c r="J67" s="189"/>
      <c r="K67" s="189"/>
      <c r="L67" s="189"/>
      <c r="M67" s="189"/>
      <c r="N67" s="189"/>
      <c r="O67" s="189">
        <v>12000</v>
      </c>
      <c r="P67" s="189"/>
      <c r="Q67" s="189"/>
      <c r="R67" s="189"/>
      <c r="S67" s="189"/>
      <c r="T67" s="189"/>
      <c r="U67" s="190">
        <f t="shared" si="1"/>
        <v>12000</v>
      </c>
      <c r="V67" s="187"/>
    </row>
    <row r="68" spans="1:22" ht="14.4">
      <c r="A68" s="187" t="s">
        <v>328</v>
      </c>
      <c r="B68" s="188" t="s">
        <v>428</v>
      </c>
      <c r="C68" s="187"/>
      <c r="D68" s="187" t="s">
        <v>355</v>
      </c>
      <c r="E68" s="187"/>
      <c r="F68" s="187">
        <v>10220</v>
      </c>
      <c r="G68" s="187" t="s">
        <v>349</v>
      </c>
      <c r="H68" s="187"/>
      <c r="I68" s="189"/>
      <c r="J68" s="189"/>
      <c r="K68" s="189"/>
      <c r="L68" s="189"/>
      <c r="M68" s="189"/>
      <c r="N68" s="189"/>
      <c r="O68" s="189"/>
      <c r="P68" s="189"/>
      <c r="Q68" s="189">
        <v>5000</v>
      </c>
      <c r="R68" s="189"/>
      <c r="S68" s="189">
        <v>6000</v>
      </c>
      <c r="T68" s="189"/>
      <c r="U68" s="190">
        <f t="shared" si="1"/>
        <v>11000</v>
      </c>
      <c r="V68" s="187"/>
    </row>
    <row r="69" spans="1:22" ht="14.4">
      <c r="A69" s="187" t="s">
        <v>328</v>
      </c>
      <c r="B69" s="188" t="s">
        <v>429</v>
      </c>
      <c r="C69" s="187"/>
      <c r="D69" s="187" t="s">
        <v>352</v>
      </c>
      <c r="E69" s="187"/>
      <c r="F69" s="187">
        <v>10235</v>
      </c>
      <c r="G69" s="187" t="s">
        <v>349</v>
      </c>
      <c r="H69" s="187"/>
      <c r="I69" s="189"/>
      <c r="J69" s="189">
        <v>1035</v>
      </c>
      <c r="K69" s="189">
        <v>1035</v>
      </c>
      <c r="L69" s="189">
        <v>1035</v>
      </c>
      <c r="M69" s="189">
        <v>-105</v>
      </c>
      <c r="N69" s="189"/>
      <c r="O69" s="189">
        <v>2069</v>
      </c>
      <c r="P69" s="189"/>
      <c r="Q69" s="189">
        <v>1140</v>
      </c>
      <c r="R69" s="189">
        <v>1140</v>
      </c>
      <c r="S69" s="189">
        <v>2280</v>
      </c>
      <c r="T69" s="189">
        <v>1140</v>
      </c>
      <c r="U69" s="190">
        <f t="shared" ref="U69:U100" si="2">SUM(I69:T69)</f>
        <v>10769</v>
      </c>
      <c r="V69" s="187"/>
    </row>
    <row r="70" spans="1:22" ht="14.4">
      <c r="A70" s="187" t="s">
        <v>328</v>
      </c>
      <c r="B70" s="188" t="s">
        <v>430</v>
      </c>
      <c r="C70" s="187"/>
      <c r="D70" s="187" t="s">
        <v>394</v>
      </c>
      <c r="E70" s="187"/>
      <c r="F70" s="187" t="s">
        <v>431</v>
      </c>
      <c r="G70" s="187" t="s">
        <v>41</v>
      </c>
      <c r="H70" s="187"/>
      <c r="I70" s="189"/>
      <c r="J70" s="189"/>
      <c r="K70" s="189"/>
      <c r="L70" s="189"/>
      <c r="M70" s="189"/>
      <c r="N70" s="189">
        <v>4148</v>
      </c>
      <c r="O70" s="189"/>
      <c r="P70" s="189"/>
      <c r="Q70" s="189"/>
      <c r="R70" s="189">
        <v>2320</v>
      </c>
      <c r="S70" s="189"/>
      <c r="T70" s="189">
        <v>3901</v>
      </c>
      <c r="U70" s="190">
        <f t="shared" si="2"/>
        <v>10369</v>
      </c>
      <c r="V70" s="187"/>
    </row>
    <row r="71" spans="1:22" ht="14.4">
      <c r="A71" s="187" t="s">
        <v>328</v>
      </c>
      <c r="B71" s="188" t="s">
        <v>432</v>
      </c>
      <c r="C71" s="187"/>
      <c r="D71" s="187" t="s">
        <v>352</v>
      </c>
      <c r="E71" s="187"/>
      <c r="F71" s="187">
        <v>10235</v>
      </c>
      <c r="G71" s="187" t="s">
        <v>41</v>
      </c>
      <c r="H71" s="187"/>
      <c r="I71" s="189"/>
      <c r="J71" s="189"/>
      <c r="K71" s="189"/>
      <c r="L71" s="189"/>
      <c r="M71" s="189"/>
      <c r="N71" s="189"/>
      <c r="O71" s="189"/>
      <c r="P71" s="189"/>
      <c r="Q71" s="189">
        <v>10049</v>
      </c>
      <c r="R71" s="189"/>
      <c r="S71" s="189"/>
      <c r="T71" s="189"/>
      <c r="U71" s="190">
        <f t="shared" si="2"/>
        <v>10049</v>
      </c>
      <c r="V71" s="187"/>
    </row>
    <row r="72" spans="1:22" ht="14.4">
      <c r="A72" s="187" t="s">
        <v>328</v>
      </c>
      <c r="B72" s="188" t="s">
        <v>433</v>
      </c>
      <c r="C72" s="187"/>
      <c r="D72" s="187" t="s">
        <v>352</v>
      </c>
      <c r="E72" s="187"/>
      <c r="F72" s="187">
        <v>10228</v>
      </c>
      <c r="G72" s="187" t="s">
        <v>356</v>
      </c>
      <c r="H72" s="187"/>
      <c r="I72" s="189"/>
      <c r="J72" s="189">
        <v>8000</v>
      </c>
      <c r="K72" s="189"/>
      <c r="L72" s="189"/>
      <c r="M72" s="189"/>
      <c r="N72" s="189"/>
      <c r="O72" s="189"/>
      <c r="P72" s="189"/>
      <c r="Q72" s="189"/>
      <c r="R72" s="189"/>
      <c r="S72" s="189"/>
      <c r="T72" s="189"/>
      <c r="U72" s="190">
        <f t="shared" si="2"/>
        <v>8000</v>
      </c>
      <c r="V72" s="187"/>
    </row>
    <row r="73" spans="1:22" ht="14.4">
      <c r="A73" s="187" t="s">
        <v>328</v>
      </c>
      <c r="B73" s="188" t="s">
        <v>434</v>
      </c>
      <c r="C73" s="187"/>
      <c r="D73" s="187" t="s">
        <v>355</v>
      </c>
      <c r="E73" s="187"/>
      <c r="F73" s="187">
        <v>10220</v>
      </c>
      <c r="G73" s="187" t="s">
        <v>349</v>
      </c>
      <c r="H73" s="187"/>
      <c r="I73" s="189"/>
      <c r="J73" s="189"/>
      <c r="K73" s="189"/>
      <c r="L73" s="189"/>
      <c r="M73" s="189"/>
      <c r="N73" s="189"/>
      <c r="O73" s="189"/>
      <c r="P73" s="189">
        <v>8000</v>
      </c>
      <c r="Q73" s="189"/>
      <c r="R73" s="189"/>
      <c r="S73" s="189"/>
      <c r="T73" s="189"/>
      <c r="U73" s="190">
        <f t="shared" si="2"/>
        <v>8000</v>
      </c>
      <c r="V73" s="187"/>
    </row>
    <row r="74" spans="1:22" ht="14.4">
      <c r="A74" s="187" t="s">
        <v>328</v>
      </c>
      <c r="B74" s="188" t="s">
        <v>435</v>
      </c>
      <c r="C74" s="187"/>
      <c r="D74" s="187" t="s">
        <v>436</v>
      </c>
      <c r="E74" s="187"/>
      <c r="F74" s="187">
        <v>10220</v>
      </c>
      <c r="G74" s="187" t="s">
        <v>349</v>
      </c>
      <c r="H74" s="187"/>
      <c r="I74" s="189"/>
      <c r="J74" s="189"/>
      <c r="K74" s="189"/>
      <c r="L74" s="189"/>
      <c r="M74" s="189">
        <v>267</v>
      </c>
      <c r="N74" s="189">
        <v>95</v>
      </c>
      <c r="O74" s="189"/>
      <c r="P74" s="189">
        <v>3049</v>
      </c>
      <c r="Q74" s="189">
        <v>710</v>
      </c>
      <c r="R74" s="189">
        <v>629</v>
      </c>
      <c r="S74" s="189">
        <v>2000</v>
      </c>
      <c r="T74" s="189">
        <v>1000</v>
      </c>
      <c r="U74" s="190">
        <f t="shared" si="2"/>
        <v>7750</v>
      </c>
      <c r="V74" s="187"/>
    </row>
    <row r="75" spans="1:22" ht="14.4">
      <c r="A75" s="187" t="s">
        <v>328</v>
      </c>
      <c r="B75" s="188" t="s">
        <v>437</v>
      </c>
      <c r="C75" s="187"/>
      <c r="D75" s="187" t="s">
        <v>352</v>
      </c>
      <c r="E75" s="187"/>
      <c r="F75" s="187">
        <v>10220</v>
      </c>
      <c r="G75" s="187" t="s">
        <v>349</v>
      </c>
      <c r="H75" s="187"/>
      <c r="I75" s="189"/>
      <c r="J75" s="189">
        <v>3000</v>
      </c>
      <c r="K75" s="189"/>
      <c r="L75" s="189">
        <v>4500</v>
      </c>
      <c r="M75" s="189"/>
      <c r="N75" s="189"/>
      <c r="O75" s="189"/>
      <c r="P75" s="189"/>
      <c r="Q75" s="189"/>
      <c r="R75" s="189"/>
      <c r="S75" s="189"/>
      <c r="T75" s="189"/>
      <c r="U75" s="190">
        <f t="shared" si="2"/>
        <v>7500</v>
      </c>
      <c r="V75" s="187"/>
    </row>
    <row r="76" spans="1:22" ht="14.4">
      <c r="A76" s="187" t="s">
        <v>328</v>
      </c>
      <c r="B76" s="188" t="s">
        <v>438</v>
      </c>
      <c r="C76" s="187"/>
      <c r="D76" s="187" t="s">
        <v>352</v>
      </c>
      <c r="E76" s="187"/>
      <c r="F76" s="187">
        <v>10228</v>
      </c>
      <c r="G76" s="187" t="s">
        <v>65</v>
      </c>
      <c r="H76" s="187"/>
      <c r="I76" s="189"/>
      <c r="J76" s="189">
        <v>2500</v>
      </c>
      <c r="K76" s="189"/>
      <c r="L76" s="189"/>
      <c r="M76" s="189"/>
      <c r="N76" s="189"/>
      <c r="O76" s="189"/>
      <c r="P76" s="189"/>
      <c r="Q76" s="189"/>
      <c r="R76" s="189">
        <v>4500</v>
      </c>
      <c r="S76" s="189"/>
      <c r="T76" s="189"/>
      <c r="U76" s="190">
        <f t="shared" si="2"/>
        <v>7000</v>
      </c>
      <c r="V76" s="187"/>
    </row>
    <row r="77" spans="1:22" ht="14.4">
      <c r="A77" s="187" t="s">
        <v>328</v>
      </c>
      <c r="B77" s="188" t="s">
        <v>439</v>
      </c>
      <c r="C77" s="187"/>
      <c r="D77" s="187" t="s">
        <v>352</v>
      </c>
      <c r="E77" s="187"/>
      <c r="F77" s="187">
        <v>10220</v>
      </c>
      <c r="G77" s="187" t="s">
        <v>349</v>
      </c>
      <c r="H77" s="187"/>
      <c r="I77" s="189"/>
      <c r="J77" s="189"/>
      <c r="K77" s="189"/>
      <c r="L77" s="189">
        <v>6800</v>
      </c>
      <c r="M77" s="189"/>
      <c r="N77" s="189"/>
      <c r="O77" s="189"/>
      <c r="P77" s="189"/>
      <c r="Q77" s="189"/>
      <c r="R77" s="189"/>
      <c r="S77" s="189"/>
      <c r="T77" s="189"/>
      <c r="U77" s="190">
        <f t="shared" si="2"/>
        <v>6800</v>
      </c>
      <c r="V77" s="187"/>
    </row>
    <row r="78" spans="1:22" ht="14.4">
      <c r="A78" s="187" t="s">
        <v>328</v>
      </c>
      <c r="B78" s="188" t="s">
        <v>440</v>
      </c>
      <c r="C78" s="187"/>
      <c r="D78" s="187" t="s">
        <v>352</v>
      </c>
      <c r="E78" s="187"/>
      <c r="F78" s="187">
        <v>10228</v>
      </c>
      <c r="G78" s="187" t="s">
        <v>65</v>
      </c>
      <c r="H78" s="187"/>
      <c r="I78" s="189">
        <v>1750</v>
      </c>
      <c r="J78" s="189">
        <v>1588</v>
      </c>
      <c r="K78" s="189">
        <v>1588</v>
      </c>
      <c r="L78" s="189">
        <v>1588</v>
      </c>
      <c r="M78" s="189">
        <v>-1642</v>
      </c>
      <c r="N78" s="189"/>
      <c r="O78" s="189"/>
      <c r="P78" s="189"/>
      <c r="Q78" s="189"/>
      <c r="R78" s="189">
        <v>1750</v>
      </c>
      <c r="S78" s="189"/>
      <c r="T78" s="189"/>
      <c r="U78" s="190">
        <f t="shared" si="2"/>
        <v>6622</v>
      </c>
      <c r="V78" s="187"/>
    </row>
    <row r="79" spans="1:22" ht="14.4">
      <c r="A79" s="187" t="s">
        <v>328</v>
      </c>
      <c r="B79" s="188" t="s">
        <v>441</v>
      </c>
      <c r="C79" s="187"/>
      <c r="D79" s="187" t="s">
        <v>436</v>
      </c>
      <c r="E79" s="187"/>
      <c r="F79" s="187">
        <v>10220</v>
      </c>
      <c r="G79" s="187" t="s">
        <v>349</v>
      </c>
      <c r="H79" s="187"/>
      <c r="I79" s="189"/>
      <c r="J79" s="189">
        <v>1782</v>
      </c>
      <c r="K79" s="189">
        <v>1723</v>
      </c>
      <c r="L79" s="189">
        <v>500</v>
      </c>
      <c r="M79" s="189">
        <v>-33</v>
      </c>
      <c r="N79" s="189"/>
      <c r="O79" s="189"/>
      <c r="P79" s="189">
        <v>2251</v>
      </c>
      <c r="Q79" s="189"/>
      <c r="R79" s="189">
        <v>246</v>
      </c>
      <c r="S79" s="189"/>
      <c r="T79" s="189"/>
      <c r="U79" s="190">
        <f t="shared" si="2"/>
        <v>6469</v>
      </c>
      <c r="V79" s="187"/>
    </row>
    <row r="80" spans="1:22" ht="14.4">
      <c r="A80" s="187" t="s">
        <v>328</v>
      </c>
      <c r="B80" s="188" t="s">
        <v>442</v>
      </c>
      <c r="C80" s="187"/>
      <c r="D80" s="187" t="s">
        <v>352</v>
      </c>
      <c r="E80" s="187"/>
      <c r="F80" s="187">
        <v>10220</v>
      </c>
      <c r="G80" s="187" t="s">
        <v>356</v>
      </c>
      <c r="H80" s="187"/>
      <c r="I80" s="189"/>
      <c r="J80" s="189"/>
      <c r="K80" s="189"/>
      <c r="L80" s="189"/>
      <c r="M80" s="189"/>
      <c r="N80" s="189"/>
      <c r="O80" s="189">
        <v>6353</v>
      </c>
      <c r="P80" s="189"/>
      <c r="Q80" s="189"/>
      <c r="R80" s="189"/>
      <c r="S80" s="189"/>
      <c r="T80" s="189"/>
      <c r="U80" s="190">
        <f t="shared" si="2"/>
        <v>6353</v>
      </c>
      <c r="V80" s="187"/>
    </row>
    <row r="81" spans="1:22" ht="14.4">
      <c r="A81" s="187" t="s">
        <v>328</v>
      </c>
      <c r="B81" s="188">
        <v>53664</v>
      </c>
      <c r="C81" s="187"/>
      <c r="D81" s="187" t="s">
        <v>443</v>
      </c>
      <c r="E81" s="187"/>
      <c r="F81" s="187">
        <v>10228</v>
      </c>
      <c r="G81" s="187" t="s">
        <v>356</v>
      </c>
      <c r="H81" s="187"/>
      <c r="I81" s="189"/>
      <c r="J81" s="189"/>
      <c r="K81" s="189"/>
      <c r="L81" s="189"/>
      <c r="M81" s="189"/>
      <c r="N81" s="189"/>
      <c r="O81" s="189"/>
      <c r="P81" s="189"/>
      <c r="Q81" s="189"/>
      <c r="R81" s="189">
        <v>6290</v>
      </c>
      <c r="S81" s="189"/>
      <c r="T81" s="189"/>
      <c r="U81" s="190">
        <f t="shared" si="2"/>
        <v>6290</v>
      </c>
      <c r="V81" s="187"/>
    </row>
    <row r="82" spans="1:22" ht="14.4">
      <c r="A82" s="187" t="s">
        <v>346</v>
      </c>
      <c r="B82" s="188" t="s">
        <v>444</v>
      </c>
      <c r="C82" s="187"/>
      <c r="D82" s="187" t="s">
        <v>348</v>
      </c>
      <c r="E82" s="187"/>
      <c r="F82" s="187">
        <v>10235</v>
      </c>
      <c r="G82" s="187" t="s">
        <v>349</v>
      </c>
      <c r="H82" s="187"/>
      <c r="I82" s="189"/>
      <c r="J82" s="189">
        <v>614</v>
      </c>
      <c r="K82" s="189"/>
      <c r="L82" s="189">
        <v>439</v>
      </c>
      <c r="M82" s="189"/>
      <c r="N82" s="189">
        <v>530</v>
      </c>
      <c r="O82" s="189"/>
      <c r="P82" s="189"/>
      <c r="Q82" s="189">
        <v>567</v>
      </c>
      <c r="R82" s="189"/>
      <c r="S82" s="189">
        <v>2179</v>
      </c>
      <c r="T82" s="189">
        <v>1563</v>
      </c>
      <c r="U82" s="190">
        <f t="shared" si="2"/>
        <v>5892</v>
      </c>
      <c r="V82" s="187"/>
    </row>
    <row r="83" spans="1:22" ht="14.4">
      <c r="A83" s="187" t="s">
        <v>328</v>
      </c>
      <c r="B83" s="188" t="s">
        <v>445</v>
      </c>
      <c r="C83" s="187"/>
      <c r="D83" s="187" t="s">
        <v>352</v>
      </c>
      <c r="E83" s="187"/>
      <c r="F83" s="187">
        <v>10220</v>
      </c>
      <c r="G83" s="187" t="s">
        <v>356</v>
      </c>
      <c r="H83" s="187"/>
      <c r="I83" s="189"/>
      <c r="J83" s="189"/>
      <c r="K83" s="189">
        <v>2169</v>
      </c>
      <c r="L83" s="189"/>
      <c r="M83" s="189"/>
      <c r="N83" s="189">
        <v>1089</v>
      </c>
      <c r="O83" s="189">
        <v>1089</v>
      </c>
      <c r="P83" s="189"/>
      <c r="Q83" s="189"/>
      <c r="R83" s="189">
        <v>1425</v>
      </c>
      <c r="S83" s="189"/>
      <c r="T83" s="189"/>
      <c r="U83" s="190">
        <f t="shared" si="2"/>
        <v>5772</v>
      </c>
      <c r="V83" s="187"/>
    </row>
    <row r="84" spans="1:22" ht="14.4">
      <c r="A84" s="187" t="s">
        <v>346</v>
      </c>
      <c r="B84" s="188" t="s">
        <v>446</v>
      </c>
      <c r="C84" s="187"/>
      <c r="D84" s="187" t="s">
        <v>348</v>
      </c>
      <c r="E84" s="187"/>
      <c r="F84" s="187">
        <v>10235</v>
      </c>
      <c r="G84" s="187" t="s">
        <v>349</v>
      </c>
      <c r="H84" s="187"/>
      <c r="I84" s="189"/>
      <c r="J84" s="189">
        <v>2000</v>
      </c>
      <c r="K84" s="189"/>
      <c r="L84" s="189"/>
      <c r="M84" s="189"/>
      <c r="N84" s="189"/>
      <c r="O84" s="189"/>
      <c r="P84" s="189">
        <v>3684</v>
      </c>
      <c r="Q84" s="189"/>
      <c r="R84" s="189"/>
      <c r="S84" s="189"/>
      <c r="T84" s="189"/>
      <c r="U84" s="190">
        <f t="shared" si="2"/>
        <v>5684</v>
      </c>
      <c r="V84" s="187"/>
    </row>
    <row r="85" spans="1:22" ht="14.4">
      <c r="A85" s="187" t="s">
        <v>328</v>
      </c>
      <c r="B85" s="188" t="s">
        <v>447</v>
      </c>
      <c r="C85" s="187"/>
      <c r="D85" s="187" t="s">
        <v>352</v>
      </c>
      <c r="E85" s="187"/>
      <c r="F85" s="187">
        <v>10220</v>
      </c>
      <c r="G85" s="187" t="s">
        <v>349</v>
      </c>
      <c r="H85" s="187"/>
      <c r="I85" s="189"/>
      <c r="J85" s="189"/>
      <c r="K85" s="189"/>
      <c r="L85" s="189"/>
      <c r="M85" s="189">
        <v>5600</v>
      </c>
      <c r="N85" s="189"/>
      <c r="O85" s="189"/>
      <c r="P85" s="189"/>
      <c r="Q85" s="189"/>
      <c r="R85" s="189"/>
      <c r="S85" s="189"/>
      <c r="T85" s="189"/>
      <c r="U85" s="190">
        <f t="shared" si="2"/>
        <v>5600</v>
      </c>
      <c r="V85" s="187"/>
    </row>
    <row r="86" spans="1:22" ht="14.4">
      <c r="A86" s="187" t="s">
        <v>328</v>
      </c>
      <c r="B86" s="188" t="s">
        <v>448</v>
      </c>
      <c r="C86" s="187"/>
      <c r="D86" s="187" t="s">
        <v>352</v>
      </c>
      <c r="E86" s="187"/>
      <c r="F86" s="187">
        <v>10228</v>
      </c>
      <c r="G86" s="187" t="s">
        <v>349</v>
      </c>
      <c r="H86" s="187"/>
      <c r="I86" s="189"/>
      <c r="J86" s="189">
        <v>5439</v>
      </c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90">
        <f t="shared" si="2"/>
        <v>5439</v>
      </c>
      <c r="V86" s="187"/>
    </row>
    <row r="87" spans="1:22" ht="14.4">
      <c r="A87" s="187" t="s">
        <v>328</v>
      </c>
      <c r="B87" s="188" t="s">
        <v>449</v>
      </c>
      <c r="C87" s="187"/>
      <c r="D87" s="187" t="s">
        <v>352</v>
      </c>
      <c r="E87" s="187"/>
      <c r="F87" s="187">
        <v>10228</v>
      </c>
      <c r="G87" s="187" t="s">
        <v>41</v>
      </c>
      <c r="H87" s="187"/>
      <c r="I87" s="189"/>
      <c r="J87" s="189"/>
      <c r="K87" s="189"/>
      <c r="L87" s="189"/>
      <c r="M87" s="189"/>
      <c r="N87" s="189"/>
      <c r="O87" s="189"/>
      <c r="P87" s="189"/>
      <c r="Q87" s="189">
        <v>5000</v>
      </c>
      <c r="R87" s="189"/>
      <c r="S87" s="189"/>
      <c r="T87" s="189"/>
      <c r="U87" s="190">
        <f t="shared" si="2"/>
        <v>5000</v>
      </c>
      <c r="V87" s="187"/>
    </row>
    <row r="88" spans="1:22" ht="14.4">
      <c r="A88" s="187" t="s">
        <v>328</v>
      </c>
      <c r="B88" s="188" t="s">
        <v>450</v>
      </c>
      <c r="C88" s="187"/>
      <c r="D88" s="187" t="s">
        <v>355</v>
      </c>
      <c r="E88" s="187"/>
      <c r="F88" s="187">
        <v>10220</v>
      </c>
      <c r="G88" s="187" t="s">
        <v>373</v>
      </c>
      <c r="H88" s="187"/>
      <c r="I88" s="189"/>
      <c r="J88" s="189"/>
      <c r="K88" s="189"/>
      <c r="L88" s="189"/>
      <c r="M88" s="189"/>
      <c r="N88" s="189"/>
      <c r="O88" s="189"/>
      <c r="P88" s="189"/>
      <c r="Q88" s="189">
        <v>4676</v>
      </c>
      <c r="R88" s="189"/>
      <c r="S88" s="189"/>
      <c r="T88" s="189"/>
      <c r="U88" s="190">
        <f t="shared" si="2"/>
        <v>4676</v>
      </c>
      <c r="V88" s="187"/>
    </row>
    <row r="89" spans="1:22" ht="14.4">
      <c r="A89" s="187" t="s">
        <v>328</v>
      </c>
      <c r="B89" s="188" t="s">
        <v>451</v>
      </c>
      <c r="C89" s="187"/>
      <c r="D89" s="187" t="s">
        <v>355</v>
      </c>
      <c r="E89" s="187"/>
      <c r="F89" s="187">
        <v>10220</v>
      </c>
      <c r="G89" s="187" t="s">
        <v>41</v>
      </c>
      <c r="H89" s="187"/>
      <c r="I89" s="189"/>
      <c r="J89" s="189"/>
      <c r="K89" s="189"/>
      <c r="L89" s="189"/>
      <c r="M89" s="189"/>
      <c r="N89" s="189"/>
      <c r="O89" s="189"/>
      <c r="P89" s="189">
        <v>4525</v>
      </c>
      <c r="Q89" s="189"/>
      <c r="R89" s="189"/>
      <c r="S89" s="189"/>
      <c r="T89" s="189"/>
      <c r="U89" s="190">
        <f t="shared" si="2"/>
        <v>4525</v>
      </c>
      <c r="V89" s="187"/>
    </row>
    <row r="90" spans="1:22" ht="14.4">
      <c r="A90" s="187" t="s">
        <v>328</v>
      </c>
      <c r="B90" s="188" t="s">
        <v>452</v>
      </c>
      <c r="C90" s="187"/>
      <c r="D90" s="187" t="s">
        <v>355</v>
      </c>
      <c r="E90" s="187"/>
      <c r="F90" s="187">
        <v>10220</v>
      </c>
      <c r="G90" s="187" t="s">
        <v>349</v>
      </c>
      <c r="H90" s="187"/>
      <c r="I90" s="189"/>
      <c r="J90" s="189"/>
      <c r="K90" s="189"/>
      <c r="L90" s="189"/>
      <c r="M90" s="189"/>
      <c r="N90" s="189"/>
      <c r="O90" s="189"/>
      <c r="P90" s="189"/>
      <c r="Q90" s="189">
        <v>4416</v>
      </c>
      <c r="R90" s="189"/>
      <c r="S90" s="189"/>
      <c r="T90" s="189"/>
      <c r="U90" s="190">
        <f t="shared" si="2"/>
        <v>4416</v>
      </c>
      <c r="V90" s="187"/>
    </row>
    <row r="91" spans="1:22" ht="14.4">
      <c r="A91" s="187" t="s">
        <v>346</v>
      </c>
      <c r="B91" s="188" t="s">
        <v>453</v>
      </c>
      <c r="C91" s="187"/>
      <c r="D91" s="187" t="s">
        <v>454</v>
      </c>
      <c r="E91" s="187"/>
      <c r="F91" s="187">
        <v>10235</v>
      </c>
      <c r="G91" s="187" t="s">
        <v>356</v>
      </c>
      <c r="H91" s="187"/>
      <c r="I91" s="189"/>
      <c r="J91" s="189"/>
      <c r="K91" s="189"/>
      <c r="L91" s="189"/>
      <c r="M91" s="189"/>
      <c r="N91" s="189"/>
      <c r="O91" s="189"/>
      <c r="P91" s="189">
        <v>3133</v>
      </c>
      <c r="Q91" s="189"/>
      <c r="R91" s="189"/>
      <c r="S91" s="189">
        <v>1247</v>
      </c>
      <c r="T91" s="189"/>
      <c r="U91" s="190">
        <f t="shared" si="2"/>
        <v>4380</v>
      </c>
      <c r="V91" s="187"/>
    </row>
    <row r="92" spans="1:22" ht="14.4">
      <c r="A92" s="187" t="s">
        <v>328</v>
      </c>
      <c r="B92" s="188" t="s">
        <v>455</v>
      </c>
      <c r="C92" s="187"/>
      <c r="D92" s="187" t="s">
        <v>355</v>
      </c>
      <c r="E92" s="187"/>
      <c r="F92" s="187">
        <v>10220</v>
      </c>
      <c r="G92" s="187" t="s">
        <v>349</v>
      </c>
      <c r="H92" s="187"/>
      <c r="I92" s="189">
        <v>870</v>
      </c>
      <c r="J92" s="189"/>
      <c r="K92" s="189"/>
      <c r="L92" s="189"/>
      <c r="M92" s="189"/>
      <c r="N92" s="189"/>
      <c r="O92" s="189"/>
      <c r="P92" s="189"/>
      <c r="Q92" s="189">
        <v>870</v>
      </c>
      <c r="R92" s="189">
        <v>870</v>
      </c>
      <c r="S92" s="189">
        <v>870</v>
      </c>
      <c r="T92" s="189">
        <v>870</v>
      </c>
      <c r="U92" s="190">
        <f t="shared" si="2"/>
        <v>4350</v>
      </c>
      <c r="V92" s="187"/>
    </row>
    <row r="93" spans="1:22" ht="14.4">
      <c r="A93" s="187" t="s">
        <v>328</v>
      </c>
      <c r="B93" s="188" t="s">
        <v>456</v>
      </c>
      <c r="C93" s="187"/>
      <c r="D93" s="187" t="s">
        <v>352</v>
      </c>
      <c r="E93" s="187"/>
      <c r="F93" s="187">
        <v>10220</v>
      </c>
      <c r="G93" s="187" t="s">
        <v>373</v>
      </c>
      <c r="H93" s="187"/>
      <c r="I93" s="189"/>
      <c r="J93" s="189"/>
      <c r="K93" s="189"/>
      <c r="L93" s="189"/>
      <c r="M93" s="189"/>
      <c r="N93" s="189"/>
      <c r="O93" s="189">
        <v>4190</v>
      </c>
      <c r="P93" s="189"/>
      <c r="Q93" s="189"/>
      <c r="R93" s="189"/>
      <c r="S93" s="189"/>
      <c r="T93" s="189"/>
      <c r="U93" s="190">
        <f t="shared" si="2"/>
        <v>4190</v>
      </c>
      <c r="V93" s="187"/>
    </row>
    <row r="94" spans="1:22" ht="14.4">
      <c r="A94" s="187" t="s">
        <v>328</v>
      </c>
      <c r="B94" s="188" t="s">
        <v>457</v>
      </c>
      <c r="C94" s="187"/>
      <c r="D94" s="187" t="s">
        <v>355</v>
      </c>
      <c r="E94" s="187"/>
      <c r="F94" s="187">
        <v>10220</v>
      </c>
      <c r="G94" s="187" t="s">
        <v>65</v>
      </c>
      <c r="H94" s="187"/>
      <c r="I94" s="189"/>
      <c r="J94" s="189"/>
      <c r="K94" s="189"/>
      <c r="L94" s="189"/>
      <c r="M94" s="189"/>
      <c r="N94" s="189"/>
      <c r="O94" s="189"/>
      <c r="P94" s="189">
        <v>4000</v>
      </c>
      <c r="Q94" s="189"/>
      <c r="R94" s="189"/>
      <c r="S94" s="189"/>
      <c r="T94" s="189"/>
      <c r="U94" s="190">
        <f t="shared" si="2"/>
        <v>4000</v>
      </c>
      <c r="V94" s="187"/>
    </row>
    <row r="95" spans="1:22" ht="14.4">
      <c r="A95" s="187" t="s">
        <v>328</v>
      </c>
      <c r="B95" s="188" t="s">
        <v>458</v>
      </c>
      <c r="C95" s="187"/>
      <c r="D95" s="187" t="s">
        <v>352</v>
      </c>
      <c r="E95" s="187"/>
      <c r="F95" s="187">
        <v>10220</v>
      </c>
      <c r="G95" s="187" t="s">
        <v>65</v>
      </c>
      <c r="H95" s="187"/>
      <c r="I95" s="189"/>
      <c r="J95" s="189"/>
      <c r="K95" s="189"/>
      <c r="L95" s="189"/>
      <c r="M95" s="189"/>
      <c r="N95" s="189"/>
      <c r="O95" s="189">
        <v>1000</v>
      </c>
      <c r="P95" s="189">
        <v>1000</v>
      </c>
      <c r="Q95" s="189">
        <v>1000</v>
      </c>
      <c r="R95" s="189">
        <v>1000</v>
      </c>
      <c r="S95" s="189"/>
      <c r="T95" s="189"/>
      <c r="U95" s="190">
        <f t="shared" si="2"/>
        <v>4000</v>
      </c>
      <c r="V95" s="187"/>
    </row>
    <row r="96" spans="1:22" ht="14.4">
      <c r="A96" s="187" t="s">
        <v>346</v>
      </c>
      <c r="B96" s="188" t="s">
        <v>459</v>
      </c>
      <c r="C96" s="187"/>
      <c r="D96" s="187" t="s">
        <v>460</v>
      </c>
      <c r="E96" s="187"/>
      <c r="F96" s="187">
        <v>10235</v>
      </c>
      <c r="G96" s="187" t="s">
        <v>41</v>
      </c>
      <c r="H96" s="187"/>
      <c r="I96" s="189"/>
      <c r="J96" s="189">
        <v>3850</v>
      </c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90">
        <f t="shared" si="2"/>
        <v>3850</v>
      </c>
      <c r="V96" s="187"/>
    </row>
    <row r="97" spans="1:22" ht="14.4">
      <c r="A97" s="187" t="s">
        <v>346</v>
      </c>
      <c r="B97" s="188" t="s">
        <v>461</v>
      </c>
      <c r="C97" s="187"/>
      <c r="D97" s="187" t="s">
        <v>352</v>
      </c>
      <c r="E97" s="187"/>
      <c r="F97" s="187">
        <v>10235</v>
      </c>
      <c r="G97" s="187" t="s">
        <v>349</v>
      </c>
      <c r="H97" s="187"/>
      <c r="I97" s="189"/>
      <c r="J97" s="189"/>
      <c r="K97" s="189"/>
      <c r="L97" s="189"/>
      <c r="M97" s="189"/>
      <c r="N97" s="189"/>
      <c r="O97" s="189"/>
      <c r="P97" s="189">
        <v>3621</v>
      </c>
      <c r="Q97" s="189"/>
      <c r="R97" s="189"/>
      <c r="S97" s="189"/>
      <c r="T97" s="189"/>
      <c r="U97" s="190">
        <f t="shared" si="2"/>
        <v>3621</v>
      </c>
      <c r="V97" s="187"/>
    </row>
    <row r="98" spans="1:22" ht="14.4">
      <c r="A98" s="187" t="s">
        <v>328</v>
      </c>
      <c r="B98" s="188" t="s">
        <v>462</v>
      </c>
      <c r="C98" s="187"/>
      <c r="D98" s="187" t="s">
        <v>352</v>
      </c>
      <c r="E98" s="187"/>
      <c r="F98" s="187">
        <v>10220</v>
      </c>
      <c r="G98" s="187" t="s">
        <v>349</v>
      </c>
      <c r="H98" s="187"/>
      <c r="I98" s="189"/>
      <c r="J98" s="189"/>
      <c r="K98" s="189"/>
      <c r="L98" s="189"/>
      <c r="M98" s="189"/>
      <c r="N98" s="189"/>
      <c r="O98" s="189"/>
      <c r="P98" s="189"/>
      <c r="Q98" s="189"/>
      <c r="R98" s="189"/>
      <c r="S98" s="189">
        <v>3500</v>
      </c>
      <c r="T98" s="189"/>
      <c r="U98" s="190">
        <f t="shared" si="2"/>
        <v>3500</v>
      </c>
      <c r="V98" s="187"/>
    </row>
    <row r="99" spans="1:22" ht="14.4">
      <c r="A99" s="187" t="s">
        <v>328</v>
      </c>
      <c r="B99" s="188" t="s">
        <v>463</v>
      </c>
      <c r="C99" s="187"/>
      <c r="D99" s="187" t="s">
        <v>352</v>
      </c>
      <c r="E99" s="187"/>
      <c r="F99" s="187">
        <v>10220</v>
      </c>
      <c r="G99" s="187" t="s">
        <v>65</v>
      </c>
      <c r="H99" s="187"/>
      <c r="I99" s="189"/>
      <c r="J99" s="189"/>
      <c r="K99" s="189"/>
      <c r="L99" s="189"/>
      <c r="M99" s="189"/>
      <c r="N99" s="189">
        <v>27</v>
      </c>
      <c r="O99" s="189">
        <v>27</v>
      </c>
      <c r="P99" s="189"/>
      <c r="Q99" s="189"/>
      <c r="R99" s="189">
        <v>3333</v>
      </c>
      <c r="S99" s="189"/>
      <c r="T99" s="189"/>
      <c r="U99" s="190">
        <f t="shared" si="2"/>
        <v>3387</v>
      </c>
      <c r="V99" s="187"/>
    </row>
    <row r="100" spans="1:22" ht="14.4">
      <c r="A100" s="187" t="s">
        <v>386</v>
      </c>
      <c r="B100" s="188" t="s">
        <v>464</v>
      </c>
      <c r="C100" s="187"/>
      <c r="D100" s="187" t="s">
        <v>355</v>
      </c>
      <c r="E100" s="187"/>
      <c r="F100" s="187">
        <v>10220</v>
      </c>
      <c r="G100" s="187" t="s">
        <v>349</v>
      </c>
      <c r="H100" s="187"/>
      <c r="I100" s="189"/>
      <c r="J100" s="189"/>
      <c r="K100" s="189"/>
      <c r="L100" s="189"/>
      <c r="M100" s="189"/>
      <c r="N100" s="189"/>
      <c r="O100" s="189"/>
      <c r="P100" s="189">
        <v>1658</v>
      </c>
      <c r="Q100" s="189"/>
      <c r="R100" s="189"/>
      <c r="S100" s="189"/>
      <c r="T100" s="189">
        <v>1658</v>
      </c>
      <c r="U100" s="190">
        <f t="shared" si="2"/>
        <v>3316</v>
      </c>
      <c r="V100" s="187"/>
    </row>
    <row r="101" spans="1:22" ht="14.4">
      <c r="A101" s="187" t="s">
        <v>328</v>
      </c>
      <c r="B101" s="188" t="s">
        <v>465</v>
      </c>
      <c r="C101" s="187"/>
      <c r="D101" s="187" t="s">
        <v>466</v>
      </c>
      <c r="E101" s="187"/>
      <c r="F101" s="187">
        <v>10220</v>
      </c>
      <c r="G101" s="187" t="s">
        <v>349</v>
      </c>
      <c r="H101" s="187"/>
      <c r="I101" s="189"/>
      <c r="J101" s="189"/>
      <c r="K101" s="189"/>
      <c r="L101" s="189"/>
      <c r="M101" s="189">
        <v>3278</v>
      </c>
      <c r="N101" s="189"/>
      <c r="O101" s="189"/>
      <c r="P101" s="189"/>
      <c r="Q101" s="189"/>
      <c r="R101" s="189"/>
      <c r="S101" s="189"/>
      <c r="T101" s="189"/>
      <c r="U101" s="190">
        <f t="shared" ref="U101:U132" si="3">SUM(I101:T101)</f>
        <v>3278</v>
      </c>
      <c r="V101" s="187"/>
    </row>
    <row r="102" spans="1:22" ht="14.4">
      <c r="A102" s="187" t="s">
        <v>328</v>
      </c>
      <c r="B102" s="188" t="s">
        <v>467</v>
      </c>
      <c r="C102" s="187"/>
      <c r="D102" s="187" t="s">
        <v>352</v>
      </c>
      <c r="E102" s="187"/>
      <c r="F102" s="187">
        <v>10228</v>
      </c>
      <c r="G102" s="187" t="s">
        <v>65</v>
      </c>
      <c r="H102" s="187"/>
      <c r="I102" s="189">
        <v>2515</v>
      </c>
      <c r="J102" s="189"/>
      <c r="K102" s="189"/>
      <c r="L102" s="189"/>
      <c r="M102" s="189"/>
      <c r="N102" s="189"/>
      <c r="O102" s="189"/>
      <c r="P102" s="189"/>
      <c r="Q102" s="189"/>
      <c r="R102" s="189">
        <v>700</v>
      </c>
      <c r="S102" s="189"/>
      <c r="T102" s="189"/>
      <c r="U102" s="190">
        <f t="shared" si="3"/>
        <v>3215</v>
      </c>
      <c r="V102" s="187"/>
    </row>
    <row r="103" spans="1:22" ht="14.4">
      <c r="A103" s="187" t="s">
        <v>328</v>
      </c>
      <c r="B103" s="188" t="s">
        <v>468</v>
      </c>
      <c r="C103" s="187"/>
      <c r="D103" s="187" t="s">
        <v>352</v>
      </c>
      <c r="E103" s="187"/>
      <c r="F103" s="187">
        <v>10220</v>
      </c>
      <c r="G103" s="187" t="s">
        <v>41</v>
      </c>
      <c r="H103" s="187"/>
      <c r="I103" s="189"/>
      <c r="J103" s="189"/>
      <c r="K103" s="189"/>
      <c r="L103" s="189"/>
      <c r="M103" s="189"/>
      <c r="N103" s="189"/>
      <c r="O103" s="189"/>
      <c r="P103" s="189"/>
      <c r="Q103" s="189">
        <v>3200</v>
      </c>
      <c r="R103" s="189"/>
      <c r="S103" s="189"/>
      <c r="T103" s="189"/>
      <c r="U103" s="190">
        <f t="shared" si="3"/>
        <v>3200</v>
      </c>
      <c r="V103" s="187"/>
    </row>
    <row r="104" spans="1:22" ht="14.4">
      <c r="A104" s="187" t="s">
        <v>328</v>
      </c>
      <c r="B104" s="188" t="s">
        <v>469</v>
      </c>
      <c r="C104" s="187"/>
      <c r="D104" s="187" t="s">
        <v>352</v>
      </c>
      <c r="E104" s="187"/>
      <c r="F104" s="187">
        <v>10220</v>
      </c>
      <c r="G104" s="187" t="s">
        <v>349</v>
      </c>
      <c r="H104" s="187"/>
      <c r="I104" s="189">
        <v>1658</v>
      </c>
      <c r="J104" s="189"/>
      <c r="K104" s="189"/>
      <c r="L104" s="189"/>
      <c r="M104" s="189"/>
      <c r="N104" s="189"/>
      <c r="O104" s="189">
        <v>1504</v>
      </c>
      <c r="P104" s="189"/>
      <c r="Q104" s="189"/>
      <c r="R104" s="189"/>
      <c r="S104" s="189"/>
      <c r="T104" s="189"/>
      <c r="U104" s="190">
        <f t="shared" si="3"/>
        <v>3162</v>
      </c>
      <c r="V104" s="187"/>
    </row>
    <row r="105" spans="1:22" ht="14.4">
      <c r="A105" s="187" t="s">
        <v>328</v>
      </c>
      <c r="B105" s="188" t="s">
        <v>470</v>
      </c>
      <c r="C105" s="187"/>
      <c r="D105" s="187" t="s">
        <v>352</v>
      </c>
      <c r="E105" s="187"/>
      <c r="F105" s="187">
        <v>10220</v>
      </c>
      <c r="G105" s="187" t="s">
        <v>349</v>
      </c>
      <c r="H105" s="187"/>
      <c r="I105" s="189"/>
      <c r="J105" s="189"/>
      <c r="K105" s="189"/>
      <c r="L105" s="189"/>
      <c r="M105" s="189">
        <v>3125</v>
      </c>
      <c r="N105" s="189"/>
      <c r="O105" s="189"/>
      <c r="P105" s="189"/>
      <c r="Q105" s="189"/>
      <c r="R105" s="189"/>
      <c r="S105" s="189"/>
      <c r="T105" s="189"/>
      <c r="U105" s="190">
        <f t="shared" si="3"/>
        <v>3125</v>
      </c>
      <c r="V105" s="187"/>
    </row>
    <row r="106" spans="1:22" ht="14.4">
      <c r="A106" s="187" t="s">
        <v>328</v>
      </c>
      <c r="B106" s="188" t="s">
        <v>471</v>
      </c>
      <c r="C106" s="187"/>
      <c r="D106" s="187" t="s">
        <v>352</v>
      </c>
      <c r="E106" s="187"/>
      <c r="F106" s="187">
        <v>10220</v>
      </c>
      <c r="G106" s="187" t="s">
        <v>41</v>
      </c>
      <c r="H106" s="187"/>
      <c r="I106" s="189"/>
      <c r="J106" s="189"/>
      <c r="K106" s="189"/>
      <c r="L106" s="189"/>
      <c r="M106" s="189"/>
      <c r="N106" s="189"/>
      <c r="O106" s="189"/>
      <c r="P106" s="189"/>
      <c r="Q106" s="189"/>
      <c r="R106" s="189"/>
      <c r="S106" s="189">
        <v>3080</v>
      </c>
      <c r="T106" s="189"/>
      <c r="U106" s="190">
        <f t="shared" si="3"/>
        <v>3080</v>
      </c>
      <c r="V106" s="187"/>
    </row>
    <row r="107" spans="1:22" ht="14.4">
      <c r="A107" s="187" t="s">
        <v>328</v>
      </c>
      <c r="B107" s="188" t="s">
        <v>472</v>
      </c>
      <c r="C107" s="187"/>
      <c r="D107" s="187" t="s">
        <v>352</v>
      </c>
      <c r="E107" s="187"/>
      <c r="F107" s="187">
        <v>10220</v>
      </c>
      <c r="G107" s="187" t="s">
        <v>41</v>
      </c>
      <c r="H107" s="187"/>
      <c r="I107" s="189"/>
      <c r="J107" s="189"/>
      <c r="K107" s="189"/>
      <c r="L107" s="189"/>
      <c r="M107" s="189"/>
      <c r="N107" s="189"/>
      <c r="O107" s="189"/>
      <c r="P107" s="189"/>
      <c r="Q107" s="189">
        <v>850</v>
      </c>
      <c r="R107" s="189"/>
      <c r="S107" s="189">
        <v>2200</v>
      </c>
      <c r="T107" s="189"/>
      <c r="U107" s="190">
        <f t="shared" si="3"/>
        <v>3050</v>
      </c>
      <c r="V107" s="187"/>
    </row>
    <row r="108" spans="1:22" ht="14.4">
      <c r="A108" s="187" t="s">
        <v>346</v>
      </c>
      <c r="B108" s="188" t="s">
        <v>473</v>
      </c>
      <c r="C108" s="187"/>
      <c r="D108" s="187" t="s">
        <v>474</v>
      </c>
      <c r="E108" s="187"/>
      <c r="F108" s="187" t="s">
        <v>475</v>
      </c>
      <c r="G108" s="187" t="s">
        <v>41</v>
      </c>
      <c r="H108" s="187"/>
      <c r="I108" s="189">
        <v>248</v>
      </c>
      <c r="J108" s="189"/>
      <c r="K108" s="189"/>
      <c r="L108" s="189"/>
      <c r="M108" s="189"/>
      <c r="N108" s="189"/>
      <c r="O108" s="189"/>
      <c r="P108" s="189"/>
      <c r="Q108" s="189">
        <v>539</v>
      </c>
      <c r="R108" s="189">
        <v>744</v>
      </c>
      <c r="S108" s="189">
        <v>744</v>
      </c>
      <c r="T108" s="189">
        <v>744</v>
      </c>
      <c r="U108" s="190">
        <f t="shared" si="3"/>
        <v>3019</v>
      </c>
      <c r="V108" s="187"/>
    </row>
    <row r="109" spans="1:22" ht="14.4">
      <c r="A109" s="187" t="s">
        <v>328</v>
      </c>
      <c r="B109" s="188" t="s">
        <v>476</v>
      </c>
      <c r="C109" s="187"/>
      <c r="D109" s="187" t="s">
        <v>355</v>
      </c>
      <c r="E109" s="187"/>
      <c r="F109" s="187">
        <v>10220</v>
      </c>
      <c r="G109" s="187" t="s">
        <v>373</v>
      </c>
      <c r="H109" s="187"/>
      <c r="I109" s="189"/>
      <c r="J109" s="189"/>
      <c r="K109" s="189"/>
      <c r="L109" s="189"/>
      <c r="M109" s="189"/>
      <c r="N109" s="189"/>
      <c r="O109" s="189"/>
      <c r="P109" s="189"/>
      <c r="Q109" s="189"/>
      <c r="R109" s="189">
        <v>2850</v>
      </c>
      <c r="S109" s="189"/>
      <c r="T109" s="189"/>
      <c r="U109" s="190">
        <f t="shared" si="3"/>
        <v>2850</v>
      </c>
      <c r="V109" s="187"/>
    </row>
    <row r="110" spans="1:22" ht="14.4">
      <c r="A110" s="187" t="s">
        <v>328</v>
      </c>
      <c r="B110" s="188" t="s">
        <v>477</v>
      </c>
      <c r="C110" s="187"/>
      <c r="D110" s="187" t="s">
        <v>352</v>
      </c>
      <c r="E110" s="187"/>
      <c r="F110" s="187">
        <v>10228</v>
      </c>
      <c r="G110" s="187" t="s">
        <v>41</v>
      </c>
      <c r="H110" s="187"/>
      <c r="I110" s="189"/>
      <c r="J110" s="189">
        <v>2800</v>
      </c>
      <c r="K110" s="189"/>
      <c r="L110" s="189"/>
      <c r="M110" s="189"/>
      <c r="N110" s="189"/>
      <c r="O110" s="189"/>
      <c r="P110" s="189"/>
      <c r="Q110" s="189"/>
      <c r="R110" s="189"/>
      <c r="S110" s="189"/>
      <c r="T110" s="189"/>
      <c r="U110" s="190">
        <f t="shared" si="3"/>
        <v>2800</v>
      </c>
      <c r="V110" s="187"/>
    </row>
    <row r="111" spans="1:22" ht="14.4">
      <c r="A111" s="187" t="s">
        <v>328</v>
      </c>
      <c r="B111" s="188" t="s">
        <v>478</v>
      </c>
      <c r="C111" s="187"/>
      <c r="D111" s="187" t="s">
        <v>352</v>
      </c>
      <c r="E111" s="187"/>
      <c r="F111" s="187">
        <v>10220</v>
      </c>
      <c r="G111" s="187" t="s">
        <v>41</v>
      </c>
      <c r="H111" s="187"/>
      <c r="I111" s="189"/>
      <c r="J111" s="189"/>
      <c r="K111" s="189"/>
      <c r="L111" s="189"/>
      <c r="M111" s="189"/>
      <c r="N111" s="189"/>
      <c r="O111" s="189">
        <v>2704</v>
      </c>
      <c r="P111" s="189"/>
      <c r="Q111" s="189"/>
      <c r="R111" s="189"/>
      <c r="S111" s="189"/>
      <c r="T111" s="189"/>
      <c r="U111" s="190">
        <f t="shared" si="3"/>
        <v>2704</v>
      </c>
      <c r="V111" s="187"/>
    </row>
    <row r="112" spans="1:22" ht="14.4">
      <c r="A112" s="187" t="s">
        <v>328</v>
      </c>
      <c r="B112" s="188" t="s">
        <v>479</v>
      </c>
      <c r="C112" s="187"/>
      <c r="D112" s="187" t="s">
        <v>394</v>
      </c>
      <c r="E112" s="187"/>
      <c r="F112" s="187">
        <v>10220</v>
      </c>
      <c r="G112" s="187" t="s">
        <v>41</v>
      </c>
      <c r="H112" s="187"/>
      <c r="I112" s="189"/>
      <c r="J112" s="189">
        <v>212</v>
      </c>
      <c r="K112" s="189"/>
      <c r="L112" s="189">
        <v>2037</v>
      </c>
      <c r="M112" s="189"/>
      <c r="N112" s="189"/>
      <c r="O112" s="189"/>
      <c r="P112" s="189">
        <v>438</v>
      </c>
      <c r="Q112" s="189"/>
      <c r="R112" s="189"/>
      <c r="S112" s="189"/>
      <c r="T112" s="189"/>
      <c r="U112" s="190">
        <f t="shared" si="3"/>
        <v>2687</v>
      </c>
      <c r="V112" s="187"/>
    </row>
    <row r="113" spans="1:22" ht="14.4">
      <c r="A113" s="187" t="s">
        <v>328</v>
      </c>
      <c r="B113" s="188" t="s">
        <v>480</v>
      </c>
      <c r="C113" s="187"/>
      <c r="D113" s="187" t="s">
        <v>436</v>
      </c>
      <c r="E113" s="187"/>
      <c r="F113" s="187">
        <v>10220</v>
      </c>
      <c r="G113" s="187" t="s">
        <v>41</v>
      </c>
      <c r="H113" s="187"/>
      <c r="I113" s="189"/>
      <c r="J113" s="189"/>
      <c r="K113" s="189"/>
      <c r="L113" s="189"/>
      <c r="M113" s="189"/>
      <c r="N113" s="189">
        <v>73</v>
      </c>
      <c r="O113" s="189"/>
      <c r="P113" s="189"/>
      <c r="Q113" s="189"/>
      <c r="R113" s="189"/>
      <c r="S113" s="189">
        <v>2552</v>
      </c>
      <c r="T113" s="189"/>
      <c r="U113" s="190">
        <f t="shared" si="3"/>
        <v>2625</v>
      </c>
      <c r="V113" s="187"/>
    </row>
    <row r="114" spans="1:22" ht="14.4">
      <c r="A114" s="187" t="s">
        <v>386</v>
      </c>
      <c r="B114" s="188" t="s">
        <v>481</v>
      </c>
      <c r="C114" s="187"/>
      <c r="D114" s="187" t="s">
        <v>355</v>
      </c>
      <c r="E114" s="187"/>
      <c r="F114" s="187">
        <v>10220</v>
      </c>
      <c r="G114" s="187" t="s">
        <v>41</v>
      </c>
      <c r="H114" s="187"/>
      <c r="I114" s="189">
        <v>2063</v>
      </c>
      <c r="J114" s="189"/>
      <c r="K114" s="189"/>
      <c r="L114" s="189"/>
      <c r="M114" s="189"/>
      <c r="N114" s="189"/>
      <c r="O114" s="189"/>
      <c r="P114" s="189">
        <v>96</v>
      </c>
      <c r="Q114" s="189"/>
      <c r="R114" s="189"/>
      <c r="S114" s="189"/>
      <c r="T114" s="189">
        <v>280</v>
      </c>
      <c r="U114" s="190">
        <f t="shared" si="3"/>
        <v>2439</v>
      </c>
      <c r="V114" s="187"/>
    </row>
    <row r="115" spans="1:22" ht="14.4">
      <c r="A115" s="187" t="s">
        <v>328</v>
      </c>
      <c r="B115" s="188" t="s">
        <v>482</v>
      </c>
      <c r="C115" s="187"/>
      <c r="D115" s="187" t="s">
        <v>352</v>
      </c>
      <c r="E115" s="187"/>
      <c r="F115" s="187">
        <v>10228</v>
      </c>
      <c r="G115" s="187" t="s">
        <v>41</v>
      </c>
      <c r="H115" s="187"/>
      <c r="I115" s="189"/>
      <c r="J115" s="189"/>
      <c r="K115" s="189">
        <v>2360</v>
      </c>
      <c r="L115" s="189"/>
      <c r="M115" s="189"/>
      <c r="N115" s="189"/>
      <c r="O115" s="189"/>
      <c r="P115" s="189"/>
      <c r="Q115" s="189"/>
      <c r="R115" s="189"/>
      <c r="S115" s="189"/>
      <c r="T115" s="189"/>
      <c r="U115" s="190">
        <f t="shared" si="3"/>
        <v>2360</v>
      </c>
      <c r="V115" s="187"/>
    </row>
    <row r="116" spans="1:22" ht="14.4">
      <c r="A116" s="187" t="s">
        <v>328</v>
      </c>
      <c r="B116" s="188" t="s">
        <v>483</v>
      </c>
      <c r="C116" s="187"/>
      <c r="D116" s="187" t="s">
        <v>352</v>
      </c>
      <c r="E116" s="187"/>
      <c r="F116" s="187">
        <v>10228</v>
      </c>
      <c r="G116" s="187" t="s">
        <v>41</v>
      </c>
      <c r="H116" s="187"/>
      <c r="I116" s="189"/>
      <c r="J116" s="189"/>
      <c r="K116" s="189">
        <v>1452</v>
      </c>
      <c r="L116" s="189"/>
      <c r="M116" s="189"/>
      <c r="N116" s="189">
        <v>908</v>
      </c>
      <c r="O116" s="189"/>
      <c r="P116" s="189"/>
      <c r="Q116" s="189"/>
      <c r="R116" s="189"/>
      <c r="S116" s="189"/>
      <c r="T116" s="189"/>
      <c r="U116" s="190">
        <f t="shared" si="3"/>
        <v>2360</v>
      </c>
      <c r="V116" s="187"/>
    </row>
    <row r="117" spans="1:22" ht="14.4">
      <c r="A117" s="187" t="s">
        <v>328</v>
      </c>
      <c r="B117" s="188" t="s">
        <v>484</v>
      </c>
      <c r="C117" s="187"/>
      <c r="D117" s="187" t="s">
        <v>485</v>
      </c>
      <c r="E117" s="187"/>
      <c r="F117" s="187">
        <v>10220</v>
      </c>
      <c r="G117" s="187" t="s">
        <v>41</v>
      </c>
      <c r="H117" s="187"/>
      <c r="I117" s="189"/>
      <c r="J117" s="189"/>
      <c r="K117" s="189"/>
      <c r="L117" s="189"/>
      <c r="M117" s="189"/>
      <c r="N117" s="189"/>
      <c r="O117" s="189"/>
      <c r="P117" s="189"/>
      <c r="Q117" s="189"/>
      <c r="R117" s="189"/>
      <c r="S117" s="189"/>
      <c r="T117" s="189">
        <v>2145</v>
      </c>
      <c r="U117" s="190">
        <f t="shared" si="3"/>
        <v>2145</v>
      </c>
      <c r="V117" s="187"/>
    </row>
    <row r="118" spans="1:22" ht="14.4">
      <c r="A118" s="187" t="s">
        <v>346</v>
      </c>
      <c r="B118" s="188" t="s">
        <v>486</v>
      </c>
      <c r="C118" s="187"/>
      <c r="D118" s="187" t="s">
        <v>348</v>
      </c>
      <c r="E118" s="187"/>
      <c r="F118" s="187">
        <v>10235</v>
      </c>
      <c r="G118" s="187" t="s">
        <v>41</v>
      </c>
      <c r="H118" s="187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  <c r="S118" s="189"/>
      <c r="T118" s="189">
        <v>2127</v>
      </c>
      <c r="U118" s="190">
        <f t="shared" si="3"/>
        <v>2127</v>
      </c>
      <c r="V118" s="187"/>
    </row>
    <row r="119" spans="1:22" ht="14.4">
      <c r="A119" s="187" t="s">
        <v>328</v>
      </c>
      <c r="B119" s="188" t="s">
        <v>487</v>
      </c>
      <c r="C119" s="187"/>
      <c r="D119" s="187" t="s">
        <v>352</v>
      </c>
      <c r="E119" s="187"/>
      <c r="F119" s="187">
        <v>10220</v>
      </c>
      <c r="G119" s="187" t="s">
        <v>41</v>
      </c>
      <c r="H119" s="187"/>
      <c r="I119" s="189"/>
      <c r="J119" s="189"/>
      <c r="K119" s="189"/>
      <c r="L119" s="189"/>
      <c r="M119" s="189">
        <v>1237</v>
      </c>
      <c r="N119" s="189">
        <v>806</v>
      </c>
      <c r="O119" s="189"/>
      <c r="P119" s="189"/>
      <c r="Q119" s="189"/>
      <c r="R119" s="189"/>
      <c r="S119" s="189"/>
      <c r="T119" s="189"/>
      <c r="U119" s="190">
        <f t="shared" si="3"/>
        <v>2043</v>
      </c>
      <c r="V119" s="187"/>
    </row>
    <row r="120" spans="1:22" ht="14.4">
      <c r="A120" s="187" t="s">
        <v>328</v>
      </c>
      <c r="B120" s="188" t="s">
        <v>488</v>
      </c>
      <c r="C120" s="187"/>
      <c r="D120" s="187" t="s">
        <v>474</v>
      </c>
      <c r="E120" s="187"/>
      <c r="F120" s="187">
        <v>10220</v>
      </c>
      <c r="G120" s="187" t="s">
        <v>41</v>
      </c>
      <c r="H120" s="187"/>
      <c r="I120" s="189"/>
      <c r="J120" s="189">
        <v>2041</v>
      </c>
      <c r="K120" s="189"/>
      <c r="L120" s="189"/>
      <c r="M120" s="189"/>
      <c r="N120" s="189"/>
      <c r="O120" s="189"/>
      <c r="P120" s="189"/>
      <c r="Q120" s="189"/>
      <c r="R120" s="189"/>
      <c r="S120" s="189"/>
      <c r="T120" s="189"/>
      <c r="U120" s="190">
        <f t="shared" si="3"/>
        <v>2041</v>
      </c>
      <c r="V120" s="187"/>
    </row>
    <row r="121" spans="1:22" ht="14.4">
      <c r="A121" s="187" t="s">
        <v>328</v>
      </c>
      <c r="B121" s="188" t="s">
        <v>489</v>
      </c>
      <c r="C121" s="187"/>
      <c r="D121" s="187" t="s">
        <v>352</v>
      </c>
      <c r="E121" s="187"/>
      <c r="F121" s="187">
        <v>10220</v>
      </c>
      <c r="G121" s="187" t="s">
        <v>373</v>
      </c>
      <c r="H121" s="187"/>
      <c r="I121" s="189"/>
      <c r="J121" s="189"/>
      <c r="K121" s="189"/>
      <c r="L121" s="189"/>
      <c r="M121" s="189">
        <v>2000</v>
      </c>
      <c r="N121" s="189"/>
      <c r="O121" s="189"/>
      <c r="P121" s="189"/>
      <c r="Q121" s="189"/>
      <c r="R121" s="189"/>
      <c r="S121" s="189"/>
      <c r="T121" s="189"/>
      <c r="U121" s="190">
        <f t="shared" si="3"/>
        <v>2000</v>
      </c>
      <c r="V121" s="187"/>
    </row>
    <row r="122" spans="1:22" ht="14.4">
      <c r="A122" s="187" t="s">
        <v>328</v>
      </c>
      <c r="B122" s="188" t="s">
        <v>490</v>
      </c>
      <c r="C122" s="187"/>
      <c r="D122" s="187" t="s">
        <v>485</v>
      </c>
      <c r="E122" s="187"/>
      <c r="F122" s="187">
        <v>10220</v>
      </c>
      <c r="G122" s="187" t="s">
        <v>41</v>
      </c>
      <c r="H122" s="187"/>
      <c r="I122" s="189">
        <v>20000</v>
      </c>
      <c r="J122" s="189"/>
      <c r="K122" s="189"/>
      <c r="L122" s="189">
        <v>-18934</v>
      </c>
      <c r="M122" s="189">
        <v>861</v>
      </c>
      <c r="N122" s="189">
        <v>43</v>
      </c>
      <c r="O122" s="189">
        <v>-206</v>
      </c>
      <c r="P122" s="189">
        <v>181</v>
      </c>
      <c r="Q122" s="189"/>
      <c r="R122" s="189"/>
      <c r="S122" s="189"/>
      <c r="T122" s="189"/>
      <c r="U122" s="190">
        <f t="shared" si="3"/>
        <v>1945</v>
      </c>
      <c r="V122" s="187"/>
    </row>
    <row r="123" spans="1:22" ht="14.4">
      <c r="A123" s="187" t="s">
        <v>328</v>
      </c>
      <c r="B123" s="188" t="s">
        <v>491</v>
      </c>
      <c r="C123" s="187"/>
      <c r="D123" s="187" t="s">
        <v>492</v>
      </c>
      <c r="E123" s="187"/>
      <c r="F123" s="187">
        <v>10220</v>
      </c>
      <c r="G123" s="187" t="s">
        <v>41</v>
      </c>
      <c r="H123" s="187"/>
      <c r="I123" s="189"/>
      <c r="J123" s="189"/>
      <c r="K123" s="189"/>
      <c r="L123" s="189"/>
      <c r="M123" s="189">
        <v>1231</v>
      </c>
      <c r="N123" s="189"/>
      <c r="O123" s="189">
        <v>98</v>
      </c>
      <c r="P123" s="189">
        <v>214</v>
      </c>
      <c r="Q123" s="189">
        <v>78</v>
      </c>
      <c r="R123" s="189">
        <v>144</v>
      </c>
      <c r="S123" s="189"/>
      <c r="T123" s="189">
        <v>70</v>
      </c>
      <c r="U123" s="190">
        <f t="shared" si="3"/>
        <v>1835</v>
      </c>
      <c r="V123" s="187"/>
    </row>
    <row r="124" spans="1:22" ht="14.4">
      <c r="A124" s="187" t="s">
        <v>328</v>
      </c>
      <c r="B124" s="188" t="s">
        <v>493</v>
      </c>
      <c r="C124" s="187"/>
      <c r="D124" s="187" t="s">
        <v>352</v>
      </c>
      <c r="E124" s="187"/>
      <c r="F124" s="187">
        <v>10220</v>
      </c>
      <c r="G124" s="187" t="s">
        <v>41</v>
      </c>
      <c r="H124" s="187"/>
      <c r="I124" s="189"/>
      <c r="J124" s="189">
        <v>908</v>
      </c>
      <c r="K124" s="189"/>
      <c r="L124" s="189">
        <v>908</v>
      </c>
      <c r="M124" s="189"/>
      <c r="N124" s="189"/>
      <c r="O124" s="189"/>
      <c r="P124" s="189"/>
      <c r="Q124" s="189"/>
      <c r="R124" s="189"/>
      <c r="S124" s="189"/>
      <c r="T124" s="189"/>
      <c r="U124" s="190">
        <f t="shared" si="3"/>
        <v>1816</v>
      </c>
      <c r="V124" s="187"/>
    </row>
    <row r="125" spans="1:22" ht="14.4">
      <c r="A125" s="187" t="s">
        <v>328</v>
      </c>
      <c r="B125" s="188" t="s">
        <v>494</v>
      </c>
      <c r="C125" s="187"/>
      <c r="D125" s="187" t="s">
        <v>352</v>
      </c>
      <c r="E125" s="187"/>
      <c r="F125" s="187">
        <v>10228</v>
      </c>
      <c r="G125" s="187" t="s">
        <v>349</v>
      </c>
      <c r="H125" s="187"/>
      <c r="I125" s="189"/>
      <c r="J125" s="189">
        <v>1800</v>
      </c>
      <c r="K125" s="189"/>
      <c r="L125" s="189"/>
      <c r="M125" s="189"/>
      <c r="N125" s="189"/>
      <c r="O125" s="189"/>
      <c r="P125" s="189"/>
      <c r="Q125" s="189"/>
      <c r="R125" s="189"/>
      <c r="S125" s="189"/>
      <c r="T125" s="189"/>
      <c r="U125" s="190">
        <f t="shared" si="3"/>
        <v>1800</v>
      </c>
      <c r="V125" s="187"/>
    </row>
    <row r="126" spans="1:22" ht="14.4">
      <c r="A126" s="187" t="s">
        <v>328</v>
      </c>
      <c r="B126" s="188" t="s">
        <v>495</v>
      </c>
      <c r="C126" s="187"/>
      <c r="D126" s="187" t="s">
        <v>352</v>
      </c>
      <c r="E126" s="187"/>
      <c r="F126" s="187">
        <v>10228</v>
      </c>
      <c r="G126" s="187" t="s">
        <v>349</v>
      </c>
      <c r="H126" s="187"/>
      <c r="I126" s="189"/>
      <c r="J126" s="189"/>
      <c r="K126" s="189">
        <v>1770</v>
      </c>
      <c r="L126" s="189"/>
      <c r="M126" s="189"/>
      <c r="N126" s="189"/>
      <c r="O126" s="189"/>
      <c r="P126" s="189"/>
      <c r="Q126" s="189"/>
      <c r="R126" s="189"/>
      <c r="S126" s="189"/>
      <c r="T126" s="189"/>
      <c r="U126" s="190">
        <f t="shared" si="3"/>
        <v>1770</v>
      </c>
      <c r="V126" s="187"/>
    </row>
    <row r="127" spans="1:22" ht="14.4">
      <c r="A127" s="187" t="s">
        <v>328</v>
      </c>
      <c r="B127" s="188" t="s">
        <v>496</v>
      </c>
      <c r="C127" s="187"/>
      <c r="D127" s="187" t="s">
        <v>352</v>
      </c>
      <c r="E127" s="187"/>
      <c r="F127" s="187">
        <v>10220</v>
      </c>
      <c r="G127" s="187" t="s">
        <v>349</v>
      </c>
      <c r="H127" s="187"/>
      <c r="I127" s="189"/>
      <c r="J127" s="189"/>
      <c r="K127" s="189"/>
      <c r="L127" s="189"/>
      <c r="M127" s="189"/>
      <c r="N127" s="189"/>
      <c r="O127" s="189">
        <v>1679</v>
      </c>
      <c r="P127" s="189"/>
      <c r="Q127" s="189"/>
      <c r="R127" s="189"/>
      <c r="S127" s="189"/>
      <c r="T127" s="189"/>
      <c r="U127" s="190">
        <f t="shared" si="3"/>
        <v>1679</v>
      </c>
      <c r="V127" s="187"/>
    </row>
    <row r="128" spans="1:22" ht="14.4">
      <c r="A128" s="187" t="s">
        <v>328</v>
      </c>
      <c r="B128" s="188" t="s">
        <v>497</v>
      </c>
      <c r="C128" s="187"/>
      <c r="D128" s="187" t="s">
        <v>352</v>
      </c>
      <c r="E128" s="187"/>
      <c r="F128" s="187">
        <v>10220</v>
      </c>
      <c r="G128" s="187" t="s">
        <v>373</v>
      </c>
      <c r="H128" s="187"/>
      <c r="I128" s="189"/>
      <c r="J128" s="189"/>
      <c r="K128" s="189"/>
      <c r="L128" s="189"/>
      <c r="M128" s="189"/>
      <c r="N128" s="189"/>
      <c r="O128" s="189"/>
      <c r="P128" s="189">
        <v>1600</v>
      </c>
      <c r="Q128" s="189"/>
      <c r="R128" s="189"/>
      <c r="S128" s="189"/>
      <c r="T128" s="189"/>
      <c r="U128" s="190">
        <f t="shared" si="3"/>
        <v>1600</v>
      </c>
      <c r="V128" s="187"/>
    </row>
    <row r="129" spans="1:22" ht="14.4">
      <c r="A129" s="187" t="s">
        <v>346</v>
      </c>
      <c r="B129" s="188" t="s">
        <v>498</v>
      </c>
      <c r="C129" s="187"/>
      <c r="D129" s="187" t="s">
        <v>454</v>
      </c>
      <c r="E129" s="187"/>
      <c r="F129" s="187">
        <v>10235</v>
      </c>
      <c r="G129" s="187" t="s">
        <v>41</v>
      </c>
      <c r="H129" s="187"/>
      <c r="I129" s="189"/>
      <c r="J129" s="189"/>
      <c r="K129" s="189"/>
      <c r="L129" s="189"/>
      <c r="M129" s="189">
        <v>1570</v>
      </c>
      <c r="N129" s="189"/>
      <c r="O129" s="189"/>
      <c r="P129" s="189"/>
      <c r="Q129" s="189"/>
      <c r="R129" s="189"/>
      <c r="S129" s="189"/>
      <c r="T129" s="189"/>
      <c r="U129" s="190">
        <f t="shared" si="3"/>
        <v>1570</v>
      </c>
      <c r="V129" s="187"/>
    </row>
    <row r="130" spans="1:22" ht="14.4">
      <c r="A130" s="187" t="s">
        <v>328</v>
      </c>
      <c r="B130" s="188" t="s">
        <v>499</v>
      </c>
      <c r="C130" s="187"/>
      <c r="D130" s="187" t="s">
        <v>352</v>
      </c>
      <c r="E130" s="187"/>
      <c r="F130" s="187">
        <v>10220</v>
      </c>
      <c r="G130" s="187" t="s">
        <v>373</v>
      </c>
      <c r="H130" s="187"/>
      <c r="I130" s="189"/>
      <c r="J130" s="189"/>
      <c r="K130" s="189"/>
      <c r="L130" s="189"/>
      <c r="M130" s="189"/>
      <c r="N130" s="189"/>
      <c r="O130" s="189"/>
      <c r="P130" s="189">
        <v>1557</v>
      </c>
      <c r="Q130" s="189"/>
      <c r="R130" s="189"/>
      <c r="S130" s="189"/>
      <c r="T130" s="189"/>
      <c r="U130" s="190">
        <f t="shared" si="3"/>
        <v>1557</v>
      </c>
      <c r="V130" s="187"/>
    </row>
    <row r="131" spans="1:22" ht="14.4">
      <c r="A131" s="187" t="s">
        <v>328</v>
      </c>
      <c r="B131" s="188" t="s">
        <v>500</v>
      </c>
      <c r="C131" s="187"/>
      <c r="D131" s="187" t="s">
        <v>352</v>
      </c>
      <c r="E131" s="187"/>
      <c r="F131" s="187">
        <v>10228</v>
      </c>
      <c r="G131" s="187" t="s">
        <v>41</v>
      </c>
      <c r="H131" s="187"/>
      <c r="I131" s="189"/>
      <c r="J131" s="189">
        <v>720</v>
      </c>
      <c r="K131" s="189">
        <v>700</v>
      </c>
      <c r="L131" s="189"/>
      <c r="M131" s="189"/>
      <c r="N131" s="189"/>
      <c r="O131" s="189"/>
      <c r="P131" s="189"/>
      <c r="Q131" s="189"/>
      <c r="R131" s="189"/>
      <c r="S131" s="189"/>
      <c r="T131" s="189"/>
      <c r="U131" s="190">
        <f t="shared" si="3"/>
        <v>1420</v>
      </c>
      <c r="V131" s="187"/>
    </row>
    <row r="132" spans="1:22" ht="14.4">
      <c r="A132" s="187" t="s">
        <v>328</v>
      </c>
      <c r="B132" s="188" t="s">
        <v>501</v>
      </c>
      <c r="C132" s="187"/>
      <c r="D132" s="187" t="s">
        <v>352</v>
      </c>
      <c r="E132" s="187"/>
      <c r="F132" s="187">
        <v>10220</v>
      </c>
      <c r="G132" s="187" t="s">
        <v>41</v>
      </c>
      <c r="H132" s="187"/>
      <c r="I132" s="189"/>
      <c r="J132" s="189"/>
      <c r="K132" s="189"/>
      <c r="L132" s="189"/>
      <c r="M132" s="189">
        <v>1309</v>
      </c>
      <c r="N132" s="189"/>
      <c r="O132" s="189"/>
      <c r="P132" s="189"/>
      <c r="Q132" s="189"/>
      <c r="R132" s="189"/>
      <c r="S132" s="189"/>
      <c r="T132" s="189">
        <v>108</v>
      </c>
      <c r="U132" s="190">
        <f t="shared" si="3"/>
        <v>1417</v>
      </c>
      <c r="V132" s="187"/>
    </row>
    <row r="133" spans="1:22" ht="14.4">
      <c r="A133" s="187" t="s">
        <v>328</v>
      </c>
      <c r="B133" s="188" t="s">
        <v>502</v>
      </c>
      <c r="C133" s="187"/>
      <c r="D133" s="187"/>
      <c r="E133" s="187"/>
      <c r="F133" s="187"/>
      <c r="G133" s="187"/>
      <c r="H133" s="187"/>
      <c r="I133" s="189">
        <v>1416</v>
      </c>
      <c r="J133" s="189"/>
      <c r="K133" s="189"/>
      <c r="L133" s="189"/>
      <c r="M133" s="189"/>
      <c r="N133" s="189"/>
      <c r="O133" s="189"/>
      <c r="P133" s="189"/>
      <c r="Q133" s="189"/>
      <c r="R133" s="189"/>
      <c r="S133" s="189"/>
      <c r="T133" s="189"/>
      <c r="U133" s="190">
        <f t="shared" ref="U133:U164" si="4">SUM(I133:T133)</f>
        <v>1416</v>
      </c>
      <c r="V133" s="187"/>
    </row>
    <row r="134" spans="1:22" ht="14.4">
      <c r="A134" s="187" t="s">
        <v>328</v>
      </c>
      <c r="B134" s="188" t="s">
        <v>503</v>
      </c>
      <c r="C134" s="187"/>
      <c r="D134" s="187" t="s">
        <v>394</v>
      </c>
      <c r="E134" s="187"/>
      <c r="F134" s="187">
        <v>10220</v>
      </c>
      <c r="G134" s="187" t="s">
        <v>41</v>
      </c>
      <c r="H134" s="187"/>
      <c r="I134" s="189"/>
      <c r="J134" s="189"/>
      <c r="K134" s="189"/>
      <c r="L134" s="189"/>
      <c r="M134" s="189"/>
      <c r="N134" s="189"/>
      <c r="O134" s="189">
        <v>1404</v>
      </c>
      <c r="P134" s="189"/>
      <c r="Q134" s="189"/>
      <c r="R134" s="189"/>
      <c r="S134" s="189"/>
      <c r="T134" s="189"/>
      <c r="U134" s="190">
        <f t="shared" si="4"/>
        <v>1404</v>
      </c>
      <c r="V134" s="187"/>
    </row>
    <row r="135" spans="1:22" ht="14.4">
      <c r="A135" s="187" t="s">
        <v>328</v>
      </c>
      <c r="B135" s="188" t="s">
        <v>504</v>
      </c>
      <c r="C135" s="187"/>
      <c r="D135" s="187"/>
      <c r="E135" s="187"/>
      <c r="F135" s="187"/>
      <c r="G135" s="187"/>
      <c r="H135" s="187"/>
      <c r="I135" s="189">
        <v>1400</v>
      </c>
      <c r="J135" s="189"/>
      <c r="K135" s="189"/>
      <c r="L135" s="189"/>
      <c r="M135" s="189"/>
      <c r="N135" s="189"/>
      <c r="O135" s="189"/>
      <c r="P135" s="189"/>
      <c r="Q135" s="189"/>
      <c r="R135" s="189"/>
      <c r="S135" s="189"/>
      <c r="T135" s="189"/>
      <c r="U135" s="190">
        <f t="shared" si="4"/>
        <v>1400</v>
      </c>
      <c r="V135" s="187"/>
    </row>
    <row r="136" spans="1:22" ht="14.4">
      <c r="A136" s="187" t="s">
        <v>328</v>
      </c>
      <c r="B136" s="188">
        <v>86375</v>
      </c>
      <c r="C136" s="187"/>
      <c r="D136" s="187" t="s">
        <v>492</v>
      </c>
      <c r="E136" s="187"/>
      <c r="F136" s="187">
        <v>10228</v>
      </c>
      <c r="G136" s="187" t="s">
        <v>41</v>
      </c>
      <c r="H136" s="187"/>
      <c r="I136" s="189"/>
      <c r="J136" s="189"/>
      <c r="K136" s="189"/>
      <c r="L136" s="189"/>
      <c r="M136" s="189"/>
      <c r="N136" s="189"/>
      <c r="O136" s="189"/>
      <c r="P136" s="189"/>
      <c r="Q136" s="189"/>
      <c r="R136" s="189"/>
      <c r="S136" s="189">
        <v>1357</v>
      </c>
      <c r="T136" s="189">
        <v>30</v>
      </c>
      <c r="U136" s="190">
        <f t="shared" si="4"/>
        <v>1387</v>
      </c>
      <c r="V136" s="187"/>
    </row>
    <row r="137" spans="1:22" ht="14.4">
      <c r="A137" s="187" t="s">
        <v>328</v>
      </c>
      <c r="B137" s="188" t="s">
        <v>505</v>
      </c>
      <c r="C137" s="187"/>
      <c r="D137" s="187" t="s">
        <v>355</v>
      </c>
      <c r="E137" s="187"/>
      <c r="F137" s="187">
        <v>10220</v>
      </c>
      <c r="G137" s="187" t="s">
        <v>41</v>
      </c>
      <c r="H137" s="187"/>
      <c r="I137" s="189"/>
      <c r="J137" s="189"/>
      <c r="K137" s="189"/>
      <c r="L137" s="189"/>
      <c r="M137" s="189"/>
      <c r="N137" s="189"/>
      <c r="O137" s="189"/>
      <c r="P137" s="189"/>
      <c r="Q137" s="189"/>
      <c r="R137" s="189">
        <v>1300</v>
      </c>
      <c r="S137" s="189"/>
      <c r="T137" s="189"/>
      <c r="U137" s="190">
        <f t="shared" si="4"/>
        <v>1300</v>
      </c>
      <c r="V137" s="187"/>
    </row>
    <row r="138" spans="1:22" ht="14.4">
      <c r="A138" s="187" t="s">
        <v>328</v>
      </c>
      <c r="B138" s="188" t="s">
        <v>506</v>
      </c>
      <c r="C138" s="187"/>
      <c r="D138" s="187" t="s">
        <v>352</v>
      </c>
      <c r="E138" s="187"/>
      <c r="F138" s="187">
        <v>10228</v>
      </c>
      <c r="G138" s="187" t="s">
        <v>373</v>
      </c>
      <c r="H138" s="187"/>
      <c r="I138" s="189"/>
      <c r="J138" s="189">
        <v>78</v>
      </c>
      <c r="K138" s="189"/>
      <c r="L138" s="189">
        <v>66</v>
      </c>
      <c r="M138" s="189"/>
      <c r="N138" s="189"/>
      <c r="O138" s="189">
        <v>443</v>
      </c>
      <c r="P138" s="189"/>
      <c r="Q138" s="189"/>
      <c r="R138" s="189">
        <v>186</v>
      </c>
      <c r="S138" s="189">
        <v>471</v>
      </c>
      <c r="T138" s="189"/>
      <c r="U138" s="190">
        <f t="shared" si="4"/>
        <v>1244</v>
      </c>
      <c r="V138" s="187"/>
    </row>
    <row r="139" spans="1:22" ht="14.4">
      <c r="A139" s="187" t="s">
        <v>328</v>
      </c>
      <c r="B139" s="188" t="s">
        <v>507</v>
      </c>
      <c r="C139" s="187"/>
      <c r="D139" s="187" t="s">
        <v>355</v>
      </c>
      <c r="E139" s="187"/>
      <c r="F139" s="187">
        <v>10220</v>
      </c>
      <c r="G139" s="187" t="s">
        <v>41</v>
      </c>
      <c r="H139" s="187"/>
      <c r="I139" s="189"/>
      <c r="J139" s="189"/>
      <c r="K139" s="189"/>
      <c r="L139" s="189"/>
      <c r="M139" s="189"/>
      <c r="N139" s="189"/>
      <c r="O139" s="189"/>
      <c r="P139" s="189"/>
      <c r="Q139" s="189">
        <v>1200</v>
      </c>
      <c r="R139" s="189"/>
      <c r="S139" s="189"/>
      <c r="T139" s="189"/>
      <c r="U139" s="190">
        <f t="shared" si="4"/>
        <v>1200</v>
      </c>
      <c r="V139" s="187"/>
    </row>
    <row r="140" spans="1:22" ht="14.4">
      <c r="A140" s="187" t="s">
        <v>328</v>
      </c>
      <c r="B140" s="188" t="s">
        <v>508</v>
      </c>
      <c r="C140" s="187"/>
      <c r="D140" s="187" t="s">
        <v>352</v>
      </c>
      <c r="E140" s="187"/>
      <c r="F140" s="187">
        <v>10220</v>
      </c>
      <c r="G140" s="187" t="s">
        <v>41</v>
      </c>
      <c r="H140" s="187"/>
      <c r="I140" s="189"/>
      <c r="J140" s="189"/>
      <c r="K140" s="189"/>
      <c r="L140" s="189"/>
      <c r="M140" s="189"/>
      <c r="N140" s="189"/>
      <c r="O140" s="189"/>
      <c r="P140" s="189"/>
      <c r="Q140" s="189"/>
      <c r="R140" s="189"/>
      <c r="S140" s="189">
        <v>1200</v>
      </c>
      <c r="T140" s="189"/>
      <c r="U140" s="190">
        <f t="shared" si="4"/>
        <v>1200</v>
      </c>
      <c r="V140" s="187"/>
    </row>
    <row r="141" spans="1:22" ht="14.4">
      <c r="A141" s="187" t="s">
        <v>328</v>
      </c>
      <c r="B141" s="188" t="s">
        <v>509</v>
      </c>
      <c r="C141" s="187"/>
      <c r="D141" s="187" t="s">
        <v>355</v>
      </c>
      <c r="E141" s="187"/>
      <c r="F141" s="187">
        <v>10220</v>
      </c>
      <c r="G141" s="187" t="s">
        <v>41</v>
      </c>
      <c r="H141" s="187"/>
      <c r="I141" s="189"/>
      <c r="J141" s="189"/>
      <c r="K141" s="189"/>
      <c r="L141" s="189"/>
      <c r="M141" s="189"/>
      <c r="N141" s="189"/>
      <c r="O141" s="189"/>
      <c r="P141" s="189"/>
      <c r="Q141" s="189">
        <v>1200</v>
      </c>
      <c r="R141" s="189"/>
      <c r="S141" s="189"/>
      <c r="T141" s="189"/>
      <c r="U141" s="190">
        <f t="shared" si="4"/>
        <v>1200</v>
      </c>
      <c r="V141" s="187"/>
    </row>
    <row r="142" spans="1:22" ht="14.4">
      <c r="A142" s="187" t="s">
        <v>328</v>
      </c>
      <c r="B142" s="188" t="s">
        <v>510</v>
      </c>
      <c r="C142" s="187"/>
      <c r="D142" s="187" t="s">
        <v>352</v>
      </c>
      <c r="E142" s="187"/>
      <c r="F142" s="187">
        <v>10228</v>
      </c>
      <c r="G142" s="187" t="s">
        <v>41</v>
      </c>
      <c r="H142" s="187"/>
      <c r="I142" s="189"/>
      <c r="J142" s="189"/>
      <c r="K142" s="189">
        <v>1157</v>
      </c>
      <c r="L142" s="189"/>
      <c r="M142" s="189"/>
      <c r="N142" s="189"/>
      <c r="O142" s="189"/>
      <c r="P142" s="189"/>
      <c r="Q142" s="189"/>
      <c r="R142" s="189"/>
      <c r="S142" s="189"/>
      <c r="T142" s="189"/>
      <c r="U142" s="190">
        <f t="shared" si="4"/>
        <v>1157</v>
      </c>
      <c r="V142" s="187"/>
    </row>
    <row r="143" spans="1:22" ht="14.4">
      <c r="A143" s="187" t="s">
        <v>328</v>
      </c>
      <c r="B143" s="188" t="s">
        <v>511</v>
      </c>
      <c r="C143" s="187"/>
      <c r="D143" s="187" t="s">
        <v>355</v>
      </c>
      <c r="E143" s="187"/>
      <c r="F143" s="187">
        <v>10220</v>
      </c>
      <c r="G143" s="187" t="s">
        <v>41</v>
      </c>
      <c r="H143" s="187"/>
      <c r="I143" s="189"/>
      <c r="J143" s="189"/>
      <c r="K143" s="189"/>
      <c r="L143" s="189"/>
      <c r="M143" s="189"/>
      <c r="N143" s="189"/>
      <c r="O143" s="189"/>
      <c r="P143" s="189"/>
      <c r="Q143" s="189">
        <v>1155</v>
      </c>
      <c r="R143" s="189"/>
      <c r="S143" s="189"/>
      <c r="T143" s="189"/>
      <c r="U143" s="190">
        <f t="shared" si="4"/>
        <v>1155</v>
      </c>
      <c r="V143" s="187"/>
    </row>
    <row r="144" spans="1:22" ht="14.4">
      <c r="A144" s="187" t="s">
        <v>328</v>
      </c>
      <c r="B144" s="188" t="s">
        <v>512</v>
      </c>
      <c r="C144" s="187"/>
      <c r="D144" s="187" t="s">
        <v>513</v>
      </c>
      <c r="E144" s="187"/>
      <c r="F144" s="187">
        <v>10220</v>
      </c>
      <c r="G144" s="187" t="s">
        <v>41</v>
      </c>
      <c r="H144" s="187"/>
      <c r="I144" s="189"/>
      <c r="J144" s="189"/>
      <c r="K144" s="189"/>
      <c r="L144" s="189"/>
      <c r="M144" s="189"/>
      <c r="N144" s="189">
        <v>1129</v>
      </c>
      <c r="O144" s="189"/>
      <c r="P144" s="189"/>
      <c r="Q144" s="189"/>
      <c r="R144" s="189"/>
      <c r="S144" s="189"/>
      <c r="T144" s="189"/>
      <c r="U144" s="190">
        <f t="shared" si="4"/>
        <v>1129</v>
      </c>
      <c r="V144" s="187"/>
    </row>
    <row r="145" spans="1:22" ht="14.4">
      <c r="A145" s="187" t="s">
        <v>328</v>
      </c>
      <c r="B145" s="188" t="s">
        <v>514</v>
      </c>
      <c r="C145" s="187"/>
      <c r="D145" s="187" t="s">
        <v>352</v>
      </c>
      <c r="E145" s="187"/>
      <c r="F145" s="187">
        <v>10220</v>
      </c>
      <c r="G145" s="187" t="s">
        <v>373</v>
      </c>
      <c r="H145" s="187"/>
      <c r="I145" s="189"/>
      <c r="J145" s="189"/>
      <c r="K145" s="189"/>
      <c r="L145" s="189"/>
      <c r="M145" s="189"/>
      <c r="N145" s="189"/>
      <c r="O145" s="189"/>
      <c r="P145" s="189">
        <v>1050</v>
      </c>
      <c r="Q145" s="189"/>
      <c r="R145" s="189"/>
      <c r="S145" s="189"/>
      <c r="T145" s="189"/>
      <c r="U145" s="190">
        <f t="shared" si="4"/>
        <v>1050</v>
      </c>
      <c r="V145" s="187"/>
    </row>
    <row r="146" spans="1:22" ht="14.4">
      <c r="A146" s="187" t="s">
        <v>328</v>
      </c>
      <c r="B146" s="188" t="s">
        <v>515</v>
      </c>
      <c r="C146" s="187"/>
      <c r="D146" s="187" t="s">
        <v>516</v>
      </c>
      <c r="E146" s="187"/>
      <c r="F146" s="187">
        <v>10220</v>
      </c>
      <c r="G146" s="187" t="s">
        <v>373</v>
      </c>
      <c r="H146" s="187"/>
      <c r="I146" s="189"/>
      <c r="J146" s="189"/>
      <c r="K146" s="189"/>
      <c r="L146" s="189"/>
      <c r="M146" s="189"/>
      <c r="N146" s="189"/>
      <c r="O146" s="189">
        <v>1023</v>
      </c>
      <c r="P146" s="189"/>
      <c r="Q146" s="189"/>
      <c r="R146" s="189"/>
      <c r="S146" s="189"/>
      <c r="T146" s="189"/>
      <c r="U146" s="190">
        <f t="shared" si="4"/>
        <v>1023</v>
      </c>
      <c r="V146" s="187"/>
    </row>
    <row r="147" spans="1:22" ht="14.4">
      <c r="A147" s="187" t="s">
        <v>328</v>
      </c>
      <c r="B147" s="188" t="s">
        <v>517</v>
      </c>
      <c r="C147" s="187"/>
      <c r="D147" s="187"/>
      <c r="E147" s="187"/>
      <c r="F147" s="187"/>
      <c r="G147" s="187"/>
      <c r="H147" s="187"/>
      <c r="I147" s="189">
        <v>1000</v>
      </c>
      <c r="J147" s="189"/>
      <c r="K147" s="189"/>
      <c r="L147" s="189"/>
      <c r="M147" s="189"/>
      <c r="N147" s="189"/>
      <c r="O147" s="189"/>
      <c r="P147" s="189"/>
      <c r="Q147" s="189"/>
      <c r="R147" s="189"/>
      <c r="S147" s="189"/>
      <c r="T147" s="189"/>
      <c r="U147" s="190">
        <f t="shared" si="4"/>
        <v>1000</v>
      </c>
      <c r="V147" s="187"/>
    </row>
    <row r="148" spans="1:22" ht="14.4">
      <c r="A148" s="187" t="s">
        <v>328</v>
      </c>
      <c r="B148" s="188" t="s">
        <v>518</v>
      </c>
      <c r="C148" s="187"/>
      <c r="D148" s="187" t="s">
        <v>352</v>
      </c>
      <c r="E148" s="187"/>
      <c r="F148" s="187">
        <v>10220</v>
      </c>
      <c r="G148" s="187" t="s">
        <v>373</v>
      </c>
      <c r="H148" s="187"/>
      <c r="I148" s="189"/>
      <c r="J148" s="189"/>
      <c r="K148" s="189"/>
      <c r="L148" s="189"/>
      <c r="M148" s="189"/>
      <c r="N148" s="189">
        <v>1000</v>
      </c>
      <c r="O148" s="189"/>
      <c r="P148" s="189"/>
      <c r="Q148" s="189"/>
      <c r="R148" s="189"/>
      <c r="S148" s="189"/>
      <c r="T148" s="189"/>
      <c r="U148" s="190">
        <f t="shared" si="4"/>
        <v>1000</v>
      </c>
      <c r="V148" s="187"/>
    </row>
    <row r="149" spans="1:22" ht="14.4">
      <c r="A149" s="187" t="s">
        <v>328</v>
      </c>
      <c r="B149" s="188" t="s">
        <v>519</v>
      </c>
      <c r="C149" s="187"/>
      <c r="D149" s="187" t="s">
        <v>352</v>
      </c>
      <c r="E149" s="187"/>
      <c r="F149" s="187">
        <v>10220</v>
      </c>
      <c r="G149" s="187" t="s">
        <v>373</v>
      </c>
      <c r="H149" s="187"/>
      <c r="I149" s="189"/>
      <c r="J149" s="189"/>
      <c r="K149" s="189"/>
      <c r="L149" s="189"/>
      <c r="M149" s="189"/>
      <c r="N149" s="189"/>
      <c r="O149" s="189">
        <v>1000</v>
      </c>
      <c r="P149" s="189"/>
      <c r="Q149" s="189"/>
      <c r="R149" s="189"/>
      <c r="S149" s="189"/>
      <c r="T149" s="189"/>
      <c r="U149" s="190">
        <f t="shared" si="4"/>
        <v>1000</v>
      </c>
      <c r="V149" s="187"/>
    </row>
    <row r="150" spans="1:22" ht="14.4">
      <c r="A150" s="187" t="s">
        <v>328</v>
      </c>
      <c r="B150" s="188" t="s">
        <v>520</v>
      </c>
      <c r="C150" s="187"/>
      <c r="D150" s="187" t="s">
        <v>355</v>
      </c>
      <c r="E150" s="187"/>
      <c r="F150" s="187">
        <v>10220</v>
      </c>
      <c r="G150" s="187" t="s">
        <v>373</v>
      </c>
      <c r="H150" s="187"/>
      <c r="I150" s="189"/>
      <c r="J150" s="189"/>
      <c r="K150" s="189"/>
      <c r="L150" s="189"/>
      <c r="M150" s="189"/>
      <c r="N150" s="189"/>
      <c r="O150" s="189"/>
      <c r="P150" s="189"/>
      <c r="Q150" s="189">
        <v>999</v>
      </c>
      <c r="R150" s="189"/>
      <c r="S150" s="189"/>
      <c r="T150" s="189"/>
      <c r="U150" s="190">
        <f t="shared" si="4"/>
        <v>999</v>
      </c>
      <c r="V150" s="187"/>
    </row>
    <row r="151" spans="1:22" ht="14.4">
      <c r="A151" s="187" t="s">
        <v>386</v>
      </c>
      <c r="B151" s="188" t="s">
        <v>521</v>
      </c>
      <c r="C151" s="187"/>
      <c r="D151" s="187" t="s">
        <v>355</v>
      </c>
      <c r="E151" s="187"/>
      <c r="F151" s="187">
        <v>10220</v>
      </c>
      <c r="G151" s="187" t="s">
        <v>373</v>
      </c>
      <c r="H151" s="187"/>
      <c r="I151" s="189">
        <v>289</v>
      </c>
      <c r="J151" s="189"/>
      <c r="K151" s="189"/>
      <c r="L151" s="189"/>
      <c r="M151" s="189"/>
      <c r="N151" s="189"/>
      <c r="O151" s="189">
        <v>80</v>
      </c>
      <c r="P151" s="189">
        <v>40</v>
      </c>
      <c r="Q151" s="189">
        <v>120</v>
      </c>
      <c r="R151" s="189">
        <v>277</v>
      </c>
      <c r="S151" s="189"/>
      <c r="T151" s="189">
        <v>193</v>
      </c>
      <c r="U151" s="190">
        <f t="shared" si="4"/>
        <v>999</v>
      </c>
      <c r="V151" s="187"/>
    </row>
    <row r="152" spans="1:22" ht="14.4">
      <c r="A152" s="187" t="s">
        <v>328</v>
      </c>
      <c r="B152" s="188" t="s">
        <v>522</v>
      </c>
      <c r="C152" s="187"/>
      <c r="D152" s="187" t="s">
        <v>352</v>
      </c>
      <c r="E152" s="187"/>
      <c r="F152" s="187">
        <v>10228</v>
      </c>
      <c r="G152" s="187" t="s">
        <v>373</v>
      </c>
      <c r="H152" s="187"/>
      <c r="I152" s="189"/>
      <c r="J152" s="189">
        <v>871</v>
      </c>
      <c r="K152" s="189"/>
      <c r="L152" s="189"/>
      <c r="M152" s="189"/>
      <c r="N152" s="189"/>
      <c r="O152" s="189"/>
      <c r="P152" s="189"/>
      <c r="Q152" s="189"/>
      <c r="R152" s="189"/>
      <c r="S152" s="189"/>
      <c r="T152" s="189"/>
      <c r="U152" s="190">
        <f t="shared" si="4"/>
        <v>871</v>
      </c>
      <c r="V152" s="187"/>
    </row>
    <row r="153" spans="1:22" ht="14.4">
      <c r="A153" s="187" t="s">
        <v>328</v>
      </c>
      <c r="B153" s="188" t="s">
        <v>523</v>
      </c>
      <c r="C153" s="187"/>
      <c r="D153" s="187" t="s">
        <v>524</v>
      </c>
      <c r="E153" s="187"/>
      <c r="F153" s="187">
        <v>10220</v>
      </c>
      <c r="G153" s="187" t="s">
        <v>373</v>
      </c>
      <c r="H153" s="187"/>
      <c r="I153" s="189"/>
      <c r="J153" s="189"/>
      <c r="K153" s="189"/>
      <c r="L153" s="189"/>
      <c r="M153" s="189"/>
      <c r="N153" s="189"/>
      <c r="O153" s="189"/>
      <c r="P153" s="189">
        <v>837</v>
      </c>
      <c r="Q153" s="189"/>
      <c r="R153" s="189"/>
      <c r="S153" s="189"/>
      <c r="T153" s="189"/>
      <c r="U153" s="190">
        <f t="shared" si="4"/>
        <v>837</v>
      </c>
      <c r="V153" s="187"/>
    </row>
    <row r="154" spans="1:22" ht="14.4">
      <c r="A154" s="187" t="s">
        <v>328</v>
      </c>
      <c r="B154" s="188">
        <v>45920</v>
      </c>
      <c r="C154" s="187"/>
      <c r="D154" s="187" t="s">
        <v>436</v>
      </c>
      <c r="E154" s="187"/>
      <c r="F154" s="187">
        <v>10220</v>
      </c>
      <c r="G154" s="187" t="s">
        <v>41</v>
      </c>
      <c r="H154" s="187"/>
      <c r="I154" s="189"/>
      <c r="J154" s="189"/>
      <c r="K154" s="189"/>
      <c r="L154" s="189"/>
      <c r="M154" s="189"/>
      <c r="N154" s="189"/>
      <c r="O154" s="189"/>
      <c r="P154" s="189">
        <v>808</v>
      </c>
      <c r="Q154" s="189"/>
      <c r="R154" s="189"/>
      <c r="S154" s="189"/>
      <c r="T154" s="189"/>
      <c r="U154" s="190">
        <f t="shared" si="4"/>
        <v>808</v>
      </c>
      <c r="V154" s="187"/>
    </row>
    <row r="155" spans="1:22" ht="14.4">
      <c r="A155" s="187" t="s">
        <v>328</v>
      </c>
      <c r="B155" s="188" t="s">
        <v>525</v>
      </c>
      <c r="C155" s="187"/>
      <c r="D155" s="187" t="s">
        <v>454</v>
      </c>
      <c r="E155" s="187"/>
      <c r="F155" s="187">
        <v>10220</v>
      </c>
      <c r="G155" s="187" t="s">
        <v>41</v>
      </c>
      <c r="H155" s="187"/>
      <c r="I155" s="189"/>
      <c r="J155" s="189"/>
      <c r="K155" s="189"/>
      <c r="L155" s="189"/>
      <c r="M155" s="189"/>
      <c r="N155" s="189"/>
      <c r="O155" s="189">
        <v>713</v>
      </c>
      <c r="P155" s="189"/>
      <c r="Q155" s="189"/>
      <c r="R155" s="189"/>
      <c r="S155" s="189"/>
      <c r="T155" s="189"/>
      <c r="U155" s="190">
        <f t="shared" si="4"/>
        <v>713</v>
      </c>
      <c r="V155" s="187"/>
    </row>
    <row r="156" spans="1:22" ht="14.4">
      <c r="A156" s="187" t="s">
        <v>346</v>
      </c>
      <c r="B156" s="188" t="s">
        <v>526</v>
      </c>
      <c r="C156" s="187"/>
      <c r="D156" s="187" t="s">
        <v>426</v>
      </c>
      <c r="E156" s="187"/>
      <c r="F156" s="187">
        <v>10235</v>
      </c>
      <c r="G156" s="187" t="s">
        <v>373</v>
      </c>
      <c r="H156" s="187"/>
      <c r="I156" s="189"/>
      <c r="J156" s="189"/>
      <c r="K156" s="189"/>
      <c r="L156" s="189"/>
      <c r="M156" s="189"/>
      <c r="N156" s="189"/>
      <c r="O156" s="189"/>
      <c r="P156" s="189"/>
      <c r="Q156" s="189"/>
      <c r="R156" s="189"/>
      <c r="S156" s="189"/>
      <c r="T156" s="189">
        <v>700</v>
      </c>
      <c r="U156" s="190">
        <f t="shared" si="4"/>
        <v>700</v>
      </c>
      <c r="V156" s="187"/>
    </row>
    <row r="157" spans="1:22" ht="14.4">
      <c r="A157" s="187" t="s">
        <v>328</v>
      </c>
      <c r="B157" s="188" t="s">
        <v>527</v>
      </c>
      <c r="C157" s="187"/>
      <c r="D157" s="187" t="s">
        <v>352</v>
      </c>
      <c r="E157" s="187"/>
      <c r="F157" s="187">
        <v>10220</v>
      </c>
      <c r="G157" s="187" t="s">
        <v>373</v>
      </c>
      <c r="H157" s="187"/>
      <c r="I157" s="189"/>
      <c r="J157" s="189"/>
      <c r="K157" s="189"/>
      <c r="L157" s="189"/>
      <c r="M157" s="189"/>
      <c r="N157" s="189"/>
      <c r="O157" s="189"/>
      <c r="P157" s="189"/>
      <c r="Q157" s="189"/>
      <c r="R157" s="189"/>
      <c r="S157" s="189">
        <v>665</v>
      </c>
      <c r="T157" s="189"/>
      <c r="U157" s="190">
        <f t="shared" si="4"/>
        <v>665</v>
      </c>
      <c r="V157" s="187"/>
    </row>
    <row r="158" spans="1:22" ht="14.4">
      <c r="A158" s="187" t="s">
        <v>328</v>
      </c>
      <c r="B158" s="188" t="s">
        <v>528</v>
      </c>
      <c r="C158" s="187"/>
      <c r="D158" s="187" t="s">
        <v>355</v>
      </c>
      <c r="E158" s="187"/>
      <c r="F158" s="187">
        <v>10220</v>
      </c>
      <c r="G158" s="187" t="s">
        <v>373</v>
      </c>
      <c r="H158" s="187"/>
      <c r="I158" s="189"/>
      <c r="J158" s="189"/>
      <c r="K158" s="189"/>
      <c r="L158" s="189"/>
      <c r="M158" s="189"/>
      <c r="N158" s="189"/>
      <c r="O158" s="189"/>
      <c r="P158" s="189">
        <v>654</v>
      </c>
      <c r="Q158" s="189"/>
      <c r="R158" s="189"/>
      <c r="S158" s="189"/>
      <c r="T158" s="189"/>
      <c r="U158" s="190">
        <f t="shared" si="4"/>
        <v>654</v>
      </c>
      <c r="V158" s="187"/>
    </row>
    <row r="159" spans="1:22" ht="14.4">
      <c r="A159" s="187" t="s">
        <v>328</v>
      </c>
      <c r="B159" s="188" t="s">
        <v>529</v>
      </c>
      <c r="C159" s="187"/>
      <c r="D159" s="187" t="s">
        <v>352</v>
      </c>
      <c r="E159" s="187"/>
      <c r="F159" s="187">
        <v>10220</v>
      </c>
      <c r="G159" s="187" t="s">
        <v>373</v>
      </c>
      <c r="H159" s="187"/>
      <c r="I159" s="189"/>
      <c r="J159" s="189"/>
      <c r="K159" s="189"/>
      <c r="L159" s="189"/>
      <c r="M159" s="189"/>
      <c r="N159" s="189"/>
      <c r="O159" s="189"/>
      <c r="P159" s="189">
        <v>550</v>
      </c>
      <c r="Q159" s="189"/>
      <c r="R159" s="189"/>
      <c r="S159" s="189"/>
      <c r="T159" s="189"/>
      <c r="U159" s="190">
        <f t="shared" si="4"/>
        <v>550</v>
      </c>
      <c r="V159" s="187"/>
    </row>
    <row r="160" spans="1:22" ht="14.4">
      <c r="A160" s="187" t="s">
        <v>328</v>
      </c>
      <c r="B160" s="188" t="s">
        <v>530</v>
      </c>
      <c r="C160" s="187"/>
      <c r="D160" s="187" t="s">
        <v>352</v>
      </c>
      <c r="E160" s="187"/>
      <c r="F160" s="187">
        <v>10220</v>
      </c>
      <c r="G160" s="187" t="s">
        <v>373</v>
      </c>
      <c r="H160" s="187"/>
      <c r="I160" s="189"/>
      <c r="J160" s="189"/>
      <c r="K160" s="189"/>
      <c r="L160" s="189"/>
      <c r="M160" s="189"/>
      <c r="N160" s="189"/>
      <c r="O160" s="189">
        <v>522</v>
      </c>
      <c r="P160" s="189"/>
      <c r="Q160" s="189"/>
      <c r="R160" s="189"/>
      <c r="S160" s="189"/>
      <c r="T160" s="189"/>
      <c r="U160" s="190">
        <f t="shared" si="4"/>
        <v>522</v>
      </c>
      <c r="V160" s="187"/>
    </row>
    <row r="161" spans="1:22" ht="14.4">
      <c r="A161" s="187" t="s">
        <v>328</v>
      </c>
      <c r="B161" s="188" t="s">
        <v>531</v>
      </c>
      <c r="C161" s="187"/>
      <c r="D161" s="187" t="s">
        <v>352</v>
      </c>
      <c r="E161" s="187"/>
      <c r="F161" s="187">
        <v>10220</v>
      </c>
      <c r="G161" s="187" t="s">
        <v>373</v>
      </c>
      <c r="H161" s="187"/>
      <c r="I161" s="189"/>
      <c r="J161" s="189"/>
      <c r="K161" s="189"/>
      <c r="L161" s="189"/>
      <c r="M161" s="189">
        <v>500</v>
      </c>
      <c r="N161" s="189"/>
      <c r="O161" s="189"/>
      <c r="P161" s="189"/>
      <c r="Q161" s="189"/>
      <c r="R161" s="189"/>
      <c r="S161" s="189"/>
      <c r="T161" s="189"/>
      <c r="U161" s="190">
        <f t="shared" si="4"/>
        <v>500</v>
      </c>
      <c r="V161" s="187"/>
    </row>
    <row r="162" spans="1:22" ht="14.4">
      <c r="A162" s="187" t="s">
        <v>328</v>
      </c>
      <c r="B162" s="188" t="s">
        <v>532</v>
      </c>
      <c r="C162" s="187"/>
      <c r="D162" s="187" t="s">
        <v>355</v>
      </c>
      <c r="E162" s="187"/>
      <c r="F162" s="187">
        <v>10220</v>
      </c>
      <c r="G162" s="187" t="s">
        <v>41</v>
      </c>
      <c r="H162" s="187"/>
      <c r="I162" s="189"/>
      <c r="J162" s="189"/>
      <c r="K162" s="189"/>
      <c r="L162" s="189"/>
      <c r="M162" s="189"/>
      <c r="N162" s="189"/>
      <c r="O162" s="189"/>
      <c r="P162" s="189"/>
      <c r="Q162" s="189"/>
      <c r="R162" s="189">
        <v>500</v>
      </c>
      <c r="S162" s="189"/>
      <c r="T162" s="189"/>
      <c r="U162" s="190">
        <f t="shared" si="4"/>
        <v>500</v>
      </c>
      <c r="V162" s="187"/>
    </row>
    <row r="163" spans="1:22" ht="14.4">
      <c r="A163" s="187" t="s">
        <v>328</v>
      </c>
      <c r="B163" s="188" t="s">
        <v>533</v>
      </c>
      <c r="C163" s="187"/>
      <c r="D163" s="187" t="s">
        <v>355</v>
      </c>
      <c r="E163" s="187"/>
      <c r="F163" s="187">
        <v>10220</v>
      </c>
      <c r="G163" s="187" t="s">
        <v>41</v>
      </c>
      <c r="H163" s="187"/>
      <c r="I163" s="189"/>
      <c r="J163" s="189"/>
      <c r="K163" s="189"/>
      <c r="L163" s="189"/>
      <c r="M163" s="189"/>
      <c r="N163" s="189"/>
      <c r="O163" s="189"/>
      <c r="P163" s="189"/>
      <c r="Q163" s="189">
        <v>480</v>
      </c>
      <c r="R163" s="189"/>
      <c r="S163" s="189"/>
      <c r="T163" s="189"/>
      <c r="U163" s="190">
        <f t="shared" si="4"/>
        <v>480</v>
      </c>
      <c r="V163" s="187"/>
    </row>
    <row r="164" spans="1:22" ht="14.4">
      <c r="A164" s="187" t="s">
        <v>328</v>
      </c>
      <c r="B164" s="188" t="s">
        <v>534</v>
      </c>
      <c r="C164" s="187"/>
      <c r="D164" s="187" t="s">
        <v>352</v>
      </c>
      <c r="E164" s="187"/>
      <c r="F164" s="187">
        <v>10220</v>
      </c>
      <c r="G164" s="187" t="s">
        <v>41</v>
      </c>
      <c r="H164" s="187"/>
      <c r="I164" s="189"/>
      <c r="J164" s="189"/>
      <c r="K164" s="189"/>
      <c r="L164" s="189"/>
      <c r="M164" s="189"/>
      <c r="N164" s="189"/>
      <c r="O164" s="189"/>
      <c r="P164" s="189">
        <v>450</v>
      </c>
      <c r="Q164" s="189"/>
      <c r="R164" s="189"/>
      <c r="S164" s="189"/>
      <c r="T164" s="189"/>
      <c r="U164" s="190">
        <f t="shared" si="4"/>
        <v>450</v>
      </c>
      <c r="V164" s="187"/>
    </row>
    <row r="165" spans="1:22" ht="14.4">
      <c r="A165" s="187" t="s">
        <v>328</v>
      </c>
      <c r="B165" s="188" t="s">
        <v>535</v>
      </c>
      <c r="C165" s="187"/>
      <c r="D165" s="187" t="s">
        <v>460</v>
      </c>
      <c r="E165" s="187"/>
      <c r="F165" s="187">
        <v>10229</v>
      </c>
      <c r="G165" s="187" t="s">
        <v>65</v>
      </c>
      <c r="H165" s="187"/>
      <c r="I165" s="189"/>
      <c r="J165" s="189"/>
      <c r="K165" s="189"/>
      <c r="L165" s="189"/>
      <c r="M165" s="189"/>
      <c r="N165" s="189"/>
      <c r="O165" s="189"/>
      <c r="P165" s="189"/>
      <c r="Q165" s="189">
        <v>440</v>
      </c>
      <c r="R165" s="189"/>
      <c r="S165" s="189"/>
      <c r="T165" s="189"/>
      <c r="U165" s="190">
        <f t="shared" ref="U165:U196" si="5">SUM(I165:T165)</f>
        <v>440</v>
      </c>
      <c r="V165" s="187"/>
    </row>
    <row r="166" spans="1:22" ht="14.4">
      <c r="A166" s="187" t="s">
        <v>328</v>
      </c>
      <c r="B166" s="188" t="s">
        <v>536</v>
      </c>
      <c r="C166" s="187"/>
      <c r="D166" s="187" t="s">
        <v>355</v>
      </c>
      <c r="E166" s="187"/>
      <c r="F166" s="187">
        <v>10220</v>
      </c>
      <c r="G166" s="187" t="s">
        <v>349</v>
      </c>
      <c r="H166" s="187"/>
      <c r="I166" s="189"/>
      <c r="J166" s="189"/>
      <c r="K166" s="189"/>
      <c r="L166" s="189"/>
      <c r="M166" s="189"/>
      <c r="N166" s="189"/>
      <c r="O166" s="189"/>
      <c r="P166" s="189">
        <v>438</v>
      </c>
      <c r="Q166" s="189"/>
      <c r="R166" s="189"/>
      <c r="S166" s="189"/>
      <c r="T166" s="189"/>
      <c r="U166" s="190">
        <f t="shared" si="5"/>
        <v>438</v>
      </c>
      <c r="V166" s="187"/>
    </row>
    <row r="167" spans="1:22" ht="14.4">
      <c r="A167" s="187" t="s">
        <v>328</v>
      </c>
      <c r="B167" s="188" t="s">
        <v>537</v>
      </c>
      <c r="C167" s="187"/>
      <c r="D167" s="187" t="s">
        <v>355</v>
      </c>
      <c r="E167" s="187"/>
      <c r="F167" s="187">
        <v>10220</v>
      </c>
      <c r="G167" s="187" t="s">
        <v>373</v>
      </c>
      <c r="H167" s="187"/>
      <c r="I167" s="189"/>
      <c r="J167" s="189"/>
      <c r="K167" s="189"/>
      <c r="L167" s="189"/>
      <c r="M167" s="189"/>
      <c r="N167" s="189"/>
      <c r="O167" s="189"/>
      <c r="P167" s="189"/>
      <c r="Q167" s="189"/>
      <c r="R167" s="189"/>
      <c r="S167" s="189">
        <v>364</v>
      </c>
      <c r="T167" s="189"/>
      <c r="U167" s="190">
        <f t="shared" si="5"/>
        <v>364</v>
      </c>
      <c r="V167" s="187"/>
    </row>
    <row r="168" spans="1:22" ht="14.4">
      <c r="A168" s="187" t="s">
        <v>328</v>
      </c>
      <c r="B168" s="188" t="s">
        <v>538</v>
      </c>
      <c r="C168" s="187"/>
      <c r="D168" s="187" t="s">
        <v>355</v>
      </c>
      <c r="E168" s="187"/>
      <c r="F168" s="187">
        <v>10220</v>
      </c>
      <c r="G168" s="187" t="s">
        <v>41</v>
      </c>
      <c r="H168" s="187"/>
      <c r="I168" s="189"/>
      <c r="J168" s="189"/>
      <c r="K168" s="189"/>
      <c r="L168" s="189"/>
      <c r="M168" s="189"/>
      <c r="N168" s="189"/>
      <c r="O168" s="189"/>
      <c r="P168" s="189"/>
      <c r="Q168" s="189"/>
      <c r="R168" s="189">
        <v>360</v>
      </c>
      <c r="S168" s="189"/>
      <c r="T168" s="189"/>
      <c r="U168" s="190">
        <f t="shared" si="5"/>
        <v>360</v>
      </c>
      <c r="V168" s="187"/>
    </row>
    <row r="169" spans="1:22" ht="14.4">
      <c r="A169" s="187" t="s">
        <v>328</v>
      </c>
      <c r="B169" s="188" t="s">
        <v>539</v>
      </c>
      <c r="C169" s="187"/>
      <c r="D169" s="187" t="s">
        <v>352</v>
      </c>
      <c r="E169" s="187"/>
      <c r="F169" s="187">
        <v>10220</v>
      </c>
      <c r="G169" s="187" t="s">
        <v>349</v>
      </c>
      <c r="H169" s="187"/>
      <c r="I169" s="189"/>
      <c r="J169" s="189"/>
      <c r="K169" s="189">
        <v>343</v>
      </c>
      <c r="L169" s="189"/>
      <c r="M169" s="189"/>
      <c r="N169" s="189"/>
      <c r="O169" s="189"/>
      <c r="P169" s="189"/>
      <c r="Q169" s="189"/>
      <c r="R169" s="189"/>
      <c r="S169" s="189"/>
      <c r="T169" s="189"/>
      <c r="U169" s="190">
        <f t="shared" si="5"/>
        <v>343</v>
      </c>
      <c r="V169" s="187"/>
    </row>
    <row r="170" spans="1:22" ht="14.4">
      <c r="A170" s="187" t="s">
        <v>328</v>
      </c>
      <c r="B170" s="188" t="s">
        <v>540</v>
      </c>
      <c r="C170" s="187"/>
      <c r="D170" s="187" t="s">
        <v>352</v>
      </c>
      <c r="E170" s="187"/>
      <c r="F170" s="187">
        <v>10220</v>
      </c>
      <c r="G170" s="187" t="s">
        <v>349</v>
      </c>
      <c r="H170" s="187"/>
      <c r="I170" s="189"/>
      <c r="J170" s="189"/>
      <c r="K170" s="189"/>
      <c r="L170" s="189"/>
      <c r="M170" s="189"/>
      <c r="N170" s="189"/>
      <c r="O170" s="189"/>
      <c r="P170" s="189"/>
      <c r="Q170" s="189"/>
      <c r="R170" s="189"/>
      <c r="S170" s="189">
        <v>296</v>
      </c>
      <c r="T170" s="189"/>
      <c r="U170" s="190">
        <f t="shared" si="5"/>
        <v>296</v>
      </c>
      <c r="V170" s="187"/>
    </row>
    <row r="171" spans="1:22" ht="14.4">
      <c r="A171" s="187" t="s">
        <v>328</v>
      </c>
      <c r="B171" s="188" t="s">
        <v>541</v>
      </c>
      <c r="C171" s="187"/>
      <c r="D171" s="187"/>
      <c r="E171" s="187"/>
      <c r="F171" s="187"/>
      <c r="G171" s="187"/>
      <c r="H171" s="187"/>
      <c r="I171" s="189">
        <v>290</v>
      </c>
      <c r="J171" s="189"/>
      <c r="K171" s="189"/>
      <c r="L171" s="189"/>
      <c r="M171" s="189"/>
      <c r="N171" s="189"/>
      <c r="O171" s="189"/>
      <c r="P171" s="189"/>
      <c r="Q171" s="189"/>
      <c r="R171" s="189"/>
      <c r="S171" s="189"/>
      <c r="T171" s="189"/>
      <c r="U171" s="190">
        <f t="shared" si="5"/>
        <v>290</v>
      </c>
      <c r="V171" s="187"/>
    </row>
    <row r="172" spans="1:22" ht="14.4">
      <c r="A172" s="187" t="s">
        <v>328</v>
      </c>
      <c r="B172" s="188" t="s">
        <v>542</v>
      </c>
      <c r="C172" s="187"/>
      <c r="D172" s="187" t="s">
        <v>352</v>
      </c>
      <c r="E172" s="187"/>
      <c r="F172" s="187">
        <v>10220</v>
      </c>
      <c r="G172" s="187" t="s">
        <v>65</v>
      </c>
      <c r="H172" s="187"/>
      <c r="I172" s="189"/>
      <c r="J172" s="189"/>
      <c r="K172" s="189"/>
      <c r="L172" s="189"/>
      <c r="M172" s="189"/>
      <c r="N172" s="189"/>
      <c r="O172" s="189"/>
      <c r="P172" s="189"/>
      <c r="Q172" s="189"/>
      <c r="R172" s="189">
        <v>279</v>
      </c>
      <c r="S172" s="189"/>
      <c r="T172" s="189"/>
      <c r="U172" s="190">
        <f t="shared" si="5"/>
        <v>279</v>
      </c>
      <c r="V172" s="187"/>
    </row>
    <row r="173" spans="1:22" ht="14.4">
      <c r="A173" s="187" t="s">
        <v>328</v>
      </c>
      <c r="B173" s="188" t="s">
        <v>543</v>
      </c>
      <c r="C173" s="187"/>
      <c r="D173" s="187" t="s">
        <v>460</v>
      </c>
      <c r="E173" s="187"/>
      <c r="F173" s="187">
        <v>10220</v>
      </c>
      <c r="G173" s="187" t="s">
        <v>41</v>
      </c>
      <c r="H173" s="187"/>
      <c r="I173" s="189"/>
      <c r="J173" s="189"/>
      <c r="K173" s="189"/>
      <c r="L173" s="189">
        <v>278</v>
      </c>
      <c r="M173" s="189"/>
      <c r="N173" s="189"/>
      <c r="O173" s="189"/>
      <c r="P173" s="189"/>
      <c r="Q173" s="189"/>
      <c r="R173" s="189"/>
      <c r="S173" s="189"/>
      <c r="T173" s="189"/>
      <c r="U173" s="190">
        <f t="shared" si="5"/>
        <v>278</v>
      </c>
      <c r="V173" s="187"/>
    </row>
    <row r="174" spans="1:22" ht="14.4">
      <c r="A174" s="187" t="s">
        <v>386</v>
      </c>
      <c r="B174" s="188" t="s">
        <v>544</v>
      </c>
      <c r="C174" s="187"/>
      <c r="D174" s="187" t="s">
        <v>355</v>
      </c>
      <c r="E174" s="187"/>
      <c r="F174" s="187">
        <v>10220</v>
      </c>
      <c r="G174" s="187" t="s">
        <v>349</v>
      </c>
      <c r="H174" s="187"/>
      <c r="I174" s="189">
        <v>15</v>
      </c>
      <c r="J174" s="189"/>
      <c r="K174" s="189"/>
      <c r="L174" s="189"/>
      <c r="M174" s="189"/>
      <c r="N174" s="189"/>
      <c r="O174" s="189"/>
      <c r="P174" s="189">
        <v>235</v>
      </c>
      <c r="Q174" s="189"/>
      <c r="R174" s="189"/>
      <c r="S174" s="189"/>
      <c r="T174" s="189"/>
      <c r="U174" s="190">
        <f t="shared" si="5"/>
        <v>250</v>
      </c>
      <c r="V174" s="187"/>
    </row>
    <row r="175" spans="1:22" ht="14.4">
      <c r="A175" s="187" t="s">
        <v>328</v>
      </c>
      <c r="B175" s="188" t="s">
        <v>545</v>
      </c>
      <c r="C175" s="187"/>
      <c r="D175" s="187" t="s">
        <v>355</v>
      </c>
      <c r="E175" s="187"/>
      <c r="F175" s="187">
        <v>10220</v>
      </c>
      <c r="G175" s="187" t="s">
        <v>349</v>
      </c>
      <c r="H175" s="187"/>
      <c r="I175" s="189"/>
      <c r="J175" s="189"/>
      <c r="K175" s="189"/>
      <c r="L175" s="189"/>
      <c r="M175" s="189"/>
      <c r="N175" s="189"/>
      <c r="O175" s="189"/>
      <c r="P175" s="189"/>
      <c r="Q175" s="189"/>
      <c r="R175" s="189">
        <v>240</v>
      </c>
      <c r="S175" s="189"/>
      <c r="T175" s="189"/>
      <c r="U175" s="190">
        <f t="shared" si="5"/>
        <v>240</v>
      </c>
      <c r="V175" s="187"/>
    </row>
    <row r="176" spans="1:22" ht="14.4">
      <c r="A176" s="187" t="s">
        <v>386</v>
      </c>
      <c r="B176" s="188" t="s">
        <v>546</v>
      </c>
      <c r="C176" s="187"/>
      <c r="D176" s="187" t="s">
        <v>513</v>
      </c>
      <c r="E176" s="187"/>
      <c r="F176" s="187">
        <v>10220</v>
      </c>
      <c r="G176" s="187" t="s">
        <v>349</v>
      </c>
      <c r="H176" s="187"/>
      <c r="I176" s="189"/>
      <c r="J176" s="189"/>
      <c r="K176" s="189"/>
      <c r="L176" s="189"/>
      <c r="M176" s="189"/>
      <c r="N176" s="189"/>
      <c r="O176" s="189">
        <v>234</v>
      </c>
      <c r="P176" s="189"/>
      <c r="Q176" s="189"/>
      <c r="R176" s="189"/>
      <c r="S176" s="189"/>
      <c r="T176" s="189"/>
      <c r="U176" s="190">
        <f t="shared" si="5"/>
        <v>234</v>
      </c>
      <c r="V176" s="187"/>
    </row>
    <row r="177" spans="1:22" ht="14.4">
      <c r="A177" s="187" t="s">
        <v>346</v>
      </c>
      <c r="B177" s="188" t="s">
        <v>547</v>
      </c>
      <c r="C177" s="187"/>
      <c r="D177" s="187" t="s">
        <v>492</v>
      </c>
      <c r="E177" s="187"/>
      <c r="F177" s="187" t="s">
        <v>431</v>
      </c>
      <c r="G177" s="187" t="s">
        <v>349</v>
      </c>
      <c r="H177" s="187"/>
      <c r="I177" s="189"/>
      <c r="J177" s="189">
        <v>25</v>
      </c>
      <c r="K177" s="189"/>
      <c r="L177" s="189">
        <v>25</v>
      </c>
      <c r="M177" s="189"/>
      <c r="N177" s="189"/>
      <c r="O177" s="189">
        <v>54</v>
      </c>
      <c r="P177" s="189"/>
      <c r="Q177" s="189"/>
      <c r="R177" s="189">
        <v>47</v>
      </c>
      <c r="S177" s="189">
        <v>70</v>
      </c>
      <c r="T177" s="189"/>
      <c r="U177" s="190">
        <f t="shared" si="5"/>
        <v>221</v>
      </c>
      <c r="V177" s="187"/>
    </row>
    <row r="178" spans="1:22" ht="14.4">
      <c r="A178" s="187" t="s">
        <v>328</v>
      </c>
      <c r="B178" s="188" t="s">
        <v>548</v>
      </c>
      <c r="C178" s="187"/>
      <c r="D178" s="187" t="s">
        <v>460</v>
      </c>
      <c r="E178" s="187"/>
      <c r="F178" s="187">
        <v>10220</v>
      </c>
      <c r="G178" s="187" t="s">
        <v>349</v>
      </c>
      <c r="H178" s="187"/>
      <c r="I178" s="189"/>
      <c r="J178" s="189">
        <v>210</v>
      </c>
      <c r="K178" s="189"/>
      <c r="L178" s="189"/>
      <c r="M178" s="189"/>
      <c r="N178" s="189"/>
      <c r="O178" s="189"/>
      <c r="P178" s="189"/>
      <c r="Q178" s="189"/>
      <c r="R178" s="189"/>
      <c r="S178" s="189"/>
      <c r="T178" s="189"/>
      <c r="U178" s="190">
        <f t="shared" si="5"/>
        <v>210</v>
      </c>
      <c r="V178" s="187"/>
    </row>
    <row r="179" spans="1:22" ht="14.4">
      <c r="A179" s="187" t="s">
        <v>328</v>
      </c>
      <c r="B179" s="188" t="s">
        <v>549</v>
      </c>
      <c r="C179" s="187"/>
      <c r="D179" s="187" t="s">
        <v>460</v>
      </c>
      <c r="E179" s="187"/>
      <c r="F179" s="187">
        <v>10220</v>
      </c>
      <c r="G179" s="187" t="s">
        <v>349</v>
      </c>
      <c r="H179" s="187"/>
      <c r="I179" s="189"/>
      <c r="J179" s="189"/>
      <c r="K179" s="189"/>
      <c r="L179" s="189">
        <v>195</v>
      </c>
      <c r="M179" s="189"/>
      <c r="N179" s="189"/>
      <c r="O179" s="189"/>
      <c r="P179" s="189"/>
      <c r="Q179" s="189"/>
      <c r="R179" s="189"/>
      <c r="S179" s="189"/>
      <c r="T179" s="189"/>
      <c r="U179" s="190">
        <f t="shared" si="5"/>
        <v>195</v>
      </c>
      <c r="V179" s="187"/>
    </row>
    <row r="180" spans="1:22" ht="14.4">
      <c r="A180" s="187" t="s">
        <v>328</v>
      </c>
      <c r="B180" s="188" t="s">
        <v>550</v>
      </c>
      <c r="C180" s="187"/>
      <c r="D180" s="187" t="s">
        <v>551</v>
      </c>
      <c r="E180" s="187"/>
      <c r="F180" s="187">
        <v>10220</v>
      </c>
      <c r="G180" s="187" t="s">
        <v>349</v>
      </c>
      <c r="H180" s="187"/>
      <c r="I180" s="189"/>
      <c r="J180" s="189"/>
      <c r="K180" s="189"/>
      <c r="L180" s="189"/>
      <c r="M180" s="189"/>
      <c r="N180" s="189"/>
      <c r="O180" s="189"/>
      <c r="P180" s="189"/>
      <c r="Q180" s="189"/>
      <c r="R180" s="189"/>
      <c r="S180" s="189">
        <v>189</v>
      </c>
      <c r="T180" s="189"/>
      <c r="U180" s="190">
        <f t="shared" si="5"/>
        <v>189</v>
      </c>
      <c r="V180" s="187"/>
    </row>
    <row r="181" spans="1:22" ht="14.4">
      <c r="A181" s="187" t="s">
        <v>328</v>
      </c>
      <c r="B181" s="188" t="s">
        <v>552</v>
      </c>
      <c r="C181" s="187"/>
      <c r="D181" s="187" t="s">
        <v>551</v>
      </c>
      <c r="E181" s="187"/>
      <c r="F181" s="187">
        <v>10220</v>
      </c>
      <c r="G181" s="187" t="s">
        <v>349</v>
      </c>
      <c r="H181" s="187"/>
      <c r="I181" s="189"/>
      <c r="J181" s="189"/>
      <c r="K181" s="189"/>
      <c r="L181" s="189"/>
      <c r="M181" s="189"/>
      <c r="N181" s="189"/>
      <c r="O181" s="189"/>
      <c r="P181" s="189"/>
      <c r="Q181" s="189"/>
      <c r="R181" s="189"/>
      <c r="S181" s="189"/>
      <c r="T181" s="189">
        <v>171</v>
      </c>
      <c r="U181" s="190">
        <f t="shared" si="5"/>
        <v>171</v>
      </c>
      <c r="V181" s="187"/>
    </row>
    <row r="182" spans="1:22" ht="14.4">
      <c r="A182" s="187" t="s">
        <v>328</v>
      </c>
      <c r="B182" s="188" t="s">
        <v>553</v>
      </c>
      <c r="C182" s="187"/>
      <c r="D182" s="187" t="s">
        <v>355</v>
      </c>
      <c r="E182" s="187"/>
      <c r="F182" s="187">
        <v>10220</v>
      </c>
      <c r="G182" s="187" t="s">
        <v>349</v>
      </c>
      <c r="H182" s="187"/>
      <c r="I182" s="189"/>
      <c r="J182" s="189"/>
      <c r="K182" s="189"/>
      <c r="L182" s="189"/>
      <c r="M182" s="189"/>
      <c r="N182" s="189"/>
      <c r="O182" s="189"/>
      <c r="P182" s="189"/>
      <c r="Q182" s="189"/>
      <c r="R182" s="189">
        <v>140</v>
      </c>
      <c r="S182" s="189"/>
      <c r="T182" s="189"/>
      <c r="U182" s="190">
        <f t="shared" si="5"/>
        <v>140</v>
      </c>
      <c r="V182" s="187"/>
    </row>
    <row r="183" spans="1:22" ht="14.4">
      <c r="A183" s="187" t="s">
        <v>328</v>
      </c>
      <c r="B183" s="188" t="s">
        <v>554</v>
      </c>
      <c r="C183" s="187"/>
      <c r="D183" s="187" t="s">
        <v>352</v>
      </c>
      <c r="E183" s="187"/>
      <c r="F183" s="187">
        <v>10220</v>
      </c>
      <c r="G183" s="187" t="s">
        <v>349</v>
      </c>
      <c r="H183" s="187"/>
      <c r="I183" s="189"/>
      <c r="J183" s="189"/>
      <c r="K183" s="189"/>
      <c r="L183" s="189"/>
      <c r="M183" s="189"/>
      <c r="N183" s="189">
        <v>120</v>
      </c>
      <c r="O183" s="189"/>
      <c r="P183" s="189"/>
      <c r="Q183" s="189"/>
      <c r="R183" s="189"/>
      <c r="S183" s="189"/>
      <c r="T183" s="189"/>
      <c r="U183" s="190">
        <f t="shared" si="5"/>
        <v>120</v>
      </c>
      <c r="V183" s="187"/>
    </row>
    <row r="184" spans="1:22" ht="14.4">
      <c r="A184" s="187" t="s">
        <v>386</v>
      </c>
      <c r="B184" s="188" t="s">
        <v>555</v>
      </c>
      <c r="C184" s="187"/>
      <c r="D184" s="187" t="s">
        <v>355</v>
      </c>
      <c r="E184" s="187"/>
      <c r="F184" s="187">
        <v>10220</v>
      </c>
      <c r="G184" s="187" t="s">
        <v>349</v>
      </c>
      <c r="H184" s="187"/>
      <c r="I184" s="189">
        <v>49</v>
      </c>
      <c r="J184" s="189"/>
      <c r="K184" s="189"/>
      <c r="L184" s="189"/>
      <c r="M184" s="189"/>
      <c r="N184" s="189"/>
      <c r="O184" s="189"/>
      <c r="P184" s="189"/>
      <c r="Q184" s="189"/>
      <c r="R184" s="189"/>
      <c r="S184" s="189"/>
      <c r="T184" s="189">
        <v>70</v>
      </c>
      <c r="U184" s="190">
        <f t="shared" si="5"/>
        <v>119</v>
      </c>
      <c r="V184" s="187"/>
    </row>
    <row r="185" spans="1:22" ht="14.4">
      <c r="A185" s="187" t="s">
        <v>328</v>
      </c>
      <c r="B185" s="188" t="s">
        <v>556</v>
      </c>
      <c r="C185" s="187"/>
      <c r="D185" s="187" t="s">
        <v>551</v>
      </c>
      <c r="E185" s="187"/>
      <c r="F185" s="187">
        <v>10220</v>
      </c>
      <c r="G185" s="187" t="s">
        <v>349</v>
      </c>
      <c r="H185" s="187"/>
      <c r="I185" s="189"/>
      <c r="J185" s="189"/>
      <c r="K185" s="189"/>
      <c r="L185" s="189"/>
      <c r="M185" s="189"/>
      <c r="N185" s="189"/>
      <c r="O185" s="189"/>
      <c r="P185" s="189"/>
      <c r="Q185" s="189"/>
      <c r="R185" s="189"/>
      <c r="S185" s="189">
        <v>95</v>
      </c>
      <c r="T185" s="189"/>
      <c r="U185" s="190">
        <f t="shared" si="5"/>
        <v>95</v>
      </c>
      <c r="V185" s="187"/>
    </row>
    <row r="186" spans="1:22" ht="14.4">
      <c r="A186" s="187" t="s">
        <v>346</v>
      </c>
      <c r="B186" s="188" t="s">
        <v>557</v>
      </c>
      <c r="C186" s="187"/>
      <c r="D186" s="187" t="s">
        <v>460</v>
      </c>
      <c r="E186" s="187"/>
      <c r="F186" s="187">
        <v>10235</v>
      </c>
      <c r="G186" s="187" t="s">
        <v>41</v>
      </c>
      <c r="H186" s="187"/>
      <c r="I186" s="189"/>
      <c r="J186" s="189"/>
      <c r="K186" s="189">
        <v>87</v>
      </c>
      <c r="L186" s="189"/>
      <c r="M186" s="189"/>
      <c r="N186" s="189"/>
      <c r="O186" s="189"/>
      <c r="P186" s="189"/>
      <c r="Q186" s="189"/>
      <c r="R186" s="189"/>
      <c r="S186" s="189"/>
      <c r="T186" s="189"/>
      <c r="U186" s="190">
        <f t="shared" si="5"/>
        <v>87</v>
      </c>
      <c r="V186" s="187"/>
    </row>
    <row r="187" spans="1:22" ht="14.4">
      <c r="A187" s="187" t="s">
        <v>328</v>
      </c>
      <c r="B187" s="188" t="s">
        <v>558</v>
      </c>
      <c r="C187" s="187"/>
      <c r="D187" s="187" t="s">
        <v>355</v>
      </c>
      <c r="E187" s="187"/>
      <c r="F187" s="187">
        <v>10220</v>
      </c>
      <c r="G187" s="187" t="s">
        <v>373</v>
      </c>
      <c r="H187" s="187"/>
      <c r="I187" s="189"/>
      <c r="J187" s="189"/>
      <c r="K187" s="189"/>
      <c r="L187" s="189"/>
      <c r="M187" s="189"/>
      <c r="N187" s="189"/>
      <c r="O187" s="189"/>
      <c r="P187" s="189"/>
      <c r="Q187" s="189"/>
      <c r="R187" s="189">
        <v>70</v>
      </c>
      <c r="S187" s="189"/>
      <c r="T187" s="189"/>
      <c r="U187" s="190">
        <f t="shared" si="5"/>
        <v>70</v>
      </c>
      <c r="V187" s="187"/>
    </row>
    <row r="188" spans="1:22" ht="14.4">
      <c r="A188" s="187" t="s">
        <v>328</v>
      </c>
      <c r="B188" s="188">
        <v>82374</v>
      </c>
      <c r="C188" s="187"/>
      <c r="D188" s="187" t="s">
        <v>436</v>
      </c>
      <c r="E188" s="187"/>
      <c r="F188" s="187">
        <v>10220</v>
      </c>
      <c r="G188" s="187" t="s">
        <v>373</v>
      </c>
      <c r="H188" s="187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>
        <v>60</v>
      </c>
      <c r="T188" s="189"/>
      <c r="U188" s="190">
        <f t="shared" si="5"/>
        <v>60</v>
      </c>
      <c r="V188" s="187"/>
    </row>
    <row r="189" spans="1:22" ht="14.4">
      <c r="A189" s="187" t="s">
        <v>328</v>
      </c>
      <c r="B189" s="188" t="s">
        <v>559</v>
      </c>
      <c r="C189" s="187"/>
      <c r="D189" s="187" t="s">
        <v>352</v>
      </c>
      <c r="E189" s="187"/>
      <c r="F189" s="187">
        <v>10220</v>
      </c>
      <c r="G189" s="187" t="s">
        <v>349</v>
      </c>
      <c r="H189" s="187"/>
      <c r="I189" s="189"/>
      <c r="J189" s="189"/>
      <c r="K189" s="189">
        <v>54</v>
      </c>
      <c r="L189" s="189"/>
      <c r="M189" s="189"/>
      <c r="N189" s="189"/>
      <c r="O189" s="189"/>
      <c r="P189" s="189"/>
      <c r="Q189" s="189"/>
      <c r="R189" s="189"/>
      <c r="S189" s="189"/>
      <c r="T189" s="189"/>
      <c r="U189" s="190">
        <f t="shared" si="5"/>
        <v>54</v>
      </c>
      <c r="V189" s="187"/>
    </row>
    <row r="190" spans="1:22" ht="14.4">
      <c r="A190" s="187" t="s">
        <v>328</v>
      </c>
      <c r="B190" s="188" t="s">
        <v>560</v>
      </c>
      <c r="C190" s="187"/>
      <c r="D190" s="187" t="s">
        <v>551</v>
      </c>
      <c r="E190" s="187"/>
      <c r="F190" s="187">
        <v>10220</v>
      </c>
      <c r="G190" s="187" t="s">
        <v>349</v>
      </c>
      <c r="H190" s="187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>
        <v>43</v>
      </c>
      <c r="T190" s="189"/>
      <c r="U190" s="190">
        <f t="shared" si="5"/>
        <v>43</v>
      </c>
      <c r="V190" s="187"/>
    </row>
    <row r="191" spans="1:22" ht="14.4">
      <c r="A191" s="187" t="s">
        <v>328</v>
      </c>
      <c r="B191" s="188" t="s">
        <v>561</v>
      </c>
      <c r="C191" s="187"/>
      <c r="D191" s="187" t="s">
        <v>551</v>
      </c>
      <c r="E191" s="187"/>
      <c r="F191" s="187">
        <v>10220</v>
      </c>
      <c r="G191" s="187" t="s">
        <v>349</v>
      </c>
      <c r="H191" s="187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>
        <v>39</v>
      </c>
      <c r="T191" s="189"/>
      <c r="U191" s="190">
        <f t="shared" si="5"/>
        <v>39</v>
      </c>
      <c r="V191" s="187"/>
    </row>
    <row r="192" spans="1:22" ht="14.4">
      <c r="A192" s="187" t="s">
        <v>328</v>
      </c>
      <c r="B192" s="188" t="s">
        <v>562</v>
      </c>
      <c r="C192" s="187"/>
      <c r="D192" s="187" t="s">
        <v>355</v>
      </c>
      <c r="E192" s="187"/>
      <c r="F192" s="187">
        <v>10220</v>
      </c>
      <c r="G192" s="187" t="s">
        <v>349</v>
      </c>
      <c r="H192" s="187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>
        <v>29</v>
      </c>
      <c r="S192" s="189"/>
      <c r="T192" s="189"/>
      <c r="U192" s="190">
        <f t="shared" si="5"/>
        <v>29</v>
      </c>
      <c r="V192" s="187"/>
    </row>
    <row r="193" spans="1:22" ht="14.4">
      <c r="A193" s="187" t="s">
        <v>328</v>
      </c>
      <c r="B193" s="188" t="s">
        <v>563</v>
      </c>
      <c r="C193" s="187"/>
      <c r="D193" s="187" t="s">
        <v>352</v>
      </c>
      <c r="E193" s="187"/>
      <c r="F193" s="187">
        <v>10220</v>
      </c>
      <c r="G193" s="187" t="s">
        <v>349</v>
      </c>
      <c r="H193" s="187"/>
      <c r="I193" s="189"/>
      <c r="J193" s="189"/>
      <c r="K193" s="189"/>
      <c r="L193" s="189"/>
      <c r="M193" s="189">
        <v>50</v>
      </c>
      <c r="N193" s="189">
        <v>-25</v>
      </c>
      <c r="O193" s="189"/>
      <c r="P193" s="189"/>
      <c r="Q193" s="189"/>
      <c r="R193" s="189"/>
      <c r="S193" s="189"/>
      <c r="T193" s="189"/>
      <c r="U193" s="190">
        <f t="shared" si="5"/>
        <v>25</v>
      </c>
      <c r="V193" s="187"/>
    </row>
    <row r="194" spans="1:22" ht="14.4">
      <c r="A194" s="187" t="s">
        <v>386</v>
      </c>
      <c r="B194" s="188" t="s">
        <v>564</v>
      </c>
      <c r="C194" s="187"/>
      <c r="D194" s="187" t="s">
        <v>352</v>
      </c>
      <c r="E194" s="187"/>
      <c r="F194" s="187">
        <v>10220</v>
      </c>
      <c r="G194" s="187" t="s">
        <v>349</v>
      </c>
      <c r="H194" s="187"/>
      <c r="I194" s="189"/>
      <c r="J194" s="189"/>
      <c r="K194" s="189"/>
      <c r="L194" s="189"/>
      <c r="M194" s="189"/>
      <c r="N194" s="189"/>
      <c r="O194" s="189"/>
      <c r="P194" s="189"/>
      <c r="Q194" s="189"/>
      <c r="R194" s="189"/>
      <c r="S194" s="189">
        <v>24</v>
      </c>
      <c r="T194" s="189"/>
      <c r="U194" s="190">
        <f t="shared" si="5"/>
        <v>24</v>
      </c>
      <c r="V194" s="187"/>
    </row>
    <row r="195" spans="1:22" ht="13.2"/>
  </sheetData>
  <autoFilter ref="A1:U194" xr:uid="{05DE0714-3A6E-4E4A-BD27-0C618E366C14}"/>
  <phoneticPr fontId="20" type="noConversion"/>
  <conditionalFormatting sqref="U2:U1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9B55-C49D-41F0-BDED-D274457D1AC8}">
  <sheetPr>
    <tabColor theme="6"/>
    <outlinePr summaryBelow="0" summaryRight="0"/>
  </sheetPr>
  <dimension ref="B1:T26"/>
  <sheetViews>
    <sheetView showGridLines="0" topLeftCell="F1" zoomScale="85" zoomScaleNormal="85" workbookViewId="0">
      <selection activeCell="U1" sqref="U1:U1048576"/>
    </sheetView>
  </sheetViews>
  <sheetFormatPr defaultColWidth="12.6640625" defaultRowHeight="15.75" customHeight="1"/>
  <cols>
    <col min="1" max="1" width="5.33203125" customWidth="1"/>
    <col min="2" max="2" width="28" style="32" bestFit="1" customWidth="1"/>
    <col min="3" max="3" width="17.33203125" style="32" customWidth="1"/>
    <col min="4" max="6" width="15.6640625" style="32" customWidth="1"/>
    <col min="7" max="7" width="20.6640625" style="32" customWidth="1"/>
    <col min="8" max="8" width="15.6640625" style="32" customWidth="1"/>
    <col min="9" max="11" width="14.33203125" bestFit="1" customWidth="1"/>
    <col min="12" max="15" width="15.5546875" bestFit="1" customWidth="1"/>
    <col min="16" max="18" width="14.33203125" bestFit="1" customWidth="1"/>
    <col min="19" max="20" width="14.109375" bestFit="1" customWidth="1"/>
  </cols>
  <sheetData>
    <row r="1" spans="2:20" s="33" customFormat="1" ht="15.75" customHeight="1" thickBot="1">
      <c r="B1" s="36"/>
      <c r="C1" s="36"/>
      <c r="D1" s="36"/>
      <c r="E1" s="36"/>
      <c r="F1" s="36"/>
      <c r="G1" s="36"/>
      <c r="H1" s="36"/>
    </row>
    <row r="2" spans="2:20" s="33" customFormat="1" ht="15.75" customHeight="1" thickBot="1">
      <c r="D2" s="36"/>
      <c r="E2" s="36"/>
      <c r="F2" s="36"/>
      <c r="G2" s="36"/>
      <c r="H2" s="36"/>
      <c r="I2" s="180">
        <v>45658</v>
      </c>
      <c r="J2" s="180">
        <v>45690</v>
      </c>
      <c r="K2" s="180">
        <v>45719</v>
      </c>
      <c r="L2" s="180">
        <v>45751</v>
      </c>
      <c r="M2" s="180">
        <v>45782</v>
      </c>
      <c r="N2" s="180">
        <v>45814</v>
      </c>
      <c r="O2" s="180">
        <v>45845</v>
      </c>
      <c r="P2" s="180">
        <v>45877</v>
      </c>
      <c r="Q2" s="180">
        <v>45909</v>
      </c>
      <c r="R2" s="180">
        <v>45940</v>
      </c>
      <c r="S2" s="180">
        <v>45972</v>
      </c>
      <c r="T2" s="180">
        <v>46003</v>
      </c>
    </row>
    <row r="3" spans="2:20" s="33" customFormat="1" ht="15.75" customHeight="1" thickBot="1">
      <c r="B3" s="160" t="s">
        <v>8</v>
      </c>
      <c r="C3" s="171" t="s">
        <v>9</v>
      </c>
      <c r="D3" s="172" t="s">
        <v>10</v>
      </c>
      <c r="E3" s="173" t="s">
        <v>11</v>
      </c>
      <c r="F3" s="173" t="s">
        <v>12</v>
      </c>
      <c r="G3" s="174" t="s">
        <v>13</v>
      </c>
      <c r="H3" s="173" t="s">
        <v>14</v>
      </c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75"/>
    </row>
    <row r="4" spans="2:20" s="33" customFormat="1" ht="15.75" customHeight="1">
      <c r="B4" s="176" t="s">
        <v>110</v>
      </c>
      <c r="C4" s="40" t="s">
        <v>123</v>
      </c>
      <c r="D4" s="41" t="s">
        <v>124</v>
      </c>
      <c r="E4" s="55">
        <v>10226</v>
      </c>
      <c r="F4" s="67" t="s">
        <v>47</v>
      </c>
      <c r="G4" s="56" t="s">
        <v>48</v>
      </c>
      <c r="H4" s="55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77"/>
    </row>
    <row r="5" spans="2:20" s="33" customFormat="1" ht="15.75" customHeight="1">
      <c r="B5" s="178" t="s">
        <v>125</v>
      </c>
      <c r="C5" s="44" t="s">
        <v>125</v>
      </c>
      <c r="D5" s="44" t="s">
        <v>125</v>
      </c>
      <c r="E5" s="55">
        <v>10226</v>
      </c>
      <c r="F5" s="67" t="s">
        <v>47</v>
      </c>
      <c r="G5" s="56" t="s">
        <v>61</v>
      </c>
      <c r="H5" s="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77"/>
    </row>
    <row r="6" spans="2:20" s="33" customFormat="1" ht="15.75" customHeight="1">
      <c r="B6" s="178" t="s">
        <v>131</v>
      </c>
      <c r="C6" s="44"/>
      <c r="D6" s="44"/>
      <c r="E6" s="44"/>
      <c r="F6" s="44"/>
      <c r="G6" s="157"/>
      <c r="H6" s="56"/>
      <c r="I6" s="209"/>
      <c r="J6" s="209"/>
      <c r="K6" s="156">
        <v>2000</v>
      </c>
      <c r="L6" s="156"/>
      <c r="M6" s="156"/>
      <c r="N6" s="156"/>
      <c r="O6" s="156"/>
      <c r="P6" s="156"/>
      <c r="Q6" s="156"/>
      <c r="R6" s="156"/>
      <c r="S6" s="156"/>
      <c r="T6" s="177"/>
    </row>
    <row r="7" spans="2:20" s="33" customFormat="1" ht="15.75" customHeight="1">
      <c r="B7" s="178" t="s">
        <v>132</v>
      </c>
      <c r="C7" s="47"/>
      <c r="D7" s="47"/>
      <c r="E7" s="47"/>
      <c r="F7" s="47"/>
      <c r="G7" s="47"/>
      <c r="H7" s="47"/>
      <c r="I7" s="156"/>
      <c r="J7" s="156"/>
      <c r="K7" s="156"/>
      <c r="L7" s="156"/>
      <c r="M7" s="156"/>
      <c r="N7" s="156">
        <v>2000</v>
      </c>
      <c r="O7" s="156">
        <v>2000</v>
      </c>
      <c r="P7" s="156"/>
      <c r="Q7" s="156"/>
      <c r="R7" s="156"/>
      <c r="S7" s="156"/>
      <c r="T7" s="177"/>
    </row>
    <row r="8" spans="2:20" s="33" customFormat="1" ht="15.75" customHeight="1">
      <c r="B8" s="179" t="s">
        <v>133</v>
      </c>
      <c r="C8" s="47"/>
      <c r="D8" s="47"/>
      <c r="E8" s="47"/>
      <c r="F8" s="47"/>
      <c r="G8" s="47"/>
      <c r="H8" s="47"/>
      <c r="I8" s="156"/>
      <c r="J8" s="156"/>
      <c r="K8" s="156">
        <v>3000</v>
      </c>
      <c r="L8" s="156">
        <v>8000</v>
      </c>
      <c r="M8" s="156">
        <v>6000</v>
      </c>
      <c r="N8" s="156">
        <v>3000</v>
      </c>
      <c r="O8" s="156">
        <v>8000</v>
      </c>
      <c r="P8" s="156">
        <v>6000</v>
      </c>
      <c r="Q8" s="156">
        <v>3000</v>
      </c>
      <c r="R8" s="156">
        <v>8000</v>
      </c>
      <c r="S8" s="156">
        <v>6000</v>
      </c>
      <c r="T8" s="177">
        <v>6000</v>
      </c>
    </row>
    <row r="9" spans="2:20" s="33" customFormat="1" ht="15.75" customHeight="1">
      <c r="B9" s="179"/>
      <c r="C9" s="47"/>
      <c r="D9" s="47"/>
      <c r="E9" s="47"/>
      <c r="F9" s="47"/>
      <c r="G9" s="47"/>
      <c r="H9" s="47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77"/>
    </row>
    <row r="10" spans="2:20" s="33" customFormat="1" ht="15.75" customHeight="1" thickBot="1"/>
    <row r="11" spans="2:20" s="33" customFormat="1" ht="15.75" customHeight="1" thickBot="1">
      <c r="B11" s="160" t="s">
        <v>74</v>
      </c>
      <c r="C11" s="171" t="s">
        <v>9</v>
      </c>
      <c r="D11" s="172" t="s">
        <v>10</v>
      </c>
      <c r="E11" s="173" t="s">
        <v>11</v>
      </c>
      <c r="F11" s="173" t="s">
        <v>12</v>
      </c>
      <c r="G11" s="174" t="s">
        <v>13</v>
      </c>
      <c r="H11" s="173" t="s">
        <v>14</v>
      </c>
      <c r="I11" s="161"/>
      <c r="J11" s="162"/>
      <c r="K11" s="161"/>
      <c r="L11" s="162"/>
      <c r="M11" s="161"/>
      <c r="N11" s="162"/>
      <c r="O11" s="161"/>
      <c r="P11" s="162"/>
      <c r="Q11" s="161"/>
      <c r="R11" s="162"/>
      <c r="S11" s="161"/>
      <c r="T11" s="163"/>
    </row>
    <row r="12" spans="2:20" s="33" customFormat="1" ht="15.75" customHeight="1">
      <c r="B12" s="164" t="s">
        <v>134</v>
      </c>
      <c r="C12" s="47" t="s">
        <v>135</v>
      </c>
      <c r="D12" s="61" t="s">
        <v>121</v>
      </c>
      <c r="E12" s="55">
        <v>10226</v>
      </c>
      <c r="F12" s="67" t="s">
        <v>47</v>
      </c>
      <c r="G12" s="67" t="s">
        <v>48</v>
      </c>
      <c r="H12" s="34"/>
      <c r="I12" s="35"/>
      <c r="J12" s="212"/>
      <c r="K12" s="35">
        <v>3000</v>
      </c>
      <c r="L12" s="35">
        <v>3000</v>
      </c>
      <c r="M12" s="35">
        <v>3000</v>
      </c>
      <c r="N12" s="35">
        <v>3000</v>
      </c>
      <c r="O12" s="35">
        <v>3000</v>
      </c>
      <c r="P12" s="35">
        <v>3000</v>
      </c>
      <c r="Q12" s="35">
        <v>3000</v>
      </c>
      <c r="R12" s="35">
        <v>3000</v>
      </c>
      <c r="S12" s="35">
        <v>3000</v>
      </c>
      <c r="T12" s="165">
        <v>3000</v>
      </c>
    </row>
    <row r="13" spans="2:20" s="33" customFormat="1" ht="15.75" customHeight="1">
      <c r="B13" s="166"/>
      <c r="C13" s="47"/>
      <c r="D13" s="61"/>
      <c r="E13" s="55"/>
      <c r="F13" s="67"/>
      <c r="G13" s="67"/>
      <c r="H13" s="34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165"/>
    </row>
    <row r="14" spans="2:20" s="33" customFormat="1" ht="15.75" customHeight="1">
      <c r="B14" s="166"/>
      <c r="C14" s="47"/>
      <c r="D14" s="61"/>
      <c r="E14" s="55"/>
      <c r="F14" s="67"/>
      <c r="G14" s="67"/>
      <c r="H14" s="34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165"/>
    </row>
    <row r="15" spans="2:20" s="33" customFormat="1" ht="15.75" customHeight="1">
      <c r="B15" s="166"/>
      <c r="C15" s="47"/>
      <c r="D15" s="61"/>
      <c r="E15" s="55"/>
      <c r="F15" s="67"/>
      <c r="G15" s="67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167"/>
    </row>
    <row r="16" spans="2:20" s="33" customFormat="1" ht="15.75" customHeight="1">
      <c r="B16" s="168"/>
      <c r="C16" s="47"/>
      <c r="D16" s="34"/>
      <c r="E16" s="34"/>
      <c r="F16" s="34"/>
      <c r="G16" s="34"/>
      <c r="H16" s="3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167"/>
    </row>
    <row r="17" spans="2:20" s="36" customFormat="1" ht="15.75" customHeight="1">
      <c r="B17" s="166"/>
      <c r="C17" s="47"/>
      <c r="D17" s="61"/>
      <c r="E17" s="61"/>
      <c r="F17" s="61"/>
      <c r="G17" s="61"/>
      <c r="H17" s="61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69"/>
    </row>
    <row r="18" spans="2:20" s="33" customFormat="1" ht="15.75" customHeight="1">
      <c r="B18" s="168"/>
      <c r="C18" s="47"/>
      <c r="D18" s="34"/>
      <c r="E18" s="34"/>
      <c r="F18" s="34"/>
      <c r="G18" s="34"/>
      <c r="H18" s="34"/>
      <c r="I18" s="43"/>
      <c r="J18" s="43"/>
      <c r="K18" s="43"/>
      <c r="L18" s="43"/>
      <c r="M18" s="35"/>
      <c r="N18" s="43"/>
      <c r="O18" s="50"/>
      <c r="P18" s="43"/>
      <c r="Q18" s="43"/>
      <c r="R18" s="43"/>
      <c r="S18" s="43"/>
      <c r="T18" s="170"/>
    </row>
    <row r="19" spans="2:20" s="33" customFormat="1" ht="15.75" customHeight="1">
      <c r="B19" s="36"/>
      <c r="C19" s="36"/>
      <c r="D19" s="36"/>
      <c r="E19" s="36"/>
      <c r="F19" s="36"/>
      <c r="G19" s="36"/>
      <c r="H19" s="36"/>
    </row>
    <row r="20" spans="2:20" s="33" customFormat="1" ht="15.75" customHeight="1" thickBot="1">
      <c r="B20" s="36"/>
      <c r="C20" s="36"/>
      <c r="D20" s="36"/>
      <c r="E20" s="36"/>
      <c r="F20" s="36"/>
      <c r="G20" s="36"/>
      <c r="H20" s="36"/>
    </row>
    <row r="21" spans="2:20" s="33" customFormat="1" ht="15.75" customHeight="1" thickBot="1">
      <c r="B21" s="181" t="s">
        <v>100</v>
      </c>
      <c r="C21" s="171" t="s">
        <v>9</v>
      </c>
      <c r="D21" s="172" t="s">
        <v>10</v>
      </c>
      <c r="E21" s="173" t="s">
        <v>11</v>
      </c>
      <c r="F21" s="173" t="s">
        <v>12</v>
      </c>
      <c r="G21" s="174" t="s">
        <v>13</v>
      </c>
      <c r="H21" s="173" t="s">
        <v>14</v>
      </c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75"/>
    </row>
    <row r="22" spans="2:20" s="33" customFormat="1" ht="15.75" customHeight="1">
      <c r="B22" s="166" t="s">
        <v>136</v>
      </c>
      <c r="C22" s="47" t="s">
        <v>85</v>
      </c>
      <c r="D22" s="61" t="s">
        <v>137</v>
      </c>
      <c r="E22" s="55">
        <v>10226</v>
      </c>
      <c r="F22" s="67" t="s">
        <v>47</v>
      </c>
      <c r="G22" s="67" t="s">
        <v>48</v>
      </c>
      <c r="H22" s="34"/>
      <c r="I22" s="35">
        <v>145</v>
      </c>
      <c r="J22" s="35">
        <v>160</v>
      </c>
      <c r="K22" s="35">
        <v>160</v>
      </c>
      <c r="L22" s="35">
        <v>160</v>
      </c>
      <c r="M22" s="35">
        <v>160</v>
      </c>
      <c r="N22" s="35">
        <v>160</v>
      </c>
      <c r="O22" s="35">
        <v>160</v>
      </c>
      <c r="P22" s="35">
        <v>160</v>
      </c>
      <c r="Q22" s="35">
        <v>160</v>
      </c>
      <c r="R22" s="35">
        <v>160</v>
      </c>
      <c r="S22" s="35">
        <v>160</v>
      </c>
      <c r="T22" s="35">
        <v>160</v>
      </c>
    </row>
    <row r="23" spans="2:20" s="33" customFormat="1" ht="15.75" customHeight="1">
      <c r="B23" s="166" t="s">
        <v>138</v>
      </c>
      <c r="C23" s="47" t="s">
        <v>85</v>
      </c>
      <c r="D23" s="61" t="s">
        <v>137</v>
      </c>
      <c r="E23" s="55">
        <v>10226</v>
      </c>
      <c r="F23" s="67" t="s">
        <v>47</v>
      </c>
      <c r="G23" s="67" t="s">
        <v>48</v>
      </c>
      <c r="H23" s="34"/>
      <c r="I23" s="35">
        <v>151</v>
      </c>
      <c r="J23" s="35">
        <v>165</v>
      </c>
      <c r="K23" s="35">
        <v>165</v>
      </c>
      <c r="L23" s="35">
        <v>165</v>
      </c>
      <c r="M23" s="35">
        <v>165</v>
      </c>
      <c r="N23" s="35">
        <v>165</v>
      </c>
      <c r="O23" s="35">
        <v>165</v>
      </c>
      <c r="P23" s="35">
        <v>165</v>
      </c>
      <c r="Q23" s="35">
        <v>165</v>
      </c>
      <c r="R23" s="35">
        <v>165</v>
      </c>
      <c r="S23" s="35">
        <v>165</v>
      </c>
      <c r="T23" s="35">
        <v>165</v>
      </c>
    </row>
    <row r="24" spans="2:20" s="33" customFormat="1" ht="15.75" customHeight="1">
      <c r="B24" s="166" t="s">
        <v>139</v>
      </c>
      <c r="C24" s="47" t="s">
        <v>85</v>
      </c>
      <c r="D24" s="61" t="s">
        <v>121</v>
      </c>
      <c r="E24" s="55">
        <v>10226</v>
      </c>
      <c r="F24" s="67" t="s">
        <v>47</v>
      </c>
      <c r="G24" s="67" t="s">
        <v>48</v>
      </c>
      <c r="H24" s="34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167">
        <v>1751</v>
      </c>
    </row>
    <row r="25" spans="2:20" s="33" customFormat="1" ht="15.75" customHeight="1">
      <c r="B25" s="179"/>
      <c r="C25" s="47"/>
      <c r="D25" s="34"/>
      <c r="E25" s="34"/>
      <c r="F25" s="34"/>
      <c r="G25" s="34"/>
      <c r="H25" s="34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182"/>
    </row>
    <row r="26" spans="2:20" s="33" customFormat="1" ht="15.75" customHeight="1">
      <c r="B26" s="179"/>
      <c r="C26" s="47"/>
      <c r="D26" s="47"/>
      <c r="E26" s="47"/>
      <c r="F26" s="47"/>
      <c r="G26" s="47"/>
      <c r="H26" s="47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170"/>
    </row>
  </sheetData>
  <dataValidations count="1">
    <dataValidation type="custom" allowBlank="1" showDropDown="1" sqref="I12:T16 I22:T24" xr:uid="{F8398B61-84D6-4E12-9DAA-94501D2BF5A0}">
      <formula1>AND(ISNUMBER(I12),(NOT(OR(NOT(ISERROR(DATEVALUE(I12))), AND(ISNUMBER(I12), LEFT(CELL("format", I12))="D")))))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3B54-AE38-49A7-9CE2-53D82317FD56}">
  <sheetPr>
    <tabColor rgb="FF92D050"/>
    <outlinePr summaryBelow="0" summaryRight="0"/>
  </sheetPr>
  <dimension ref="A1:T28"/>
  <sheetViews>
    <sheetView showGridLines="0" zoomScale="70" zoomScaleNormal="70" workbookViewId="0">
      <selection activeCell="E29" sqref="E29"/>
    </sheetView>
  </sheetViews>
  <sheetFormatPr defaultColWidth="12.6640625" defaultRowHeight="15.75" customHeight="1"/>
  <cols>
    <col min="1" max="1" width="5.33203125" customWidth="1"/>
    <col min="2" max="2" width="28" style="32" bestFit="1" customWidth="1"/>
    <col min="3" max="3" width="17.33203125" style="32" customWidth="1"/>
    <col min="4" max="6" width="15.6640625" style="32" customWidth="1"/>
    <col min="7" max="7" width="18.44140625" style="32" bestFit="1" customWidth="1"/>
    <col min="8" max="8" width="15.6640625" style="32" customWidth="1"/>
    <col min="9" max="9" width="18.5546875" customWidth="1"/>
    <col min="10" max="11" width="14.88671875" bestFit="1" customWidth="1"/>
    <col min="12" max="15" width="15.5546875" bestFit="1" customWidth="1"/>
    <col min="16" max="20" width="16.5546875" bestFit="1" customWidth="1"/>
  </cols>
  <sheetData>
    <row r="1" spans="2:20" s="33" customFormat="1" ht="15.75" customHeight="1" thickBot="1">
      <c r="B1" s="36"/>
      <c r="C1" s="36"/>
      <c r="D1" s="36"/>
      <c r="E1" s="36"/>
      <c r="F1" s="36"/>
      <c r="G1" s="36"/>
      <c r="H1" s="36"/>
    </row>
    <row r="2" spans="2:20" s="33" customFormat="1" ht="15.75" customHeight="1" thickBot="1">
      <c r="D2" s="36"/>
      <c r="E2" s="36"/>
      <c r="F2" s="36"/>
      <c r="G2" s="36"/>
      <c r="H2" s="36"/>
      <c r="I2" s="37">
        <v>45658</v>
      </c>
      <c r="J2" s="37">
        <v>45690</v>
      </c>
      <c r="K2" s="37">
        <v>45719</v>
      </c>
      <c r="L2" s="37">
        <v>45751</v>
      </c>
      <c r="M2" s="138">
        <v>45782</v>
      </c>
      <c r="N2" s="37">
        <v>45814</v>
      </c>
      <c r="O2" s="37">
        <v>45845</v>
      </c>
      <c r="P2" s="138">
        <v>45877</v>
      </c>
      <c r="Q2" s="37">
        <v>45909</v>
      </c>
      <c r="R2" s="37">
        <v>45940</v>
      </c>
      <c r="S2" s="37">
        <v>45972</v>
      </c>
      <c r="T2" s="37">
        <v>46003</v>
      </c>
    </row>
    <row r="3" spans="2:20" s="33" customFormat="1" ht="15.75" customHeight="1" thickBot="1">
      <c r="B3" s="38" t="s">
        <v>8</v>
      </c>
      <c r="C3" s="39" t="s">
        <v>9</v>
      </c>
      <c r="D3" s="58" t="s">
        <v>10</v>
      </c>
      <c r="E3" s="57" t="s">
        <v>11</v>
      </c>
      <c r="F3" s="57" t="s">
        <v>12</v>
      </c>
      <c r="G3" s="59" t="s">
        <v>13</v>
      </c>
      <c r="H3" s="57" t="s">
        <v>14</v>
      </c>
    </row>
    <row r="4" spans="2:20" s="33" customFormat="1" ht="15.75" customHeight="1">
      <c r="B4" s="40" t="s">
        <v>140</v>
      </c>
      <c r="C4" s="67"/>
      <c r="D4" s="55"/>
      <c r="E4" s="63">
        <v>10227</v>
      </c>
      <c r="F4" s="63" t="s">
        <v>41</v>
      </c>
      <c r="G4" s="63"/>
      <c r="H4" s="55"/>
      <c r="I4" s="42"/>
      <c r="J4" s="42"/>
      <c r="K4" s="42"/>
      <c r="L4" s="42"/>
      <c r="M4" s="42"/>
      <c r="N4" s="42"/>
      <c r="O4" s="42"/>
      <c r="P4" s="42"/>
      <c r="Q4" s="42"/>
      <c r="R4" s="42"/>
      <c r="S4" s="139">
        <v>73081</v>
      </c>
      <c r="T4" s="42"/>
    </row>
    <row r="5" spans="2:20" s="33" customFormat="1" ht="15.75" customHeight="1">
      <c r="B5" s="40" t="s">
        <v>141</v>
      </c>
      <c r="C5" s="67"/>
      <c r="D5" s="55"/>
      <c r="E5" s="63">
        <v>10227</v>
      </c>
      <c r="F5" s="63" t="s">
        <v>65</v>
      </c>
      <c r="G5" s="63"/>
      <c r="H5" s="55"/>
      <c r="I5" s="42"/>
      <c r="J5" s="42"/>
      <c r="K5" s="42">
        <v>100000</v>
      </c>
      <c r="L5" s="42">
        <v>180828</v>
      </c>
      <c r="M5" s="42">
        <v>80000</v>
      </c>
      <c r="N5" s="42"/>
      <c r="O5" s="42"/>
      <c r="P5" s="42"/>
      <c r="Q5" s="42"/>
      <c r="R5" s="42"/>
      <c r="S5" s="139">
        <v>73081</v>
      </c>
      <c r="T5" s="42"/>
    </row>
    <row r="6" spans="2:20" s="33" customFormat="1" ht="15.75" customHeight="1">
      <c r="B6" s="40" t="s">
        <v>565</v>
      </c>
      <c r="C6" s="67"/>
      <c r="D6" s="55"/>
      <c r="E6" s="63">
        <v>10227</v>
      </c>
      <c r="F6" s="63" t="s">
        <v>41</v>
      </c>
      <c r="G6" s="63"/>
      <c r="H6" s="55"/>
      <c r="I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2:20" s="33" customFormat="1" ht="15.75" customHeight="1">
      <c r="B7" s="40" t="s">
        <v>142</v>
      </c>
      <c r="C7" s="67"/>
      <c r="D7" s="55"/>
      <c r="E7" s="63">
        <v>10227</v>
      </c>
      <c r="F7" s="63" t="s">
        <v>41</v>
      </c>
      <c r="G7" s="63"/>
      <c r="H7" s="55"/>
      <c r="I7" s="42"/>
      <c r="J7" s="42"/>
      <c r="K7" s="42"/>
      <c r="L7" s="42">
        <v>107770</v>
      </c>
      <c r="M7" s="42"/>
      <c r="N7" s="42"/>
      <c r="O7" s="42"/>
      <c r="P7" s="42"/>
      <c r="Q7" s="42"/>
      <c r="R7" s="42"/>
      <c r="S7" s="42"/>
      <c r="T7" s="42"/>
    </row>
    <row r="8" spans="2:20" s="33" customFormat="1" ht="15.75" customHeight="1">
      <c r="B8" s="40" t="s">
        <v>143</v>
      </c>
      <c r="C8" s="67"/>
      <c r="D8" s="55"/>
      <c r="E8" s="63">
        <v>10227</v>
      </c>
      <c r="F8" s="63" t="s">
        <v>41</v>
      </c>
      <c r="G8" s="63"/>
      <c r="H8" s="55"/>
      <c r="I8" s="42"/>
      <c r="J8" s="42"/>
      <c r="K8" s="42"/>
      <c r="L8" s="42">
        <v>80828</v>
      </c>
      <c r="M8" s="42">
        <v>268907</v>
      </c>
      <c r="N8" s="42">
        <v>292284</v>
      </c>
      <c r="O8" s="42"/>
      <c r="P8" s="42"/>
      <c r="Q8" s="42"/>
      <c r="R8" s="42"/>
      <c r="S8" s="42"/>
      <c r="T8" s="42"/>
    </row>
    <row r="9" spans="2:20" s="33" customFormat="1" ht="15.75" customHeight="1">
      <c r="B9" s="40" t="s">
        <v>144</v>
      </c>
      <c r="C9" s="67"/>
      <c r="D9" s="55"/>
      <c r="E9" s="63">
        <v>10227</v>
      </c>
      <c r="F9" s="63" t="s">
        <v>41</v>
      </c>
      <c r="G9" s="63"/>
      <c r="H9" s="55"/>
      <c r="I9" s="42"/>
      <c r="J9" s="42"/>
      <c r="K9" s="42"/>
      <c r="L9" s="45"/>
      <c r="M9" s="45"/>
      <c r="N9" s="42"/>
      <c r="O9" s="42">
        <v>94278</v>
      </c>
      <c r="P9" s="42">
        <v>146884</v>
      </c>
      <c r="Q9" s="42">
        <v>180918</v>
      </c>
      <c r="R9" s="42">
        <v>123050</v>
      </c>
      <c r="S9" s="42"/>
      <c r="T9" s="42"/>
    </row>
    <row r="10" spans="2:20" s="33" customFormat="1" ht="15.75" customHeight="1">
      <c r="B10" s="40" t="s">
        <v>145</v>
      </c>
      <c r="C10" s="67"/>
      <c r="D10" s="55"/>
      <c r="E10" s="63">
        <v>10227</v>
      </c>
      <c r="F10" s="63" t="s">
        <v>41</v>
      </c>
      <c r="G10" s="63"/>
      <c r="H10" s="55"/>
      <c r="I10" s="42"/>
      <c r="J10" s="42"/>
      <c r="K10" s="42"/>
      <c r="L10" s="42"/>
      <c r="M10" s="42"/>
      <c r="N10" s="42"/>
      <c r="O10" s="42">
        <v>94278</v>
      </c>
      <c r="P10" s="42">
        <v>220325</v>
      </c>
      <c r="Q10" s="42">
        <v>271377</v>
      </c>
      <c r="R10" s="42"/>
      <c r="S10" s="42"/>
      <c r="T10" s="42"/>
    </row>
    <row r="11" spans="2:20" s="33" customFormat="1" ht="15.75" customHeight="1">
      <c r="B11" s="40" t="s">
        <v>146</v>
      </c>
      <c r="C11" s="67"/>
      <c r="D11" s="55"/>
      <c r="E11" s="63">
        <v>10227</v>
      </c>
      <c r="F11" s="63" t="s">
        <v>41</v>
      </c>
      <c r="G11" s="63"/>
      <c r="H11" s="55"/>
      <c r="I11" s="42"/>
      <c r="J11" s="42"/>
      <c r="K11" s="42"/>
      <c r="L11" s="42"/>
      <c r="M11" s="42"/>
      <c r="N11" s="42"/>
      <c r="O11" s="42"/>
      <c r="P11" s="42"/>
      <c r="Q11" s="42"/>
      <c r="R11" s="42">
        <v>369151</v>
      </c>
      <c r="S11" s="42">
        <v>493295</v>
      </c>
      <c r="T11" s="42">
        <v>560673</v>
      </c>
    </row>
    <row r="12" spans="2:20" s="33" customFormat="1" ht="15.75" customHeight="1">
      <c r="B12" s="40" t="s">
        <v>147</v>
      </c>
      <c r="C12" s="67"/>
      <c r="D12" s="55"/>
      <c r="E12" s="63">
        <v>10227</v>
      </c>
      <c r="F12" s="63" t="s">
        <v>65</v>
      </c>
      <c r="G12" s="63"/>
      <c r="H12" s="55"/>
      <c r="I12" s="42"/>
      <c r="J12" s="42"/>
      <c r="K12" s="42"/>
      <c r="L12" s="42"/>
      <c r="M12" s="42"/>
      <c r="N12" s="42"/>
      <c r="O12" s="42"/>
      <c r="P12" s="42"/>
      <c r="Q12" s="42"/>
      <c r="R12" s="42">
        <v>123050</v>
      </c>
      <c r="S12" s="42">
        <v>274053</v>
      </c>
      <c r="T12" s="42">
        <v>240289</v>
      </c>
    </row>
    <row r="13" spans="2:20" s="33" customFormat="1" ht="15.75" customHeight="1">
      <c r="B13" s="40"/>
      <c r="C13" s="67"/>
      <c r="D13" s="55"/>
      <c r="E13" s="63"/>
      <c r="F13" s="63"/>
      <c r="G13" s="63"/>
      <c r="H13" s="55"/>
      <c r="I13" s="42"/>
      <c r="J13" s="42"/>
      <c r="K13" s="42"/>
      <c r="L13" s="42"/>
      <c r="M13" s="42"/>
      <c r="N13" s="42"/>
      <c r="O13" s="42"/>
      <c r="P13" s="42"/>
      <c r="Q13" s="139"/>
      <c r="R13" s="42"/>
      <c r="S13" s="42"/>
      <c r="T13" s="48"/>
    </row>
    <row r="14" spans="2:20" s="33" customFormat="1" ht="15.75" customHeight="1" thickBot="1">
      <c r="C14" s="69"/>
      <c r="D14" s="69"/>
      <c r="E14" s="69"/>
      <c r="F14" s="69"/>
      <c r="G14" s="69"/>
      <c r="H14" s="69"/>
    </row>
    <row r="15" spans="2:20" s="33" customFormat="1" ht="15.75" customHeight="1" thickBot="1">
      <c r="B15" s="38" t="s">
        <v>63</v>
      </c>
      <c r="C15" s="69"/>
      <c r="D15" s="69"/>
      <c r="E15" s="69"/>
      <c r="F15" s="69"/>
      <c r="G15" s="69"/>
      <c r="H15" s="69"/>
      <c r="J15" s="36"/>
      <c r="L15" s="36"/>
      <c r="N15" s="36"/>
      <c r="P15" s="36"/>
      <c r="R15" s="36"/>
      <c r="T15" s="36"/>
    </row>
    <row r="16" spans="2:20" s="33" customFormat="1" ht="15.75" customHeight="1">
      <c r="B16" s="44" t="s">
        <v>566</v>
      </c>
      <c r="C16" s="70" t="s">
        <v>45</v>
      </c>
      <c r="D16" s="66"/>
      <c r="E16" s="66">
        <v>10227</v>
      </c>
      <c r="F16" s="66" t="s">
        <v>41</v>
      </c>
      <c r="G16" s="66" t="s">
        <v>48</v>
      </c>
      <c r="H16" s="66" t="s">
        <v>43</v>
      </c>
      <c r="I16" s="239"/>
      <c r="J16" s="239"/>
      <c r="K16" s="35">
        <v>52327</v>
      </c>
      <c r="L16" s="35">
        <v>62866</v>
      </c>
      <c r="M16" s="35">
        <v>47059</v>
      </c>
      <c r="N16" s="35">
        <v>51150</v>
      </c>
      <c r="O16" s="35">
        <v>65995</v>
      </c>
      <c r="P16" s="35">
        <v>64262</v>
      </c>
      <c r="Q16" s="35">
        <v>79152</v>
      </c>
      <c r="R16" s="35">
        <v>107669</v>
      </c>
      <c r="S16" s="35">
        <v>79932</v>
      </c>
      <c r="T16" s="35">
        <v>70084</v>
      </c>
    </row>
    <row r="17" spans="1:20" s="33" customFormat="1" ht="15.75" customHeight="1">
      <c r="B17" s="44" t="s">
        <v>567</v>
      </c>
      <c r="C17" s="70" t="s">
        <v>45</v>
      </c>
      <c r="D17" s="66"/>
      <c r="E17" s="63">
        <v>10227</v>
      </c>
      <c r="F17" s="66" t="s">
        <v>65</v>
      </c>
      <c r="G17" s="66" t="s">
        <v>48</v>
      </c>
      <c r="H17" s="66" t="s">
        <v>43</v>
      </c>
      <c r="I17" s="239"/>
      <c r="J17" s="239"/>
      <c r="K17" s="35">
        <v>22426</v>
      </c>
      <c r="L17" s="35">
        <v>26943</v>
      </c>
      <c r="M17" s="35">
        <v>20168</v>
      </c>
      <c r="N17" s="35">
        <v>21921</v>
      </c>
      <c r="O17" s="35">
        <v>28284</v>
      </c>
      <c r="P17" s="35">
        <v>27541</v>
      </c>
      <c r="Q17" s="35">
        <v>33922</v>
      </c>
      <c r="R17" s="35">
        <v>46144</v>
      </c>
      <c r="S17" s="35">
        <v>34257</v>
      </c>
      <c r="T17" s="35">
        <v>30036</v>
      </c>
    </row>
    <row r="18" spans="1:20" s="33" customFormat="1" ht="15.75" customHeight="1">
      <c r="B18" s="234" t="s">
        <v>568</v>
      </c>
      <c r="C18" s="235" t="s">
        <v>45</v>
      </c>
      <c r="D18" s="236"/>
      <c r="E18" s="237">
        <v>10227</v>
      </c>
      <c r="F18" s="236" t="s">
        <v>41</v>
      </c>
      <c r="G18" s="236" t="s">
        <v>48</v>
      </c>
      <c r="H18" s="236" t="s">
        <v>43</v>
      </c>
      <c r="I18" s="238">
        <v>78290.58</v>
      </c>
      <c r="J18" s="238">
        <v>47000</v>
      </c>
      <c r="K18" s="238"/>
      <c r="L18" s="238"/>
      <c r="M18" s="238"/>
      <c r="N18" s="238"/>
      <c r="O18" s="238"/>
      <c r="P18" s="238"/>
      <c r="Q18" s="238"/>
      <c r="R18" s="238"/>
      <c r="S18" s="238"/>
      <c r="T18" s="238"/>
    </row>
    <row r="19" spans="1:20" s="33" customFormat="1" ht="15.75" customHeight="1">
      <c r="A19" s="240" t="s">
        <v>569</v>
      </c>
      <c r="B19" s="44" t="s">
        <v>150</v>
      </c>
      <c r="C19" s="70" t="s">
        <v>45</v>
      </c>
      <c r="D19" s="66"/>
      <c r="E19" s="63">
        <v>10227</v>
      </c>
      <c r="F19" s="66" t="s">
        <v>41</v>
      </c>
      <c r="G19" s="66" t="s">
        <v>42</v>
      </c>
      <c r="H19" s="66" t="s">
        <v>43</v>
      </c>
      <c r="I19" s="239">
        <v>908796</v>
      </c>
      <c r="J19" s="239">
        <v>195367</v>
      </c>
      <c r="K19" s="35">
        <v>38124</v>
      </c>
      <c r="L19" s="35">
        <v>45802</v>
      </c>
      <c r="M19" s="35">
        <v>34286</v>
      </c>
      <c r="N19" s="35">
        <v>37266</v>
      </c>
      <c r="O19" s="35">
        <v>48082</v>
      </c>
      <c r="P19" s="35">
        <v>46819</v>
      </c>
      <c r="Q19" s="35">
        <v>57668</v>
      </c>
      <c r="R19" s="35">
        <v>78445</v>
      </c>
      <c r="S19" s="35">
        <v>58236</v>
      </c>
      <c r="T19" s="35">
        <v>51061</v>
      </c>
    </row>
    <row r="20" spans="1:20" s="33" customFormat="1" ht="15.75" customHeight="1">
      <c r="A20" s="240" t="s">
        <v>570</v>
      </c>
      <c r="B20" s="44" t="s">
        <v>151</v>
      </c>
      <c r="C20" s="70" t="s">
        <v>45</v>
      </c>
      <c r="D20" s="66"/>
      <c r="E20" s="63">
        <v>10227</v>
      </c>
      <c r="F20" s="66" t="s">
        <v>41</v>
      </c>
      <c r="G20" s="66" t="s">
        <v>116</v>
      </c>
      <c r="H20" s="66" t="s">
        <v>43</v>
      </c>
      <c r="I20" s="239"/>
      <c r="J20" s="239">
        <v>30000</v>
      </c>
      <c r="K20" s="35">
        <v>139788</v>
      </c>
      <c r="L20" s="35">
        <v>167942</v>
      </c>
      <c r="M20" s="35">
        <v>125714</v>
      </c>
      <c r="N20" s="35">
        <v>136643</v>
      </c>
      <c r="O20" s="35">
        <v>176301</v>
      </c>
      <c r="P20" s="35">
        <v>171670</v>
      </c>
      <c r="Q20" s="35">
        <v>211448</v>
      </c>
      <c r="R20" s="35">
        <v>287630</v>
      </c>
      <c r="S20" s="35">
        <v>213533</v>
      </c>
      <c r="T20" s="35">
        <v>187225</v>
      </c>
    </row>
    <row r="21" spans="1:20" s="33" customFormat="1" ht="15.75" customHeight="1">
      <c r="A21" s="240" t="s">
        <v>571</v>
      </c>
      <c r="B21" s="44" t="s">
        <v>153</v>
      </c>
      <c r="C21" s="70" t="s">
        <v>45</v>
      </c>
      <c r="D21" s="66"/>
      <c r="E21" s="63">
        <v>10227</v>
      </c>
      <c r="F21" s="66" t="s">
        <v>65</v>
      </c>
      <c r="G21" s="66" t="s">
        <v>42</v>
      </c>
      <c r="H21" s="66" t="s">
        <v>43</v>
      </c>
      <c r="I21" s="239">
        <v>90166</v>
      </c>
      <c r="J21" s="239">
        <v>17765</v>
      </c>
      <c r="K21" s="35">
        <v>25416</v>
      </c>
      <c r="L21" s="35">
        <v>30535</v>
      </c>
      <c r="M21" s="35">
        <v>22857</v>
      </c>
      <c r="N21" s="35">
        <v>24844</v>
      </c>
      <c r="O21" s="35">
        <v>32055</v>
      </c>
      <c r="P21" s="35">
        <v>31213</v>
      </c>
      <c r="Q21" s="35">
        <v>38445</v>
      </c>
      <c r="R21" s="35">
        <v>52296</v>
      </c>
      <c r="S21" s="35">
        <v>38824</v>
      </c>
      <c r="T21" s="35">
        <v>34041</v>
      </c>
    </row>
    <row r="22" spans="1:20" s="33" customFormat="1" ht="15.75" customHeight="1">
      <c r="A22" s="240" t="s">
        <v>572</v>
      </c>
      <c r="B22" s="44" t="s">
        <v>154</v>
      </c>
      <c r="C22" s="70" t="s">
        <v>45</v>
      </c>
      <c r="D22" s="66"/>
      <c r="E22" s="63">
        <v>10227</v>
      </c>
      <c r="F22" s="66" t="s">
        <v>65</v>
      </c>
      <c r="G22" s="66" t="s">
        <v>116</v>
      </c>
      <c r="H22" s="66" t="s">
        <v>43</v>
      </c>
      <c r="I22" s="239">
        <v>4689</v>
      </c>
      <c r="J22" s="239">
        <v>20783</v>
      </c>
      <c r="K22" s="35">
        <v>50832</v>
      </c>
      <c r="L22" s="35">
        <v>61070</v>
      </c>
      <c r="M22" s="35">
        <v>45714</v>
      </c>
      <c r="N22" s="35">
        <v>49688</v>
      </c>
      <c r="O22" s="35">
        <v>64109</v>
      </c>
      <c r="P22" s="35">
        <v>62426</v>
      </c>
      <c r="Q22" s="35">
        <v>76890</v>
      </c>
      <c r="R22" s="35">
        <v>104593</v>
      </c>
      <c r="S22" s="35">
        <v>77648</v>
      </c>
      <c r="T22" s="35">
        <v>68082</v>
      </c>
    </row>
    <row r="23" spans="1:20" s="33" customFormat="1" ht="15.75" customHeight="1">
      <c r="B23" s="44" t="s">
        <v>156</v>
      </c>
      <c r="C23" s="70" t="s">
        <v>45</v>
      </c>
      <c r="D23" s="66"/>
      <c r="E23" s="63">
        <v>10227</v>
      </c>
      <c r="F23" s="66" t="s">
        <v>41</v>
      </c>
      <c r="G23" s="66" t="s">
        <v>48</v>
      </c>
      <c r="H23" s="66" t="s">
        <v>49</v>
      </c>
      <c r="I23" s="35">
        <v>112500</v>
      </c>
      <c r="J23" s="35">
        <v>112500</v>
      </c>
      <c r="K23" s="35">
        <v>112500</v>
      </c>
      <c r="L23" s="35">
        <v>112500</v>
      </c>
      <c r="M23" s="35">
        <v>112500</v>
      </c>
      <c r="N23" s="35">
        <v>112500</v>
      </c>
      <c r="O23" s="35">
        <v>112500</v>
      </c>
      <c r="P23" s="35">
        <v>112500</v>
      </c>
      <c r="Q23" s="35">
        <v>112500</v>
      </c>
      <c r="R23" s="35">
        <v>112500</v>
      </c>
      <c r="S23" s="35">
        <v>112500</v>
      </c>
      <c r="T23" s="35">
        <v>112500</v>
      </c>
    </row>
    <row r="24" spans="1:20" s="33" customFormat="1" ht="15.75" customHeight="1">
      <c r="B24" s="44" t="s">
        <v>573</v>
      </c>
      <c r="C24" s="70" t="s">
        <v>45</v>
      </c>
      <c r="D24" s="66"/>
      <c r="E24" s="63">
        <v>10227</v>
      </c>
      <c r="F24" s="66" t="s">
        <v>41</v>
      </c>
      <c r="G24" s="66" t="s">
        <v>48</v>
      </c>
      <c r="H24" s="66" t="s">
        <v>43</v>
      </c>
      <c r="I24" s="35">
        <v>112500</v>
      </c>
      <c r="J24" s="35">
        <v>112500</v>
      </c>
      <c r="K24" s="35">
        <v>112500</v>
      </c>
      <c r="L24" s="35">
        <v>112500</v>
      </c>
      <c r="M24" s="35">
        <v>112500</v>
      </c>
      <c r="N24" s="35">
        <v>112500</v>
      </c>
      <c r="O24" s="35">
        <v>112500</v>
      </c>
      <c r="P24" s="35">
        <v>112500</v>
      </c>
      <c r="Q24" s="35">
        <v>112500</v>
      </c>
      <c r="R24" s="35">
        <v>112500</v>
      </c>
      <c r="S24" s="35">
        <v>112500</v>
      </c>
      <c r="T24" s="35">
        <v>112500</v>
      </c>
    </row>
    <row r="25" spans="1:20" s="33" customFormat="1" ht="15.75" customHeight="1" thickBot="1">
      <c r="B25" s="36"/>
      <c r="C25" s="36"/>
      <c r="D25" s="36"/>
      <c r="E25" s="36"/>
      <c r="F25" s="36"/>
      <c r="G25" s="36"/>
      <c r="H25" s="36"/>
    </row>
    <row r="26" spans="1:20" s="33" customFormat="1" ht="15.75" customHeight="1" thickBot="1">
      <c r="B26" s="51" t="s">
        <v>100</v>
      </c>
      <c r="C26" s="52"/>
    </row>
    <row r="27" spans="1:20" s="33" customFormat="1" ht="15.75" customHeight="1">
      <c r="B27" s="41"/>
      <c r="C27" s="47"/>
      <c r="D27" s="34"/>
      <c r="E27" s="62"/>
      <c r="F27" s="34"/>
      <c r="G27" s="34"/>
      <c r="H27" s="34"/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/>
      <c r="R27" s="42"/>
      <c r="S27" s="42"/>
      <c r="T27" s="42"/>
    </row>
    <row r="28" spans="1:20" s="33" customFormat="1" ht="15.75" customHeight="1">
      <c r="B28" s="47"/>
      <c r="C28" s="47"/>
      <c r="D28" s="34"/>
      <c r="E28" s="55"/>
      <c r="F28" s="34"/>
      <c r="G28" s="34"/>
      <c r="H28" s="34"/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/>
      <c r="R28" s="42"/>
      <c r="S28" s="42"/>
      <c r="T28" s="42"/>
    </row>
  </sheetData>
  <dataValidations count="1">
    <dataValidation type="custom" allowBlank="1" showDropDown="1" sqref="I16:T24" xr:uid="{3D03A853-6D9D-45B8-989A-5D6A7BE9DE40}">
      <formula1>AND(ISNUMBER(I16),(NOT(OR(NOT(ISERROR(DATEVALUE(I16))), AND(ISNUMBER(I16), LEFT(CELL("format", I16))="D")))))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CC56-FA58-4133-AFDE-951C6FB941F4}">
  <sheetPr>
    <tabColor theme="7" tint="0.59999389629810485"/>
  </sheetPr>
  <dimension ref="B2:U27"/>
  <sheetViews>
    <sheetView workbookViewId="0">
      <selection activeCell="E27" sqref="E27"/>
    </sheetView>
  </sheetViews>
  <sheetFormatPr defaultRowHeight="13.2"/>
  <cols>
    <col min="1" max="1" width="3.109375" customWidth="1"/>
    <col min="2" max="2" width="38" customWidth="1"/>
    <col min="3" max="3" width="36" customWidth="1"/>
    <col min="4" max="4" width="18.109375" customWidth="1"/>
    <col min="5" max="5" width="14.88671875" customWidth="1"/>
    <col min="6" max="6" width="12.44140625" customWidth="1"/>
    <col min="7" max="7" width="13.5546875" customWidth="1"/>
    <col min="8" max="8" width="13" customWidth="1"/>
    <col min="9" max="9" width="14.33203125" customWidth="1"/>
    <col min="10" max="10" width="15.44140625" customWidth="1"/>
    <col min="11" max="11" width="14" customWidth="1"/>
    <col min="12" max="12" width="14.88671875" customWidth="1"/>
    <col min="13" max="13" width="14.44140625" customWidth="1"/>
    <col min="14" max="14" width="13.44140625" customWidth="1"/>
    <col min="15" max="15" width="13.33203125" customWidth="1"/>
    <col min="16" max="16" width="14.6640625" customWidth="1"/>
    <col min="17" max="17" width="13.44140625" customWidth="1"/>
    <col min="18" max="19" width="14.109375" customWidth="1"/>
    <col min="20" max="20" width="12.109375" customWidth="1"/>
  </cols>
  <sheetData>
    <row r="2" spans="2:21" ht="14.4" thickBot="1">
      <c r="I2" s="135">
        <v>45658</v>
      </c>
      <c r="J2" s="136">
        <v>45690</v>
      </c>
      <c r="K2" s="136">
        <v>45719</v>
      </c>
      <c r="L2" s="136">
        <v>45751</v>
      </c>
      <c r="M2" s="136">
        <v>45782</v>
      </c>
      <c r="N2" s="136">
        <v>45814</v>
      </c>
      <c r="O2" s="136">
        <v>45845</v>
      </c>
      <c r="P2" s="136">
        <v>45877</v>
      </c>
      <c r="Q2" s="136">
        <v>45909</v>
      </c>
      <c r="R2" s="136">
        <v>45940</v>
      </c>
      <c r="S2" s="136">
        <v>45972</v>
      </c>
      <c r="T2" s="137">
        <v>46003</v>
      </c>
    </row>
    <row r="3" spans="2:21" ht="14.4" thickBot="1">
      <c r="B3" s="38" t="s">
        <v>8</v>
      </c>
      <c r="C3" s="39" t="s">
        <v>9</v>
      </c>
      <c r="D3" s="58" t="s">
        <v>10</v>
      </c>
      <c r="E3" s="57" t="s">
        <v>11</v>
      </c>
      <c r="F3" s="57" t="s">
        <v>12</v>
      </c>
      <c r="G3" s="59" t="s">
        <v>13</v>
      </c>
      <c r="H3" s="57" t="s">
        <v>14</v>
      </c>
    </row>
    <row r="4" spans="2:21" ht="13.8">
      <c r="B4" s="44" t="s">
        <v>574</v>
      </c>
      <c r="C4" s="143" t="s">
        <v>575</v>
      </c>
      <c r="D4" s="155" t="s">
        <v>576</v>
      </c>
      <c r="E4" s="155">
        <v>10325</v>
      </c>
      <c r="F4" s="67" t="s">
        <v>47</v>
      </c>
      <c r="G4" s="155" t="s">
        <v>48</v>
      </c>
      <c r="H4" s="66" t="s">
        <v>43</v>
      </c>
      <c r="I4" s="42">
        <v>52000</v>
      </c>
      <c r="J4" s="42">
        <v>12000</v>
      </c>
      <c r="K4" s="42">
        <v>12000</v>
      </c>
      <c r="L4" s="42">
        <v>12000</v>
      </c>
      <c r="M4" s="42">
        <v>12000</v>
      </c>
      <c r="N4" s="42">
        <v>12000</v>
      </c>
      <c r="O4" s="42">
        <v>12000</v>
      </c>
      <c r="P4" s="42">
        <v>12000</v>
      </c>
      <c r="Q4" s="42">
        <v>12000</v>
      </c>
      <c r="R4" s="42">
        <v>12000</v>
      </c>
      <c r="S4" s="42">
        <v>12000</v>
      </c>
      <c r="T4" s="42">
        <v>12000</v>
      </c>
    </row>
    <row r="5" spans="2:21" ht="13.8">
      <c r="B5" s="44" t="s">
        <v>577</v>
      </c>
      <c r="C5" s="143" t="s">
        <v>158</v>
      </c>
      <c r="D5" s="155" t="s">
        <v>576</v>
      </c>
      <c r="E5" s="155">
        <v>10325</v>
      </c>
      <c r="F5" s="67" t="s">
        <v>47</v>
      </c>
      <c r="G5" s="155" t="s">
        <v>48</v>
      </c>
      <c r="H5" s="66" t="s">
        <v>49</v>
      </c>
      <c r="I5" s="42">
        <v>13993.83</v>
      </c>
      <c r="J5" s="42">
        <v>13993.83</v>
      </c>
      <c r="K5" s="42">
        <v>13993.83</v>
      </c>
      <c r="L5" s="42">
        <v>13993.83</v>
      </c>
      <c r="M5" s="42">
        <v>13993.83</v>
      </c>
      <c r="N5" s="42">
        <v>13993.83</v>
      </c>
      <c r="O5" s="42">
        <v>13993.83</v>
      </c>
      <c r="P5" s="42">
        <v>13993.83</v>
      </c>
      <c r="Q5" s="42">
        <v>13993.83</v>
      </c>
      <c r="R5" s="42">
        <v>13993.83</v>
      </c>
      <c r="S5" s="42">
        <v>13993.83</v>
      </c>
      <c r="T5" s="42">
        <v>13993.83</v>
      </c>
      <c r="U5" s="142"/>
    </row>
    <row r="6" spans="2:21" ht="13.8">
      <c r="B6" s="44" t="s">
        <v>578</v>
      </c>
      <c r="C6" s="143" t="s">
        <v>160</v>
      </c>
      <c r="D6" s="155" t="s">
        <v>576</v>
      </c>
      <c r="E6" s="155">
        <v>10325</v>
      </c>
      <c r="F6" s="67" t="s">
        <v>47</v>
      </c>
      <c r="G6" s="155" t="s">
        <v>48</v>
      </c>
      <c r="H6" s="66" t="s">
        <v>49</v>
      </c>
      <c r="I6" s="42">
        <v>12934.27</v>
      </c>
      <c r="J6" s="42">
        <v>12934.27</v>
      </c>
      <c r="K6" s="42">
        <v>12934.27</v>
      </c>
      <c r="L6" s="42">
        <v>12934.27</v>
      </c>
      <c r="M6" s="42">
        <v>12934.27</v>
      </c>
      <c r="N6" s="42">
        <v>12934.27</v>
      </c>
      <c r="O6" s="42">
        <v>12934.27</v>
      </c>
      <c r="P6" s="42">
        <v>12934.27</v>
      </c>
      <c r="Q6" s="42">
        <v>12934.27</v>
      </c>
      <c r="R6" s="42">
        <v>12934.27</v>
      </c>
      <c r="S6" s="42">
        <v>12934.27</v>
      </c>
      <c r="T6" s="42">
        <v>12934.27</v>
      </c>
    </row>
    <row r="7" spans="2:21" ht="13.8">
      <c r="B7" s="44" t="s">
        <v>161</v>
      </c>
      <c r="C7" s="143" t="s">
        <v>162</v>
      </c>
      <c r="D7" s="155" t="s">
        <v>576</v>
      </c>
      <c r="E7" s="155">
        <v>10325</v>
      </c>
      <c r="F7" s="67" t="s">
        <v>47</v>
      </c>
      <c r="G7" s="155" t="s">
        <v>48</v>
      </c>
      <c r="H7" s="66" t="s">
        <v>49</v>
      </c>
      <c r="I7" s="42">
        <v>12445</v>
      </c>
      <c r="J7" s="42">
        <v>12445</v>
      </c>
      <c r="K7" s="42">
        <v>12445</v>
      </c>
      <c r="L7" s="42">
        <v>12445</v>
      </c>
      <c r="M7" s="42">
        <v>12445</v>
      </c>
      <c r="N7" s="42">
        <v>12445</v>
      </c>
      <c r="O7" s="42">
        <v>12445</v>
      </c>
      <c r="P7" s="42">
        <v>12445</v>
      </c>
      <c r="Q7" s="42">
        <v>12445</v>
      </c>
      <c r="R7" s="42">
        <v>12445</v>
      </c>
      <c r="S7" s="42">
        <v>12445</v>
      </c>
      <c r="T7" s="42">
        <v>12445</v>
      </c>
    </row>
    <row r="8" spans="2:21" ht="13.8">
      <c r="B8" s="44" t="s">
        <v>163</v>
      </c>
      <c r="C8" s="143" t="s">
        <v>164</v>
      </c>
      <c r="D8" s="155" t="s">
        <v>576</v>
      </c>
      <c r="E8" s="155">
        <v>10325</v>
      </c>
      <c r="F8" s="67" t="s">
        <v>47</v>
      </c>
      <c r="G8" s="155" t="s">
        <v>48</v>
      </c>
      <c r="H8" s="66" t="s">
        <v>49</v>
      </c>
      <c r="I8" s="42">
        <v>6000</v>
      </c>
      <c r="J8" s="42">
        <v>6000</v>
      </c>
      <c r="K8" s="42">
        <v>6000</v>
      </c>
      <c r="L8" s="42">
        <v>6000</v>
      </c>
      <c r="M8" s="42">
        <v>6000</v>
      </c>
      <c r="N8" s="42">
        <v>6000</v>
      </c>
      <c r="O8" s="42">
        <v>6000</v>
      </c>
      <c r="P8" s="42">
        <v>6000</v>
      </c>
      <c r="Q8" s="42">
        <v>6000</v>
      </c>
      <c r="R8" s="42">
        <v>6000</v>
      </c>
      <c r="S8" s="42">
        <v>6000</v>
      </c>
      <c r="T8" s="42">
        <v>6000</v>
      </c>
    </row>
    <row r="9" spans="2:21" ht="13.8">
      <c r="B9" s="44" t="s">
        <v>579</v>
      </c>
      <c r="C9" s="143" t="s">
        <v>166</v>
      </c>
      <c r="D9" s="155" t="s">
        <v>576</v>
      </c>
      <c r="E9" s="155">
        <v>10325</v>
      </c>
      <c r="F9" s="67" t="s">
        <v>47</v>
      </c>
      <c r="G9" s="155" t="s">
        <v>48</v>
      </c>
      <c r="H9" s="66" t="s">
        <v>49</v>
      </c>
      <c r="I9" s="42">
        <v>3927</v>
      </c>
      <c r="J9" s="42">
        <v>3927</v>
      </c>
      <c r="K9" s="42">
        <v>3927</v>
      </c>
      <c r="L9" s="42">
        <v>3927</v>
      </c>
      <c r="M9" s="42">
        <v>3927</v>
      </c>
      <c r="N9" s="42">
        <v>3927</v>
      </c>
      <c r="O9" s="42">
        <v>3927</v>
      </c>
      <c r="P9" s="42">
        <v>3927</v>
      </c>
      <c r="Q9" s="42">
        <v>3927</v>
      </c>
      <c r="R9" s="42">
        <v>3927</v>
      </c>
      <c r="S9" s="42">
        <v>3927</v>
      </c>
      <c r="T9" s="42">
        <v>3927</v>
      </c>
    </row>
    <row r="10" spans="2:21" ht="13.8">
      <c r="B10" s="44" t="s">
        <v>579</v>
      </c>
      <c r="C10" s="143" t="s">
        <v>167</v>
      </c>
      <c r="D10" s="155" t="s">
        <v>576</v>
      </c>
      <c r="E10" s="155">
        <v>10325</v>
      </c>
      <c r="F10" s="67" t="s">
        <v>47</v>
      </c>
      <c r="G10" s="155" t="s">
        <v>48</v>
      </c>
      <c r="H10" s="66" t="s">
        <v>49</v>
      </c>
      <c r="I10" s="42">
        <v>1183</v>
      </c>
      <c r="J10" s="42">
        <v>1183</v>
      </c>
      <c r="K10" s="42">
        <v>1183</v>
      </c>
      <c r="L10" s="42">
        <v>1183</v>
      </c>
      <c r="M10" s="42">
        <v>1183</v>
      </c>
      <c r="N10" s="42">
        <v>1183</v>
      </c>
      <c r="O10" s="42">
        <v>1183</v>
      </c>
      <c r="P10" s="42">
        <v>1183</v>
      </c>
      <c r="Q10" s="42">
        <v>1183</v>
      </c>
      <c r="R10" s="42">
        <v>1183</v>
      </c>
      <c r="S10" s="42">
        <v>1183</v>
      </c>
      <c r="T10" s="42">
        <v>1183</v>
      </c>
    </row>
    <row r="11" spans="2:21" ht="13.8">
      <c r="B11" s="44" t="s">
        <v>579</v>
      </c>
      <c r="C11" s="143" t="s">
        <v>168</v>
      </c>
      <c r="D11" s="155" t="s">
        <v>576</v>
      </c>
      <c r="E11" s="155">
        <v>10325</v>
      </c>
      <c r="F11" s="67" t="s">
        <v>47</v>
      </c>
      <c r="G11" s="155" t="s">
        <v>48</v>
      </c>
      <c r="H11" s="66" t="s">
        <v>49</v>
      </c>
      <c r="I11" s="42">
        <v>1385</v>
      </c>
      <c r="J11" s="42">
        <v>1385</v>
      </c>
      <c r="K11" s="42">
        <v>1385</v>
      </c>
      <c r="L11" s="42">
        <v>1385</v>
      </c>
      <c r="M11" s="42">
        <v>1385</v>
      </c>
      <c r="N11" s="42">
        <v>1385</v>
      </c>
      <c r="O11" s="42">
        <v>1385</v>
      </c>
      <c r="P11" s="42">
        <v>1385</v>
      </c>
      <c r="Q11" s="42">
        <v>1385</v>
      </c>
      <c r="R11" s="42">
        <v>1385</v>
      </c>
      <c r="S11" s="42">
        <v>1385</v>
      </c>
      <c r="T11" s="42">
        <v>1385</v>
      </c>
    </row>
    <row r="12" spans="2:21" ht="13.8">
      <c r="B12" s="44" t="s">
        <v>579</v>
      </c>
      <c r="C12" s="143" t="s">
        <v>169</v>
      </c>
      <c r="D12" s="155" t="s">
        <v>576</v>
      </c>
      <c r="E12" s="155">
        <v>10325</v>
      </c>
      <c r="F12" s="67" t="s">
        <v>47</v>
      </c>
      <c r="G12" s="155" t="s">
        <v>48</v>
      </c>
      <c r="H12" s="66" t="s">
        <v>49</v>
      </c>
      <c r="I12" s="42">
        <v>1183</v>
      </c>
      <c r="J12" s="42">
        <v>1183</v>
      </c>
      <c r="K12" s="42">
        <v>1183</v>
      </c>
      <c r="L12" s="42">
        <v>1183</v>
      </c>
      <c r="M12" s="42">
        <v>1183</v>
      </c>
      <c r="N12" s="42">
        <v>1183</v>
      </c>
      <c r="O12" s="42">
        <v>1183</v>
      </c>
      <c r="P12" s="42">
        <v>1183</v>
      </c>
      <c r="Q12" s="42">
        <v>1183</v>
      </c>
      <c r="R12" s="42">
        <v>1183</v>
      </c>
      <c r="S12" s="42">
        <v>1183</v>
      </c>
      <c r="T12" s="42">
        <v>1183</v>
      </c>
    </row>
    <row r="13" spans="2:21" ht="13.8">
      <c r="B13" s="44" t="s">
        <v>579</v>
      </c>
      <c r="C13" s="143" t="s">
        <v>170</v>
      </c>
      <c r="D13" s="155" t="s">
        <v>576</v>
      </c>
      <c r="E13" s="155">
        <v>10325</v>
      </c>
      <c r="F13" s="67" t="s">
        <v>47</v>
      </c>
      <c r="G13" s="155" t="s">
        <v>48</v>
      </c>
      <c r="H13" s="66" t="s">
        <v>49</v>
      </c>
      <c r="I13" s="42">
        <v>328</v>
      </c>
      <c r="J13" s="42">
        <v>328</v>
      </c>
      <c r="K13" s="42">
        <v>328</v>
      </c>
      <c r="L13" s="42">
        <v>328</v>
      </c>
      <c r="M13" s="42">
        <v>328</v>
      </c>
      <c r="N13" s="42">
        <v>328</v>
      </c>
      <c r="O13" s="42">
        <v>328</v>
      </c>
      <c r="P13" s="42">
        <v>328</v>
      </c>
      <c r="Q13" s="42">
        <v>328</v>
      </c>
      <c r="R13" s="42">
        <v>328</v>
      </c>
      <c r="S13" s="42">
        <v>328</v>
      </c>
      <c r="T13" s="42">
        <v>328</v>
      </c>
    </row>
    <row r="14" spans="2:21" ht="13.8">
      <c r="B14" s="44" t="s">
        <v>171</v>
      </c>
      <c r="C14" s="143" t="s">
        <v>172</v>
      </c>
      <c r="D14" s="155" t="s">
        <v>576</v>
      </c>
      <c r="E14" s="155">
        <v>10325</v>
      </c>
      <c r="F14" s="67" t="s">
        <v>47</v>
      </c>
      <c r="G14" s="155" t="s">
        <v>48</v>
      </c>
      <c r="H14" s="66" t="s">
        <v>49</v>
      </c>
      <c r="I14" s="42">
        <v>2155.56</v>
      </c>
      <c r="J14" s="42">
        <v>2155.56</v>
      </c>
      <c r="K14" s="42">
        <v>2155.56</v>
      </c>
      <c r="L14" s="42">
        <v>2155.56</v>
      </c>
      <c r="M14" s="42">
        <v>2155.56</v>
      </c>
      <c r="N14" s="42">
        <v>2155.56</v>
      </c>
      <c r="O14" s="42">
        <v>2155.56</v>
      </c>
      <c r="P14" s="42">
        <v>2155.56</v>
      </c>
      <c r="Q14" s="42">
        <v>2155.56</v>
      </c>
      <c r="R14" s="42">
        <v>2155.56</v>
      </c>
      <c r="S14" s="42">
        <v>2155.56</v>
      </c>
      <c r="T14" s="42">
        <v>2155.56</v>
      </c>
    </row>
    <row r="15" spans="2:21" ht="13.8">
      <c r="B15" s="44" t="s">
        <v>173</v>
      </c>
      <c r="C15" s="143" t="s">
        <v>174</v>
      </c>
      <c r="D15" s="155" t="s">
        <v>576</v>
      </c>
      <c r="E15" s="155">
        <v>10325</v>
      </c>
      <c r="F15" s="67" t="s">
        <v>47</v>
      </c>
      <c r="G15" s="155" t="s">
        <v>48</v>
      </c>
      <c r="H15" s="66" t="s">
        <v>49</v>
      </c>
      <c r="I15" s="42">
        <v>1069.8900000000001</v>
      </c>
      <c r="J15" s="42">
        <v>1069.8900000000001</v>
      </c>
      <c r="K15" s="42"/>
      <c r="L15" s="42"/>
      <c r="M15" s="42"/>
      <c r="N15" s="42"/>
      <c r="O15" s="42"/>
      <c r="P15" s="42"/>
      <c r="Q15" s="42"/>
      <c r="R15" s="42"/>
      <c r="S15" s="42"/>
      <c r="T15" s="42"/>
    </row>
    <row r="27" spans="5:5">
      <c r="E27" s="340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P30"/>
  <sheetViews>
    <sheetView workbookViewId="0">
      <selection activeCell="B9" sqref="B9:B10"/>
    </sheetView>
  </sheetViews>
  <sheetFormatPr defaultColWidth="12.6640625" defaultRowHeight="15.75" customHeight="1"/>
  <cols>
    <col min="1" max="1" width="5.33203125" customWidth="1"/>
    <col min="2" max="2" width="41.6640625" customWidth="1"/>
    <col min="3" max="4" width="14.44140625" bestFit="1" customWidth="1"/>
    <col min="5" max="5" width="14.33203125" bestFit="1" customWidth="1"/>
    <col min="6" max="8" width="15.5546875" bestFit="1" customWidth="1"/>
    <col min="9" max="9" width="15.5546875" customWidth="1"/>
    <col min="10" max="10" width="15.5546875" bestFit="1" customWidth="1"/>
    <col min="11" max="11" width="16.6640625" customWidth="1"/>
    <col min="12" max="12" width="36.5546875" bestFit="1" customWidth="1"/>
  </cols>
  <sheetData>
    <row r="1" spans="2:16" ht="15.75" customHeight="1" thickBot="1"/>
    <row r="2" spans="2:16" s="1" customFormat="1" ht="15.75" customHeight="1" thickBot="1">
      <c r="B2" s="26" t="s">
        <v>580</v>
      </c>
      <c r="C2" s="28">
        <v>45559</v>
      </c>
      <c r="D2" s="28">
        <v>45589</v>
      </c>
      <c r="E2" s="28">
        <v>45620</v>
      </c>
      <c r="F2" s="28">
        <v>45650</v>
      </c>
      <c r="G2" s="29">
        <v>45316</v>
      </c>
      <c r="H2" s="29">
        <v>45347</v>
      </c>
      <c r="I2" s="29">
        <v>45741</v>
      </c>
      <c r="J2" s="27" t="s">
        <v>581</v>
      </c>
      <c r="K2" s="241" t="s">
        <v>582</v>
      </c>
      <c r="L2" s="242"/>
      <c r="N2" s="193"/>
      <c r="O2" s="193"/>
      <c r="P2" s="194"/>
    </row>
    <row r="3" spans="2:16" s="1" customFormat="1" ht="15.75" customHeight="1" thickBot="1">
      <c r="B3" s="4"/>
      <c r="C3" s="4"/>
      <c r="D3" s="4"/>
      <c r="E3" s="4"/>
      <c r="F3" s="4"/>
      <c r="G3" s="5"/>
      <c r="H3" s="5"/>
      <c r="I3" s="5"/>
      <c r="J3" s="5"/>
      <c r="K3" s="30" t="s">
        <v>583</v>
      </c>
      <c r="L3" s="31" t="s">
        <v>584</v>
      </c>
    </row>
    <row r="4" spans="2:16" s="1" customFormat="1" ht="15.75" customHeight="1">
      <c r="C4" s="6"/>
      <c r="D4" s="6"/>
      <c r="E4" s="6"/>
      <c r="F4" s="6"/>
      <c r="G4" s="6"/>
      <c r="H4" s="6"/>
      <c r="I4" s="6"/>
      <c r="J4" s="7"/>
    </row>
    <row r="5" spans="2:16" s="1" customFormat="1" ht="15.75" customHeight="1">
      <c r="B5" s="8" t="s">
        <v>585</v>
      </c>
      <c r="C5" s="8"/>
      <c r="D5" s="8"/>
      <c r="E5" s="10"/>
      <c r="G5" s="11">
        <v>107250</v>
      </c>
      <c r="H5" s="11">
        <v>107250</v>
      </c>
      <c r="I5" s="11">
        <v>107250</v>
      </c>
      <c r="J5" s="2">
        <f>SUM(G5:I5)</f>
        <v>321750</v>
      </c>
    </row>
    <row r="6" spans="2:16" s="1" customFormat="1" ht="15.75" customHeight="1">
      <c r="B6" s="243" t="s">
        <v>586</v>
      </c>
      <c r="C6" s="255"/>
      <c r="D6" s="256"/>
      <c r="E6" s="256"/>
      <c r="F6" s="257"/>
      <c r="G6" s="197">
        <v>46616.99</v>
      </c>
      <c r="H6" s="253"/>
      <c r="I6" s="199"/>
      <c r="J6" s="245">
        <f>SUM(G6:G7)</f>
        <v>156036.31</v>
      </c>
    </row>
    <row r="7" spans="2:16" s="1" customFormat="1" ht="18.75" customHeight="1">
      <c r="B7" s="244"/>
      <c r="C7" s="258"/>
      <c r="D7" s="259"/>
      <c r="E7" s="259"/>
      <c r="F7" s="260"/>
      <c r="G7" s="197">
        <v>109419.32</v>
      </c>
      <c r="H7" s="254"/>
      <c r="I7" s="200"/>
      <c r="J7" s="246"/>
      <c r="L7" s="192"/>
    </row>
    <row r="8" spans="2:16" s="1" customFormat="1" ht="19.5" customHeight="1">
      <c r="B8" s="195" t="s">
        <v>587</v>
      </c>
      <c r="C8" s="196"/>
      <c r="D8" s="196"/>
      <c r="E8" s="196"/>
      <c r="F8" s="196"/>
      <c r="G8" s="198"/>
      <c r="H8" s="196"/>
      <c r="I8" s="196"/>
      <c r="J8" s="198"/>
      <c r="L8" s="192"/>
    </row>
    <row r="9" spans="2:16" s="1" customFormat="1" ht="15.75" customHeight="1">
      <c r="B9" s="243" t="s">
        <v>588</v>
      </c>
      <c r="C9" s="247"/>
      <c r="D9" s="247"/>
      <c r="E9" s="247"/>
      <c r="F9" s="248"/>
      <c r="G9" s="197">
        <v>8753.5499999999993</v>
      </c>
      <c r="H9" s="251"/>
      <c r="I9" s="201"/>
      <c r="J9" s="245">
        <f>SUM(G9:G10)</f>
        <v>12482.91</v>
      </c>
    </row>
    <row r="10" spans="2:16" s="1" customFormat="1" ht="15.75" customHeight="1">
      <c r="B10" s="244"/>
      <c r="C10" s="249"/>
      <c r="D10" s="249"/>
      <c r="E10" s="249"/>
      <c r="F10" s="250"/>
      <c r="G10" s="197">
        <v>3729.36</v>
      </c>
      <c r="H10" s="252"/>
      <c r="I10" s="202"/>
      <c r="J10" s="246"/>
    </row>
    <row r="11" spans="2:16" s="1" customFormat="1" ht="15.75" customHeight="1">
      <c r="B11" s="12" t="s">
        <v>589</v>
      </c>
      <c r="C11" s="196"/>
      <c r="D11" s="196"/>
      <c r="E11" s="196"/>
      <c r="F11" s="196"/>
      <c r="H11" s="210">
        <v>8320</v>
      </c>
      <c r="I11" s="196"/>
      <c r="J11" s="198"/>
    </row>
    <row r="12" spans="2:16" s="1" customFormat="1" ht="15.75" customHeight="1">
      <c r="B12" s="8" t="s">
        <v>590</v>
      </c>
      <c r="C12" s="8"/>
      <c r="D12" s="8"/>
      <c r="E12" s="8"/>
      <c r="G12" s="11">
        <v>24667</v>
      </c>
      <c r="H12" s="11">
        <v>24667</v>
      </c>
      <c r="I12" s="11">
        <v>24667</v>
      </c>
      <c r="J12" s="11">
        <f>SUM(G12:I12)</f>
        <v>74001</v>
      </c>
    </row>
    <row r="13" spans="2:16" s="1" customFormat="1" ht="15.75" customHeight="1">
      <c r="B13" s="8" t="s">
        <v>591</v>
      </c>
      <c r="C13" s="22">
        <v>20000</v>
      </c>
      <c r="D13" s="22">
        <v>15000</v>
      </c>
      <c r="E13" s="8"/>
      <c r="F13" s="8"/>
      <c r="G13" s="8"/>
      <c r="H13" s="8"/>
      <c r="I13" s="8"/>
      <c r="J13" s="11">
        <v>35000</v>
      </c>
    </row>
    <row r="14" spans="2:16" s="1" customFormat="1" ht="15.75" customHeight="1">
      <c r="B14" s="8" t="s">
        <v>592</v>
      </c>
      <c r="C14" s="2"/>
      <c r="D14" s="22">
        <v>3333</v>
      </c>
      <c r="E14" s="8"/>
      <c r="F14" s="8"/>
      <c r="G14" s="8"/>
      <c r="H14" s="8"/>
      <c r="I14" s="8"/>
      <c r="J14" s="11">
        <v>3333</v>
      </c>
    </row>
    <row r="15" spans="2:16" s="1" customFormat="1" ht="15.75" customHeight="1">
      <c r="B15" s="8" t="s">
        <v>593</v>
      </c>
      <c r="C15" s="8"/>
      <c r="D15" s="8"/>
      <c r="F15" s="8"/>
      <c r="G15" s="22">
        <v>20000</v>
      </c>
      <c r="H15" s="8"/>
      <c r="I15" s="8"/>
      <c r="J15" s="11">
        <v>20000</v>
      </c>
    </row>
    <row r="16" spans="2:16" s="1" customFormat="1" ht="15.75" customHeight="1">
      <c r="B16" s="8" t="s">
        <v>594</v>
      </c>
      <c r="C16" s="8"/>
      <c r="D16" s="8"/>
      <c r="E16" s="8"/>
      <c r="F16" s="8"/>
      <c r="G16" s="8"/>
      <c r="H16" s="8"/>
      <c r="I16" s="8"/>
      <c r="J16" s="21"/>
      <c r="K16" s="24"/>
    </row>
    <row r="17" spans="2:11" s="1" customFormat="1" ht="15.75" customHeight="1">
      <c r="B17" s="8" t="s">
        <v>595</v>
      </c>
      <c r="C17" s="8"/>
      <c r="D17" s="8"/>
      <c r="E17" s="13">
        <v>12110.12</v>
      </c>
      <c r="F17" s="8"/>
      <c r="G17" s="8"/>
      <c r="H17" s="8"/>
      <c r="I17" s="8"/>
      <c r="J17" s="13">
        <v>12110.12</v>
      </c>
      <c r="K17" s="24"/>
    </row>
    <row r="18" spans="2:11" s="1" customFormat="1" ht="15.75" customHeight="1">
      <c r="B18" s="8" t="s">
        <v>596</v>
      </c>
      <c r="C18" s="8"/>
      <c r="D18" s="22"/>
      <c r="E18" s="13">
        <v>5979.59</v>
      </c>
      <c r="F18" s="8"/>
      <c r="G18" s="8"/>
      <c r="H18" s="8"/>
      <c r="I18" s="8"/>
      <c r="J18" s="13">
        <v>5979.59</v>
      </c>
    </row>
    <row r="19" spans="2:11" s="1" customFormat="1" ht="15.75" customHeight="1">
      <c r="B19" s="8" t="s">
        <v>597</v>
      </c>
      <c r="C19" s="8"/>
      <c r="D19" s="22">
        <v>1500</v>
      </c>
      <c r="E19" s="8"/>
      <c r="F19" s="8"/>
      <c r="G19" s="8"/>
      <c r="H19" s="8"/>
      <c r="I19" s="8"/>
      <c r="J19" s="11">
        <v>1500</v>
      </c>
    </row>
    <row r="20" spans="2:11" s="3" customFormat="1" ht="15.75" customHeight="1">
      <c r="B20" s="14" t="s">
        <v>598</v>
      </c>
      <c r="C20" s="15"/>
      <c r="D20" s="15"/>
      <c r="E20" s="23">
        <v>100000</v>
      </c>
      <c r="F20" s="23">
        <v>300000</v>
      </c>
      <c r="G20" s="23"/>
      <c r="H20" s="14"/>
      <c r="I20" s="14"/>
      <c r="J20" s="16">
        <v>600000</v>
      </c>
    </row>
    <row r="21" spans="2:11" s="3" customFormat="1" ht="15.75" customHeight="1">
      <c r="B21" s="17" t="s">
        <v>599</v>
      </c>
      <c r="C21" s="15"/>
      <c r="D21" s="15"/>
      <c r="E21" s="23"/>
      <c r="F21" s="23"/>
      <c r="G21" s="23"/>
      <c r="H21" s="14"/>
      <c r="I21" s="14"/>
      <c r="J21" s="16"/>
    </row>
    <row r="22" spans="2:11" s="1" customFormat="1" ht="15.75" customHeight="1">
      <c r="B22" s="17" t="s">
        <v>600</v>
      </c>
      <c r="C22" s="18"/>
      <c r="D22" s="18"/>
      <c r="E22" s="17"/>
      <c r="F22" s="17"/>
      <c r="G22" s="17"/>
      <c r="H22" s="17"/>
      <c r="I22" s="17"/>
      <c r="J22" s="20"/>
    </row>
    <row r="23" spans="2:11" s="1" customFormat="1" ht="15.75" customHeight="1" thickBot="1">
      <c r="B23" s="8"/>
      <c r="C23" s="9"/>
      <c r="D23" s="9"/>
      <c r="E23" s="8"/>
      <c r="F23" s="8"/>
      <c r="G23" s="8"/>
      <c r="H23" s="8"/>
      <c r="I23" s="8"/>
      <c r="J23" s="8"/>
    </row>
    <row r="24" spans="2:11" s="1" customFormat="1" ht="15.75" customHeight="1" thickBot="1">
      <c r="B24" s="26" t="s">
        <v>27</v>
      </c>
      <c r="G24" s="2">
        <f>SUM(G5:G22)</f>
        <v>320436.21999999997</v>
      </c>
      <c r="H24" s="2">
        <f>SUM(H2:H23)</f>
        <v>185584</v>
      </c>
      <c r="I24" s="2">
        <f>SUM(I5:I13)</f>
        <v>131917</v>
      </c>
      <c r="J24" s="19">
        <f>SUM(J5:J20)</f>
        <v>1242192.93</v>
      </c>
    </row>
    <row r="25" spans="2:11" s="1" customFormat="1" ht="15.75" customHeight="1">
      <c r="G25"/>
    </row>
    <row r="26" spans="2:11" ht="15.75" customHeight="1">
      <c r="B26" s="1"/>
      <c r="G26" s="208"/>
      <c r="H26" s="211"/>
      <c r="I26" s="211"/>
    </row>
    <row r="27" spans="2:11" ht="15.75" customHeight="1">
      <c r="B27" s="1"/>
    </row>
    <row r="28" spans="2:11" ht="15.75" customHeight="1">
      <c r="B28" s="1"/>
    </row>
    <row r="29" spans="2:11" ht="15.75" customHeight="1">
      <c r="B29" s="1"/>
    </row>
    <row r="30" spans="2:11" ht="15.75" customHeight="1">
      <c r="B30" s="1"/>
    </row>
  </sheetData>
  <mergeCells count="9">
    <mergeCell ref="K2:L2"/>
    <mergeCell ref="B6:B7"/>
    <mergeCell ref="B9:B10"/>
    <mergeCell ref="J6:J7"/>
    <mergeCell ref="J9:J10"/>
    <mergeCell ref="C9:F10"/>
    <mergeCell ref="H9:H10"/>
    <mergeCell ref="H6:H7"/>
    <mergeCell ref="C6:F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BE3E-497E-45BE-95E3-02D4EA81CAA5}">
  <dimension ref="A1:N15"/>
  <sheetViews>
    <sheetView workbookViewId="0">
      <selection activeCell="G12" sqref="G12"/>
    </sheetView>
  </sheetViews>
  <sheetFormatPr defaultRowHeight="13.2"/>
  <cols>
    <col min="1" max="1" width="9.33203125" bestFit="1" customWidth="1"/>
    <col min="2" max="2" width="27.33203125" bestFit="1" customWidth="1"/>
    <col min="3" max="14" width="12.88671875" bestFit="1" customWidth="1"/>
  </cols>
  <sheetData>
    <row r="1" spans="1:14">
      <c r="A1" s="341" t="s">
        <v>608</v>
      </c>
      <c r="B1" s="342"/>
      <c r="C1" s="341">
        <v>2025</v>
      </c>
      <c r="D1" s="341">
        <v>2025</v>
      </c>
      <c r="E1" s="341">
        <v>2025</v>
      </c>
      <c r="F1" s="341">
        <v>2025</v>
      </c>
      <c r="G1" s="341">
        <v>2025</v>
      </c>
      <c r="H1" s="341">
        <v>2025</v>
      </c>
      <c r="I1" s="341">
        <v>2025</v>
      </c>
      <c r="J1" s="341">
        <v>2025</v>
      </c>
      <c r="K1" s="341">
        <v>2025</v>
      </c>
      <c r="L1" s="341">
        <v>2025</v>
      </c>
      <c r="M1" s="341">
        <v>2025</v>
      </c>
      <c r="N1" s="341">
        <v>2025</v>
      </c>
    </row>
    <row r="2" spans="1:14">
      <c r="A2" s="343" t="s">
        <v>609</v>
      </c>
      <c r="B2" s="342"/>
      <c r="C2" s="344">
        <v>45658</v>
      </c>
      <c r="D2" s="344">
        <v>45689</v>
      </c>
      <c r="E2" s="344">
        <v>45717</v>
      </c>
      <c r="F2" s="344">
        <v>45748</v>
      </c>
      <c r="G2" s="344">
        <v>45778</v>
      </c>
      <c r="H2" s="344">
        <v>45809</v>
      </c>
      <c r="I2" s="344">
        <v>45839</v>
      </c>
      <c r="J2" s="344">
        <v>45870</v>
      </c>
      <c r="K2" s="344">
        <v>45901</v>
      </c>
      <c r="L2" s="344">
        <v>45931</v>
      </c>
      <c r="M2" s="344">
        <v>45962</v>
      </c>
      <c r="N2" s="344">
        <v>45992</v>
      </c>
    </row>
    <row r="3" spans="1:14">
      <c r="A3" s="345" t="s">
        <v>610</v>
      </c>
      <c r="B3" s="345" t="s">
        <v>10</v>
      </c>
      <c r="C3" s="345" t="s">
        <v>611</v>
      </c>
      <c r="D3" s="345" t="s">
        <v>611</v>
      </c>
      <c r="E3" s="345" t="s">
        <v>611</v>
      </c>
      <c r="F3" s="345" t="s">
        <v>611</v>
      </c>
      <c r="G3" s="345" t="s">
        <v>611</v>
      </c>
      <c r="H3" s="345" t="s">
        <v>611</v>
      </c>
      <c r="I3" s="345" t="s">
        <v>611</v>
      </c>
      <c r="J3" s="345" t="s">
        <v>611</v>
      </c>
      <c r="K3" s="345" t="s">
        <v>611</v>
      </c>
      <c r="L3" s="345" t="s">
        <v>611</v>
      </c>
      <c r="M3" s="345" t="s">
        <v>611</v>
      </c>
      <c r="N3" s="345" t="s">
        <v>611</v>
      </c>
    </row>
    <row r="4" spans="1:14" ht="14.4">
      <c r="A4" s="341" t="s">
        <v>612</v>
      </c>
      <c r="B4" s="346" t="s">
        <v>344</v>
      </c>
      <c r="C4" s="347">
        <v>246398</v>
      </c>
      <c r="D4" s="347">
        <v>156261</v>
      </c>
      <c r="E4" s="347">
        <v>253616</v>
      </c>
      <c r="F4" s="347">
        <v>321515</v>
      </c>
      <c r="G4" s="347">
        <v>254891</v>
      </c>
      <c r="H4" s="347">
        <v>319053</v>
      </c>
      <c r="I4" s="347">
        <v>467946</v>
      </c>
      <c r="J4" s="347">
        <v>483380</v>
      </c>
      <c r="K4" s="347">
        <v>537625</v>
      </c>
      <c r="L4" s="347">
        <v>604220</v>
      </c>
      <c r="M4" s="347">
        <v>635143</v>
      </c>
      <c r="N4" s="347">
        <v>468370</v>
      </c>
    </row>
    <row r="5" spans="1:14">
      <c r="A5" s="341" t="s">
        <v>612</v>
      </c>
      <c r="B5" s="348" t="s">
        <v>352</v>
      </c>
      <c r="C5" s="349">
        <v>240398</v>
      </c>
      <c r="D5" s="349">
        <v>150261</v>
      </c>
      <c r="E5" s="349">
        <v>245616</v>
      </c>
      <c r="F5" s="349">
        <v>315515</v>
      </c>
      <c r="G5" s="349">
        <v>248891</v>
      </c>
      <c r="H5" s="349">
        <v>311053</v>
      </c>
      <c r="I5" s="349">
        <v>459946</v>
      </c>
      <c r="J5" s="349">
        <v>475380</v>
      </c>
      <c r="K5" s="349">
        <v>529625</v>
      </c>
      <c r="L5" s="349">
        <v>596220</v>
      </c>
      <c r="M5" s="349">
        <v>627143</v>
      </c>
      <c r="N5" s="349">
        <v>460370</v>
      </c>
    </row>
    <row r="6" spans="1:14">
      <c r="A6" s="341" t="s">
        <v>612</v>
      </c>
      <c r="B6" s="348" t="s">
        <v>394</v>
      </c>
      <c r="C6" s="349">
        <v>3000</v>
      </c>
      <c r="D6" s="349">
        <v>3000</v>
      </c>
      <c r="E6" s="349">
        <v>5000</v>
      </c>
      <c r="F6" s="349">
        <v>3000</v>
      </c>
      <c r="G6" s="349">
        <v>3000</v>
      </c>
      <c r="H6" s="349">
        <v>5000</v>
      </c>
      <c r="I6" s="349">
        <v>5000</v>
      </c>
      <c r="J6" s="349">
        <v>5000</v>
      </c>
      <c r="K6" s="349">
        <v>5000</v>
      </c>
      <c r="L6" s="349">
        <v>5000</v>
      </c>
      <c r="M6" s="349">
        <v>5000</v>
      </c>
      <c r="N6" s="349">
        <v>5000</v>
      </c>
    </row>
    <row r="7" spans="1:14">
      <c r="A7" s="341" t="s">
        <v>612</v>
      </c>
      <c r="B7" s="348" t="s">
        <v>613</v>
      </c>
      <c r="C7" s="349">
        <v>2000</v>
      </c>
      <c r="D7" s="349">
        <v>2000</v>
      </c>
      <c r="E7" s="349">
        <v>2000</v>
      </c>
      <c r="F7" s="349">
        <v>2000</v>
      </c>
      <c r="G7" s="349">
        <v>2000</v>
      </c>
      <c r="H7" s="349">
        <v>2000</v>
      </c>
      <c r="I7" s="349">
        <v>2000</v>
      </c>
      <c r="J7" s="349">
        <v>2000</v>
      </c>
      <c r="K7" s="349">
        <v>2000</v>
      </c>
      <c r="L7" s="349">
        <v>2000</v>
      </c>
      <c r="M7" s="349">
        <v>2000</v>
      </c>
      <c r="N7" s="349">
        <v>2000</v>
      </c>
    </row>
    <row r="8" spans="1:14">
      <c r="A8" s="341" t="s">
        <v>612</v>
      </c>
      <c r="B8" s="348" t="s">
        <v>513</v>
      </c>
      <c r="C8" s="349">
        <v>1000</v>
      </c>
      <c r="D8" s="349">
        <v>1000</v>
      </c>
      <c r="E8" s="349">
        <v>1000</v>
      </c>
      <c r="F8" s="349">
        <v>1000</v>
      </c>
      <c r="G8" s="349">
        <v>1000</v>
      </c>
      <c r="H8" s="349">
        <v>1000</v>
      </c>
      <c r="I8" s="349">
        <v>1000</v>
      </c>
      <c r="J8" s="349">
        <v>1000</v>
      </c>
      <c r="K8" s="349">
        <v>1000</v>
      </c>
      <c r="L8" s="349">
        <v>1000</v>
      </c>
      <c r="M8" s="349">
        <v>1000</v>
      </c>
      <c r="N8" s="349">
        <v>1000</v>
      </c>
    </row>
    <row r="9" spans="1:14" ht="14.4">
      <c r="A9" s="341" t="s">
        <v>614</v>
      </c>
      <c r="B9" s="346" t="s">
        <v>344</v>
      </c>
      <c r="C9" s="347">
        <v>91071</v>
      </c>
      <c r="D9" s="347">
        <v>84972</v>
      </c>
      <c r="E9" s="347">
        <v>91938</v>
      </c>
      <c r="F9" s="347">
        <v>96154</v>
      </c>
      <c r="G9" s="347">
        <v>91646</v>
      </c>
      <c r="H9" s="347">
        <v>96367</v>
      </c>
      <c r="I9" s="347">
        <v>102121</v>
      </c>
      <c r="J9" s="347">
        <v>103165</v>
      </c>
      <c r="K9" s="347">
        <v>107350</v>
      </c>
      <c r="L9" s="347">
        <v>111535</v>
      </c>
      <c r="M9" s="347">
        <v>113628</v>
      </c>
      <c r="N9" s="347">
        <v>111535</v>
      </c>
    </row>
    <row r="10" spans="1:14">
      <c r="A10" s="341" t="s">
        <v>614</v>
      </c>
      <c r="B10" s="348" t="s">
        <v>352</v>
      </c>
      <c r="C10" s="349">
        <v>89071</v>
      </c>
      <c r="D10" s="349">
        <v>82972</v>
      </c>
      <c r="E10" s="349">
        <v>89938</v>
      </c>
      <c r="F10" s="349">
        <v>94154</v>
      </c>
      <c r="G10" s="349">
        <v>89646</v>
      </c>
      <c r="H10" s="349">
        <v>94367</v>
      </c>
      <c r="I10" s="349">
        <v>99621</v>
      </c>
      <c r="J10" s="349">
        <v>100665</v>
      </c>
      <c r="K10" s="349">
        <v>104850</v>
      </c>
      <c r="L10" s="349">
        <v>109035</v>
      </c>
      <c r="M10" s="349">
        <v>111128</v>
      </c>
      <c r="N10" s="349">
        <v>109035</v>
      </c>
    </row>
    <row r="11" spans="1:14">
      <c r="A11" s="341" t="s">
        <v>614</v>
      </c>
      <c r="B11" s="348" t="s">
        <v>394</v>
      </c>
      <c r="C11" s="349">
        <v>1000</v>
      </c>
      <c r="D11" s="349">
        <v>1000</v>
      </c>
      <c r="E11" s="349">
        <v>1000</v>
      </c>
      <c r="F11" s="349">
        <v>1000</v>
      </c>
      <c r="G11" s="349">
        <v>1000</v>
      </c>
      <c r="H11" s="349">
        <v>1000</v>
      </c>
      <c r="I11" s="349">
        <v>1500</v>
      </c>
      <c r="J11" s="349">
        <v>1500</v>
      </c>
      <c r="K11" s="349">
        <v>1500</v>
      </c>
      <c r="L11" s="349">
        <v>1500</v>
      </c>
      <c r="M11" s="349">
        <v>1500</v>
      </c>
      <c r="N11" s="349">
        <v>1500</v>
      </c>
    </row>
    <row r="12" spans="1:14">
      <c r="A12" s="341" t="s">
        <v>614</v>
      </c>
      <c r="B12" s="348" t="s">
        <v>613</v>
      </c>
      <c r="C12" s="349">
        <v>1000</v>
      </c>
      <c r="D12" s="349">
        <v>1000</v>
      </c>
      <c r="E12" s="349">
        <v>1000</v>
      </c>
      <c r="F12" s="349">
        <v>1000</v>
      </c>
      <c r="G12" s="349">
        <v>1000</v>
      </c>
      <c r="H12" s="349">
        <v>1000</v>
      </c>
      <c r="I12" s="349">
        <v>1000</v>
      </c>
      <c r="J12" s="349">
        <v>1000</v>
      </c>
      <c r="K12" s="349">
        <v>1000</v>
      </c>
      <c r="L12" s="349">
        <v>1000</v>
      </c>
      <c r="M12" s="349">
        <v>1000</v>
      </c>
      <c r="N12" s="349">
        <v>1000</v>
      </c>
    </row>
    <row r="13" spans="1:14" ht="14.4">
      <c r="A13" s="350" t="s">
        <v>344</v>
      </c>
      <c r="B13" s="348"/>
      <c r="C13" s="347">
        <v>337469</v>
      </c>
      <c r="D13" s="347">
        <v>241233</v>
      </c>
      <c r="E13" s="347">
        <v>345554</v>
      </c>
      <c r="F13" s="347">
        <v>417669</v>
      </c>
      <c r="G13" s="347">
        <v>346537</v>
      </c>
      <c r="H13" s="347">
        <v>415420</v>
      </c>
      <c r="I13" s="347">
        <v>570067</v>
      </c>
      <c r="J13" s="347">
        <v>586545</v>
      </c>
      <c r="K13" s="347">
        <v>644975</v>
      </c>
      <c r="L13" s="347">
        <v>715755</v>
      </c>
      <c r="M13" s="347">
        <v>748771</v>
      </c>
      <c r="N13" s="347">
        <v>579905</v>
      </c>
    </row>
    <row r="14" spans="1:14">
      <c r="A14" s="342"/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2"/>
      <c r="N14" s="342"/>
    </row>
    <row r="15" spans="1:14">
      <c r="A15" s="342"/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2"/>
      <c r="N15" s="340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5115-6F18-411D-8B11-8AFB1015BE39}">
  <dimension ref="A1:I17"/>
  <sheetViews>
    <sheetView workbookViewId="0">
      <selection activeCell="E3" sqref="E3"/>
    </sheetView>
  </sheetViews>
  <sheetFormatPr defaultRowHeight="13.2"/>
  <cols>
    <col min="1" max="1" width="26.21875" bestFit="1" customWidth="1"/>
    <col min="2" max="2" width="14.5546875" bestFit="1" customWidth="1"/>
  </cols>
  <sheetData>
    <row r="1" spans="1:9">
      <c r="A1" s="342"/>
      <c r="B1" s="341">
        <v>2025</v>
      </c>
      <c r="C1" s="342"/>
      <c r="D1" s="342"/>
      <c r="E1" s="342"/>
      <c r="F1" s="342"/>
      <c r="G1" s="342"/>
      <c r="H1" s="342"/>
      <c r="I1" s="342"/>
    </row>
    <row r="2" spans="1:9">
      <c r="A2" s="342"/>
      <c r="B2" s="344">
        <v>45658</v>
      </c>
      <c r="C2" s="342"/>
      <c r="D2" s="342"/>
      <c r="E2" s="342"/>
      <c r="F2" s="342"/>
      <c r="G2" s="342"/>
      <c r="H2" s="342"/>
      <c r="I2" s="342"/>
    </row>
    <row r="3" spans="1:9">
      <c r="A3" s="345" t="s">
        <v>10</v>
      </c>
      <c r="B3" s="345" t="s">
        <v>615</v>
      </c>
      <c r="C3" s="342"/>
      <c r="D3" s="342"/>
      <c r="E3" s="342"/>
      <c r="F3" s="342"/>
      <c r="G3" s="342"/>
      <c r="H3" s="342"/>
      <c r="I3" s="342"/>
    </row>
    <row r="4" spans="1:9">
      <c r="A4" s="348" t="s">
        <v>616</v>
      </c>
      <c r="B4" s="349">
        <v>1042593.91</v>
      </c>
      <c r="C4" s="342"/>
      <c r="D4" s="342"/>
      <c r="E4" s="342"/>
      <c r="F4" s="342"/>
      <c r="G4" s="342"/>
      <c r="H4" s="342"/>
      <c r="I4" s="342"/>
    </row>
    <row r="5" spans="1:9">
      <c r="A5" s="348" t="s">
        <v>352</v>
      </c>
      <c r="B5" s="349">
        <v>238116.47</v>
      </c>
      <c r="C5" s="342"/>
      <c r="D5" s="342"/>
      <c r="E5" s="342"/>
      <c r="F5" s="342"/>
      <c r="G5" s="342"/>
      <c r="H5" s="342"/>
      <c r="I5" s="342"/>
    </row>
    <row r="6" spans="1:9">
      <c r="A6" s="348" t="s">
        <v>355</v>
      </c>
      <c r="B6" s="349">
        <v>94280.98</v>
      </c>
      <c r="C6" s="340"/>
      <c r="D6" s="342"/>
      <c r="E6" s="342"/>
      <c r="F6" s="342"/>
      <c r="G6" s="342"/>
      <c r="H6" s="342"/>
      <c r="I6" s="342"/>
    </row>
    <row r="7" spans="1:9">
      <c r="A7" s="348" t="s">
        <v>617</v>
      </c>
      <c r="B7" s="349">
        <v>38998.199999999997</v>
      </c>
      <c r="C7" s="342"/>
      <c r="D7" s="342"/>
      <c r="E7" s="342"/>
      <c r="F7" s="342"/>
      <c r="G7" s="342"/>
      <c r="H7" s="342"/>
      <c r="I7" s="342"/>
    </row>
    <row r="8" spans="1:9">
      <c r="A8" s="348" t="s">
        <v>618</v>
      </c>
      <c r="B8" s="349">
        <v>27285.05</v>
      </c>
      <c r="C8" s="342"/>
      <c r="D8" s="342"/>
      <c r="E8" s="342"/>
      <c r="F8" s="342"/>
      <c r="G8" s="342"/>
      <c r="H8" s="342"/>
      <c r="I8" s="340"/>
    </row>
    <row r="9" spans="1:9">
      <c r="A9" s="348" t="s">
        <v>619</v>
      </c>
      <c r="B9" s="349">
        <v>6748.82</v>
      </c>
      <c r="C9" s="342"/>
      <c r="D9" s="342"/>
      <c r="E9" s="342"/>
      <c r="F9" s="342"/>
      <c r="G9" s="342"/>
      <c r="H9" s="342"/>
      <c r="I9" s="342"/>
    </row>
    <row r="10" spans="1:9">
      <c r="A10" s="348" t="s">
        <v>474</v>
      </c>
      <c r="B10" s="349">
        <v>248</v>
      </c>
      <c r="C10" s="342"/>
      <c r="D10" s="342"/>
      <c r="E10" s="342"/>
      <c r="F10" s="342"/>
      <c r="G10" s="340"/>
      <c r="H10" s="340"/>
      <c r="I10" s="342"/>
    </row>
    <row r="11" spans="1:9">
      <c r="A11" s="348" t="s">
        <v>513</v>
      </c>
      <c r="B11" s="349">
        <v>169</v>
      </c>
      <c r="C11" s="342"/>
      <c r="D11" s="342"/>
      <c r="E11" s="342"/>
      <c r="F11" s="342"/>
      <c r="G11" s="342"/>
      <c r="H11" s="342"/>
      <c r="I11" s="342"/>
    </row>
    <row r="12" spans="1:9">
      <c r="A12" s="348" t="s">
        <v>620</v>
      </c>
      <c r="B12" s="349">
        <v>14.9</v>
      </c>
      <c r="C12" s="342"/>
      <c r="D12" s="342"/>
      <c r="E12" s="342"/>
      <c r="F12" s="342"/>
      <c r="G12" s="342"/>
      <c r="H12" s="342"/>
      <c r="I12" s="342"/>
    </row>
    <row r="13" spans="1:9" ht="14.4">
      <c r="A13" s="346" t="s">
        <v>344</v>
      </c>
      <c r="B13" s="347">
        <v>1448455.33</v>
      </c>
      <c r="C13" s="342"/>
      <c r="D13" s="342"/>
      <c r="E13" s="342"/>
      <c r="F13" s="342"/>
      <c r="G13" s="342"/>
      <c r="H13" s="342"/>
      <c r="I13" s="342"/>
    </row>
    <row r="14" spans="1:9">
      <c r="A14" s="342"/>
      <c r="B14" s="342"/>
      <c r="C14" s="342"/>
      <c r="D14" s="342"/>
      <c r="E14" s="342"/>
      <c r="F14" s="342"/>
      <c r="G14" s="342"/>
      <c r="H14" s="342"/>
      <c r="I14" s="342"/>
    </row>
    <row r="15" spans="1:9">
      <c r="A15" s="342"/>
      <c r="B15" s="342"/>
      <c r="C15" s="342"/>
      <c r="D15" s="342"/>
      <c r="E15" s="342"/>
      <c r="F15" s="342"/>
      <c r="G15" s="342"/>
      <c r="H15" s="342"/>
      <c r="I15" s="342"/>
    </row>
    <row r="16" spans="1:9">
      <c r="A16" s="342"/>
      <c r="B16" s="342"/>
      <c r="C16" s="342"/>
      <c r="D16" s="342"/>
      <c r="E16" s="342"/>
      <c r="F16" s="342"/>
      <c r="G16" s="342"/>
      <c r="H16" s="342"/>
      <c r="I16" s="342"/>
    </row>
    <row r="17" spans="1:9">
      <c r="A17" s="340"/>
      <c r="B17" s="342"/>
      <c r="C17" s="342"/>
      <c r="D17" s="342"/>
      <c r="E17" s="342"/>
      <c r="F17" s="342"/>
      <c r="G17" s="342"/>
      <c r="H17" s="342"/>
      <c r="I17" s="342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9716-E03D-4782-83F8-6384163FF68D}">
  <dimension ref="A1:I166"/>
  <sheetViews>
    <sheetView workbookViewId="0">
      <selection activeCell="F7" sqref="F7"/>
    </sheetView>
  </sheetViews>
  <sheetFormatPr defaultRowHeight="13.2"/>
  <cols>
    <col min="1" max="1" width="5.5546875" bestFit="1" customWidth="1"/>
    <col min="2" max="2" width="11.88671875" bestFit="1" customWidth="1"/>
    <col min="3" max="3" width="24.5546875" bestFit="1" customWidth="1"/>
    <col min="4" max="4" width="16.109375" bestFit="1" customWidth="1"/>
    <col min="5" max="5" width="10.109375" bestFit="1" customWidth="1"/>
    <col min="6" max="6" width="72.88671875" bestFit="1" customWidth="1"/>
    <col min="7" max="7" width="22.21875" bestFit="1" customWidth="1"/>
    <col min="8" max="8" width="12.5546875" bestFit="1" customWidth="1"/>
    <col min="9" max="9" width="8.21875" bestFit="1" customWidth="1"/>
  </cols>
  <sheetData>
    <row r="1" spans="1:9">
      <c r="A1" s="345" t="s">
        <v>621</v>
      </c>
      <c r="B1" s="345" t="s">
        <v>622</v>
      </c>
      <c r="C1" s="345" t="s">
        <v>623</v>
      </c>
      <c r="D1" s="345" t="s">
        <v>624</v>
      </c>
      <c r="E1" s="345" t="s">
        <v>625</v>
      </c>
      <c r="F1" s="345" t="s">
        <v>626</v>
      </c>
      <c r="G1" s="345" t="s">
        <v>627</v>
      </c>
      <c r="H1" s="345" t="s">
        <v>623</v>
      </c>
      <c r="I1" s="345" t="s">
        <v>615</v>
      </c>
    </row>
    <row r="2" spans="1:9">
      <c r="A2" s="342">
        <v>101</v>
      </c>
      <c r="B2" s="342">
        <v>500</v>
      </c>
      <c r="C2" s="342" t="s">
        <v>618</v>
      </c>
      <c r="D2" s="342" t="s">
        <v>628</v>
      </c>
      <c r="E2" s="342" t="s">
        <v>629</v>
      </c>
      <c r="F2" s="342" t="s">
        <v>630</v>
      </c>
      <c r="G2" s="342" t="s">
        <v>631</v>
      </c>
      <c r="H2" s="342">
        <v>34201008</v>
      </c>
      <c r="I2" s="351">
        <v>31822</v>
      </c>
    </row>
    <row r="3" spans="1:9">
      <c r="A3" s="342">
        <v>101</v>
      </c>
      <c r="B3" s="342">
        <v>500</v>
      </c>
      <c r="C3" s="342" t="s">
        <v>618</v>
      </c>
      <c r="D3" s="342" t="s">
        <v>628</v>
      </c>
      <c r="E3" s="342" t="s">
        <v>632</v>
      </c>
      <c r="F3" s="342" t="s">
        <v>633</v>
      </c>
      <c r="G3" s="342" t="s">
        <v>631</v>
      </c>
      <c r="H3" s="342">
        <v>34201008</v>
      </c>
      <c r="I3" s="351">
        <v>27875</v>
      </c>
    </row>
    <row r="4" spans="1:9">
      <c r="A4" s="342">
        <v>101</v>
      </c>
      <c r="B4" s="342">
        <v>500</v>
      </c>
      <c r="C4" s="342" t="s">
        <v>618</v>
      </c>
      <c r="D4" s="342" t="s">
        <v>628</v>
      </c>
      <c r="E4" s="342" t="s">
        <v>634</v>
      </c>
      <c r="F4" s="342" t="s">
        <v>635</v>
      </c>
      <c r="G4" s="342" t="s">
        <v>631</v>
      </c>
      <c r="H4" s="342">
        <v>34201008</v>
      </c>
      <c r="I4" s="351">
        <v>27790</v>
      </c>
    </row>
    <row r="5" spans="1:9">
      <c r="A5" s="342">
        <v>101</v>
      </c>
      <c r="B5" s="342">
        <v>999</v>
      </c>
      <c r="C5" s="342" t="s">
        <v>618</v>
      </c>
      <c r="D5" s="342"/>
      <c r="E5" s="342" t="s">
        <v>636</v>
      </c>
      <c r="F5" s="342" t="s">
        <v>637</v>
      </c>
      <c r="G5" s="342"/>
      <c r="H5" s="342">
        <v>34201008</v>
      </c>
      <c r="I5" s="351">
        <v>27042</v>
      </c>
    </row>
    <row r="6" spans="1:9">
      <c r="A6" s="342">
        <v>101</v>
      </c>
      <c r="B6" s="342">
        <v>500</v>
      </c>
      <c r="C6" s="342" t="s">
        <v>619</v>
      </c>
      <c r="D6" s="342" t="s">
        <v>628</v>
      </c>
      <c r="E6" s="342" t="s">
        <v>638</v>
      </c>
      <c r="F6" s="342" t="s">
        <v>639</v>
      </c>
      <c r="G6" s="342" t="s">
        <v>631</v>
      </c>
      <c r="H6" s="342">
        <v>34201012</v>
      </c>
      <c r="I6" s="351">
        <v>27042</v>
      </c>
    </row>
    <row r="7" spans="1:9">
      <c r="A7" s="342">
        <v>101</v>
      </c>
      <c r="B7" s="342">
        <v>500</v>
      </c>
      <c r="C7" s="342" t="s">
        <v>618</v>
      </c>
      <c r="D7" s="342" t="s">
        <v>628</v>
      </c>
      <c r="E7" s="342" t="s">
        <v>640</v>
      </c>
      <c r="F7" s="342" t="s">
        <v>641</v>
      </c>
      <c r="G7" s="342" t="s">
        <v>631</v>
      </c>
      <c r="H7" s="342">
        <v>34201008</v>
      </c>
      <c r="I7" s="351">
        <v>25665</v>
      </c>
    </row>
    <row r="8" spans="1:9">
      <c r="A8" s="342">
        <v>101</v>
      </c>
      <c r="B8" s="342">
        <v>500</v>
      </c>
      <c r="C8" s="342" t="s">
        <v>618</v>
      </c>
      <c r="D8" s="342" t="s">
        <v>628</v>
      </c>
      <c r="E8" s="342" t="s">
        <v>642</v>
      </c>
      <c r="F8" s="342" t="s">
        <v>643</v>
      </c>
      <c r="G8" s="342" t="s">
        <v>631</v>
      </c>
      <c r="H8" s="342">
        <v>34201008</v>
      </c>
      <c r="I8" s="351">
        <v>24674</v>
      </c>
    </row>
    <row r="9" spans="1:9">
      <c r="A9" s="342">
        <v>101</v>
      </c>
      <c r="B9" s="342">
        <v>500</v>
      </c>
      <c r="C9" s="342" t="s">
        <v>618</v>
      </c>
      <c r="D9" s="342" t="s">
        <v>628</v>
      </c>
      <c r="E9" s="342" t="s">
        <v>644</v>
      </c>
      <c r="F9" s="342" t="s">
        <v>645</v>
      </c>
      <c r="G9" s="342" t="s">
        <v>631</v>
      </c>
      <c r="H9" s="342">
        <v>34201008</v>
      </c>
      <c r="I9" s="351">
        <v>24024</v>
      </c>
    </row>
    <row r="10" spans="1:9">
      <c r="A10" s="342">
        <v>101</v>
      </c>
      <c r="B10" s="342">
        <v>500</v>
      </c>
      <c r="C10" s="342" t="s">
        <v>618</v>
      </c>
      <c r="D10" s="342" t="s">
        <v>628</v>
      </c>
      <c r="E10" s="342" t="s">
        <v>646</v>
      </c>
      <c r="F10" s="342" t="s">
        <v>647</v>
      </c>
      <c r="G10" s="342" t="s">
        <v>631</v>
      </c>
      <c r="H10" s="342">
        <v>34201008</v>
      </c>
      <c r="I10" s="351">
        <v>23068</v>
      </c>
    </row>
    <row r="11" spans="1:9">
      <c r="A11" s="342">
        <v>101</v>
      </c>
      <c r="B11" s="342">
        <v>500</v>
      </c>
      <c r="C11" s="342" t="s">
        <v>618</v>
      </c>
      <c r="D11" s="342" t="s">
        <v>628</v>
      </c>
      <c r="E11" s="342" t="s">
        <v>648</v>
      </c>
      <c r="F11" s="342" t="s">
        <v>649</v>
      </c>
      <c r="G11" s="342" t="s">
        <v>631</v>
      </c>
      <c r="H11" s="342">
        <v>34201008</v>
      </c>
      <c r="I11" s="351">
        <v>22361</v>
      </c>
    </row>
    <row r="12" spans="1:9">
      <c r="A12" s="342">
        <v>101</v>
      </c>
      <c r="B12" s="342">
        <v>500</v>
      </c>
      <c r="C12" s="342" t="s">
        <v>618</v>
      </c>
      <c r="D12" s="342" t="s">
        <v>628</v>
      </c>
      <c r="E12" s="342" t="s">
        <v>650</v>
      </c>
      <c r="F12" s="342" t="s">
        <v>651</v>
      </c>
      <c r="G12" s="342" t="s">
        <v>631</v>
      </c>
      <c r="H12" s="342">
        <v>34201008</v>
      </c>
      <c r="I12" s="351">
        <v>20545</v>
      </c>
    </row>
    <row r="13" spans="1:9">
      <c r="A13" s="342">
        <v>101</v>
      </c>
      <c r="B13" s="342">
        <v>500</v>
      </c>
      <c r="C13" s="342" t="s">
        <v>619</v>
      </c>
      <c r="D13" s="342" t="s">
        <v>652</v>
      </c>
      <c r="E13" s="342" t="s">
        <v>634</v>
      </c>
      <c r="F13" s="342" t="s">
        <v>653</v>
      </c>
      <c r="G13" s="342" t="s">
        <v>631</v>
      </c>
      <c r="H13" s="342">
        <v>34201012</v>
      </c>
      <c r="I13" s="351">
        <v>17613</v>
      </c>
    </row>
    <row r="14" spans="1:9">
      <c r="A14" s="342">
        <v>101</v>
      </c>
      <c r="B14" s="342">
        <v>500</v>
      </c>
      <c r="C14" s="342" t="s">
        <v>619</v>
      </c>
      <c r="D14" s="342" t="s">
        <v>652</v>
      </c>
      <c r="E14" s="342" t="s">
        <v>654</v>
      </c>
      <c r="F14" s="342" t="s">
        <v>655</v>
      </c>
      <c r="G14" s="342" t="s">
        <v>631</v>
      </c>
      <c r="H14" s="342">
        <v>34201012</v>
      </c>
      <c r="I14" s="351">
        <v>16760</v>
      </c>
    </row>
    <row r="15" spans="1:9">
      <c r="A15" s="342">
        <v>101</v>
      </c>
      <c r="B15" s="342">
        <v>500</v>
      </c>
      <c r="C15" s="342" t="s">
        <v>619</v>
      </c>
      <c r="D15" s="342" t="s">
        <v>652</v>
      </c>
      <c r="E15" s="342" t="s">
        <v>638</v>
      </c>
      <c r="F15" s="342" t="s">
        <v>656</v>
      </c>
      <c r="G15" s="342" t="s">
        <v>631</v>
      </c>
      <c r="H15" s="342">
        <v>34201012</v>
      </c>
      <c r="I15" s="351">
        <v>15377</v>
      </c>
    </row>
    <row r="16" spans="1:9">
      <c r="A16" s="342">
        <v>101</v>
      </c>
      <c r="B16" s="342">
        <v>999</v>
      </c>
      <c r="C16" s="342" t="s">
        <v>619</v>
      </c>
      <c r="D16" s="342" t="s">
        <v>652</v>
      </c>
      <c r="E16" s="342" t="s">
        <v>657</v>
      </c>
      <c r="F16" s="342" t="s">
        <v>658</v>
      </c>
      <c r="G16" s="342" t="s">
        <v>659</v>
      </c>
      <c r="H16" s="342">
        <v>34201012</v>
      </c>
      <c r="I16" s="351">
        <v>15296</v>
      </c>
    </row>
    <row r="17" spans="1:9">
      <c r="A17" s="342">
        <v>101</v>
      </c>
      <c r="B17" s="342">
        <v>999</v>
      </c>
      <c r="C17" s="342" t="s">
        <v>619</v>
      </c>
      <c r="D17" s="342" t="s">
        <v>652</v>
      </c>
      <c r="E17" s="342" t="s">
        <v>644</v>
      </c>
      <c r="F17" s="342" t="s">
        <v>660</v>
      </c>
      <c r="G17" s="342" t="s">
        <v>659</v>
      </c>
      <c r="H17" s="342">
        <v>34201012</v>
      </c>
      <c r="I17" s="351">
        <v>14160</v>
      </c>
    </row>
    <row r="18" spans="1:9">
      <c r="A18" s="342">
        <v>101</v>
      </c>
      <c r="B18" s="342">
        <v>999</v>
      </c>
      <c r="C18" s="342" t="s">
        <v>619</v>
      </c>
      <c r="D18" s="342" t="s">
        <v>661</v>
      </c>
      <c r="E18" s="342" t="s">
        <v>662</v>
      </c>
      <c r="F18" s="342" t="s">
        <v>663</v>
      </c>
      <c r="G18" s="342" t="s">
        <v>659</v>
      </c>
      <c r="H18" s="342">
        <v>34201012</v>
      </c>
      <c r="I18" s="351">
        <v>9034</v>
      </c>
    </row>
    <row r="19" spans="1:9">
      <c r="A19" s="342">
        <v>101</v>
      </c>
      <c r="B19" s="342">
        <v>999</v>
      </c>
      <c r="C19" s="342" t="s">
        <v>619</v>
      </c>
      <c r="D19" s="342" t="s">
        <v>661</v>
      </c>
      <c r="E19" s="352">
        <v>45637</v>
      </c>
      <c r="F19" s="342" t="s">
        <v>664</v>
      </c>
      <c r="G19" s="342" t="s">
        <v>665</v>
      </c>
      <c r="H19" s="342">
        <v>34201012</v>
      </c>
      <c r="I19" s="351">
        <v>9033</v>
      </c>
    </row>
    <row r="20" spans="1:9">
      <c r="A20" s="342">
        <v>101</v>
      </c>
      <c r="B20" s="342">
        <v>999</v>
      </c>
      <c r="C20" s="342" t="s">
        <v>619</v>
      </c>
      <c r="D20" s="342" t="s">
        <v>661</v>
      </c>
      <c r="E20" s="342" t="s">
        <v>666</v>
      </c>
      <c r="F20" s="342" t="s">
        <v>667</v>
      </c>
      <c r="G20" s="342" t="s">
        <v>659</v>
      </c>
      <c r="H20" s="342">
        <v>34201012</v>
      </c>
      <c r="I20" s="351">
        <v>8754</v>
      </c>
    </row>
    <row r="21" spans="1:9">
      <c r="A21" s="342">
        <v>101</v>
      </c>
      <c r="B21" s="342">
        <v>999</v>
      </c>
      <c r="C21" s="342" t="s">
        <v>619</v>
      </c>
      <c r="D21" s="342" t="s">
        <v>661</v>
      </c>
      <c r="E21" s="352">
        <v>45545</v>
      </c>
      <c r="F21" s="342" t="s">
        <v>668</v>
      </c>
      <c r="G21" s="342" t="s">
        <v>659</v>
      </c>
      <c r="H21" s="342">
        <v>34201012</v>
      </c>
      <c r="I21" s="351">
        <v>8539</v>
      </c>
    </row>
    <row r="22" spans="1:9">
      <c r="A22" s="342">
        <v>101</v>
      </c>
      <c r="B22" s="342">
        <v>999</v>
      </c>
      <c r="C22" s="342" t="s">
        <v>619</v>
      </c>
      <c r="D22" s="342" t="s">
        <v>661</v>
      </c>
      <c r="E22" s="352">
        <v>45455</v>
      </c>
      <c r="F22" s="342" t="s">
        <v>669</v>
      </c>
      <c r="G22" s="342" t="s">
        <v>659</v>
      </c>
      <c r="H22" s="342">
        <v>34201012</v>
      </c>
      <c r="I22" s="351">
        <v>8341</v>
      </c>
    </row>
    <row r="23" spans="1:9">
      <c r="A23" s="342">
        <v>101</v>
      </c>
      <c r="B23" s="342">
        <v>500</v>
      </c>
      <c r="C23" s="342" t="s">
        <v>619</v>
      </c>
      <c r="D23" s="342" t="s">
        <v>661</v>
      </c>
      <c r="E23" s="352">
        <v>45421</v>
      </c>
      <c r="F23" s="342" t="s">
        <v>670</v>
      </c>
      <c r="G23" s="342" t="s">
        <v>631</v>
      </c>
      <c r="H23" s="342">
        <v>34201012</v>
      </c>
      <c r="I23" s="351">
        <v>8174</v>
      </c>
    </row>
    <row r="24" spans="1:9">
      <c r="A24" s="342">
        <v>101</v>
      </c>
      <c r="B24" s="342">
        <v>500</v>
      </c>
      <c r="C24" s="342" t="s">
        <v>394</v>
      </c>
      <c r="D24" s="342" t="s">
        <v>387</v>
      </c>
      <c r="E24" s="352">
        <v>45483</v>
      </c>
      <c r="F24" s="342" t="s">
        <v>671</v>
      </c>
      <c r="G24" s="342" t="s">
        <v>631</v>
      </c>
      <c r="H24" s="342">
        <v>34401001</v>
      </c>
      <c r="I24" s="351">
        <v>7863</v>
      </c>
    </row>
    <row r="25" spans="1:9">
      <c r="A25" s="342">
        <v>101</v>
      </c>
      <c r="B25" s="342">
        <v>500</v>
      </c>
      <c r="C25" s="342" t="s">
        <v>619</v>
      </c>
      <c r="D25" s="342" t="s">
        <v>661</v>
      </c>
      <c r="E25" s="352">
        <v>45481</v>
      </c>
      <c r="F25" s="342" t="s">
        <v>672</v>
      </c>
      <c r="G25" s="342" t="s">
        <v>631</v>
      </c>
      <c r="H25" s="342">
        <v>34201012</v>
      </c>
      <c r="I25" s="351">
        <v>7656</v>
      </c>
    </row>
    <row r="26" spans="1:9">
      <c r="A26" s="342">
        <v>101</v>
      </c>
      <c r="B26" s="342">
        <v>999</v>
      </c>
      <c r="C26" s="342" t="s">
        <v>619</v>
      </c>
      <c r="D26" s="342" t="s">
        <v>661</v>
      </c>
      <c r="E26" s="342" t="s">
        <v>673</v>
      </c>
      <c r="F26" s="342" t="s">
        <v>674</v>
      </c>
      <c r="G26" s="342" t="s">
        <v>659</v>
      </c>
      <c r="H26" s="342">
        <v>34201012</v>
      </c>
      <c r="I26" s="351">
        <v>7633</v>
      </c>
    </row>
    <row r="27" spans="1:9">
      <c r="A27" s="342">
        <v>101</v>
      </c>
      <c r="B27" s="342">
        <v>999</v>
      </c>
      <c r="C27" s="342" t="s">
        <v>619</v>
      </c>
      <c r="D27" s="342" t="s">
        <v>661</v>
      </c>
      <c r="E27" s="342" t="s">
        <v>675</v>
      </c>
      <c r="F27" s="342" t="s">
        <v>676</v>
      </c>
      <c r="G27" s="342" t="s">
        <v>665</v>
      </c>
      <c r="H27" s="342">
        <v>34201012</v>
      </c>
      <c r="I27" s="351">
        <v>7628</v>
      </c>
    </row>
    <row r="28" spans="1:9">
      <c r="A28" s="342">
        <v>101</v>
      </c>
      <c r="B28" s="342">
        <v>500</v>
      </c>
      <c r="C28" s="342" t="s">
        <v>394</v>
      </c>
      <c r="D28" s="342" t="s">
        <v>393</v>
      </c>
      <c r="E28" s="342" t="s">
        <v>677</v>
      </c>
      <c r="F28" s="342" t="s">
        <v>678</v>
      </c>
      <c r="G28" s="342" t="s">
        <v>679</v>
      </c>
      <c r="H28" s="342">
        <v>34401001</v>
      </c>
      <c r="I28" s="351">
        <v>7043</v>
      </c>
    </row>
    <row r="29" spans="1:9">
      <c r="A29" s="342">
        <v>101</v>
      </c>
      <c r="B29" s="342">
        <v>999</v>
      </c>
      <c r="C29" s="342" t="s">
        <v>619</v>
      </c>
      <c r="D29" s="342" t="s">
        <v>661</v>
      </c>
      <c r="E29" s="342" t="s">
        <v>680</v>
      </c>
      <c r="F29" s="342" t="s">
        <v>681</v>
      </c>
      <c r="G29" s="342" t="s">
        <v>659</v>
      </c>
      <c r="H29" s="342">
        <v>34201012</v>
      </c>
      <c r="I29" s="351">
        <v>6369</v>
      </c>
    </row>
    <row r="30" spans="1:9">
      <c r="A30" s="342">
        <v>101</v>
      </c>
      <c r="B30" s="342">
        <v>500</v>
      </c>
      <c r="C30" s="342" t="s">
        <v>619</v>
      </c>
      <c r="D30" s="342" t="s">
        <v>652</v>
      </c>
      <c r="E30" s="342" t="s">
        <v>654</v>
      </c>
      <c r="F30" s="342" t="s">
        <v>682</v>
      </c>
      <c r="G30" s="342" t="s">
        <v>631</v>
      </c>
      <c r="H30" s="342">
        <v>34201012</v>
      </c>
      <c r="I30" s="351">
        <v>5217</v>
      </c>
    </row>
    <row r="31" spans="1:9">
      <c r="A31" s="342">
        <v>101</v>
      </c>
      <c r="B31" s="342">
        <v>500</v>
      </c>
      <c r="C31" s="342" t="s">
        <v>394</v>
      </c>
      <c r="D31" s="342" t="s">
        <v>393</v>
      </c>
      <c r="E31" s="352">
        <v>45332</v>
      </c>
      <c r="F31" s="342" t="s">
        <v>683</v>
      </c>
      <c r="G31" s="342" t="s">
        <v>679</v>
      </c>
      <c r="H31" s="342">
        <v>34401001</v>
      </c>
      <c r="I31" s="351">
        <v>5137</v>
      </c>
    </row>
    <row r="32" spans="1:9">
      <c r="A32" s="342">
        <v>101</v>
      </c>
      <c r="B32" s="342">
        <v>500</v>
      </c>
      <c r="C32" s="342" t="s">
        <v>394</v>
      </c>
      <c r="D32" s="342" t="s">
        <v>393</v>
      </c>
      <c r="E32" s="342" t="s">
        <v>684</v>
      </c>
      <c r="F32" s="342" t="s">
        <v>685</v>
      </c>
      <c r="G32" s="342" t="s">
        <v>679</v>
      </c>
      <c r="H32" s="342">
        <v>34401001</v>
      </c>
      <c r="I32" s="351">
        <v>5077</v>
      </c>
    </row>
    <row r="33" spans="1:9">
      <c r="A33" s="342">
        <v>101</v>
      </c>
      <c r="B33" s="342">
        <v>500</v>
      </c>
      <c r="C33" s="342" t="s">
        <v>618</v>
      </c>
      <c r="D33" s="342" t="s">
        <v>686</v>
      </c>
      <c r="E33" s="352">
        <v>45514</v>
      </c>
      <c r="F33" s="342" t="s">
        <v>687</v>
      </c>
      <c r="G33" s="342" t="s">
        <v>631</v>
      </c>
      <c r="H33" s="342">
        <v>34201008</v>
      </c>
      <c r="I33" s="351">
        <v>4748</v>
      </c>
    </row>
    <row r="34" spans="1:9">
      <c r="A34" s="342">
        <v>101</v>
      </c>
      <c r="B34" s="342">
        <v>500</v>
      </c>
      <c r="C34" s="342" t="s">
        <v>619</v>
      </c>
      <c r="D34" s="342" t="s">
        <v>652</v>
      </c>
      <c r="E34" s="342" t="s">
        <v>634</v>
      </c>
      <c r="F34" s="342" t="s">
        <v>688</v>
      </c>
      <c r="G34" s="342" t="s">
        <v>631</v>
      </c>
      <c r="H34" s="342">
        <v>34201012</v>
      </c>
      <c r="I34" s="351">
        <v>4704</v>
      </c>
    </row>
    <row r="35" spans="1:9">
      <c r="A35" s="342">
        <v>101</v>
      </c>
      <c r="B35" s="342">
        <v>500</v>
      </c>
      <c r="C35" s="342" t="s">
        <v>394</v>
      </c>
      <c r="D35" s="342" t="s">
        <v>387</v>
      </c>
      <c r="E35" s="352">
        <v>45455</v>
      </c>
      <c r="F35" s="342" t="s">
        <v>689</v>
      </c>
      <c r="G35" s="342" t="s">
        <v>631</v>
      </c>
      <c r="H35" s="342">
        <v>34401001</v>
      </c>
      <c r="I35" s="351">
        <v>4354</v>
      </c>
    </row>
    <row r="36" spans="1:9">
      <c r="A36" s="342">
        <v>101</v>
      </c>
      <c r="B36" s="342">
        <v>500</v>
      </c>
      <c r="C36" s="342" t="s">
        <v>618</v>
      </c>
      <c r="D36" s="342" t="s">
        <v>686</v>
      </c>
      <c r="E36" s="352">
        <v>45451</v>
      </c>
      <c r="F36" s="342" t="s">
        <v>690</v>
      </c>
      <c r="G36" s="342" t="s">
        <v>631</v>
      </c>
      <c r="H36" s="342">
        <v>34201008</v>
      </c>
      <c r="I36" s="351">
        <v>4133</v>
      </c>
    </row>
    <row r="37" spans="1:9">
      <c r="A37" s="342">
        <v>101</v>
      </c>
      <c r="B37" s="342">
        <v>500</v>
      </c>
      <c r="C37" s="342" t="s">
        <v>394</v>
      </c>
      <c r="D37" s="342" t="s">
        <v>430</v>
      </c>
      <c r="E37" s="342" t="s">
        <v>691</v>
      </c>
      <c r="F37" s="342" t="s">
        <v>692</v>
      </c>
      <c r="G37" s="342" t="s">
        <v>631</v>
      </c>
      <c r="H37" s="342">
        <v>34401001</v>
      </c>
      <c r="I37" s="351">
        <v>3901</v>
      </c>
    </row>
    <row r="38" spans="1:9">
      <c r="A38" s="342">
        <v>101</v>
      </c>
      <c r="B38" s="342">
        <v>500</v>
      </c>
      <c r="C38" s="342" t="s">
        <v>618</v>
      </c>
      <c r="D38" s="342" t="s">
        <v>686</v>
      </c>
      <c r="E38" s="352">
        <v>45360</v>
      </c>
      <c r="F38" s="342" t="s">
        <v>693</v>
      </c>
      <c r="G38" s="342" t="s">
        <v>631</v>
      </c>
      <c r="H38" s="342">
        <v>34201008</v>
      </c>
      <c r="I38" s="351">
        <v>3872</v>
      </c>
    </row>
    <row r="39" spans="1:9">
      <c r="A39" s="342">
        <v>101</v>
      </c>
      <c r="B39" s="342">
        <v>500</v>
      </c>
      <c r="C39" s="342" t="s">
        <v>618</v>
      </c>
      <c r="D39" s="342" t="s">
        <v>686</v>
      </c>
      <c r="E39" s="352">
        <v>45423</v>
      </c>
      <c r="F39" s="342" t="s">
        <v>694</v>
      </c>
      <c r="G39" s="342" t="s">
        <v>631</v>
      </c>
      <c r="H39" s="342">
        <v>34201008</v>
      </c>
      <c r="I39" s="351">
        <v>3339</v>
      </c>
    </row>
    <row r="40" spans="1:9">
      <c r="A40" s="342">
        <v>101</v>
      </c>
      <c r="B40" s="342">
        <v>999</v>
      </c>
      <c r="C40" s="342" t="s">
        <v>619</v>
      </c>
      <c r="D40" s="342" t="s">
        <v>661</v>
      </c>
      <c r="E40" s="342" t="s">
        <v>644</v>
      </c>
      <c r="F40" s="342" t="s">
        <v>695</v>
      </c>
      <c r="G40" s="342" t="s">
        <v>665</v>
      </c>
      <c r="H40" s="342">
        <v>34201012</v>
      </c>
      <c r="I40" s="351">
        <v>3099</v>
      </c>
    </row>
    <row r="41" spans="1:9">
      <c r="A41" s="342">
        <v>101</v>
      </c>
      <c r="B41" s="342">
        <v>500</v>
      </c>
      <c r="C41" s="342" t="s">
        <v>619</v>
      </c>
      <c r="D41" s="342" t="s">
        <v>652</v>
      </c>
      <c r="E41" s="342" t="s">
        <v>638</v>
      </c>
      <c r="F41" s="342" t="s">
        <v>696</v>
      </c>
      <c r="G41" s="342" t="s">
        <v>631</v>
      </c>
      <c r="H41" s="342">
        <v>34201012</v>
      </c>
      <c r="I41" s="351">
        <v>2752</v>
      </c>
    </row>
    <row r="42" spans="1:9">
      <c r="A42" s="342">
        <v>101</v>
      </c>
      <c r="B42" s="342">
        <v>500</v>
      </c>
      <c r="C42" s="342" t="s">
        <v>394</v>
      </c>
      <c r="D42" s="342" t="s">
        <v>387</v>
      </c>
      <c r="E42" s="342" t="s">
        <v>650</v>
      </c>
      <c r="F42" s="342" t="s">
        <v>697</v>
      </c>
      <c r="G42" s="342" t="s">
        <v>631</v>
      </c>
      <c r="H42" s="342">
        <v>34401001</v>
      </c>
      <c r="I42" s="351">
        <v>2699</v>
      </c>
    </row>
    <row r="43" spans="1:9">
      <c r="A43" s="342">
        <v>101</v>
      </c>
      <c r="B43" s="342">
        <v>500</v>
      </c>
      <c r="C43" s="342" t="s">
        <v>394</v>
      </c>
      <c r="D43" s="342" t="s">
        <v>387</v>
      </c>
      <c r="E43" s="352">
        <v>45360</v>
      </c>
      <c r="F43" s="342" t="s">
        <v>698</v>
      </c>
      <c r="G43" s="342" t="s">
        <v>631</v>
      </c>
      <c r="H43" s="342">
        <v>34401001</v>
      </c>
      <c r="I43" s="351">
        <v>2693</v>
      </c>
    </row>
    <row r="44" spans="1:9">
      <c r="A44" s="342">
        <v>101</v>
      </c>
      <c r="B44" s="342">
        <v>500</v>
      </c>
      <c r="C44" s="342" t="s">
        <v>619</v>
      </c>
      <c r="D44" s="342" t="s">
        <v>652</v>
      </c>
      <c r="E44" s="342" t="s">
        <v>657</v>
      </c>
      <c r="F44" s="342" t="s">
        <v>699</v>
      </c>
      <c r="G44" s="342" t="s">
        <v>631</v>
      </c>
      <c r="H44" s="342">
        <v>34201012</v>
      </c>
      <c r="I44" s="351">
        <v>2652</v>
      </c>
    </row>
    <row r="45" spans="1:9">
      <c r="A45" s="342">
        <v>101</v>
      </c>
      <c r="B45" s="342">
        <v>500</v>
      </c>
      <c r="C45" s="342" t="s">
        <v>618</v>
      </c>
      <c r="D45" s="342" t="s">
        <v>686</v>
      </c>
      <c r="E45" s="352">
        <v>45577</v>
      </c>
      <c r="F45" s="342" t="s">
        <v>700</v>
      </c>
      <c r="G45" s="342" t="s">
        <v>631</v>
      </c>
      <c r="H45" s="342">
        <v>34201008</v>
      </c>
      <c r="I45" s="351">
        <v>2441</v>
      </c>
    </row>
    <row r="46" spans="1:9">
      <c r="A46" s="342">
        <v>101</v>
      </c>
      <c r="B46" s="342">
        <v>500</v>
      </c>
      <c r="C46" s="342" t="s">
        <v>619</v>
      </c>
      <c r="D46" s="342" t="s">
        <v>652</v>
      </c>
      <c r="E46" s="342" t="s">
        <v>644</v>
      </c>
      <c r="F46" s="342" t="s">
        <v>701</v>
      </c>
      <c r="G46" s="342" t="s">
        <v>631</v>
      </c>
      <c r="H46" s="342">
        <v>34201012</v>
      </c>
      <c r="I46" s="351">
        <v>2330</v>
      </c>
    </row>
    <row r="47" spans="1:9">
      <c r="A47" s="342">
        <v>101</v>
      </c>
      <c r="B47" s="342">
        <v>500</v>
      </c>
      <c r="C47" s="342" t="s">
        <v>394</v>
      </c>
      <c r="D47" s="342" t="s">
        <v>430</v>
      </c>
      <c r="E47" s="352">
        <v>45545</v>
      </c>
      <c r="F47" s="342" t="s">
        <v>702</v>
      </c>
      <c r="G47" s="342" t="s">
        <v>631</v>
      </c>
      <c r="H47" s="342">
        <v>34401001</v>
      </c>
      <c r="I47" s="351">
        <v>2094</v>
      </c>
    </row>
    <row r="48" spans="1:9">
      <c r="A48" s="342">
        <v>101</v>
      </c>
      <c r="B48" s="342">
        <v>500</v>
      </c>
      <c r="C48" s="342" t="s">
        <v>394</v>
      </c>
      <c r="D48" s="342" t="s">
        <v>387</v>
      </c>
      <c r="E48" s="352">
        <v>45423</v>
      </c>
      <c r="F48" s="342" t="s">
        <v>703</v>
      </c>
      <c r="G48" s="342" t="s">
        <v>679</v>
      </c>
      <c r="H48" s="342">
        <v>34401001</v>
      </c>
      <c r="I48" s="351">
        <v>2049</v>
      </c>
    </row>
    <row r="49" spans="1:9">
      <c r="A49" s="342">
        <v>101</v>
      </c>
      <c r="B49" s="342">
        <v>999</v>
      </c>
      <c r="C49" s="342" t="s">
        <v>619</v>
      </c>
      <c r="D49" s="342" t="s">
        <v>661</v>
      </c>
      <c r="E49" s="342" t="s">
        <v>662</v>
      </c>
      <c r="F49" s="342" t="s">
        <v>704</v>
      </c>
      <c r="G49" s="342" t="s">
        <v>659</v>
      </c>
      <c r="H49" s="342">
        <v>34201012</v>
      </c>
      <c r="I49" s="351">
        <v>1621</v>
      </c>
    </row>
    <row r="50" spans="1:9">
      <c r="A50" s="342">
        <v>101</v>
      </c>
      <c r="B50" s="342">
        <v>500</v>
      </c>
      <c r="C50" s="342" t="s">
        <v>394</v>
      </c>
      <c r="D50" s="342" t="s">
        <v>393</v>
      </c>
      <c r="E50" s="352">
        <v>45637</v>
      </c>
      <c r="F50" s="342" t="s">
        <v>705</v>
      </c>
      <c r="G50" s="342" t="s">
        <v>679</v>
      </c>
      <c r="H50" s="342">
        <v>34401001</v>
      </c>
      <c r="I50" s="351">
        <v>1502</v>
      </c>
    </row>
    <row r="51" spans="1:9">
      <c r="A51" s="342">
        <v>101</v>
      </c>
      <c r="B51" s="342">
        <v>999</v>
      </c>
      <c r="C51" s="342" t="s">
        <v>618</v>
      </c>
      <c r="D51" s="342" t="s">
        <v>491</v>
      </c>
      <c r="E51" s="342" t="s">
        <v>673</v>
      </c>
      <c r="F51" s="342"/>
      <c r="G51" s="342"/>
      <c r="H51" s="342">
        <v>34201008</v>
      </c>
      <c r="I51" s="351">
        <v>1175</v>
      </c>
    </row>
    <row r="52" spans="1:9">
      <c r="A52" s="342">
        <v>101</v>
      </c>
      <c r="B52" s="342">
        <v>999</v>
      </c>
      <c r="C52" s="342" t="s">
        <v>618</v>
      </c>
      <c r="D52" s="342" t="s">
        <v>441</v>
      </c>
      <c r="E52" s="352">
        <v>45543</v>
      </c>
      <c r="F52" s="342"/>
      <c r="G52" s="342"/>
      <c r="H52" s="342">
        <v>34201008</v>
      </c>
      <c r="I52" s="351">
        <v>1110</v>
      </c>
    </row>
    <row r="53" spans="1:9">
      <c r="A53" s="342">
        <v>101</v>
      </c>
      <c r="B53" s="342">
        <v>999</v>
      </c>
      <c r="C53" s="342" t="s">
        <v>619</v>
      </c>
      <c r="D53" s="342" t="s">
        <v>661</v>
      </c>
      <c r="E53" s="352">
        <v>45301</v>
      </c>
      <c r="F53" s="342" t="s">
        <v>706</v>
      </c>
      <c r="G53" s="342" t="s">
        <v>665</v>
      </c>
      <c r="H53" s="342">
        <v>34201012</v>
      </c>
      <c r="I53" s="351">
        <v>1036</v>
      </c>
    </row>
    <row r="54" spans="1:9">
      <c r="A54" s="342">
        <v>101</v>
      </c>
      <c r="B54" s="342">
        <v>999</v>
      </c>
      <c r="C54" s="342" t="s">
        <v>619</v>
      </c>
      <c r="D54" s="342">
        <v>45920</v>
      </c>
      <c r="E54" s="352">
        <v>45543</v>
      </c>
      <c r="F54" s="342"/>
      <c r="G54" s="342"/>
      <c r="H54" s="342">
        <v>34201012</v>
      </c>
      <c r="I54" s="351">
        <v>1029</v>
      </c>
    </row>
    <row r="55" spans="1:9">
      <c r="A55" s="342">
        <v>101</v>
      </c>
      <c r="B55" s="342">
        <v>999</v>
      </c>
      <c r="C55" s="342" t="s">
        <v>619</v>
      </c>
      <c r="D55" s="342" t="s">
        <v>441</v>
      </c>
      <c r="E55" s="352">
        <v>45543</v>
      </c>
      <c r="F55" s="342"/>
      <c r="G55" s="342"/>
      <c r="H55" s="342">
        <v>34201012</v>
      </c>
      <c r="I55" s="342">
        <v>996</v>
      </c>
    </row>
    <row r="56" spans="1:9">
      <c r="A56" s="342">
        <v>101</v>
      </c>
      <c r="B56" s="342">
        <v>999</v>
      </c>
      <c r="C56" s="342" t="s">
        <v>619</v>
      </c>
      <c r="D56" s="342">
        <v>53664</v>
      </c>
      <c r="E56" s="342" t="s">
        <v>707</v>
      </c>
      <c r="F56" s="340"/>
      <c r="G56" s="342"/>
      <c r="H56" s="342">
        <v>34201012</v>
      </c>
      <c r="I56" s="342">
        <v>834</v>
      </c>
    </row>
    <row r="57" spans="1:9">
      <c r="A57" s="342">
        <v>101</v>
      </c>
      <c r="B57" s="342">
        <v>999</v>
      </c>
      <c r="C57" s="342" t="s">
        <v>708</v>
      </c>
      <c r="D57" s="342" t="s">
        <v>406</v>
      </c>
      <c r="E57" s="352">
        <v>45544</v>
      </c>
      <c r="F57" s="342"/>
      <c r="G57" s="342"/>
      <c r="H57" s="342">
        <v>34401002</v>
      </c>
      <c r="I57" s="342">
        <v>804</v>
      </c>
    </row>
    <row r="58" spans="1:9">
      <c r="A58" s="342">
        <v>101</v>
      </c>
      <c r="B58" s="342">
        <v>999</v>
      </c>
      <c r="C58" s="342" t="s">
        <v>618</v>
      </c>
      <c r="D58" s="342" t="s">
        <v>435</v>
      </c>
      <c r="E58" s="342" t="s">
        <v>707</v>
      </c>
      <c r="F58" s="342"/>
      <c r="G58" s="342"/>
      <c r="H58" s="342">
        <v>34201008</v>
      </c>
      <c r="I58" s="342">
        <v>686</v>
      </c>
    </row>
    <row r="59" spans="1:9">
      <c r="A59" s="342">
        <v>101</v>
      </c>
      <c r="B59" s="342">
        <v>999</v>
      </c>
      <c r="C59" s="342" t="s">
        <v>618</v>
      </c>
      <c r="D59" s="342" t="s">
        <v>435</v>
      </c>
      <c r="E59" s="352">
        <v>45361</v>
      </c>
      <c r="F59" s="342"/>
      <c r="G59" s="342"/>
      <c r="H59" s="342">
        <v>34201008</v>
      </c>
      <c r="I59" s="342">
        <v>667</v>
      </c>
    </row>
    <row r="60" spans="1:9">
      <c r="A60" s="342">
        <v>101</v>
      </c>
      <c r="B60" s="342">
        <v>500</v>
      </c>
      <c r="C60" s="342" t="s">
        <v>619</v>
      </c>
      <c r="D60" s="342" t="s">
        <v>661</v>
      </c>
      <c r="E60" s="342" t="s">
        <v>680</v>
      </c>
      <c r="F60" s="342" t="s">
        <v>681</v>
      </c>
      <c r="G60" s="342" t="s">
        <v>631</v>
      </c>
      <c r="H60" s="342">
        <v>34201012</v>
      </c>
      <c r="I60" s="342">
        <v>659</v>
      </c>
    </row>
    <row r="61" spans="1:9">
      <c r="A61" s="342">
        <v>101</v>
      </c>
      <c r="B61" s="342">
        <v>500</v>
      </c>
      <c r="C61" s="342" t="s">
        <v>619</v>
      </c>
      <c r="D61" s="342" t="s">
        <v>387</v>
      </c>
      <c r="E61" s="352">
        <v>45360</v>
      </c>
      <c r="F61" s="342" t="s">
        <v>709</v>
      </c>
      <c r="G61" s="342" t="s">
        <v>631</v>
      </c>
      <c r="H61" s="342">
        <v>34201012</v>
      </c>
      <c r="I61" s="342">
        <v>654</v>
      </c>
    </row>
    <row r="62" spans="1:9">
      <c r="A62" s="342">
        <v>101</v>
      </c>
      <c r="B62" s="342">
        <v>999</v>
      </c>
      <c r="C62" s="342" t="s">
        <v>710</v>
      </c>
      <c r="D62" s="342"/>
      <c r="E62" s="342" t="s">
        <v>711</v>
      </c>
      <c r="F62" s="342" t="s">
        <v>712</v>
      </c>
      <c r="G62" s="342"/>
      <c r="H62" s="342">
        <v>34101002</v>
      </c>
      <c r="I62" s="342">
        <v>525</v>
      </c>
    </row>
    <row r="63" spans="1:9">
      <c r="A63" s="342">
        <v>101</v>
      </c>
      <c r="B63" s="342">
        <v>999</v>
      </c>
      <c r="C63" s="342" t="s">
        <v>708</v>
      </c>
      <c r="D63" s="342">
        <v>53664</v>
      </c>
      <c r="E63" s="342" t="s">
        <v>707</v>
      </c>
      <c r="F63" s="342"/>
      <c r="G63" s="342"/>
      <c r="H63" s="342">
        <v>34401002</v>
      </c>
      <c r="I63" s="342">
        <v>517</v>
      </c>
    </row>
    <row r="64" spans="1:9">
      <c r="A64" s="342">
        <v>101</v>
      </c>
      <c r="B64" s="342">
        <v>999</v>
      </c>
      <c r="C64" s="342" t="s">
        <v>619</v>
      </c>
      <c r="D64" s="342" t="s">
        <v>479</v>
      </c>
      <c r="E64" s="342" t="s">
        <v>713</v>
      </c>
      <c r="F64" s="342"/>
      <c r="G64" s="342"/>
      <c r="H64" s="342">
        <v>34201012</v>
      </c>
      <c r="I64" s="342">
        <v>505</v>
      </c>
    </row>
    <row r="65" spans="1:9">
      <c r="A65" s="342">
        <v>101</v>
      </c>
      <c r="B65" s="342">
        <v>500</v>
      </c>
      <c r="C65" s="342" t="s">
        <v>619</v>
      </c>
      <c r="D65" s="342" t="s">
        <v>652</v>
      </c>
      <c r="E65" s="342" t="s">
        <v>634</v>
      </c>
      <c r="F65" s="342" t="s">
        <v>714</v>
      </c>
      <c r="G65" s="342" t="s">
        <v>631</v>
      </c>
      <c r="H65" s="342">
        <v>34201012</v>
      </c>
      <c r="I65" s="342">
        <v>504</v>
      </c>
    </row>
    <row r="66" spans="1:9">
      <c r="A66" s="342">
        <v>101</v>
      </c>
      <c r="B66" s="342">
        <v>999</v>
      </c>
      <c r="C66" s="342" t="s">
        <v>619</v>
      </c>
      <c r="D66" s="342">
        <v>45920</v>
      </c>
      <c r="E66" s="342" t="s">
        <v>715</v>
      </c>
      <c r="F66" s="342"/>
      <c r="G66" s="342"/>
      <c r="H66" s="342">
        <v>34201012</v>
      </c>
      <c r="I66" s="342">
        <v>454</v>
      </c>
    </row>
    <row r="67" spans="1:9">
      <c r="A67" s="342">
        <v>101</v>
      </c>
      <c r="B67" s="342">
        <v>999</v>
      </c>
      <c r="C67" s="342" t="s">
        <v>619</v>
      </c>
      <c r="D67" s="342" t="s">
        <v>491</v>
      </c>
      <c r="E67" s="342" t="s">
        <v>673</v>
      </c>
      <c r="F67" s="342"/>
      <c r="G67" s="342"/>
      <c r="H67" s="342">
        <v>34201012</v>
      </c>
      <c r="I67" s="342">
        <v>439</v>
      </c>
    </row>
    <row r="68" spans="1:9">
      <c r="A68" s="342">
        <v>101</v>
      </c>
      <c r="B68" s="342">
        <v>999</v>
      </c>
      <c r="C68" s="342" t="s">
        <v>708</v>
      </c>
      <c r="D68" s="342" t="s">
        <v>523</v>
      </c>
      <c r="E68" s="342" t="s">
        <v>715</v>
      </c>
      <c r="F68" s="342"/>
      <c r="G68" s="342"/>
      <c r="H68" s="342">
        <v>34401002</v>
      </c>
      <c r="I68" s="342">
        <v>412</v>
      </c>
    </row>
    <row r="69" spans="1:9">
      <c r="A69" s="342">
        <v>101</v>
      </c>
      <c r="B69" s="342">
        <v>500</v>
      </c>
      <c r="C69" s="342" t="s">
        <v>394</v>
      </c>
      <c r="D69" s="342" t="s">
        <v>387</v>
      </c>
      <c r="E69" s="352">
        <v>45360</v>
      </c>
      <c r="F69" s="342" t="s">
        <v>709</v>
      </c>
      <c r="G69" s="342" t="s">
        <v>631</v>
      </c>
      <c r="H69" s="342">
        <v>34401001</v>
      </c>
      <c r="I69" s="342">
        <v>395</v>
      </c>
    </row>
    <row r="70" spans="1:9">
      <c r="A70" s="342">
        <v>101</v>
      </c>
      <c r="B70" s="342">
        <v>999</v>
      </c>
      <c r="C70" s="342" t="s">
        <v>619</v>
      </c>
      <c r="D70" s="342">
        <v>82374</v>
      </c>
      <c r="E70" s="352">
        <v>45637</v>
      </c>
      <c r="F70" s="342"/>
      <c r="G70" s="342"/>
      <c r="H70" s="342">
        <v>34201012</v>
      </c>
      <c r="I70" s="342">
        <v>356</v>
      </c>
    </row>
    <row r="71" spans="1:9">
      <c r="A71" s="342">
        <v>101</v>
      </c>
      <c r="B71" s="342">
        <v>999</v>
      </c>
      <c r="C71" s="342" t="s">
        <v>619</v>
      </c>
      <c r="D71" s="342" t="s">
        <v>716</v>
      </c>
      <c r="E71" s="342" t="s">
        <v>673</v>
      </c>
      <c r="F71" s="342" t="s">
        <v>717</v>
      </c>
      <c r="G71" s="342" t="s">
        <v>665</v>
      </c>
      <c r="H71" s="342">
        <v>34201012</v>
      </c>
      <c r="I71" s="342">
        <v>342</v>
      </c>
    </row>
    <row r="72" spans="1:9">
      <c r="A72" s="342">
        <v>101</v>
      </c>
      <c r="B72" s="342">
        <v>500</v>
      </c>
      <c r="C72" s="342" t="s">
        <v>618</v>
      </c>
      <c r="D72" s="342" t="s">
        <v>628</v>
      </c>
      <c r="E72" s="342" t="s">
        <v>634</v>
      </c>
      <c r="F72" s="342" t="s">
        <v>718</v>
      </c>
      <c r="G72" s="342" t="s">
        <v>631</v>
      </c>
      <c r="H72" s="342">
        <v>34201008</v>
      </c>
      <c r="I72" s="342">
        <v>340</v>
      </c>
    </row>
    <row r="73" spans="1:9">
      <c r="A73" s="342">
        <v>101</v>
      </c>
      <c r="B73" s="342">
        <v>999</v>
      </c>
      <c r="C73" s="342" t="s">
        <v>619</v>
      </c>
      <c r="D73" s="342" t="s">
        <v>501</v>
      </c>
      <c r="E73" s="352">
        <v>45455</v>
      </c>
      <c r="F73" s="342"/>
      <c r="G73" s="342"/>
      <c r="H73" s="342">
        <v>34201012</v>
      </c>
      <c r="I73" s="342">
        <v>320</v>
      </c>
    </row>
    <row r="74" spans="1:9">
      <c r="A74" s="342">
        <v>101</v>
      </c>
      <c r="B74" s="342">
        <v>999</v>
      </c>
      <c r="C74" s="342" t="s">
        <v>618</v>
      </c>
      <c r="D74" s="342"/>
      <c r="E74" s="342" t="s">
        <v>644</v>
      </c>
      <c r="F74" s="342" t="s">
        <v>719</v>
      </c>
      <c r="G74" s="342"/>
      <c r="H74" s="342">
        <v>34201008</v>
      </c>
      <c r="I74" s="342">
        <v>304</v>
      </c>
    </row>
    <row r="75" spans="1:9">
      <c r="A75" s="342">
        <v>101</v>
      </c>
      <c r="B75" s="342">
        <v>999</v>
      </c>
      <c r="C75" s="342" t="s">
        <v>708</v>
      </c>
      <c r="D75" s="342" t="s">
        <v>479</v>
      </c>
      <c r="E75" s="342" t="s">
        <v>713</v>
      </c>
      <c r="F75" s="342"/>
      <c r="G75" s="342"/>
      <c r="H75" s="342">
        <v>34401002</v>
      </c>
      <c r="I75" s="342">
        <v>298</v>
      </c>
    </row>
    <row r="76" spans="1:9">
      <c r="A76" s="342">
        <v>101</v>
      </c>
      <c r="B76" s="342">
        <v>999</v>
      </c>
      <c r="C76" s="342" t="s">
        <v>618</v>
      </c>
      <c r="D76" s="342" t="s">
        <v>720</v>
      </c>
      <c r="E76" s="352">
        <v>45361</v>
      </c>
      <c r="F76" s="342"/>
      <c r="G76" s="342"/>
      <c r="H76" s="342">
        <v>34201008</v>
      </c>
      <c r="I76" s="342">
        <v>276</v>
      </c>
    </row>
    <row r="77" spans="1:9">
      <c r="A77" s="342">
        <v>101</v>
      </c>
      <c r="B77" s="342">
        <v>999</v>
      </c>
      <c r="C77" s="342" t="s">
        <v>619</v>
      </c>
      <c r="D77" s="342" t="s">
        <v>406</v>
      </c>
      <c r="E77" s="342" t="s">
        <v>721</v>
      </c>
      <c r="F77" s="342"/>
      <c r="G77" s="342"/>
      <c r="H77" s="342">
        <v>34201012</v>
      </c>
      <c r="I77" s="342">
        <v>267</v>
      </c>
    </row>
    <row r="78" spans="1:9">
      <c r="A78" s="342">
        <v>101</v>
      </c>
      <c r="B78" s="342">
        <v>999</v>
      </c>
      <c r="C78" s="342" t="s">
        <v>619</v>
      </c>
      <c r="D78" s="342" t="s">
        <v>720</v>
      </c>
      <c r="E78" s="352">
        <v>45361</v>
      </c>
      <c r="F78" s="342"/>
      <c r="G78" s="342"/>
      <c r="H78" s="342">
        <v>34201012</v>
      </c>
      <c r="I78" s="342">
        <v>235</v>
      </c>
    </row>
    <row r="79" spans="1:9">
      <c r="A79" s="342">
        <v>101</v>
      </c>
      <c r="B79" s="342">
        <v>500</v>
      </c>
      <c r="C79" s="342" t="s">
        <v>394</v>
      </c>
      <c r="D79" s="342" t="s">
        <v>430</v>
      </c>
      <c r="E79" s="342" t="s">
        <v>721</v>
      </c>
      <c r="F79" s="342" t="s">
        <v>722</v>
      </c>
      <c r="G79" s="342" t="s">
        <v>631</v>
      </c>
      <c r="H79" s="342">
        <v>34401001</v>
      </c>
      <c r="I79" s="342">
        <v>227</v>
      </c>
    </row>
    <row r="80" spans="1:9">
      <c r="A80" s="342">
        <v>101</v>
      </c>
      <c r="B80" s="342">
        <v>999</v>
      </c>
      <c r="C80" s="342" t="s">
        <v>708</v>
      </c>
      <c r="D80" s="342">
        <v>45920</v>
      </c>
      <c r="E80" s="342" t="s">
        <v>715</v>
      </c>
      <c r="F80" s="342"/>
      <c r="G80" s="342"/>
      <c r="H80" s="342">
        <v>34401002</v>
      </c>
      <c r="I80" s="342">
        <v>225</v>
      </c>
    </row>
    <row r="81" spans="1:9">
      <c r="A81" s="342">
        <v>101</v>
      </c>
      <c r="B81" s="342">
        <v>999</v>
      </c>
      <c r="C81" s="342" t="s">
        <v>618</v>
      </c>
      <c r="D81" s="342">
        <v>82374</v>
      </c>
      <c r="E81" s="352">
        <v>45637</v>
      </c>
      <c r="F81" s="342"/>
      <c r="G81" s="342"/>
      <c r="H81" s="342">
        <v>34201008</v>
      </c>
      <c r="I81" s="342">
        <v>202</v>
      </c>
    </row>
    <row r="82" spans="1:9">
      <c r="A82" s="342">
        <v>101</v>
      </c>
      <c r="B82" s="342">
        <v>999</v>
      </c>
      <c r="C82" s="342" t="s">
        <v>619</v>
      </c>
      <c r="D82" s="342" t="s">
        <v>453</v>
      </c>
      <c r="E82" s="352">
        <v>45514</v>
      </c>
      <c r="F82" s="342"/>
      <c r="G82" s="342"/>
      <c r="H82" s="342">
        <v>34201012</v>
      </c>
      <c r="I82" s="342">
        <v>200</v>
      </c>
    </row>
    <row r="83" spans="1:9">
      <c r="A83" s="342">
        <v>101</v>
      </c>
      <c r="B83" s="342">
        <v>999</v>
      </c>
      <c r="C83" s="342" t="s">
        <v>619</v>
      </c>
      <c r="D83" s="342" t="s">
        <v>523</v>
      </c>
      <c r="E83" s="342" t="s">
        <v>715</v>
      </c>
      <c r="F83" s="342"/>
      <c r="G83" s="342"/>
      <c r="H83" s="342">
        <v>34201012</v>
      </c>
      <c r="I83" s="342">
        <v>199</v>
      </c>
    </row>
    <row r="84" spans="1:9">
      <c r="A84" s="342">
        <v>101</v>
      </c>
      <c r="B84" s="342">
        <v>999</v>
      </c>
      <c r="C84" s="342" t="s">
        <v>619</v>
      </c>
      <c r="D84" s="342" t="s">
        <v>723</v>
      </c>
      <c r="E84" s="342" t="s">
        <v>724</v>
      </c>
      <c r="F84" s="342"/>
      <c r="G84" s="342"/>
      <c r="H84" s="342">
        <v>34201012</v>
      </c>
      <c r="I84" s="342">
        <v>199</v>
      </c>
    </row>
    <row r="85" spans="1:9">
      <c r="A85" s="342">
        <v>101</v>
      </c>
      <c r="B85" s="342">
        <v>999</v>
      </c>
      <c r="C85" s="342" t="s">
        <v>618</v>
      </c>
      <c r="D85" s="342" t="s">
        <v>491</v>
      </c>
      <c r="E85" s="342" t="s">
        <v>724</v>
      </c>
      <c r="F85" s="342"/>
      <c r="G85" s="342"/>
      <c r="H85" s="342">
        <v>34201008</v>
      </c>
      <c r="I85" s="342">
        <v>199</v>
      </c>
    </row>
    <row r="86" spans="1:9">
      <c r="A86" s="342">
        <v>101</v>
      </c>
      <c r="B86" s="342">
        <v>999</v>
      </c>
      <c r="C86" s="342" t="s">
        <v>618</v>
      </c>
      <c r="D86" s="342" t="s">
        <v>523</v>
      </c>
      <c r="E86" s="342" t="s">
        <v>707</v>
      </c>
      <c r="F86" s="342"/>
      <c r="G86" s="342"/>
      <c r="H86" s="342">
        <v>34201008</v>
      </c>
      <c r="I86" s="342">
        <v>198</v>
      </c>
    </row>
    <row r="87" spans="1:9">
      <c r="A87" s="342">
        <v>101</v>
      </c>
      <c r="B87" s="342">
        <v>999</v>
      </c>
      <c r="C87" s="342" t="s">
        <v>708</v>
      </c>
      <c r="D87" s="342">
        <v>53664</v>
      </c>
      <c r="E87" s="352">
        <v>45392</v>
      </c>
      <c r="F87" s="342"/>
      <c r="G87" s="342"/>
      <c r="H87" s="342">
        <v>34401002</v>
      </c>
      <c r="I87" s="342">
        <v>193</v>
      </c>
    </row>
    <row r="88" spans="1:9">
      <c r="A88" s="342">
        <v>101</v>
      </c>
      <c r="B88" s="342">
        <v>999</v>
      </c>
      <c r="C88" s="342" t="s">
        <v>618</v>
      </c>
      <c r="D88" s="342" t="s">
        <v>491</v>
      </c>
      <c r="E88" s="342" t="s">
        <v>715</v>
      </c>
      <c r="F88" s="342"/>
      <c r="G88" s="342"/>
      <c r="H88" s="342">
        <v>34201008</v>
      </c>
      <c r="I88" s="342">
        <v>176</v>
      </c>
    </row>
    <row r="89" spans="1:9">
      <c r="A89" s="342">
        <v>101</v>
      </c>
      <c r="B89" s="342">
        <v>999</v>
      </c>
      <c r="C89" s="342" t="s">
        <v>619</v>
      </c>
      <c r="D89" s="342" t="s">
        <v>435</v>
      </c>
      <c r="E89" s="342" t="s">
        <v>646</v>
      </c>
      <c r="F89" s="342"/>
      <c r="G89" s="342"/>
      <c r="H89" s="342">
        <v>34201012</v>
      </c>
      <c r="I89" s="342">
        <v>175</v>
      </c>
    </row>
    <row r="90" spans="1:9">
      <c r="A90" s="342">
        <v>101</v>
      </c>
      <c r="B90" s="342">
        <v>999</v>
      </c>
      <c r="C90" s="342" t="s">
        <v>619</v>
      </c>
      <c r="D90" s="342" t="s">
        <v>720</v>
      </c>
      <c r="E90" s="352">
        <v>45634</v>
      </c>
      <c r="F90" s="342"/>
      <c r="G90" s="342"/>
      <c r="H90" s="342">
        <v>34201012</v>
      </c>
      <c r="I90" s="342">
        <v>173</v>
      </c>
    </row>
    <row r="91" spans="1:9">
      <c r="A91" s="342">
        <v>101</v>
      </c>
      <c r="B91" s="342">
        <v>999</v>
      </c>
      <c r="C91" s="342" t="s">
        <v>619</v>
      </c>
      <c r="D91" s="342" t="s">
        <v>725</v>
      </c>
      <c r="E91" s="342" t="s">
        <v>707</v>
      </c>
      <c r="F91" s="342"/>
      <c r="G91" s="342"/>
      <c r="H91" s="342">
        <v>34201012</v>
      </c>
      <c r="I91" s="342">
        <v>172</v>
      </c>
    </row>
    <row r="92" spans="1:9">
      <c r="A92" s="342">
        <v>101</v>
      </c>
      <c r="B92" s="342">
        <v>999</v>
      </c>
      <c r="C92" s="342" t="s">
        <v>618</v>
      </c>
      <c r="D92" s="342" t="s">
        <v>725</v>
      </c>
      <c r="E92" s="342" t="s">
        <v>726</v>
      </c>
      <c r="F92" s="342"/>
      <c r="G92" s="342"/>
      <c r="H92" s="342">
        <v>34201008</v>
      </c>
      <c r="I92" s="342">
        <v>170</v>
      </c>
    </row>
    <row r="93" spans="1:9">
      <c r="A93" s="342">
        <v>101</v>
      </c>
      <c r="B93" s="342">
        <v>999</v>
      </c>
      <c r="C93" s="342" t="s">
        <v>619</v>
      </c>
      <c r="D93" s="342" t="s">
        <v>435</v>
      </c>
      <c r="E93" s="342" t="s">
        <v>707</v>
      </c>
      <c r="F93" s="342"/>
      <c r="G93" s="342"/>
      <c r="H93" s="342">
        <v>34201012</v>
      </c>
      <c r="I93" s="342">
        <v>167</v>
      </c>
    </row>
    <row r="94" spans="1:9">
      <c r="A94" s="342">
        <v>101</v>
      </c>
      <c r="B94" s="342">
        <v>999</v>
      </c>
      <c r="C94" s="342" t="s">
        <v>619</v>
      </c>
      <c r="D94" s="342" t="s">
        <v>406</v>
      </c>
      <c r="E94" s="352">
        <v>45544</v>
      </c>
      <c r="F94" s="342"/>
      <c r="G94" s="342"/>
      <c r="H94" s="342">
        <v>34201012</v>
      </c>
      <c r="I94" s="342">
        <v>155</v>
      </c>
    </row>
    <row r="95" spans="1:9">
      <c r="A95" s="342">
        <v>101</v>
      </c>
      <c r="B95" s="342">
        <v>500</v>
      </c>
      <c r="C95" s="342" t="s">
        <v>394</v>
      </c>
      <c r="D95" s="342" t="s">
        <v>393</v>
      </c>
      <c r="E95" s="342" t="s">
        <v>713</v>
      </c>
      <c r="F95" s="342" t="s">
        <v>727</v>
      </c>
      <c r="G95" s="342" t="s">
        <v>679</v>
      </c>
      <c r="H95" s="342">
        <v>34401001</v>
      </c>
      <c r="I95" s="342">
        <v>145</v>
      </c>
    </row>
    <row r="96" spans="1:9">
      <c r="A96" s="342">
        <v>101</v>
      </c>
      <c r="B96" s="342">
        <v>500</v>
      </c>
      <c r="C96" s="342" t="s">
        <v>710</v>
      </c>
      <c r="D96" s="342"/>
      <c r="E96" s="342" t="s">
        <v>711</v>
      </c>
      <c r="F96" s="342" t="s">
        <v>712</v>
      </c>
      <c r="G96" s="342"/>
      <c r="H96" s="342">
        <v>34101002</v>
      </c>
      <c r="I96" s="342">
        <v>144</v>
      </c>
    </row>
    <row r="97" spans="1:9">
      <c r="A97" s="342">
        <v>111</v>
      </c>
      <c r="B97" s="342">
        <v>500</v>
      </c>
      <c r="C97" s="342" t="s">
        <v>710</v>
      </c>
      <c r="D97" s="342" t="s">
        <v>728</v>
      </c>
      <c r="E97" s="342" t="s">
        <v>636</v>
      </c>
      <c r="F97" s="342" t="s">
        <v>729</v>
      </c>
      <c r="G97" s="342" t="s">
        <v>730</v>
      </c>
      <c r="H97" s="342">
        <v>34101002</v>
      </c>
      <c r="I97" s="342">
        <v>144</v>
      </c>
    </row>
    <row r="98" spans="1:9">
      <c r="A98" s="342">
        <v>101</v>
      </c>
      <c r="B98" s="342">
        <v>999</v>
      </c>
      <c r="C98" s="342" t="s">
        <v>618</v>
      </c>
      <c r="D98" s="342" t="s">
        <v>435</v>
      </c>
      <c r="E98" s="352">
        <v>45543</v>
      </c>
      <c r="F98" s="342"/>
      <c r="G98" s="342"/>
      <c r="H98" s="342">
        <v>34201008</v>
      </c>
      <c r="I98" s="342">
        <v>143</v>
      </c>
    </row>
    <row r="99" spans="1:9">
      <c r="A99" s="342">
        <v>101</v>
      </c>
      <c r="B99" s="342">
        <v>999</v>
      </c>
      <c r="C99" s="342" t="s">
        <v>619</v>
      </c>
      <c r="D99" s="342">
        <v>53664</v>
      </c>
      <c r="E99" s="342" t="s">
        <v>731</v>
      </c>
      <c r="F99" s="342"/>
      <c r="G99" s="342"/>
      <c r="H99" s="342">
        <v>34201012</v>
      </c>
      <c r="I99" s="342">
        <v>139</v>
      </c>
    </row>
    <row r="100" spans="1:9">
      <c r="A100" s="342">
        <v>101</v>
      </c>
      <c r="B100" s="342">
        <v>999</v>
      </c>
      <c r="C100" s="342" t="s">
        <v>619</v>
      </c>
      <c r="D100" s="342" t="s">
        <v>435</v>
      </c>
      <c r="E100" s="352">
        <v>45361</v>
      </c>
      <c r="F100" s="342"/>
      <c r="G100" s="342"/>
      <c r="H100" s="342">
        <v>34201012</v>
      </c>
      <c r="I100" s="342">
        <v>137</v>
      </c>
    </row>
    <row r="101" spans="1:9">
      <c r="A101" s="342">
        <v>101</v>
      </c>
      <c r="B101" s="342">
        <v>999</v>
      </c>
      <c r="C101" s="342" t="s">
        <v>619</v>
      </c>
      <c r="D101" s="342" t="s">
        <v>491</v>
      </c>
      <c r="E101" s="342" t="s">
        <v>715</v>
      </c>
      <c r="F101" s="342"/>
      <c r="G101" s="342"/>
      <c r="H101" s="342">
        <v>34201012</v>
      </c>
      <c r="I101" s="342">
        <v>129</v>
      </c>
    </row>
    <row r="102" spans="1:9">
      <c r="A102" s="342">
        <v>101</v>
      </c>
      <c r="B102" s="342">
        <v>999</v>
      </c>
      <c r="C102" s="342" t="s">
        <v>619</v>
      </c>
      <c r="D102" s="342" t="s">
        <v>523</v>
      </c>
      <c r="E102" s="342" t="s">
        <v>707</v>
      </c>
      <c r="F102" s="342"/>
      <c r="G102" s="342"/>
      <c r="H102" s="342">
        <v>34201012</v>
      </c>
      <c r="I102" s="342">
        <v>125</v>
      </c>
    </row>
    <row r="103" spans="1:9">
      <c r="A103" s="355">
        <v>104</v>
      </c>
      <c r="B103" s="355">
        <v>999</v>
      </c>
      <c r="C103" s="355" t="s">
        <v>710</v>
      </c>
      <c r="D103" s="355" t="s">
        <v>732</v>
      </c>
      <c r="E103" s="355" t="s">
        <v>677</v>
      </c>
      <c r="F103" s="342" t="s">
        <v>733</v>
      </c>
      <c r="G103" s="355" t="s">
        <v>665</v>
      </c>
      <c r="H103" s="355">
        <v>34101002</v>
      </c>
      <c r="I103" s="355">
        <v>124</v>
      </c>
    </row>
    <row r="104" spans="1:9">
      <c r="A104" s="355"/>
      <c r="B104" s="355"/>
      <c r="C104" s="355"/>
      <c r="D104" s="355"/>
      <c r="E104" s="355"/>
      <c r="F104" s="342" t="s">
        <v>734</v>
      </c>
      <c r="G104" s="355"/>
      <c r="H104" s="355"/>
      <c r="I104" s="355"/>
    </row>
    <row r="105" spans="1:9">
      <c r="A105" s="342">
        <v>101</v>
      </c>
      <c r="B105" s="342">
        <v>999</v>
      </c>
      <c r="C105" s="342" t="s">
        <v>618</v>
      </c>
      <c r="D105" s="342" t="s">
        <v>435</v>
      </c>
      <c r="E105" s="352">
        <v>45331</v>
      </c>
      <c r="F105" s="342"/>
      <c r="G105" s="342"/>
      <c r="H105" s="342">
        <v>34201008</v>
      </c>
      <c r="I105" s="342">
        <v>122</v>
      </c>
    </row>
    <row r="106" spans="1:9">
      <c r="A106" s="342">
        <v>101</v>
      </c>
      <c r="B106" s="342">
        <v>999</v>
      </c>
      <c r="C106" s="342" t="s">
        <v>619</v>
      </c>
      <c r="D106" s="342" t="s">
        <v>491</v>
      </c>
      <c r="E106" s="342" t="s">
        <v>691</v>
      </c>
      <c r="F106" s="342"/>
      <c r="G106" s="342"/>
      <c r="H106" s="342">
        <v>34201012</v>
      </c>
      <c r="I106" s="342">
        <v>120</v>
      </c>
    </row>
    <row r="107" spans="1:9">
      <c r="A107" s="342">
        <v>101</v>
      </c>
      <c r="B107" s="342">
        <v>999</v>
      </c>
      <c r="C107" s="342" t="s">
        <v>618</v>
      </c>
      <c r="D107" s="342" t="s">
        <v>725</v>
      </c>
      <c r="E107" s="342" t="s">
        <v>707</v>
      </c>
      <c r="F107" s="342"/>
      <c r="G107" s="342"/>
      <c r="H107" s="342">
        <v>34201008</v>
      </c>
      <c r="I107" s="342">
        <v>119</v>
      </c>
    </row>
    <row r="108" spans="1:9">
      <c r="A108" s="342">
        <v>101</v>
      </c>
      <c r="B108" s="342">
        <v>999</v>
      </c>
      <c r="C108" s="342" t="s">
        <v>618</v>
      </c>
      <c r="D108" s="342" t="s">
        <v>406</v>
      </c>
      <c r="E108" s="342" t="s">
        <v>721</v>
      </c>
      <c r="F108" s="342"/>
      <c r="G108" s="342"/>
      <c r="H108" s="342">
        <v>34201008</v>
      </c>
      <c r="I108" s="342">
        <v>118</v>
      </c>
    </row>
    <row r="109" spans="1:9">
      <c r="A109" s="342">
        <v>101</v>
      </c>
      <c r="B109" s="342">
        <v>999</v>
      </c>
      <c r="C109" s="342" t="s">
        <v>618</v>
      </c>
      <c r="D109" s="342" t="s">
        <v>441</v>
      </c>
      <c r="E109" s="342" t="s">
        <v>646</v>
      </c>
      <c r="F109" s="342"/>
      <c r="G109" s="342"/>
      <c r="H109" s="342">
        <v>34201008</v>
      </c>
      <c r="I109" s="342">
        <v>118</v>
      </c>
    </row>
    <row r="110" spans="1:9">
      <c r="A110" s="342">
        <v>101</v>
      </c>
      <c r="B110" s="342">
        <v>999</v>
      </c>
      <c r="C110" s="342" t="s">
        <v>394</v>
      </c>
      <c r="D110" s="342" t="s">
        <v>501</v>
      </c>
      <c r="E110" s="352">
        <v>45455</v>
      </c>
      <c r="F110" s="342"/>
      <c r="G110" s="342"/>
      <c r="H110" s="342">
        <v>34401001</v>
      </c>
      <c r="I110" s="342">
        <v>108</v>
      </c>
    </row>
    <row r="111" spans="1:9">
      <c r="A111" s="342">
        <v>101</v>
      </c>
      <c r="B111" s="342">
        <v>999</v>
      </c>
      <c r="C111" s="342" t="s">
        <v>618</v>
      </c>
      <c r="D111" s="342" t="s">
        <v>491</v>
      </c>
      <c r="E111" s="342" t="s">
        <v>657</v>
      </c>
      <c r="F111" s="342"/>
      <c r="G111" s="342"/>
      <c r="H111" s="342">
        <v>34201008</v>
      </c>
      <c r="I111" s="342">
        <v>105</v>
      </c>
    </row>
    <row r="112" spans="1:9">
      <c r="A112" s="342">
        <v>101</v>
      </c>
      <c r="B112" s="342">
        <v>999</v>
      </c>
      <c r="C112" s="342" t="s">
        <v>708</v>
      </c>
      <c r="D112" s="342" t="s">
        <v>435</v>
      </c>
      <c r="E112" s="352">
        <v>45543</v>
      </c>
      <c r="F112" s="342"/>
      <c r="G112" s="342"/>
      <c r="H112" s="342">
        <v>34401002</v>
      </c>
      <c r="I112" s="342">
        <v>100</v>
      </c>
    </row>
    <row r="113" spans="1:9">
      <c r="A113" s="342">
        <v>101</v>
      </c>
      <c r="B113" s="342">
        <v>999</v>
      </c>
      <c r="C113" s="342" t="s">
        <v>618</v>
      </c>
      <c r="D113" s="342" t="s">
        <v>720</v>
      </c>
      <c r="E113" s="352">
        <v>45634</v>
      </c>
      <c r="F113" s="342"/>
      <c r="G113" s="342"/>
      <c r="H113" s="342">
        <v>34201008</v>
      </c>
      <c r="I113" s="342">
        <v>88</v>
      </c>
    </row>
    <row r="114" spans="1:9">
      <c r="A114" s="342">
        <v>101</v>
      </c>
      <c r="B114" s="342">
        <v>999</v>
      </c>
      <c r="C114" s="342" t="s">
        <v>619</v>
      </c>
      <c r="D114" s="342" t="s">
        <v>720</v>
      </c>
      <c r="E114" s="342" t="s">
        <v>673</v>
      </c>
      <c r="F114" s="342"/>
      <c r="G114" s="342"/>
      <c r="H114" s="342">
        <v>34201012</v>
      </c>
      <c r="I114" s="342">
        <v>88</v>
      </c>
    </row>
    <row r="115" spans="1:9">
      <c r="A115" s="342">
        <v>101</v>
      </c>
      <c r="B115" s="342">
        <v>999</v>
      </c>
      <c r="C115" s="342" t="s">
        <v>618</v>
      </c>
      <c r="D115" s="342">
        <v>53664</v>
      </c>
      <c r="E115" s="342" t="s">
        <v>662</v>
      </c>
      <c r="F115" s="342"/>
      <c r="G115" s="342"/>
      <c r="H115" s="342">
        <v>34201008</v>
      </c>
      <c r="I115" s="342">
        <v>87</v>
      </c>
    </row>
    <row r="116" spans="1:9">
      <c r="A116" s="342">
        <v>101</v>
      </c>
      <c r="B116" s="342">
        <v>999</v>
      </c>
      <c r="C116" s="342" t="s">
        <v>619</v>
      </c>
      <c r="D116" s="342" t="s">
        <v>725</v>
      </c>
      <c r="E116" s="352">
        <v>45543</v>
      </c>
      <c r="F116" s="342"/>
      <c r="G116" s="342"/>
      <c r="H116" s="342">
        <v>34201012</v>
      </c>
      <c r="I116" s="342">
        <v>87</v>
      </c>
    </row>
    <row r="117" spans="1:9">
      <c r="A117" s="342">
        <v>101</v>
      </c>
      <c r="B117" s="342">
        <v>999</v>
      </c>
      <c r="C117" s="342" t="s">
        <v>618</v>
      </c>
      <c r="D117" s="342" t="s">
        <v>501</v>
      </c>
      <c r="E117" s="352">
        <v>45455</v>
      </c>
      <c r="F117" s="342"/>
      <c r="G117" s="342"/>
      <c r="H117" s="342">
        <v>34201008</v>
      </c>
      <c r="I117" s="342">
        <v>86</v>
      </c>
    </row>
    <row r="118" spans="1:9">
      <c r="A118" s="342">
        <v>101</v>
      </c>
      <c r="B118" s="342">
        <v>999</v>
      </c>
      <c r="C118" s="342" t="s">
        <v>619</v>
      </c>
      <c r="D118" s="342" t="s">
        <v>435</v>
      </c>
      <c r="E118" s="352">
        <v>45543</v>
      </c>
      <c r="F118" s="342"/>
      <c r="G118" s="342"/>
      <c r="H118" s="342">
        <v>34201012</v>
      </c>
      <c r="I118" s="342">
        <v>86</v>
      </c>
    </row>
    <row r="119" spans="1:9">
      <c r="A119" s="342">
        <v>101</v>
      </c>
      <c r="B119" s="342">
        <v>999</v>
      </c>
      <c r="C119" s="342" t="s">
        <v>618</v>
      </c>
      <c r="D119" s="342">
        <v>53664</v>
      </c>
      <c r="E119" s="342" t="s">
        <v>673</v>
      </c>
      <c r="F119" s="342"/>
      <c r="G119" s="342"/>
      <c r="H119" s="342">
        <v>34201008</v>
      </c>
      <c r="I119" s="342">
        <v>86</v>
      </c>
    </row>
    <row r="120" spans="1:9">
      <c r="A120" s="342">
        <v>101</v>
      </c>
      <c r="B120" s="342">
        <v>999</v>
      </c>
      <c r="C120" s="342" t="s">
        <v>619</v>
      </c>
      <c r="D120" s="342" t="s">
        <v>735</v>
      </c>
      <c r="E120" s="352">
        <v>45543</v>
      </c>
      <c r="F120" s="342"/>
      <c r="G120" s="342"/>
      <c r="H120" s="342">
        <v>34201012</v>
      </c>
      <c r="I120" s="342">
        <v>79</v>
      </c>
    </row>
    <row r="121" spans="1:9">
      <c r="A121" s="342">
        <v>101</v>
      </c>
      <c r="B121" s="342">
        <v>999</v>
      </c>
      <c r="C121" s="342" t="s">
        <v>619</v>
      </c>
      <c r="D121" s="342" t="s">
        <v>441</v>
      </c>
      <c r="E121" s="342" t="s">
        <v>707</v>
      </c>
      <c r="F121" s="342"/>
      <c r="G121" s="342"/>
      <c r="H121" s="342">
        <v>34201012</v>
      </c>
      <c r="I121" s="342">
        <v>73</v>
      </c>
    </row>
    <row r="122" spans="1:9">
      <c r="A122" s="342">
        <v>101</v>
      </c>
      <c r="B122" s="342">
        <v>999</v>
      </c>
      <c r="C122" s="342" t="s">
        <v>619</v>
      </c>
      <c r="D122" s="342" t="s">
        <v>480</v>
      </c>
      <c r="E122" s="342" t="s">
        <v>736</v>
      </c>
      <c r="F122" s="342"/>
      <c r="G122" s="342"/>
      <c r="H122" s="342">
        <v>34201012</v>
      </c>
      <c r="I122" s="342">
        <v>73</v>
      </c>
    </row>
    <row r="123" spans="1:9">
      <c r="A123" s="342">
        <v>101</v>
      </c>
      <c r="B123" s="342">
        <v>999</v>
      </c>
      <c r="C123" s="342" t="s">
        <v>618</v>
      </c>
      <c r="D123" s="342" t="s">
        <v>491</v>
      </c>
      <c r="E123" s="342" t="s">
        <v>737</v>
      </c>
      <c r="F123" s="342"/>
      <c r="G123" s="342"/>
      <c r="H123" s="342">
        <v>34201008</v>
      </c>
      <c r="I123" s="342">
        <v>72</v>
      </c>
    </row>
    <row r="124" spans="1:9">
      <c r="A124" s="342">
        <v>101</v>
      </c>
      <c r="B124" s="342">
        <v>999</v>
      </c>
      <c r="C124" s="342" t="s">
        <v>619</v>
      </c>
      <c r="D124" s="342" t="s">
        <v>491</v>
      </c>
      <c r="E124" s="342" t="s">
        <v>657</v>
      </c>
      <c r="F124" s="342"/>
      <c r="G124" s="342"/>
      <c r="H124" s="342">
        <v>34201012</v>
      </c>
      <c r="I124" s="342">
        <v>72</v>
      </c>
    </row>
    <row r="125" spans="1:9">
      <c r="A125" s="342">
        <v>101</v>
      </c>
      <c r="B125" s="342">
        <v>999</v>
      </c>
      <c r="C125" s="342" t="s">
        <v>708</v>
      </c>
      <c r="D125" s="342">
        <v>53664</v>
      </c>
      <c r="E125" s="342" t="s">
        <v>673</v>
      </c>
      <c r="F125" s="342"/>
      <c r="G125" s="342"/>
      <c r="H125" s="342">
        <v>34401002</v>
      </c>
      <c r="I125" s="342">
        <v>70</v>
      </c>
    </row>
    <row r="126" spans="1:9">
      <c r="A126" s="342">
        <v>101</v>
      </c>
      <c r="B126" s="342">
        <v>999</v>
      </c>
      <c r="C126" s="342" t="s">
        <v>619</v>
      </c>
      <c r="D126" s="342" t="s">
        <v>738</v>
      </c>
      <c r="E126" s="342" t="s">
        <v>739</v>
      </c>
      <c r="F126" s="342"/>
      <c r="G126" s="342"/>
      <c r="H126" s="342">
        <v>34201012</v>
      </c>
      <c r="I126" s="342">
        <v>70</v>
      </c>
    </row>
    <row r="127" spans="1:9">
      <c r="A127" s="342">
        <v>101</v>
      </c>
      <c r="B127" s="342">
        <v>999</v>
      </c>
      <c r="C127" s="342" t="s">
        <v>618</v>
      </c>
      <c r="D127" s="342" t="s">
        <v>435</v>
      </c>
      <c r="E127" s="352">
        <v>45575</v>
      </c>
      <c r="F127" s="342"/>
      <c r="G127" s="342"/>
      <c r="H127" s="342">
        <v>34201008</v>
      </c>
      <c r="I127" s="342">
        <v>60</v>
      </c>
    </row>
    <row r="128" spans="1:9">
      <c r="A128" s="342">
        <v>101</v>
      </c>
      <c r="B128" s="342">
        <v>999</v>
      </c>
      <c r="C128" s="342" t="s">
        <v>618</v>
      </c>
      <c r="D128" s="342" t="s">
        <v>480</v>
      </c>
      <c r="E128" s="342" t="s">
        <v>740</v>
      </c>
      <c r="F128" s="342"/>
      <c r="G128" s="342"/>
      <c r="H128" s="342">
        <v>34201008</v>
      </c>
      <c r="I128" s="342">
        <v>59</v>
      </c>
    </row>
    <row r="129" spans="1:9">
      <c r="A129" s="342">
        <v>101</v>
      </c>
      <c r="B129" s="342">
        <v>999</v>
      </c>
      <c r="C129" s="342" t="s">
        <v>618</v>
      </c>
      <c r="D129" s="342">
        <v>45920</v>
      </c>
      <c r="E129" s="352">
        <v>45543</v>
      </c>
      <c r="F129" s="342"/>
      <c r="G129" s="342"/>
      <c r="H129" s="342">
        <v>34201008</v>
      </c>
      <c r="I129" s="342">
        <v>50</v>
      </c>
    </row>
    <row r="130" spans="1:9">
      <c r="A130" s="342">
        <v>101</v>
      </c>
      <c r="B130" s="342">
        <v>999</v>
      </c>
      <c r="C130" s="342" t="s">
        <v>618</v>
      </c>
      <c r="D130" s="342" t="s">
        <v>406</v>
      </c>
      <c r="E130" s="352">
        <v>45544</v>
      </c>
      <c r="F130" s="342"/>
      <c r="G130" s="342"/>
      <c r="H130" s="342">
        <v>34201008</v>
      </c>
      <c r="I130" s="342">
        <v>50</v>
      </c>
    </row>
    <row r="131" spans="1:9">
      <c r="A131" s="342">
        <v>101</v>
      </c>
      <c r="B131" s="342">
        <v>999</v>
      </c>
      <c r="C131" s="342" t="s">
        <v>619</v>
      </c>
      <c r="D131" s="342" t="s">
        <v>491</v>
      </c>
      <c r="E131" s="342" t="s">
        <v>737</v>
      </c>
      <c r="F131" s="342"/>
      <c r="G131" s="342"/>
      <c r="H131" s="342">
        <v>34201012</v>
      </c>
      <c r="I131" s="342">
        <v>40</v>
      </c>
    </row>
    <row r="132" spans="1:9">
      <c r="A132" s="342">
        <v>101</v>
      </c>
      <c r="B132" s="342">
        <v>999</v>
      </c>
      <c r="C132" s="342" t="s">
        <v>618</v>
      </c>
      <c r="D132" s="342" t="s">
        <v>725</v>
      </c>
      <c r="E132" s="352">
        <v>45543</v>
      </c>
      <c r="F132" s="342"/>
      <c r="G132" s="342"/>
      <c r="H132" s="342">
        <v>34201008</v>
      </c>
      <c r="I132" s="342">
        <v>40</v>
      </c>
    </row>
    <row r="133" spans="1:9">
      <c r="A133" s="342">
        <v>101</v>
      </c>
      <c r="B133" s="342">
        <v>999</v>
      </c>
      <c r="C133" s="342" t="s">
        <v>618</v>
      </c>
      <c r="D133" s="342" t="s">
        <v>435</v>
      </c>
      <c r="E133" s="342" t="s">
        <v>741</v>
      </c>
      <c r="F133" s="342"/>
      <c r="G133" s="342"/>
      <c r="H133" s="342">
        <v>34201008</v>
      </c>
      <c r="I133" s="342">
        <v>39</v>
      </c>
    </row>
    <row r="134" spans="1:9">
      <c r="A134" s="342">
        <v>101</v>
      </c>
      <c r="B134" s="342">
        <v>999</v>
      </c>
      <c r="C134" s="342" t="s">
        <v>618</v>
      </c>
      <c r="D134" s="342" t="s">
        <v>441</v>
      </c>
      <c r="E134" s="342" t="s">
        <v>707</v>
      </c>
      <c r="F134" s="342"/>
      <c r="G134" s="342"/>
      <c r="H134" s="342">
        <v>34201008</v>
      </c>
      <c r="I134" s="342">
        <v>34</v>
      </c>
    </row>
    <row r="135" spans="1:9">
      <c r="A135" s="342">
        <v>101</v>
      </c>
      <c r="B135" s="342">
        <v>999</v>
      </c>
      <c r="C135" s="342" t="s">
        <v>618</v>
      </c>
      <c r="D135" s="342" t="s">
        <v>735</v>
      </c>
      <c r="E135" s="352">
        <v>45543</v>
      </c>
      <c r="F135" s="342"/>
      <c r="G135" s="342"/>
      <c r="H135" s="342">
        <v>34201008</v>
      </c>
      <c r="I135" s="342">
        <v>33</v>
      </c>
    </row>
    <row r="136" spans="1:9">
      <c r="A136" s="342">
        <v>104</v>
      </c>
      <c r="B136" s="342">
        <v>999</v>
      </c>
      <c r="C136" s="342" t="s">
        <v>710</v>
      </c>
      <c r="D136" s="342" t="s">
        <v>742</v>
      </c>
      <c r="E136" s="352">
        <v>45332</v>
      </c>
      <c r="F136" s="342" t="s">
        <v>743</v>
      </c>
      <c r="G136" s="342" t="s">
        <v>665</v>
      </c>
      <c r="H136" s="342">
        <v>34101002</v>
      </c>
      <c r="I136" s="342">
        <v>26</v>
      </c>
    </row>
    <row r="137" spans="1:9">
      <c r="A137" s="342">
        <v>101</v>
      </c>
      <c r="B137" s="342">
        <v>999</v>
      </c>
      <c r="C137" s="342" t="s">
        <v>619</v>
      </c>
      <c r="D137" s="342" t="s">
        <v>441</v>
      </c>
      <c r="E137" s="342" t="s">
        <v>646</v>
      </c>
      <c r="F137" s="342"/>
      <c r="G137" s="342"/>
      <c r="H137" s="342">
        <v>34201012</v>
      </c>
      <c r="I137" s="342">
        <v>24</v>
      </c>
    </row>
    <row r="138" spans="1:9">
      <c r="A138" s="342">
        <v>101</v>
      </c>
      <c r="B138" s="342">
        <v>999</v>
      </c>
      <c r="C138" s="342" t="s">
        <v>619</v>
      </c>
      <c r="D138" s="342" t="s">
        <v>491</v>
      </c>
      <c r="E138" s="342" t="s">
        <v>724</v>
      </c>
      <c r="F138" s="342"/>
      <c r="G138" s="342"/>
      <c r="H138" s="342">
        <v>34201012</v>
      </c>
      <c r="I138" s="342">
        <v>15</v>
      </c>
    </row>
    <row r="139" spans="1:9">
      <c r="A139" s="342">
        <v>104</v>
      </c>
      <c r="B139" s="342">
        <v>999</v>
      </c>
      <c r="C139" s="342" t="s">
        <v>710</v>
      </c>
      <c r="D139" s="342"/>
      <c r="E139" s="342" t="s">
        <v>711</v>
      </c>
      <c r="F139" s="342" t="s">
        <v>712</v>
      </c>
      <c r="G139" s="342"/>
      <c r="H139" s="342">
        <v>34101002</v>
      </c>
      <c r="I139" s="342">
        <v>-26</v>
      </c>
    </row>
    <row r="140" spans="1:9">
      <c r="A140" s="342">
        <v>101</v>
      </c>
      <c r="B140" s="342">
        <v>999</v>
      </c>
      <c r="C140" s="342" t="s">
        <v>394</v>
      </c>
      <c r="D140" s="342"/>
      <c r="E140" s="342" t="s">
        <v>711</v>
      </c>
      <c r="F140" s="342" t="s">
        <v>712</v>
      </c>
      <c r="G140" s="342"/>
      <c r="H140" s="342">
        <v>34401001</v>
      </c>
      <c r="I140" s="342">
        <v>-108</v>
      </c>
    </row>
    <row r="141" spans="1:9">
      <c r="A141" s="342">
        <v>104</v>
      </c>
      <c r="B141" s="342">
        <v>999</v>
      </c>
      <c r="C141" s="342" t="s">
        <v>710</v>
      </c>
      <c r="D141" s="342"/>
      <c r="E141" s="342" t="s">
        <v>644</v>
      </c>
      <c r="F141" s="342" t="s">
        <v>719</v>
      </c>
      <c r="G141" s="342"/>
      <c r="H141" s="342">
        <v>34101002</v>
      </c>
      <c r="I141" s="342">
        <v>-124</v>
      </c>
    </row>
    <row r="142" spans="1:9">
      <c r="A142" s="342">
        <v>101</v>
      </c>
      <c r="B142" s="342">
        <v>500</v>
      </c>
      <c r="C142" s="342" t="s">
        <v>710</v>
      </c>
      <c r="D142" s="342" t="s">
        <v>744</v>
      </c>
      <c r="E142" s="342" t="s">
        <v>745</v>
      </c>
      <c r="F142" s="342" t="s">
        <v>729</v>
      </c>
      <c r="G142" s="342" t="s">
        <v>730</v>
      </c>
      <c r="H142" s="342">
        <v>34101002</v>
      </c>
      <c r="I142" s="342">
        <v>-144</v>
      </c>
    </row>
    <row r="143" spans="1:9">
      <c r="A143" s="342">
        <v>101</v>
      </c>
      <c r="B143" s="342">
        <v>999</v>
      </c>
      <c r="C143" s="342" t="s">
        <v>710</v>
      </c>
      <c r="D143" s="342" t="s">
        <v>746</v>
      </c>
      <c r="E143" s="342" t="s">
        <v>747</v>
      </c>
      <c r="F143" s="342"/>
      <c r="G143" s="342"/>
      <c r="H143" s="342">
        <v>34101002</v>
      </c>
      <c r="I143" s="342">
        <v>-525</v>
      </c>
    </row>
    <row r="144" spans="1:9">
      <c r="A144" s="342">
        <v>101</v>
      </c>
      <c r="B144" s="342">
        <v>999</v>
      </c>
      <c r="C144" s="342" t="s">
        <v>708</v>
      </c>
      <c r="D144" s="342"/>
      <c r="E144" s="342" t="s">
        <v>711</v>
      </c>
      <c r="F144" s="342" t="s">
        <v>712</v>
      </c>
      <c r="G144" s="342"/>
      <c r="H144" s="342">
        <v>34401002</v>
      </c>
      <c r="I144" s="342">
        <v>-779</v>
      </c>
    </row>
    <row r="145" spans="1:9">
      <c r="A145" s="342">
        <v>101</v>
      </c>
      <c r="B145" s="342">
        <v>999</v>
      </c>
      <c r="C145" s="342" t="s">
        <v>618</v>
      </c>
      <c r="D145" s="342"/>
      <c r="E145" s="342" t="s">
        <v>748</v>
      </c>
      <c r="F145" s="342" t="s">
        <v>749</v>
      </c>
      <c r="G145" s="342"/>
      <c r="H145" s="342">
        <v>34201008</v>
      </c>
      <c r="I145" s="351">
        <v>-1230</v>
      </c>
    </row>
    <row r="146" spans="1:9">
      <c r="A146" s="342">
        <v>101</v>
      </c>
      <c r="B146" s="342">
        <v>999</v>
      </c>
      <c r="C146" s="342" t="s">
        <v>618</v>
      </c>
      <c r="D146" s="342"/>
      <c r="E146" s="342" t="s">
        <v>711</v>
      </c>
      <c r="F146" s="342" t="s">
        <v>750</v>
      </c>
      <c r="G146" s="342"/>
      <c r="H146" s="342">
        <v>34201008</v>
      </c>
      <c r="I146" s="351">
        <v>-1252</v>
      </c>
    </row>
    <row r="147" spans="1:9">
      <c r="A147" s="342">
        <v>101</v>
      </c>
      <c r="B147" s="342">
        <v>999</v>
      </c>
      <c r="C147" s="342" t="s">
        <v>618</v>
      </c>
      <c r="D147" s="342"/>
      <c r="E147" s="342" t="s">
        <v>636</v>
      </c>
      <c r="F147" s="342" t="s">
        <v>751</v>
      </c>
      <c r="G147" s="342"/>
      <c r="H147" s="342">
        <v>34201008</v>
      </c>
      <c r="I147" s="351">
        <v>-1410</v>
      </c>
    </row>
    <row r="148" spans="1:9">
      <c r="A148" s="342">
        <v>101</v>
      </c>
      <c r="B148" s="342">
        <v>999</v>
      </c>
      <c r="C148" s="342" t="s">
        <v>618</v>
      </c>
      <c r="D148" s="342"/>
      <c r="E148" s="342" t="s">
        <v>638</v>
      </c>
      <c r="F148" s="342" t="s">
        <v>752</v>
      </c>
      <c r="G148" s="342"/>
      <c r="H148" s="342">
        <v>34201008</v>
      </c>
      <c r="I148" s="351">
        <v>-1429</v>
      </c>
    </row>
    <row r="149" spans="1:9">
      <c r="A149" s="342">
        <v>101</v>
      </c>
      <c r="B149" s="342">
        <v>999</v>
      </c>
      <c r="C149" s="342" t="s">
        <v>618</v>
      </c>
      <c r="D149" s="342"/>
      <c r="E149" s="342" t="s">
        <v>644</v>
      </c>
      <c r="F149" s="342" t="s">
        <v>753</v>
      </c>
      <c r="G149" s="342"/>
      <c r="H149" s="342">
        <v>34201008</v>
      </c>
      <c r="I149" s="351">
        <v>-1440</v>
      </c>
    </row>
    <row r="150" spans="1:9">
      <c r="A150" s="342">
        <v>101</v>
      </c>
      <c r="B150" s="342">
        <v>999</v>
      </c>
      <c r="C150" s="342" t="s">
        <v>619</v>
      </c>
      <c r="D150" s="342"/>
      <c r="E150" s="342" t="s">
        <v>748</v>
      </c>
      <c r="F150" s="342" t="s">
        <v>749</v>
      </c>
      <c r="G150" s="342"/>
      <c r="H150" s="342">
        <v>34201012</v>
      </c>
      <c r="I150" s="351">
        <v>-1580</v>
      </c>
    </row>
    <row r="151" spans="1:9">
      <c r="A151" s="342">
        <v>101</v>
      </c>
      <c r="B151" s="342">
        <v>999</v>
      </c>
      <c r="C151" s="342" t="s">
        <v>619</v>
      </c>
      <c r="D151" s="342"/>
      <c r="E151" s="342" t="s">
        <v>711</v>
      </c>
      <c r="F151" s="342" t="s">
        <v>750</v>
      </c>
      <c r="G151" s="342"/>
      <c r="H151" s="342">
        <v>34201012</v>
      </c>
      <c r="I151" s="351">
        <v>-1623</v>
      </c>
    </row>
    <row r="152" spans="1:9">
      <c r="A152" s="342">
        <v>101</v>
      </c>
      <c r="B152" s="342">
        <v>999</v>
      </c>
      <c r="C152" s="342" t="s">
        <v>619</v>
      </c>
      <c r="D152" s="342"/>
      <c r="E152" s="342" t="s">
        <v>638</v>
      </c>
      <c r="F152" s="342" t="s">
        <v>752</v>
      </c>
      <c r="G152" s="342"/>
      <c r="H152" s="342">
        <v>34201012</v>
      </c>
      <c r="I152" s="351">
        <v>-1759</v>
      </c>
    </row>
    <row r="153" spans="1:9">
      <c r="A153" s="342">
        <v>101</v>
      </c>
      <c r="B153" s="342">
        <v>999</v>
      </c>
      <c r="C153" s="342" t="s">
        <v>619</v>
      </c>
      <c r="D153" s="342"/>
      <c r="E153" s="342" t="s">
        <v>644</v>
      </c>
      <c r="F153" s="342" t="s">
        <v>753</v>
      </c>
      <c r="G153" s="342"/>
      <c r="H153" s="342">
        <v>34201012</v>
      </c>
      <c r="I153" s="351">
        <v>-1800</v>
      </c>
    </row>
    <row r="154" spans="1:9">
      <c r="A154" s="342">
        <v>101</v>
      </c>
      <c r="B154" s="342">
        <v>999</v>
      </c>
      <c r="C154" s="342" t="s">
        <v>619</v>
      </c>
      <c r="D154" s="342"/>
      <c r="E154" s="342" t="s">
        <v>636</v>
      </c>
      <c r="F154" s="342" t="s">
        <v>751</v>
      </c>
      <c r="G154" s="342"/>
      <c r="H154" s="342">
        <v>34201012</v>
      </c>
      <c r="I154" s="351">
        <v>-1802</v>
      </c>
    </row>
    <row r="155" spans="1:9">
      <c r="A155" s="342">
        <v>101</v>
      </c>
      <c r="B155" s="342">
        <v>999</v>
      </c>
      <c r="C155" s="342" t="s">
        <v>708</v>
      </c>
      <c r="D155" s="342"/>
      <c r="E155" s="342" t="s">
        <v>644</v>
      </c>
      <c r="F155" s="342" t="s">
        <v>719</v>
      </c>
      <c r="G155" s="342"/>
      <c r="H155" s="342">
        <v>34401002</v>
      </c>
      <c r="I155" s="351">
        <v>-1839</v>
      </c>
    </row>
    <row r="156" spans="1:9">
      <c r="A156" s="342">
        <v>101</v>
      </c>
      <c r="B156" s="342">
        <v>500</v>
      </c>
      <c r="C156" s="342" t="s">
        <v>619</v>
      </c>
      <c r="D156" s="342"/>
      <c r="E156" s="342" t="s">
        <v>644</v>
      </c>
      <c r="F156" s="342" t="s">
        <v>719</v>
      </c>
      <c r="G156" s="342"/>
      <c r="H156" s="342">
        <v>34201012</v>
      </c>
      <c r="I156" s="351">
        <v>-21467</v>
      </c>
    </row>
    <row r="157" spans="1:9">
      <c r="A157" s="342">
        <v>101</v>
      </c>
      <c r="B157" s="342">
        <v>999</v>
      </c>
      <c r="C157" s="342" t="s">
        <v>619</v>
      </c>
      <c r="D157" s="342"/>
      <c r="E157" s="342" t="s">
        <v>711</v>
      </c>
      <c r="F157" s="342" t="s">
        <v>712</v>
      </c>
      <c r="G157" s="342"/>
      <c r="H157" s="342">
        <v>34201012</v>
      </c>
      <c r="I157" s="351">
        <v>-23538</v>
      </c>
    </row>
    <row r="158" spans="1:9">
      <c r="A158" s="342">
        <v>101</v>
      </c>
      <c r="B158" s="342">
        <v>999</v>
      </c>
      <c r="C158" s="342" t="s">
        <v>618</v>
      </c>
      <c r="D158" s="342"/>
      <c r="E158" s="342" t="s">
        <v>711</v>
      </c>
      <c r="F158" s="342" t="s">
        <v>712</v>
      </c>
      <c r="G158" s="342"/>
      <c r="H158" s="342">
        <v>34201008</v>
      </c>
      <c r="I158" s="351">
        <v>-26972</v>
      </c>
    </row>
    <row r="159" spans="1:9">
      <c r="A159" s="342">
        <v>101</v>
      </c>
      <c r="B159" s="342">
        <v>999</v>
      </c>
      <c r="C159" s="342" t="s">
        <v>619</v>
      </c>
      <c r="D159" s="342"/>
      <c r="E159" s="342" t="s">
        <v>636</v>
      </c>
      <c r="F159" s="342" t="s">
        <v>637</v>
      </c>
      <c r="G159" s="342"/>
      <c r="H159" s="342">
        <v>34201012</v>
      </c>
      <c r="I159" s="351">
        <v>-27042</v>
      </c>
    </row>
    <row r="160" spans="1:9">
      <c r="A160" s="342">
        <v>101</v>
      </c>
      <c r="B160" s="342">
        <v>500</v>
      </c>
      <c r="C160" s="342" t="s">
        <v>394</v>
      </c>
      <c r="D160" s="342"/>
      <c r="E160" s="342" t="s">
        <v>644</v>
      </c>
      <c r="F160" s="342" t="s">
        <v>719</v>
      </c>
      <c r="G160" s="342"/>
      <c r="H160" s="342">
        <v>34401001</v>
      </c>
      <c r="I160" s="351">
        <v>-27093</v>
      </c>
    </row>
    <row r="161" spans="1:9">
      <c r="A161" s="342">
        <v>101</v>
      </c>
      <c r="B161" s="342">
        <v>500</v>
      </c>
      <c r="C161" s="342" t="s">
        <v>394</v>
      </c>
      <c r="D161" s="342"/>
      <c r="E161" s="342" t="s">
        <v>711</v>
      </c>
      <c r="F161" s="342" t="s">
        <v>712</v>
      </c>
      <c r="G161" s="342"/>
      <c r="H161" s="342">
        <v>34401001</v>
      </c>
      <c r="I161" s="351">
        <v>-27126</v>
      </c>
    </row>
    <row r="162" spans="1:9">
      <c r="A162" s="342">
        <v>101</v>
      </c>
      <c r="B162" s="342">
        <v>999</v>
      </c>
      <c r="C162" s="342" t="s">
        <v>619</v>
      </c>
      <c r="D162" s="342"/>
      <c r="E162" s="342" t="s">
        <v>644</v>
      </c>
      <c r="F162" s="342" t="s">
        <v>719</v>
      </c>
      <c r="G162" s="342"/>
      <c r="H162" s="342">
        <v>34201012</v>
      </c>
      <c r="I162" s="351">
        <v>-77071</v>
      </c>
    </row>
    <row r="163" spans="1:9">
      <c r="A163" s="342">
        <v>101</v>
      </c>
      <c r="B163" s="342">
        <v>500</v>
      </c>
      <c r="C163" s="342" t="s">
        <v>619</v>
      </c>
      <c r="D163" s="342"/>
      <c r="E163" s="342" t="s">
        <v>711</v>
      </c>
      <c r="F163" s="342" t="s">
        <v>712</v>
      </c>
      <c r="G163" s="342"/>
      <c r="H163" s="342">
        <v>34201012</v>
      </c>
      <c r="I163" s="351">
        <v>-90627</v>
      </c>
    </row>
    <row r="164" spans="1:9">
      <c r="A164" s="342">
        <v>101</v>
      </c>
      <c r="B164" s="342">
        <v>500</v>
      </c>
      <c r="C164" s="342" t="s">
        <v>618</v>
      </c>
      <c r="D164" s="342"/>
      <c r="E164" s="342" t="s">
        <v>644</v>
      </c>
      <c r="F164" s="342" t="s">
        <v>719</v>
      </c>
      <c r="G164" s="342"/>
      <c r="H164" s="342">
        <v>34201008</v>
      </c>
      <c r="I164" s="351">
        <v>-127421</v>
      </c>
    </row>
    <row r="165" spans="1:9">
      <c r="A165" s="342">
        <v>101</v>
      </c>
      <c r="B165" s="342">
        <v>500</v>
      </c>
      <c r="C165" s="342" t="s">
        <v>618</v>
      </c>
      <c r="D165" s="342"/>
      <c r="E165" s="342" t="s">
        <v>711</v>
      </c>
      <c r="F165" s="342" t="s">
        <v>712</v>
      </c>
      <c r="G165" s="342"/>
      <c r="H165" s="342">
        <v>34201008</v>
      </c>
      <c r="I165" s="351">
        <v>-148695</v>
      </c>
    </row>
    <row r="166" spans="1:9" ht="14.4">
      <c r="A166" s="353" t="s">
        <v>344</v>
      </c>
      <c r="B166" s="353"/>
      <c r="C166" s="353"/>
      <c r="D166" s="353"/>
      <c r="E166" s="353"/>
      <c r="F166" s="353"/>
      <c r="G166" s="353"/>
      <c r="H166" s="353"/>
      <c r="I166" s="354">
        <v>3724</v>
      </c>
    </row>
  </sheetData>
  <mergeCells count="8">
    <mergeCell ref="H103:H104"/>
    <mergeCell ref="I103:I104"/>
    <mergeCell ref="A103:A104"/>
    <mergeCell ref="B103:B104"/>
    <mergeCell ref="C103:C104"/>
    <mergeCell ref="D103:D104"/>
    <mergeCell ref="E103:E104"/>
    <mergeCell ref="G103:G104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514C-DCCA-4C1C-9C0B-61DF8A904F77}">
  <dimension ref="A1"/>
  <sheetViews>
    <sheetView workbookViewId="0"/>
  </sheetViews>
  <sheetFormatPr defaultRowHeight="13.2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5FC2-524D-4B14-9076-1B6D27F5A88F}">
  <dimension ref="A1:T195"/>
  <sheetViews>
    <sheetView workbookViewId="0">
      <selection activeCell="C94" sqref="C94"/>
    </sheetView>
  </sheetViews>
  <sheetFormatPr defaultColWidth="15.33203125" defaultRowHeight="13.2"/>
  <cols>
    <col min="1" max="1" width="22.5546875" style="183" bestFit="1" customWidth="1"/>
    <col min="2" max="2" width="36.21875" style="332" bestFit="1" customWidth="1"/>
    <col min="3" max="3" width="33.88671875" style="183" customWidth="1"/>
    <col min="4" max="4" width="29.77734375" style="183" customWidth="1"/>
    <col min="5" max="5" width="14.5546875" style="183" bestFit="1" customWidth="1"/>
    <col min="6" max="6" width="21.21875" style="183" customWidth="1"/>
    <col min="7" max="7" width="18.77734375" style="183" bestFit="1" customWidth="1"/>
    <col min="8" max="8" width="11.33203125" style="183" bestFit="1" customWidth="1"/>
    <col min="9" max="15" width="12.33203125" style="183" bestFit="1" customWidth="1"/>
    <col min="16" max="20" width="12.5546875" style="183" bestFit="1" customWidth="1"/>
    <col min="21" max="16384" width="15.33203125" style="183"/>
  </cols>
  <sheetData>
    <row r="1" spans="1:20" s="321" customFormat="1" ht="13.8">
      <c r="A1" s="321" t="s">
        <v>601</v>
      </c>
      <c r="B1" s="333" t="s">
        <v>8</v>
      </c>
      <c r="C1" s="322" t="s">
        <v>9</v>
      </c>
      <c r="D1" s="322" t="s">
        <v>10</v>
      </c>
      <c r="E1" s="322" t="s">
        <v>11</v>
      </c>
      <c r="F1" s="322" t="s">
        <v>12</v>
      </c>
      <c r="G1" s="322" t="s">
        <v>13</v>
      </c>
      <c r="H1" s="322" t="s">
        <v>14</v>
      </c>
      <c r="I1" s="323">
        <v>45658</v>
      </c>
      <c r="J1" s="323">
        <v>45689</v>
      </c>
      <c r="K1" s="323">
        <v>45717</v>
      </c>
      <c r="L1" s="323">
        <v>45748</v>
      </c>
      <c r="M1" s="323">
        <v>45778</v>
      </c>
      <c r="N1" s="323">
        <v>45809</v>
      </c>
      <c r="O1" s="323">
        <v>45839</v>
      </c>
      <c r="P1" s="323">
        <v>45870</v>
      </c>
      <c r="Q1" s="323">
        <v>45901</v>
      </c>
      <c r="R1" s="323">
        <v>45931</v>
      </c>
      <c r="S1" s="323">
        <v>45962</v>
      </c>
      <c r="T1" s="323">
        <v>45992</v>
      </c>
    </row>
    <row r="2" spans="1:20" ht="13.8">
      <c r="A2" s="183" t="s">
        <v>602</v>
      </c>
      <c r="B2" s="324" t="s">
        <v>39</v>
      </c>
      <c r="C2" s="262" t="s">
        <v>40</v>
      </c>
      <c r="D2" s="262"/>
      <c r="E2" s="315">
        <v>10220</v>
      </c>
      <c r="F2" s="316" t="s">
        <v>41</v>
      </c>
      <c r="G2" s="317" t="s">
        <v>42</v>
      </c>
      <c r="H2" s="318" t="s">
        <v>43</v>
      </c>
      <c r="I2" s="319"/>
      <c r="J2" s="319"/>
      <c r="K2" s="319"/>
      <c r="L2" s="319"/>
      <c r="M2" s="319"/>
      <c r="N2" s="319"/>
      <c r="O2" s="319"/>
      <c r="P2" s="281"/>
      <c r="Q2" s="281"/>
      <c r="R2" s="319"/>
      <c r="S2" s="320">
        <v>200000</v>
      </c>
      <c r="T2" s="320">
        <v>200000</v>
      </c>
    </row>
    <row r="3" spans="1:20" ht="13.8">
      <c r="A3" s="183" t="s">
        <v>602</v>
      </c>
      <c r="B3" s="325" t="s">
        <v>44</v>
      </c>
      <c r="C3" s="261" t="s">
        <v>45</v>
      </c>
      <c r="D3" s="271" t="s">
        <v>46</v>
      </c>
      <c r="E3" s="262">
        <v>10220</v>
      </c>
      <c r="F3" s="261" t="s">
        <v>47</v>
      </c>
      <c r="G3" s="262" t="s">
        <v>48</v>
      </c>
      <c r="H3" s="263" t="s">
        <v>49</v>
      </c>
      <c r="I3" s="280"/>
      <c r="J3" s="280"/>
      <c r="K3" s="280"/>
      <c r="L3" s="280"/>
      <c r="M3" s="280"/>
      <c r="N3" s="280"/>
      <c r="O3" s="280"/>
      <c r="P3" s="280"/>
      <c r="Q3" s="280"/>
      <c r="R3" s="282">
        <v>60000</v>
      </c>
      <c r="S3" s="282">
        <v>60000</v>
      </c>
      <c r="T3" s="282">
        <v>60000</v>
      </c>
    </row>
    <row r="4" spans="1:20" ht="13.8">
      <c r="A4" s="183" t="s">
        <v>602</v>
      </c>
      <c r="B4" s="325" t="s">
        <v>50</v>
      </c>
      <c r="C4" s="261" t="s">
        <v>40</v>
      </c>
      <c r="D4" s="261" t="s">
        <v>50</v>
      </c>
      <c r="E4" s="262">
        <v>10220</v>
      </c>
      <c r="F4" s="261" t="s">
        <v>47</v>
      </c>
      <c r="G4" s="262" t="s">
        <v>42</v>
      </c>
      <c r="H4" s="263" t="s">
        <v>43</v>
      </c>
      <c r="I4" s="280"/>
      <c r="J4" s="261"/>
      <c r="K4" s="280"/>
      <c r="L4" s="261"/>
      <c r="M4" s="280"/>
      <c r="N4" s="280"/>
      <c r="O4" s="280"/>
      <c r="P4" s="280"/>
      <c r="Q4" s="280"/>
      <c r="R4" s="282">
        <v>20000</v>
      </c>
      <c r="S4" s="280"/>
      <c r="T4" s="280"/>
    </row>
    <row r="5" spans="1:20" ht="13.8">
      <c r="A5" s="183" t="s">
        <v>602</v>
      </c>
      <c r="B5" s="326" t="s">
        <v>51</v>
      </c>
      <c r="C5" s="261" t="s">
        <v>45</v>
      </c>
      <c r="D5" s="271" t="s">
        <v>52</v>
      </c>
      <c r="E5" s="262">
        <v>10220</v>
      </c>
      <c r="F5" s="261" t="s">
        <v>41</v>
      </c>
      <c r="G5" s="262" t="s">
        <v>42</v>
      </c>
      <c r="H5" s="263" t="s">
        <v>49</v>
      </c>
      <c r="I5" s="284"/>
      <c r="J5" s="284"/>
      <c r="K5" s="284"/>
      <c r="L5" s="283"/>
      <c r="M5" s="283"/>
      <c r="N5" s="283"/>
      <c r="O5" s="283"/>
      <c r="P5" s="285">
        <v>230000</v>
      </c>
      <c r="Q5" s="285">
        <v>230000</v>
      </c>
      <c r="R5" s="285">
        <v>230000</v>
      </c>
      <c r="S5" s="285">
        <v>230000</v>
      </c>
      <c r="T5" s="285">
        <v>230000</v>
      </c>
    </row>
    <row r="6" spans="1:20" ht="13.8">
      <c r="A6" s="183" t="s">
        <v>602</v>
      </c>
      <c r="B6" s="325" t="s">
        <v>54</v>
      </c>
      <c r="C6" s="261" t="s">
        <v>45</v>
      </c>
      <c r="D6" s="271" t="s">
        <v>55</v>
      </c>
      <c r="E6" s="262">
        <v>10220</v>
      </c>
      <c r="F6" s="261" t="s">
        <v>47</v>
      </c>
      <c r="G6" s="261" t="s">
        <v>48</v>
      </c>
      <c r="H6" s="263" t="s">
        <v>43</v>
      </c>
      <c r="I6" s="280"/>
      <c r="J6" s="282">
        <v>3000</v>
      </c>
      <c r="K6" s="282">
        <v>3000</v>
      </c>
      <c r="L6" s="282">
        <v>3000</v>
      </c>
      <c r="M6" s="282">
        <v>3000</v>
      </c>
      <c r="N6" s="282">
        <v>3000</v>
      </c>
      <c r="O6" s="282">
        <v>3000</v>
      </c>
      <c r="P6" s="282">
        <v>3000</v>
      </c>
      <c r="Q6" s="282">
        <v>3000</v>
      </c>
      <c r="R6" s="282">
        <v>3000</v>
      </c>
      <c r="S6" s="282">
        <v>3000</v>
      </c>
      <c r="T6" s="282">
        <v>3000</v>
      </c>
    </row>
    <row r="7" spans="1:20" ht="13.8">
      <c r="A7" s="183" t="s">
        <v>602</v>
      </c>
      <c r="B7" s="325" t="s">
        <v>56</v>
      </c>
      <c r="C7" s="261" t="s">
        <v>45</v>
      </c>
      <c r="D7" s="271"/>
      <c r="E7" s="262">
        <v>10220</v>
      </c>
      <c r="F7" s="261" t="s">
        <v>47</v>
      </c>
      <c r="G7" s="261" t="s">
        <v>48</v>
      </c>
      <c r="H7" s="263" t="s">
        <v>43</v>
      </c>
      <c r="I7" s="280"/>
      <c r="J7" s="280"/>
      <c r="K7" s="280"/>
      <c r="L7" s="282">
        <v>20000</v>
      </c>
      <c r="M7" s="282">
        <v>20000</v>
      </c>
      <c r="N7" s="282">
        <v>20000</v>
      </c>
      <c r="O7" s="282">
        <v>20000</v>
      </c>
      <c r="P7" s="282">
        <v>20000</v>
      </c>
      <c r="Q7" s="282">
        <v>20000</v>
      </c>
      <c r="R7" s="282">
        <v>20000</v>
      </c>
      <c r="S7" s="282">
        <v>45000</v>
      </c>
      <c r="T7" s="282">
        <v>20000</v>
      </c>
    </row>
    <row r="8" spans="1:20" ht="13.8">
      <c r="A8" s="183" t="s">
        <v>602</v>
      </c>
      <c r="B8" s="325" t="s">
        <v>57</v>
      </c>
      <c r="C8" s="261" t="s">
        <v>40</v>
      </c>
      <c r="D8" s="269" t="s">
        <v>55</v>
      </c>
      <c r="E8" s="262">
        <v>10220</v>
      </c>
      <c r="F8" s="261" t="s">
        <v>41</v>
      </c>
      <c r="G8" s="262" t="s">
        <v>42</v>
      </c>
      <c r="H8" s="263" t="s">
        <v>43</v>
      </c>
      <c r="I8" s="261"/>
      <c r="J8" s="286">
        <v>5000</v>
      </c>
      <c r="K8" s="287"/>
      <c r="L8" s="286">
        <v>10000</v>
      </c>
      <c r="M8" s="261"/>
      <c r="N8" s="286">
        <v>10000</v>
      </c>
      <c r="O8" s="261"/>
      <c r="P8" s="261"/>
      <c r="Q8" s="286">
        <v>10000</v>
      </c>
      <c r="R8" s="261"/>
      <c r="S8" s="261"/>
      <c r="T8" s="286">
        <v>10000</v>
      </c>
    </row>
    <row r="9" spans="1:20" ht="13.8">
      <c r="A9" s="183" t="s">
        <v>602</v>
      </c>
      <c r="B9" s="325" t="s">
        <v>226</v>
      </c>
      <c r="C9" s="261" t="s">
        <v>40</v>
      </c>
      <c r="D9" s="65" t="s">
        <v>59</v>
      </c>
      <c r="E9" s="262">
        <v>10220</v>
      </c>
      <c r="F9" s="261" t="s">
        <v>41</v>
      </c>
      <c r="G9" s="262" t="s">
        <v>42</v>
      </c>
      <c r="H9" s="263" t="s">
        <v>43</v>
      </c>
      <c r="I9" s="280"/>
      <c r="J9" s="280"/>
      <c r="K9" s="280"/>
      <c r="L9" s="280"/>
      <c r="M9" s="280"/>
      <c r="N9" s="280"/>
      <c r="O9" s="280"/>
      <c r="P9" s="282">
        <v>20000</v>
      </c>
      <c r="Q9" s="282">
        <v>20000</v>
      </c>
      <c r="R9" s="282">
        <v>20000</v>
      </c>
      <c r="S9" s="282">
        <v>20000</v>
      </c>
      <c r="T9" s="282">
        <v>20000</v>
      </c>
    </row>
    <row r="10" spans="1:20" ht="27.6">
      <c r="A10" s="183" t="s">
        <v>602</v>
      </c>
      <c r="B10" s="325" t="s">
        <v>60</v>
      </c>
      <c r="C10" s="261" t="s">
        <v>40</v>
      </c>
      <c r="D10" s="271" t="s">
        <v>46</v>
      </c>
      <c r="E10" s="262">
        <v>10220</v>
      </c>
      <c r="F10" s="261" t="s">
        <v>47</v>
      </c>
      <c r="G10" s="263" t="s">
        <v>61</v>
      </c>
      <c r="H10" s="263" t="s">
        <v>43</v>
      </c>
      <c r="I10" s="280"/>
      <c r="J10" s="280"/>
      <c r="K10" s="280"/>
      <c r="L10" s="280"/>
      <c r="M10" s="280"/>
      <c r="N10" s="280"/>
      <c r="O10" s="280"/>
      <c r="P10" s="280"/>
      <c r="Q10" s="282">
        <v>50000</v>
      </c>
      <c r="R10" s="280"/>
      <c r="S10" s="280"/>
      <c r="T10" s="280"/>
    </row>
    <row r="11" spans="1:20" ht="13.8">
      <c r="A11" s="183" t="s">
        <v>602</v>
      </c>
      <c r="B11" s="325" t="s">
        <v>227</v>
      </c>
      <c r="C11" s="261" t="s">
        <v>40</v>
      </c>
      <c r="D11" s="271" t="s">
        <v>46</v>
      </c>
      <c r="E11" s="262">
        <v>10220</v>
      </c>
      <c r="F11" s="261" t="s">
        <v>47</v>
      </c>
      <c r="G11" s="261" t="s">
        <v>48</v>
      </c>
      <c r="H11" s="263" t="s">
        <v>43</v>
      </c>
      <c r="I11" s="280"/>
      <c r="J11" s="280"/>
      <c r="K11" s="280"/>
      <c r="L11" s="280"/>
      <c r="M11" s="280"/>
      <c r="N11" s="282">
        <v>10000</v>
      </c>
      <c r="O11" s="282">
        <v>10000</v>
      </c>
      <c r="P11" s="282">
        <v>10000</v>
      </c>
      <c r="Q11" s="282">
        <v>10000</v>
      </c>
      <c r="R11" s="282">
        <v>10000</v>
      </c>
      <c r="S11" s="282">
        <v>10000</v>
      </c>
      <c r="T11" s="282">
        <v>10000</v>
      </c>
    </row>
    <row r="12" spans="1:20" ht="13.8">
      <c r="A12" s="183" t="s">
        <v>602</v>
      </c>
      <c r="B12" s="324" t="s">
        <v>64</v>
      </c>
      <c r="C12" s="56" t="s">
        <v>45</v>
      </c>
      <c r="D12" s="65" t="s">
        <v>59</v>
      </c>
      <c r="E12" s="56">
        <v>10220</v>
      </c>
      <c r="F12" s="56" t="s">
        <v>65</v>
      </c>
      <c r="G12" s="56" t="s">
        <v>42</v>
      </c>
      <c r="H12" s="56" t="s">
        <v>43</v>
      </c>
      <c r="I12" s="288">
        <v>320436.21999999997</v>
      </c>
      <c r="J12" s="288">
        <v>185584</v>
      </c>
      <c r="K12" s="288">
        <v>131917</v>
      </c>
      <c r="L12" s="65"/>
      <c r="M12" s="65"/>
      <c r="N12" s="65"/>
      <c r="O12" s="65"/>
      <c r="P12" s="65"/>
      <c r="Q12" s="65"/>
      <c r="R12" s="65"/>
      <c r="S12" s="65"/>
      <c r="T12" s="65"/>
    </row>
    <row r="13" spans="1:20" ht="13.8">
      <c r="A13" s="183" t="s">
        <v>602</v>
      </c>
      <c r="B13" s="325" t="s">
        <v>66</v>
      </c>
      <c r="C13" s="56" t="s">
        <v>40</v>
      </c>
      <c r="D13" s="271" t="s">
        <v>55</v>
      </c>
      <c r="E13" s="67">
        <v>10220</v>
      </c>
      <c r="F13" s="56" t="s">
        <v>41</v>
      </c>
      <c r="G13" s="67" t="s">
        <v>42</v>
      </c>
      <c r="H13" s="56" t="s">
        <v>49</v>
      </c>
      <c r="I13" s="65"/>
      <c r="J13" s="289"/>
      <c r="K13" s="65"/>
      <c r="L13" s="290">
        <v>12000</v>
      </c>
      <c r="M13" s="65"/>
      <c r="N13" s="65"/>
      <c r="O13" s="65"/>
      <c r="P13" s="290">
        <v>12000</v>
      </c>
      <c r="Q13" s="65"/>
      <c r="R13" s="65"/>
      <c r="S13" s="290">
        <v>12000</v>
      </c>
      <c r="T13" s="65"/>
    </row>
    <row r="14" spans="1:20" ht="13.8">
      <c r="A14" s="183" t="s">
        <v>602</v>
      </c>
      <c r="B14" s="327" t="s">
        <v>228</v>
      </c>
      <c r="C14" s="56"/>
      <c r="D14" s="271"/>
      <c r="E14" s="67"/>
      <c r="F14" s="56"/>
      <c r="G14" s="67" t="s">
        <v>42</v>
      </c>
      <c r="H14" s="56" t="s">
        <v>43</v>
      </c>
      <c r="I14" s="65"/>
      <c r="J14" s="290">
        <v>6000</v>
      </c>
      <c r="K14" s="65"/>
      <c r="L14" s="65"/>
      <c r="M14" s="65"/>
      <c r="N14" s="65"/>
      <c r="O14" s="65"/>
      <c r="P14" s="65"/>
      <c r="Q14" s="65"/>
      <c r="R14" s="65"/>
      <c r="S14" s="65"/>
      <c r="T14" s="65"/>
    </row>
    <row r="15" spans="1:20" ht="13.8">
      <c r="A15" s="183" t="s">
        <v>602</v>
      </c>
      <c r="B15" s="325" t="s">
        <v>67</v>
      </c>
      <c r="C15" s="56" t="s">
        <v>40</v>
      </c>
      <c r="D15" s="271" t="s">
        <v>46</v>
      </c>
      <c r="E15" s="67">
        <v>10220</v>
      </c>
      <c r="F15" s="56" t="s">
        <v>47</v>
      </c>
      <c r="G15" s="56" t="s">
        <v>48</v>
      </c>
      <c r="H15" s="56" t="s">
        <v>49</v>
      </c>
      <c r="I15" s="65"/>
      <c r="J15" s="65"/>
      <c r="K15" s="65"/>
      <c r="L15" s="65"/>
      <c r="M15" s="290">
        <v>30000</v>
      </c>
      <c r="N15" s="290">
        <v>10000</v>
      </c>
      <c r="O15" s="290">
        <v>10000</v>
      </c>
      <c r="P15" s="290">
        <v>30000</v>
      </c>
      <c r="Q15" s="290">
        <v>10000</v>
      </c>
      <c r="R15" s="290">
        <v>10000</v>
      </c>
      <c r="S15" s="290">
        <v>50000</v>
      </c>
      <c r="T15" s="290">
        <v>10000</v>
      </c>
    </row>
    <row r="16" spans="1:20" ht="13.8">
      <c r="A16" s="183" t="s">
        <v>602</v>
      </c>
      <c r="B16" s="325" t="s">
        <v>68</v>
      </c>
      <c r="C16" s="56" t="s">
        <v>45</v>
      </c>
      <c r="D16" s="271" t="s">
        <v>69</v>
      </c>
      <c r="E16" s="67">
        <v>10220</v>
      </c>
      <c r="F16" s="67" t="s">
        <v>65</v>
      </c>
      <c r="G16" s="67" t="s">
        <v>42</v>
      </c>
      <c r="H16" s="56" t="s">
        <v>43</v>
      </c>
      <c r="I16" s="289"/>
      <c r="J16" s="290">
        <v>50000</v>
      </c>
      <c r="K16" s="290">
        <v>50000</v>
      </c>
      <c r="L16" s="56"/>
      <c r="M16" s="65"/>
      <c r="N16" s="56"/>
      <c r="O16" s="65"/>
      <c r="P16" s="56"/>
      <c r="Q16" s="65"/>
      <c r="R16" s="56"/>
      <c r="S16" s="65"/>
      <c r="T16" s="56"/>
    </row>
    <row r="17" spans="1:20" ht="13.8">
      <c r="A17" s="183" t="s">
        <v>602</v>
      </c>
      <c r="B17" s="325" t="s">
        <v>70</v>
      </c>
      <c r="C17" s="56" t="s">
        <v>40</v>
      </c>
      <c r="D17" s="271" t="s">
        <v>71</v>
      </c>
      <c r="E17" s="67">
        <v>10220</v>
      </c>
      <c r="F17" s="56" t="s">
        <v>47</v>
      </c>
      <c r="G17" s="56" t="s">
        <v>48</v>
      </c>
      <c r="H17" s="56" t="s">
        <v>49</v>
      </c>
      <c r="I17" s="65"/>
      <c r="J17" s="290">
        <v>1500</v>
      </c>
      <c r="K17" s="290">
        <v>1500</v>
      </c>
      <c r="L17" s="290">
        <v>1500</v>
      </c>
      <c r="M17" s="290">
        <v>1500</v>
      </c>
      <c r="N17" s="290">
        <v>1500</v>
      </c>
      <c r="O17" s="290">
        <v>1500</v>
      </c>
      <c r="P17" s="290">
        <v>1500</v>
      </c>
      <c r="Q17" s="290">
        <v>1500</v>
      </c>
      <c r="R17" s="290">
        <v>1500</v>
      </c>
      <c r="S17" s="290">
        <v>1500</v>
      </c>
      <c r="T17" s="290">
        <v>1500</v>
      </c>
    </row>
    <row r="18" spans="1:20" ht="13.8">
      <c r="A18" s="183" t="s">
        <v>602</v>
      </c>
      <c r="B18" s="325" t="s">
        <v>72</v>
      </c>
      <c r="C18" s="56" t="s">
        <v>40</v>
      </c>
      <c r="D18" s="271" t="s">
        <v>46</v>
      </c>
      <c r="E18" s="67">
        <v>10220</v>
      </c>
      <c r="F18" s="56" t="s">
        <v>47</v>
      </c>
      <c r="G18" s="56" t="s">
        <v>48</v>
      </c>
      <c r="H18" s="56" t="s">
        <v>43</v>
      </c>
      <c r="I18" s="288">
        <v>37876.199999999997</v>
      </c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</row>
    <row r="19" spans="1:20" ht="13.8">
      <c r="A19" s="183" t="s">
        <v>602</v>
      </c>
      <c r="B19" s="325" t="s">
        <v>73</v>
      </c>
      <c r="C19" s="56" t="s">
        <v>40</v>
      </c>
      <c r="D19" s="271" t="s">
        <v>71</v>
      </c>
      <c r="E19" s="67">
        <v>10220</v>
      </c>
      <c r="F19" s="56" t="s">
        <v>47</v>
      </c>
      <c r="G19" s="56" t="s">
        <v>48</v>
      </c>
      <c r="H19" s="56" t="s">
        <v>49</v>
      </c>
      <c r="I19" s="65"/>
      <c r="J19" s="290">
        <v>300</v>
      </c>
      <c r="K19" s="290">
        <v>300</v>
      </c>
      <c r="L19" s="290">
        <v>300</v>
      </c>
      <c r="M19" s="290">
        <v>300</v>
      </c>
      <c r="N19" s="290">
        <v>300</v>
      </c>
      <c r="O19" s="290">
        <v>300</v>
      </c>
      <c r="P19" s="290">
        <v>300</v>
      </c>
      <c r="Q19" s="290">
        <v>300</v>
      </c>
      <c r="R19" s="290">
        <v>300</v>
      </c>
      <c r="S19" s="290">
        <v>300</v>
      </c>
      <c r="T19" s="290">
        <v>300</v>
      </c>
    </row>
    <row r="20" spans="1:20" ht="13.8">
      <c r="A20" s="183" t="s">
        <v>602</v>
      </c>
      <c r="B20" s="328" t="s">
        <v>75</v>
      </c>
      <c r="C20" s="56" t="s">
        <v>45</v>
      </c>
      <c r="D20" s="271" t="s">
        <v>52</v>
      </c>
      <c r="E20" s="56">
        <v>10220</v>
      </c>
      <c r="F20" s="269" t="s">
        <v>41</v>
      </c>
      <c r="G20" s="56" t="s">
        <v>42</v>
      </c>
      <c r="H20" s="56" t="s">
        <v>43</v>
      </c>
      <c r="I20" s="291">
        <v>69750</v>
      </c>
      <c r="J20" s="291">
        <v>69750</v>
      </c>
      <c r="K20" s="291">
        <v>69750</v>
      </c>
      <c r="L20" s="291">
        <v>69750</v>
      </c>
      <c r="M20" s="291">
        <v>69750</v>
      </c>
      <c r="N20" s="291">
        <v>69750</v>
      </c>
      <c r="O20" s="291">
        <v>69750</v>
      </c>
      <c r="P20" s="291">
        <v>69750</v>
      </c>
      <c r="Q20" s="291">
        <v>69750</v>
      </c>
      <c r="R20" s="291">
        <v>69750</v>
      </c>
      <c r="S20" s="65"/>
      <c r="T20" s="56"/>
    </row>
    <row r="21" spans="1:20" ht="13.8">
      <c r="A21" s="183" t="s">
        <v>602</v>
      </c>
      <c r="B21" s="329" t="s">
        <v>76</v>
      </c>
      <c r="C21" s="56" t="s">
        <v>45</v>
      </c>
      <c r="D21" s="271" t="s">
        <v>77</v>
      </c>
      <c r="E21" s="56">
        <v>10220</v>
      </c>
      <c r="F21" s="269" t="s">
        <v>41</v>
      </c>
      <c r="G21" s="67" t="s">
        <v>42</v>
      </c>
      <c r="H21" s="56" t="s">
        <v>43</v>
      </c>
      <c r="I21" s="291">
        <v>7750</v>
      </c>
      <c r="J21" s="291">
        <v>7750</v>
      </c>
      <c r="K21" s="291">
        <v>7750</v>
      </c>
      <c r="L21" s="291">
        <v>7750</v>
      </c>
      <c r="M21" s="291">
        <v>7750</v>
      </c>
      <c r="N21" s="291">
        <v>7750</v>
      </c>
      <c r="O21" s="291">
        <v>7750</v>
      </c>
      <c r="P21" s="291">
        <v>7750</v>
      </c>
      <c r="Q21" s="291">
        <v>7750</v>
      </c>
      <c r="R21" s="291">
        <v>7750</v>
      </c>
      <c r="S21" s="65"/>
      <c r="T21" s="65"/>
    </row>
    <row r="22" spans="1:20" ht="13.8">
      <c r="A22" s="183" t="s">
        <v>602</v>
      </c>
      <c r="B22" s="329" t="s">
        <v>78</v>
      </c>
      <c r="C22" s="56" t="s">
        <v>45</v>
      </c>
      <c r="D22" s="271" t="s">
        <v>77</v>
      </c>
      <c r="E22" s="56">
        <v>10220</v>
      </c>
      <c r="F22" s="56" t="s">
        <v>47</v>
      </c>
      <c r="G22" s="67" t="s">
        <v>42</v>
      </c>
      <c r="H22" s="56" t="s">
        <v>49</v>
      </c>
      <c r="I22" s="291">
        <v>18000</v>
      </c>
      <c r="J22" s="291">
        <v>18000</v>
      </c>
      <c r="K22" s="291">
        <v>18000</v>
      </c>
      <c r="L22" s="291">
        <v>18000</v>
      </c>
      <c r="M22" s="291">
        <v>18000</v>
      </c>
      <c r="N22" s="291">
        <v>18000</v>
      </c>
      <c r="O22" s="291">
        <v>18000</v>
      </c>
      <c r="P22" s="291">
        <v>18000</v>
      </c>
      <c r="Q22" s="65"/>
      <c r="R22" s="56"/>
      <c r="S22" s="65"/>
      <c r="T22" s="56"/>
    </row>
    <row r="23" spans="1:20" ht="14.4">
      <c r="A23" s="183" t="s">
        <v>602</v>
      </c>
      <c r="B23" s="329" t="s">
        <v>79</v>
      </c>
      <c r="C23" s="56" t="s">
        <v>40</v>
      </c>
      <c r="D23" s="271" t="s">
        <v>55</v>
      </c>
      <c r="E23" s="56">
        <v>10220</v>
      </c>
      <c r="F23" s="56" t="s">
        <v>47</v>
      </c>
      <c r="G23" s="67" t="s">
        <v>42</v>
      </c>
      <c r="H23" s="56" t="s">
        <v>49</v>
      </c>
      <c r="I23" s="291">
        <v>17620</v>
      </c>
      <c r="J23" s="291">
        <v>17620</v>
      </c>
      <c r="K23" s="291">
        <v>17620</v>
      </c>
      <c r="L23" s="291">
        <v>17620</v>
      </c>
      <c r="M23" s="291">
        <v>17620</v>
      </c>
      <c r="N23" s="291">
        <v>17620</v>
      </c>
      <c r="O23" s="291">
        <v>17620</v>
      </c>
      <c r="P23" s="291">
        <v>17620</v>
      </c>
      <c r="Q23" s="291">
        <v>17620</v>
      </c>
      <c r="R23" s="291">
        <v>17620</v>
      </c>
      <c r="S23" s="291">
        <v>17620</v>
      </c>
      <c r="T23" s="292">
        <v>17620</v>
      </c>
    </row>
    <row r="24" spans="1:20" ht="14.4">
      <c r="A24" s="183" t="s">
        <v>602</v>
      </c>
      <c r="B24" s="329" t="s">
        <v>80</v>
      </c>
      <c r="C24" s="56" t="s">
        <v>40</v>
      </c>
      <c r="D24" s="271" t="s">
        <v>55</v>
      </c>
      <c r="E24" s="56">
        <v>10220</v>
      </c>
      <c r="F24" s="269" t="s">
        <v>65</v>
      </c>
      <c r="G24" s="67" t="s">
        <v>42</v>
      </c>
      <c r="H24" s="56" t="s">
        <v>49</v>
      </c>
      <c r="I24" s="291">
        <v>15000</v>
      </c>
      <c r="J24" s="293"/>
      <c r="K24" s="291">
        <v>25000</v>
      </c>
      <c r="L24" s="291">
        <v>25000</v>
      </c>
      <c r="M24" s="291">
        <v>25000</v>
      </c>
      <c r="N24" s="291">
        <v>25000</v>
      </c>
      <c r="O24" s="291">
        <v>25000</v>
      </c>
      <c r="P24" s="291">
        <v>25000</v>
      </c>
      <c r="Q24" s="291">
        <v>25000</v>
      </c>
      <c r="R24" s="291">
        <v>25000</v>
      </c>
      <c r="S24" s="291">
        <v>25000</v>
      </c>
      <c r="T24" s="292">
        <v>25000</v>
      </c>
    </row>
    <row r="25" spans="1:20" ht="13.8">
      <c r="A25" s="183" t="s">
        <v>602</v>
      </c>
      <c r="B25" s="329" t="s">
        <v>82</v>
      </c>
      <c r="C25" s="56" t="s">
        <v>45</v>
      </c>
      <c r="D25" s="271" t="s">
        <v>69</v>
      </c>
      <c r="E25" s="56">
        <v>10220</v>
      </c>
      <c r="F25" s="56" t="s">
        <v>47</v>
      </c>
      <c r="G25" s="67" t="s">
        <v>42</v>
      </c>
      <c r="H25" s="56" t="s">
        <v>49</v>
      </c>
      <c r="I25" s="291">
        <v>6000</v>
      </c>
      <c r="J25" s="291">
        <v>6000</v>
      </c>
      <c r="K25" s="291">
        <v>6000</v>
      </c>
      <c r="L25" s="56"/>
      <c r="M25" s="65"/>
      <c r="N25" s="56"/>
      <c r="O25" s="65"/>
      <c r="P25" s="56"/>
      <c r="Q25" s="65"/>
      <c r="R25" s="56"/>
      <c r="S25" s="65"/>
      <c r="T25" s="56"/>
    </row>
    <row r="26" spans="1:20" ht="13.8">
      <c r="A26" s="183" t="s">
        <v>602</v>
      </c>
      <c r="B26" s="329" t="s">
        <v>83</v>
      </c>
      <c r="C26" s="56" t="s">
        <v>45</v>
      </c>
      <c r="D26" s="271" t="s">
        <v>46</v>
      </c>
      <c r="E26" s="56">
        <v>10220</v>
      </c>
      <c r="F26" s="56" t="s">
        <v>47</v>
      </c>
      <c r="G26" s="269" t="s">
        <v>48</v>
      </c>
      <c r="H26" s="56" t="s">
        <v>49</v>
      </c>
      <c r="I26" s="291">
        <v>5000</v>
      </c>
      <c r="J26" s="291">
        <v>5000</v>
      </c>
      <c r="K26" s="291">
        <v>5000</v>
      </c>
      <c r="L26" s="291">
        <v>5000</v>
      </c>
      <c r="M26" s="291">
        <v>5000</v>
      </c>
      <c r="N26" s="291">
        <v>5000</v>
      </c>
      <c r="O26" s="65"/>
      <c r="P26" s="56"/>
      <c r="Q26" s="65"/>
      <c r="R26" s="56"/>
      <c r="S26" s="65"/>
      <c r="T26" s="56"/>
    </row>
    <row r="27" spans="1:20" ht="14.4">
      <c r="A27" s="183" t="s">
        <v>602</v>
      </c>
      <c r="B27" s="329" t="s">
        <v>84</v>
      </c>
      <c r="C27" s="56" t="s">
        <v>85</v>
      </c>
      <c r="D27" s="271" t="s">
        <v>86</v>
      </c>
      <c r="E27" s="56">
        <v>10220</v>
      </c>
      <c r="F27" s="56" t="s">
        <v>47</v>
      </c>
      <c r="G27" s="269" t="s">
        <v>48</v>
      </c>
      <c r="H27" s="56" t="s">
        <v>49</v>
      </c>
      <c r="I27" s="291">
        <v>4555</v>
      </c>
      <c r="J27" s="291">
        <v>4555</v>
      </c>
      <c r="K27" s="291">
        <v>4555</v>
      </c>
      <c r="L27" s="291">
        <v>4555</v>
      </c>
      <c r="M27" s="291">
        <v>4555</v>
      </c>
      <c r="N27" s="291">
        <v>4555</v>
      </c>
      <c r="O27" s="291">
        <v>4555</v>
      </c>
      <c r="P27" s="291">
        <v>4555</v>
      </c>
      <c r="Q27" s="291">
        <v>4555</v>
      </c>
      <c r="R27" s="291">
        <v>4555</v>
      </c>
      <c r="S27" s="291">
        <v>4555</v>
      </c>
      <c r="T27" s="292">
        <v>4555</v>
      </c>
    </row>
    <row r="28" spans="1:20" ht="14.4">
      <c r="A28" s="183" t="s">
        <v>602</v>
      </c>
      <c r="B28" s="329" t="s">
        <v>87</v>
      </c>
      <c r="C28" s="56" t="s">
        <v>88</v>
      </c>
      <c r="D28" s="271" t="s">
        <v>89</v>
      </c>
      <c r="E28" s="56">
        <v>10220</v>
      </c>
      <c r="F28" s="56" t="s">
        <v>47</v>
      </c>
      <c r="G28" s="271"/>
      <c r="H28" s="56" t="s">
        <v>49</v>
      </c>
      <c r="I28" s="291">
        <v>1150</v>
      </c>
      <c r="J28" s="291">
        <v>1150</v>
      </c>
      <c r="K28" s="291">
        <v>1150</v>
      </c>
      <c r="L28" s="291">
        <v>1150</v>
      </c>
      <c r="M28" s="291">
        <v>1150</v>
      </c>
      <c r="N28" s="291">
        <v>1150</v>
      </c>
      <c r="O28" s="291">
        <v>1150</v>
      </c>
      <c r="P28" s="291">
        <v>1150</v>
      </c>
      <c r="Q28" s="291">
        <v>1150</v>
      </c>
      <c r="R28" s="291">
        <v>1150</v>
      </c>
      <c r="S28" s="291">
        <v>1150</v>
      </c>
      <c r="T28" s="292">
        <v>1150</v>
      </c>
    </row>
    <row r="29" spans="1:20" ht="13.8">
      <c r="A29" s="183" t="s">
        <v>602</v>
      </c>
      <c r="B29" s="329" t="s">
        <v>90</v>
      </c>
      <c r="C29" s="56" t="s">
        <v>45</v>
      </c>
      <c r="D29" s="271" t="s">
        <v>52</v>
      </c>
      <c r="E29" s="56">
        <v>10220</v>
      </c>
      <c r="F29" s="269" t="s">
        <v>65</v>
      </c>
      <c r="G29" s="67" t="s">
        <v>42</v>
      </c>
      <c r="H29" s="56" t="s">
        <v>49</v>
      </c>
      <c r="I29" s="291">
        <v>9600</v>
      </c>
      <c r="J29" s="291">
        <v>9600</v>
      </c>
      <c r="K29" s="291">
        <v>9600</v>
      </c>
      <c r="L29" s="291">
        <v>9600</v>
      </c>
      <c r="M29" s="291">
        <v>9600</v>
      </c>
      <c r="N29" s="291">
        <v>9600</v>
      </c>
      <c r="O29" s="291">
        <v>9600</v>
      </c>
      <c r="P29" s="56"/>
      <c r="Q29" s="65"/>
      <c r="R29" s="56"/>
      <c r="S29" s="65"/>
      <c r="T29" s="56"/>
    </row>
    <row r="30" spans="1:20" ht="13.8">
      <c r="A30" s="183" t="s">
        <v>602</v>
      </c>
      <c r="B30" s="329" t="s">
        <v>91</v>
      </c>
      <c r="C30" s="56" t="s">
        <v>45</v>
      </c>
      <c r="D30" s="271" t="s">
        <v>52</v>
      </c>
      <c r="E30" s="56">
        <v>10220</v>
      </c>
      <c r="F30" s="269" t="s">
        <v>65</v>
      </c>
      <c r="G30" s="67" t="s">
        <v>42</v>
      </c>
      <c r="H30" s="56" t="s">
        <v>49</v>
      </c>
      <c r="I30" s="291">
        <v>12000</v>
      </c>
      <c r="J30" s="291">
        <v>12000</v>
      </c>
      <c r="K30" s="291">
        <v>12000</v>
      </c>
      <c r="L30" s="291">
        <v>12000</v>
      </c>
      <c r="M30" s="291">
        <v>12000</v>
      </c>
      <c r="N30" s="56"/>
      <c r="O30" s="65"/>
      <c r="P30" s="56"/>
      <c r="Q30" s="65"/>
      <c r="R30" s="56"/>
      <c r="S30" s="65"/>
      <c r="T30" s="56"/>
    </row>
    <row r="31" spans="1:20" ht="13.8">
      <c r="A31" s="183" t="s">
        <v>602</v>
      </c>
      <c r="B31" s="329" t="s">
        <v>92</v>
      </c>
      <c r="C31" s="56" t="s">
        <v>45</v>
      </c>
      <c r="D31" s="271" t="s">
        <v>55</v>
      </c>
      <c r="E31" s="56">
        <v>10220</v>
      </c>
      <c r="F31" s="269" t="s">
        <v>65</v>
      </c>
      <c r="G31" s="67" t="s">
        <v>42</v>
      </c>
      <c r="H31" s="56" t="s">
        <v>49</v>
      </c>
      <c r="I31" s="291">
        <v>1000</v>
      </c>
      <c r="J31" s="291">
        <v>1000</v>
      </c>
      <c r="K31" s="291">
        <v>1000</v>
      </c>
      <c r="L31" s="291">
        <v>1000</v>
      </c>
      <c r="M31" s="291">
        <v>1000</v>
      </c>
      <c r="N31" s="291">
        <v>1000</v>
      </c>
      <c r="O31" s="291">
        <v>1000</v>
      </c>
      <c r="P31" s="56"/>
      <c r="Q31" s="65"/>
      <c r="R31" s="56"/>
      <c r="S31" s="65"/>
      <c r="T31" s="56"/>
    </row>
    <row r="32" spans="1:20" ht="13.8">
      <c r="A32" s="183" t="s">
        <v>602</v>
      </c>
      <c r="B32" s="329" t="s">
        <v>93</v>
      </c>
      <c r="C32" s="56" t="s">
        <v>45</v>
      </c>
      <c r="D32" s="271" t="s">
        <v>77</v>
      </c>
      <c r="E32" s="56">
        <v>10220</v>
      </c>
      <c r="F32" s="269" t="s">
        <v>65</v>
      </c>
      <c r="G32" s="67" t="s">
        <v>42</v>
      </c>
      <c r="H32" s="56" t="s">
        <v>49</v>
      </c>
      <c r="I32" s="291">
        <v>2400</v>
      </c>
      <c r="J32" s="291">
        <v>2400</v>
      </c>
      <c r="K32" s="291">
        <v>2400</v>
      </c>
      <c r="L32" s="291">
        <v>2400</v>
      </c>
      <c r="M32" s="291">
        <v>2400</v>
      </c>
      <c r="N32" s="291">
        <v>2400</v>
      </c>
      <c r="O32" s="291">
        <v>2400</v>
      </c>
      <c r="P32" s="65"/>
      <c r="Q32" s="65"/>
      <c r="R32" s="65"/>
      <c r="S32" s="65"/>
      <c r="T32" s="65"/>
    </row>
    <row r="33" spans="1:20" ht="13.8">
      <c r="A33" s="183" t="s">
        <v>602</v>
      </c>
      <c r="B33" s="329" t="s">
        <v>94</v>
      </c>
      <c r="C33" s="56" t="s">
        <v>85</v>
      </c>
      <c r="D33" s="271" t="s">
        <v>95</v>
      </c>
      <c r="E33" s="56">
        <v>10220</v>
      </c>
      <c r="F33" s="56" t="s">
        <v>47</v>
      </c>
      <c r="G33" s="269" t="s">
        <v>48</v>
      </c>
      <c r="H33" s="56" t="s">
        <v>49</v>
      </c>
      <c r="I33" s="294"/>
      <c r="J33" s="65"/>
      <c r="K33" s="65"/>
      <c r="L33" s="65"/>
      <c r="M33" s="291">
        <v>24721.200000000001</v>
      </c>
      <c r="N33" s="65"/>
      <c r="O33" s="65"/>
      <c r="P33" s="65"/>
      <c r="Q33" s="65"/>
      <c r="R33" s="65"/>
      <c r="S33" s="65"/>
      <c r="T33" s="65"/>
    </row>
    <row r="34" spans="1:20" ht="13.8">
      <c r="A34" s="183" t="s">
        <v>602</v>
      </c>
      <c r="B34" s="329" t="s">
        <v>96</v>
      </c>
      <c r="C34" s="56" t="s">
        <v>85</v>
      </c>
      <c r="D34" s="271" t="s">
        <v>95</v>
      </c>
      <c r="E34" s="56">
        <v>10220</v>
      </c>
      <c r="F34" s="56" t="s">
        <v>47</v>
      </c>
      <c r="G34" s="269" t="s">
        <v>48</v>
      </c>
      <c r="H34" s="56" t="s">
        <v>49</v>
      </c>
      <c r="I34" s="65"/>
      <c r="J34" s="65"/>
      <c r="K34" s="65"/>
      <c r="L34" s="65"/>
      <c r="M34" s="291">
        <v>24721.200000000001</v>
      </c>
      <c r="N34" s="65"/>
      <c r="O34" s="65"/>
      <c r="P34" s="65"/>
      <c r="Q34" s="65"/>
      <c r="R34" s="65"/>
      <c r="S34" s="65"/>
      <c r="T34" s="65"/>
    </row>
    <row r="35" spans="1:20" ht="13.8">
      <c r="A35" s="183" t="s">
        <v>602</v>
      </c>
      <c r="B35" s="329" t="s">
        <v>229</v>
      </c>
      <c r="C35" s="56" t="s">
        <v>85</v>
      </c>
      <c r="D35" s="271" t="s">
        <v>98</v>
      </c>
      <c r="E35" s="65">
        <v>10220</v>
      </c>
      <c r="F35" s="56" t="s">
        <v>47</v>
      </c>
      <c r="G35" s="269" t="s">
        <v>48</v>
      </c>
      <c r="H35" s="56" t="s">
        <v>49</v>
      </c>
      <c r="I35" s="293"/>
      <c r="J35" s="293"/>
      <c r="K35" s="293"/>
      <c r="L35" s="291">
        <v>1500</v>
      </c>
      <c r="M35" s="291">
        <v>1500</v>
      </c>
      <c r="N35" s="291">
        <v>1500</v>
      </c>
      <c r="O35" s="291">
        <v>1500</v>
      </c>
      <c r="P35" s="291">
        <v>1500</v>
      </c>
      <c r="Q35" s="291">
        <v>1500</v>
      </c>
      <c r="R35" s="291">
        <v>1500</v>
      </c>
      <c r="S35" s="291">
        <v>1500</v>
      </c>
      <c r="T35" s="291">
        <v>1500</v>
      </c>
    </row>
    <row r="36" spans="1:20" ht="13.8">
      <c r="A36" s="183" t="s">
        <v>602</v>
      </c>
      <c r="B36" s="329" t="s">
        <v>99</v>
      </c>
      <c r="C36" s="56" t="s">
        <v>85</v>
      </c>
      <c r="D36" s="271" t="s">
        <v>71</v>
      </c>
      <c r="E36" s="56">
        <v>10220</v>
      </c>
      <c r="F36" s="56" t="s">
        <v>47</v>
      </c>
      <c r="G36" s="269" t="s">
        <v>48</v>
      </c>
      <c r="H36" s="56" t="s">
        <v>49</v>
      </c>
      <c r="I36" s="65"/>
      <c r="J36" s="65"/>
      <c r="K36" s="65"/>
      <c r="L36" s="65"/>
      <c r="M36" s="293"/>
      <c r="N36" s="65"/>
      <c r="O36" s="295">
        <v>999</v>
      </c>
      <c r="P36" s="65"/>
      <c r="Q36" s="65"/>
      <c r="R36" s="65"/>
      <c r="S36" s="65"/>
      <c r="T36" s="65"/>
    </row>
    <row r="37" spans="1:20" ht="13.8">
      <c r="A37" s="183" t="s">
        <v>602</v>
      </c>
      <c r="B37" s="324" t="s">
        <v>101</v>
      </c>
      <c r="C37" s="56" t="s">
        <v>85</v>
      </c>
      <c r="D37" s="271" t="s">
        <v>71</v>
      </c>
      <c r="E37" s="56">
        <v>10220</v>
      </c>
      <c r="F37" s="56" t="s">
        <v>47</v>
      </c>
      <c r="G37" s="271"/>
      <c r="H37" s="56" t="s">
        <v>49</v>
      </c>
      <c r="I37" s="290">
        <v>32.9</v>
      </c>
      <c r="J37" s="290">
        <v>32.9</v>
      </c>
      <c r="K37" s="290">
        <v>32.9</v>
      </c>
      <c r="L37" s="290">
        <v>32.9</v>
      </c>
      <c r="M37" s="290">
        <v>32.9</v>
      </c>
      <c r="N37" s="290">
        <v>32.9</v>
      </c>
      <c r="O37" s="290">
        <v>32.9</v>
      </c>
      <c r="P37" s="290">
        <v>32.9</v>
      </c>
      <c r="Q37" s="290">
        <v>32.9</v>
      </c>
      <c r="R37" s="290">
        <v>32.9</v>
      </c>
      <c r="S37" s="290">
        <v>32.9</v>
      </c>
      <c r="T37" s="290">
        <v>32.9</v>
      </c>
    </row>
    <row r="38" spans="1:20" ht="13.8">
      <c r="A38" s="183" t="s">
        <v>602</v>
      </c>
      <c r="B38" s="325" t="s">
        <v>102</v>
      </c>
      <c r="C38" s="56" t="s">
        <v>85</v>
      </c>
      <c r="D38" s="271" t="s">
        <v>71</v>
      </c>
      <c r="E38" s="56">
        <v>10220</v>
      </c>
      <c r="F38" s="56" t="s">
        <v>47</v>
      </c>
      <c r="G38" s="271"/>
      <c r="H38" s="56" t="s">
        <v>49</v>
      </c>
      <c r="I38" s="290">
        <v>123</v>
      </c>
      <c r="J38" s="290">
        <v>123</v>
      </c>
      <c r="K38" s="290">
        <v>123</v>
      </c>
      <c r="L38" s="290">
        <v>123</v>
      </c>
      <c r="M38" s="290">
        <v>123</v>
      </c>
      <c r="N38" s="290">
        <v>123</v>
      </c>
      <c r="O38" s="290">
        <v>123</v>
      </c>
      <c r="P38" s="290">
        <v>123</v>
      </c>
      <c r="Q38" s="290">
        <v>123</v>
      </c>
      <c r="R38" s="290">
        <v>123</v>
      </c>
      <c r="S38" s="290">
        <v>123</v>
      </c>
      <c r="T38" s="290">
        <v>123</v>
      </c>
    </row>
    <row r="39" spans="1:20" ht="13.8">
      <c r="A39" s="183" t="s">
        <v>602</v>
      </c>
      <c r="B39" s="325" t="s">
        <v>103</v>
      </c>
      <c r="C39" s="56" t="s">
        <v>85</v>
      </c>
      <c r="D39" s="271" t="s">
        <v>104</v>
      </c>
      <c r="E39" s="56">
        <v>10220</v>
      </c>
      <c r="F39" s="56" t="s">
        <v>47</v>
      </c>
      <c r="G39" s="271"/>
      <c r="H39" s="56" t="s">
        <v>49</v>
      </c>
      <c r="I39" s="290">
        <v>1657.5</v>
      </c>
      <c r="J39" s="290">
        <v>1657.5</v>
      </c>
      <c r="K39" s="290">
        <v>1657.5</v>
      </c>
      <c r="L39" s="290">
        <v>1657.5</v>
      </c>
      <c r="M39" s="290">
        <v>1657.5</v>
      </c>
      <c r="N39" s="290">
        <v>1657.5</v>
      </c>
      <c r="O39" s="290">
        <v>1657.5</v>
      </c>
      <c r="P39" s="290">
        <v>1657.5</v>
      </c>
      <c r="Q39" s="290">
        <v>1657.5</v>
      </c>
      <c r="R39" s="290">
        <v>1657.5</v>
      </c>
      <c r="S39" s="290">
        <v>1657.5</v>
      </c>
      <c r="T39" s="290">
        <v>1657.5</v>
      </c>
    </row>
    <row r="40" spans="1:20" ht="13.8">
      <c r="A40" s="183" t="s">
        <v>602</v>
      </c>
      <c r="B40" s="325" t="s">
        <v>105</v>
      </c>
      <c r="C40" s="56" t="s">
        <v>85</v>
      </c>
      <c r="D40" s="271" t="s">
        <v>71</v>
      </c>
      <c r="E40" s="56">
        <v>10220</v>
      </c>
      <c r="F40" s="56" t="s">
        <v>47</v>
      </c>
      <c r="G40" s="271"/>
      <c r="H40" s="56" t="s">
        <v>49</v>
      </c>
      <c r="I40" s="290">
        <v>12747</v>
      </c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</row>
    <row r="41" spans="1:20" ht="13.8">
      <c r="A41" s="183" t="s">
        <v>603</v>
      </c>
      <c r="B41" s="324" t="s">
        <v>106</v>
      </c>
      <c r="C41" s="67"/>
      <c r="D41" s="67"/>
      <c r="E41" s="270">
        <v>10228</v>
      </c>
      <c r="F41" s="271" t="s">
        <v>230</v>
      </c>
      <c r="G41" s="270" t="s">
        <v>48</v>
      </c>
      <c r="H41" s="271" t="s">
        <v>43</v>
      </c>
      <c r="I41" s="65" t="s">
        <v>604</v>
      </c>
      <c r="J41" s="65" t="s">
        <v>605</v>
      </c>
      <c r="K41" s="65" t="s">
        <v>605</v>
      </c>
      <c r="L41" s="290">
        <v>12000</v>
      </c>
      <c r="M41" s="290">
        <v>70000</v>
      </c>
      <c r="N41" s="290">
        <v>30000</v>
      </c>
      <c r="O41" s="65" t="s">
        <v>605</v>
      </c>
      <c r="P41" s="65" t="s">
        <v>605</v>
      </c>
      <c r="Q41" s="65" t="s">
        <v>605</v>
      </c>
      <c r="R41" s="65" t="s">
        <v>605</v>
      </c>
      <c r="S41" s="65" t="s">
        <v>605</v>
      </c>
      <c r="T41" s="65" t="s">
        <v>605</v>
      </c>
    </row>
    <row r="42" spans="1:20" ht="13.8">
      <c r="A42" s="183" t="s">
        <v>603</v>
      </c>
      <c r="B42" s="325" t="s">
        <v>107</v>
      </c>
      <c r="C42" s="68"/>
      <c r="D42" s="68"/>
      <c r="E42" s="270">
        <v>10228</v>
      </c>
      <c r="F42" s="271" t="s">
        <v>230</v>
      </c>
      <c r="G42" s="64" t="s">
        <v>48</v>
      </c>
      <c r="H42" s="271" t="s">
        <v>43</v>
      </c>
      <c r="I42" s="65" t="s">
        <v>604</v>
      </c>
      <c r="J42" s="65" t="s">
        <v>605</v>
      </c>
      <c r="K42" s="65" t="s">
        <v>605</v>
      </c>
      <c r="L42" s="65" t="s">
        <v>605</v>
      </c>
      <c r="M42" s="65" t="s">
        <v>605</v>
      </c>
      <c r="N42" s="65" t="s">
        <v>605</v>
      </c>
      <c r="O42" s="65" t="s">
        <v>605</v>
      </c>
      <c r="P42" s="65" t="s">
        <v>605</v>
      </c>
      <c r="Q42" s="65" t="s">
        <v>605</v>
      </c>
      <c r="R42" s="65" t="s">
        <v>605</v>
      </c>
      <c r="S42" s="65" t="s">
        <v>605</v>
      </c>
      <c r="T42" s="65" t="s">
        <v>605</v>
      </c>
    </row>
    <row r="43" spans="1:20" ht="13.8">
      <c r="A43" s="183" t="s">
        <v>603</v>
      </c>
      <c r="B43" s="325" t="s">
        <v>231</v>
      </c>
      <c r="C43" s="56"/>
      <c r="D43" s="56"/>
      <c r="E43" s="270">
        <v>10228</v>
      </c>
      <c r="F43" s="271" t="s">
        <v>41</v>
      </c>
      <c r="G43" s="65" t="s">
        <v>116</v>
      </c>
      <c r="H43" s="271" t="s">
        <v>43</v>
      </c>
      <c r="I43" s="65" t="s">
        <v>604</v>
      </c>
      <c r="J43" s="65" t="s">
        <v>605</v>
      </c>
      <c r="K43" s="65" t="s">
        <v>605</v>
      </c>
      <c r="L43" s="65" t="s">
        <v>605</v>
      </c>
      <c r="M43" s="290">
        <v>20000</v>
      </c>
      <c r="N43" s="290">
        <v>20000</v>
      </c>
      <c r="O43" s="290">
        <v>15000</v>
      </c>
      <c r="P43" s="290">
        <v>10000</v>
      </c>
      <c r="Q43" s="290">
        <v>10000</v>
      </c>
      <c r="R43" s="290">
        <v>10000</v>
      </c>
      <c r="S43" s="290">
        <v>10000</v>
      </c>
      <c r="T43" s="290">
        <v>10000</v>
      </c>
    </row>
    <row r="44" spans="1:20" ht="13.8">
      <c r="A44" s="183" t="s">
        <v>603</v>
      </c>
      <c r="B44" s="325" t="s">
        <v>109</v>
      </c>
      <c r="C44" s="56"/>
      <c r="D44" s="56"/>
      <c r="E44" s="270">
        <v>10228</v>
      </c>
      <c r="F44" s="271" t="s">
        <v>41</v>
      </c>
      <c r="G44" s="65" t="s">
        <v>42</v>
      </c>
      <c r="H44" s="271" t="s">
        <v>43</v>
      </c>
      <c r="I44" s="65" t="s">
        <v>604</v>
      </c>
      <c r="J44" s="65" t="s">
        <v>605</v>
      </c>
      <c r="K44" s="65" t="s">
        <v>605</v>
      </c>
      <c r="L44" s="65" t="s">
        <v>605</v>
      </c>
      <c r="M44" s="65" t="s">
        <v>605</v>
      </c>
      <c r="N44" s="65" t="s">
        <v>605</v>
      </c>
      <c r="O44" s="65" t="s">
        <v>605</v>
      </c>
      <c r="P44" s="65" t="s">
        <v>605</v>
      </c>
      <c r="Q44" s="65" t="s">
        <v>605</v>
      </c>
      <c r="R44" s="65" t="s">
        <v>605</v>
      </c>
      <c r="S44" s="65" t="s">
        <v>605</v>
      </c>
      <c r="T44" s="65" t="s">
        <v>605</v>
      </c>
    </row>
    <row r="45" spans="1:20" ht="13.8">
      <c r="A45" s="183" t="s">
        <v>603</v>
      </c>
      <c r="B45" s="325" t="s">
        <v>110</v>
      </c>
      <c r="C45" s="68"/>
      <c r="D45" s="68"/>
      <c r="E45" s="270">
        <v>10228</v>
      </c>
      <c r="F45" s="271" t="s">
        <v>230</v>
      </c>
      <c r="G45" s="65"/>
      <c r="H45" s="271" t="s">
        <v>43</v>
      </c>
      <c r="I45" s="65" t="s">
        <v>604</v>
      </c>
      <c r="J45" s="65" t="s">
        <v>605</v>
      </c>
      <c r="K45" s="65" t="s">
        <v>605</v>
      </c>
      <c r="L45" s="65" t="s">
        <v>605</v>
      </c>
      <c r="M45" s="65" t="s">
        <v>605</v>
      </c>
      <c r="N45" s="65" t="s">
        <v>605</v>
      </c>
      <c r="O45" s="65" t="s">
        <v>605</v>
      </c>
      <c r="P45" s="65" t="s">
        <v>605</v>
      </c>
      <c r="Q45" s="65" t="s">
        <v>605</v>
      </c>
      <c r="R45" s="65" t="s">
        <v>605</v>
      </c>
      <c r="S45" s="65" t="s">
        <v>605</v>
      </c>
      <c r="T45" s="65" t="s">
        <v>605</v>
      </c>
    </row>
    <row r="46" spans="1:20" ht="13.8">
      <c r="A46" s="183" t="s">
        <v>603</v>
      </c>
      <c r="B46" s="325" t="s">
        <v>111</v>
      </c>
      <c r="C46" s="68"/>
      <c r="D46" s="68"/>
      <c r="E46" s="270">
        <v>10228</v>
      </c>
      <c r="F46" s="271" t="s">
        <v>230</v>
      </c>
      <c r="G46" s="65" t="s">
        <v>116</v>
      </c>
      <c r="H46" s="271" t="s">
        <v>43</v>
      </c>
      <c r="I46" s="65" t="s">
        <v>604</v>
      </c>
      <c r="J46" s="65" t="s">
        <v>605</v>
      </c>
      <c r="K46" s="65" t="s">
        <v>605</v>
      </c>
      <c r="L46" s="290">
        <v>3000</v>
      </c>
      <c r="M46" s="65" t="s">
        <v>605</v>
      </c>
      <c r="N46" s="290">
        <v>3000</v>
      </c>
      <c r="O46" s="65" t="s">
        <v>605</v>
      </c>
      <c r="P46" s="290">
        <v>3000</v>
      </c>
      <c r="Q46" s="65" t="s">
        <v>605</v>
      </c>
      <c r="R46" s="290">
        <v>3000</v>
      </c>
      <c r="S46" s="65" t="s">
        <v>605</v>
      </c>
      <c r="T46" s="290">
        <v>3000</v>
      </c>
    </row>
    <row r="47" spans="1:20" ht="13.8">
      <c r="A47" s="183" t="s">
        <v>603</v>
      </c>
      <c r="B47" s="330" t="s">
        <v>112</v>
      </c>
      <c r="C47" s="56"/>
      <c r="D47" s="271"/>
      <c r="E47" s="271">
        <v>10228</v>
      </c>
      <c r="F47" s="271" t="s">
        <v>230</v>
      </c>
      <c r="G47" s="271" t="s">
        <v>48</v>
      </c>
      <c r="H47" s="271" t="s">
        <v>43</v>
      </c>
      <c r="I47" s="291">
        <v>24000</v>
      </c>
      <c r="J47" s="291">
        <v>70000</v>
      </c>
      <c r="K47" s="291">
        <v>60000</v>
      </c>
      <c r="L47" s="291">
        <v>73500</v>
      </c>
      <c r="M47" s="291">
        <v>277500</v>
      </c>
      <c r="N47" s="291">
        <v>241000</v>
      </c>
      <c r="O47" s="291">
        <v>238000</v>
      </c>
      <c r="P47" s="291">
        <v>103000</v>
      </c>
      <c r="Q47" s="291">
        <v>127000</v>
      </c>
      <c r="R47" s="291">
        <v>102000</v>
      </c>
      <c r="S47" s="291">
        <v>120000</v>
      </c>
      <c r="T47" s="291">
        <v>115000</v>
      </c>
    </row>
    <row r="48" spans="1:20" ht="13.8">
      <c r="A48" s="183" t="s">
        <v>603</v>
      </c>
      <c r="B48" s="330" t="s">
        <v>232</v>
      </c>
      <c r="C48" s="56"/>
      <c r="D48" s="271"/>
      <c r="E48" s="271">
        <v>10228</v>
      </c>
      <c r="F48" s="271"/>
      <c r="G48" s="271"/>
      <c r="H48" s="271"/>
      <c r="I48" s="291">
        <v>12000</v>
      </c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</row>
    <row r="49" spans="1:20" ht="13.8">
      <c r="A49" s="183" t="s">
        <v>603</v>
      </c>
      <c r="B49" s="330" t="s">
        <v>233</v>
      </c>
      <c r="C49" s="56"/>
      <c r="D49" s="271"/>
      <c r="E49" s="271">
        <v>10228</v>
      </c>
      <c r="F49" s="271"/>
      <c r="G49" s="271"/>
      <c r="H49" s="271"/>
      <c r="I49" s="291">
        <v>12000</v>
      </c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</row>
    <row r="50" spans="1:20" ht="13.8">
      <c r="A50" s="183" t="s">
        <v>603</v>
      </c>
      <c r="B50" s="330" t="s">
        <v>234</v>
      </c>
      <c r="C50" s="56"/>
      <c r="D50" s="271"/>
      <c r="E50" s="271">
        <v>10228</v>
      </c>
      <c r="F50" s="271"/>
      <c r="G50" s="271"/>
      <c r="H50" s="271"/>
      <c r="I50" s="293"/>
      <c r="J50" s="291">
        <v>14000</v>
      </c>
      <c r="K50" s="293"/>
      <c r="L50" s="293"/>
      <c r="M50" s="293"/>
      <c r="N50" s="293"/>
      <c r="O50" s="293"/>
      <c r="P50" s="293"/>
      <c r="Q50" s="293"/>
      <c r="R50" s="293"/>
      <c r="S50" s="293"/>
      <c r="T50" s="293"/>
    </row>
    <row r="51" spans="1:20" ht="13.8">
      <c r="A51" s="183" t="s">
        <v>603</v>
      </c>
      <c r="B51" s="330" t="s">
        <v>235</v>
      </c>
      <c r="C51" s="56"/>
      <c r="D51" s="271"/>
      <c r="E51" s="271">
        <v>10228</v>
      </c>
      <c r="F51" s="271"/>
      <c r="G51" s="271"/>
      <c r="H51" s="271"/>
      <c r="I51" s="293"/>
      <c r="J51" s="291">
        <v>16000</v>
      </c>
      <c r="K51" s="293"/>
      <c r="L51" s="293"/>
      <c r="M51" s="293"/>
      <c r="N51" s="293"/>
      <c r="O51" s="293"/>
      <c r="P51" s="293"/>
      <c r="Q51" s="293"/>
      <c r="R51" s="293"/>
      <c r="S51" s="293"/>
      <c r="T51" s="293"/>
    </row>
    <row r="52" spans="1:20" ht="13.8">
      <c r="A52" s="183" t="s">
        <v>603</v>
      </c>
      <c r="B52" s="330" t="s">
        <v>236</v>
      </c>
      <c r="C52" s="56"/>
      <c r="D52" s="271"/>
      <c r="E52" s="271">
        <v>10228</v>
      </c>
      <c r="F52" s="271"/>
      <c r="G52" s="271"/>
      <c r="H52" s="271"/>
      <c r="I52" s="293"/>
      <c r="J52" s="291">
        <v>5000</v>
      </c>
      <c r="K52" s="293"/>
      <c r="L52" s="293"/>
      <c r="M52" s="293"/>
      <c r="N52" s="293"/>
      <c r="O52" s="293"/>
      <c r="P52" s="293"/>
      <c r="Q52" s="293"/>
      <c r="R52" s="293"/>
      <c r="S52" s="293"/>
      <c r="T52" s="293"/>
    </row>
    <row r="53" spans="1:20" ht="13.8">
      <c r="A53" s="183" t="s">
        <v>603</v>
      </c>
      <c r="B53" s="330" t="s">
        <v>237</v>
      </c>
      <c r="C53" s="56"/>
      <c r="D53" s="271"/>
      <c r="E53" s="271">
        <v>10228</v>
      </c>
      <c r="F53" s="271"/>
      <c r="G53" s="271"/>
      <c r="H53" s="271"/>
      <c r="I53" s="293"/>
      <c r="J53" s="291">
        <v>5000</v>
      </c>
      <c r="K53" s="293"/>
      <c r="L53" s="293"/>
      <c r="M53" s="293"/>
      <c r="N53" s="293"/>
      <c r="O53" s="293"/>
      <c r="P53" s="293"/>
      <c r="Q53" s="293"/>
      <c r="R53" s="293"/>
      <c r="S53" s="293"/>
      <c r="T53" s="293"/>
    </row>
    <row r="54" spans="1:20" ht="13.8">
      <c r="A54" s="183" t="s">
        <v>603</v>
      </c>
      <c r="B54" s="330" t="s">
        <v>238</v>
      </c>
      <c r="C54" s="56"/>
      <c r="D54" s="271"/>
      <c r="E54" s="271">
        <v>10228</v>
      </c>
      <c r="F54" s="271"/>
      <c r="G54" s="271"/>
      <c r="H54" s="271"/>
      <c r="I54" s="293"/>
      <c r="J54" s="291">
        <v>30000</v>
      </c>
      <c r="K54" s="293"/>
      <c r="L54" s="293"/>
      <c r="M54" s="293"/>
      <c r="N54" s="293"/>
      <c r="O54" s="293"/>
      <c r="P54" s="293"/>
      <c r="Q54" s="293"/>
      <c r="R54" s="293"/>
      <c r="S54" s="293"/>
      <c r="T54" s="293"/>
    </row>
    <row r="55" spans="1:20" ht="13.8">
      <c r="A55" s="183" t="s">
        <v>603</v>
      </c>
      <c r="B55" s="330" t="s">
        <v>239</v>
      </c>
      <c r="C55" s="56"/>
      <c r="D55" s="271"/>
      <c r="E55" s="271">
        <v>10228</v>
      </c>
      <c r="F55" s="271"/>
      <c r="G55" s="271"/>
      <c r="H55" s="271"/>
      <c r="I55" s="293"/>
      <c r="J55" s="293"/>
      <c r="K55" s="291">
        <v>7500</v>
      </c>
      <c r="L55" s="293"/>
      <c r="M55" s="293"/>
      <c r="N55" s="293"/>
      <c r="O55" s="293"/>
      <c r="P55" s="293"/>
      <c r="Q55" s="293"/>
      <c r="R55" s="293"/>
      <c r="S55" s="293"/>
      <c r="T55" s="293"/>
    </row>
    <row r="56" spans="1:20" ht="13.8">
      <c r="A56" s="183" t="s">
        <v>603</v>
      </c>
      <c r="B56" s="330" t="s">
        <v>240</v>
      </c>
      <c r="C56" s="56"/>
      <c r="D56" s="271"/>
      <c r="E56" s="271">
        <v>10228</v>
      </c>
      <c r="F56" s="271"/>
      <c r="G56" s="271"/>
      <c r="H56" s="271"/>
      <c r="I56" s="293"/>
      <c r="J56" s="293"/>
      <c r="K56" s="291">
        <v>7500</v>
      </c>
      <c r="L56" s="293"/>
      <c r="M56" s="293"/>
      <c r="N56" s="293"/>
      <c r="O56" s="293"/>
      <c r="P56" s="293"/>
      <c r="Q56" s="293"/>
      <c r="R56" s="293"/>
      <c r="S56" s="293"/>
      <c r="T56" s="293"/>
    </row>
    <row r="57" spans="1:20" ht="13.8">
      <c r="A57" s="183" t="s">
        <v>603</v>
      </c>
      <c r="B57" s="330" t="s">
        <v>241</v>
      </c>
      <c r="C57" s="56"/>
      <c r="D57" s="271"/>
      <c r="E57" s="271">
        <v>10228</v>
      </c>
      <c r="F57" s="271"/>
      <c r="G57" s="271"/>
      <c r="H57" s="271"/>
      <c r="I57" s="293"/>
      <c r="J57" s="293"/>
      <c r="K57" s="291">
        <v>7500</v>
      </c>
      <c r="L57" s="293"/>
      <c r="M57" s="293"/>
      <c r="N57" s="293"/>
      <c r="O57" s="293"/>
      <c r="P57" s="293"/>
      <c r="Q57" s="293"/>
      <c r="R57" s="293"/>
      <c r="S57" s="293"/>
      <c r="T57" s="293"/>
    </row>
    <row r="58" spans="1:20" ht="13.8">
      <c r="A58" s="183" t="s">
        <v>603</v>
      </c>
      <c r="B58" s="330" t="s">
        <v>242</v>
      </c>
      <c r="C58" s="56"/>
      <c r="D58" s="271"/>
      <c r="E58" s="271">
        <v>10228</v>
      </c>
      <c r="F58" s="271"/>
      <c r="G58" s="271"/>
      <c r="H58" s="271"/>
      <c r="I58" s="293"/>
      <c r="J58" s="293"/>
      <c r="K58" s="291">
        <v>7500</v>
      </c>
      <c r="L58" s="293"/>
      <c r="M58" s="293"/>
      <c r="N58" s="293"/>
      <c r="O58" s="293"/>
      <c r="P58" s="293"/>
      <c r="Q58" s="293"/>
      <c r="R58" s="293"/>
      <c r="S58" s="293"/>
      <c r="T58" s="293"/>
    </row>
    <row r="59" spans="1:20" ht="13.8">
      <c r="A59" s="183" t="s">
        <v>603</v>
      </c>
      <c r="B59" s="330" t="s">
        <v>243</v>
      </c>
      <c r="C59" s="56"/>
      <c r="D59" s="271"/>
      <c r="E59" s="271">
        <v>10228</v>
      </c>
      <c r="F59" s="271"/>
      <c r="G59" s="271"/>
      <c r="H59" s="271"/>
      <c r="I59" s="293"/>
      <c r="J59" s="293"/>
      <c r="K59" s="291">
        <v>15000</v>
      </c>
      <c r="L59" s="293"/>
      <c r="M59" s="293"/>
      <c r="N59" s="293"/>
      <c r="O59" s="293"/>
      <c r="P59" s="293"/>
      <c r="Q59" s="293"/>
      <c r="R59" s="293"/>
      <c r="S59" s="293"/>
      <c r="T59" s="293"/>
    </row>
    <row r="60" spans="1:20" ht="13.8">
      <c r="A60" s="183" t="s">
        <v>603</v>
      </c>
      <c r="B60" s="330" t="s">
        <v>244</v>
      </c>
      <c r="C60" s="56"/>
      <c r="D60" s="271"/>
      <c r="E60" s="271">
        <v>10228</v>
      </c>
      <c r="F60" s="271"/>
      <c r="G60" s="271"/>
      <c r="H60" s="271"/>
      <c r="I60" s="293"/>
      <c r="J60" s="293"/>
      <c r="K60" s="291">
        <v>15000</v>
      </c>
      <c r="L60" s="293"/>
      <c r="M60" s="293"/>
      <c r="N60" s="293"/>
      <c r="O60" s="293"/>
      <c r="P60" s="293"/>
      <c r="Q60" s="293"/>
      <c r="R60" s="293"/>
      <c r="S60" s="293"/>
      <c r="T60" s="293"/>
    </row>
    <row r="61" spans="1:20" ht="13.8">
      <c r="A61" s="183" t="s">
        <v>603</v>
      </c>
      <c r="B61" s="330" t="s">
        <v>245</v>
      </c>
      <c r="C61" s="56"/>
      <c r="D61" s="271"/>
      <c r="E61" s="271">
        <v>10228</v>
      </c>
      <c r="F61" s="271"/>
      <c r="G61" s="271"/>
      <c r="H61" s="271"/>
      <c r="I61" s="293"/>
      <c r="J61" s="293"/>
      <c r="K61" s="293"/>
      <c r="L61" s="291">
        <v>12000</v>
      </c>
      <c r="M61" s="293"/>
      <c r="N61" s="293"/>
      <c r="O61" s="293"/>
      <c r="P61" s="293"/>
      <c r="Q61" s="293"/>
      <c r="R61" s="293"/>
      <c r="S61" s="293"/>
      <c r="T61" s="293"/>
    </row>
    <row r="62" spans="1:20" ht="13.8">
      <c r="A62" s="183" t="s">
        <v>603</v>
      </c>
      <c r="B62" s="330" t="s">
        <v>246</v>
      </c>
      <c r="C62" s="56"/>
      <c r="D62" s="271"/>
      <c r="E62" s="271">
        <v>10228</v>
      </c>
      <c r="F62" s="271"/>
      <c r="G62" s="271"/>
      <c r="H62" s="271"/>
      <c r="I62" s="293"/>
      <c r="J62" s="293"/>
      <c r="K62" s="293"/>
      <c r="L62" s="291">
        <v>15000</v>
      </c>
      <c r="M62" s="293"/>
      <c r="N62" s="293"/>
      <c r="O62" s="293"/>
      <c r="P62" s="293"/>
      <c r="Q62" s="293"/>
      <c r="R62" s="293"/>
      <c r="S62" s="293"/>
      <c r="T62" s="293"/>
    </row>
    <row r="63" spans="1:20" ht="13.8">
      <c r="A63" s="183" t="s">
        <v>603</v>
      </c>
      <c r="B63" s="330" t="s">
        <v>247</v>
      </c>
      <c r="C63" s="56"/>
      <c r="D63" s="271"/>
      <c r="E63" s="271">
        <v>10228</v>
      </c>
      <c r="F63" s="271"/>
      <c r="G63" s="271"/>
      <c r="H63" s="271"/>
      <c r="I63" s="293"/>
      <c r="J63" s="293"/>
      <c r="K63" s="293"/>
      <c r="L63" s="291">
        <v>7500</v>
      </c>
      <c r="M63" s="293"/>
      <c r="N63" s="293"/>
      <c r="O63" s="293"/>
      <c r="P63" s="293"/>
      <c r="Q63" s="293"/>
      <c r="R63" s="293"/>
      <c r="S63" s="293"/>
      <c r="T63" s="293"/>
    </row>
    <row r="64" spans="1:20" ht="13.8">
      <c r="A64" s="183" t="s">
        <v>603</v>
      </c>
      <c r="B64" s="330" t="s">
        <v>248</v>
      </c>
      <c r="C64" s="56"/>
      <c r="D64" s="271"/>
      <c r="E64" s="271">
        <v>10228</v>
      </c>
      <c r="F64" s="271"/>
      <c r="G64" s="271"/>
      <c r="H64" s="271"/>
      <c r="I64" s="293"/>
      <c r="J64" s="293"/>
      <c r="K64" s="293"/>
      <c r="L64" s="291">
        <v>7500</v>
      </c>
      <c r="M64" s="293"/>
      <c r="N64" s="293"/>
      <c r="O64" s="293"/>
      <c r="P64" s="293"/>
      <c r="Q64" s="293"/>
      <c r="R64" s="293"/>
      <c r="S64" s="293"/>
      <c r="T64" s="293"/>
    </row>
    <row r="65" spans="1:20" ht="13.8">
      <c r="A65" s="183" t="s">
        <v>603</v>
      </c>
      <c r="B65" s="330" t="s">
        <v>249</v>
      </c>
      <c r="C65" s="56"/>
      <c r="D65" s="271"/>
      <c r="E65" s="271">
        <v>10228</v>
      </c>
      <c r="F65" s="271"/>
      <c r="G65" s="271"/>
      <c r="H65" s="271"/>
      <c r="I65" s="293"/>
      <c r="J65" s="293"/>
      <c r="K65" s="293"/>
      <c r="L65" s="291">
        <v>7500</v>
      </c>
      <c r="M65" s="293"/>
      <c r="N65" s="293"/>
      <c r="O65" s="293"/>
      <c r="P65" s="293"/>
      <c r="Q65" s="293"/>
      <c r="R65" s="293"/>
      <c r="S65" s="293"/>
      <c r="T65" s="293"/>
    </row>
    <row r="66" spans="1:20" ht="13.8">
      <c r="A66" s="183" t="s">
        <v>603</v>
      </c>
      <c r="B66" s="330" t="s">
        <v>250</v>
      </c>
      <c r="C66" s="56"/>
      <c r="D66" s="271"/>
      <c r="E66" s="271">
        <v>10228</v>
      </c>
      <c r="F66" s="271"/>
      <c r="G66" s="271"/>
      <c r="H66" s="271"/>
      <c r="I66" s="293"/>
      <c r="J66" s="293"/>
      <c r="K66" s="293"/>
      <c r="L66" s="291">
        <v>12000</v>
      </c>
      <c r="M66" s="293"/>
      <c r="N66" s="293"/>
      <c r="O66" s="293"/>
      <c r="P66" s="293"/>
      <c r="Q66" s="293"/>
      <c r="R66" s="293"/>
      <c r="S66" s="293"/>
      <c r="T66" s="293"/>
    </row>
    <row r="67" spans="1:20" ht="13.8">
      <c r="A67" s="183" t="s">
        <v>603</v>
      </c>
      <c r="B67" s="330" t="s">
        <v>251</v>
      </c>
      <c r="C67" s="56"/>
      <c r="D67" s="271"/>
      <c r="E67" s="271">
        <v>10228</v>
      </c>
      <c r="F67" s="271"/>
      <c r="G67" s="271"/>
      <c r="H67" s="271"/>
      <c r="I67" s="293"/>
      <c r="J67" s="293"/>
      <c r="K67" s="293"/>
      <c r="L67" s="291">
        <v>12000</v>
      </c>
      <c r="M67" s="293"/>
      <c r="N67" s="293"/>
      <c r="O67" s="293"/>
      <c r="P67" s="293"/>
      <c r="Q67" s="293"/>
      <c r="R67" s="293"/>
      <c r="S67" s="293"/>
      <c r="T67" s="293"/>
    </row>
    <row r="68" spans="1:20" ht="13.8">
      <c r="A68" s="183" t="s">
        <v>603</v>
      </c>
      <c r="B68" s="330" t="s">
        <v>252</v>
      </c>
      <c r="C68" s="56"/>
      <c r="D68" s="271"/>
      <c r="E68" s="271">
        <v>10228</v>
      </c>
      <c r="F68" s="271"/>
      <c r="G68" s="271"/>
      <c r="H68" s="271"/>
      <c r="I68" s="293"/>
      <c r="J68" s="293"/>
      <c r="K68" s="293"/>
      <c r="L68" s="293"/>
      <c r="M68" s="291">
        <v>10000</v>
      </c>
      <c r="N68" s="293"/>
      <c r="O68" s="293"/>
      <c r="P68" s="293"/>
      <c r="Q68" s="293"/>
      <c r="R68" s="293"/>
      <c r="S68" s="293"/>
      <c r="T68" s="293"/>
    </row>
    <row r="69" spans="1:20" ht="13.8">
      <c r="A69" s="183" t="s">
        <v>603</v>
      </c>
      <c r="B69" s="330" t="s">
        <v>253</v>
      </c>
      <c r="C69" s="56"/>
      <c r="D69" s="271"/>
      <c r="E69" s="271">
        <v>10228</v>
      </c>
      <c r="F69" s="271"/>
      <c r="G69" s="271"/>
      <c r="H69" s="271"/>
      <c r="I69" s="293"/>
      <c r="J69" s="293"/>
      <c r="K69" s="293"/>
      <c r="L69" s="293"/>
      <c r="M69" s="291">
        <v>10000</v>
      </c>
      <c r="N69" s="293"/>
      <c r="O69" s="293"/>
      <c r="P69" s="293"/>
      <c r="Q69" s="293"/>
      <c r="R69" s="293"/>
      <c r="S69" s="293"/>
      <c r="T69" s="293"/>
    </row>
    <row r="70" spans="1:20" ht="13.8">
      <c r="A70" s="183" t="s">
        <v>603</v>
      </c>
      <c r="B70" s="330" t="s">
        <v>254</v>
      </c>
      <c r="C70" s="56"/>
      <c r="D70" s="271"/>
      <c r="E70" s="271">
        <v>10228</v>
      </c>
      <c r="F70" s="271"/>
      <c r="G70" s="271"/>
      <c r="H70" s="271"/>
      <c r="I70" s="293"/>
      <c r="J70" s="293"/>
      <c r="K70" s="293"/>
      <c r="L70" s="293"/>
      <c r="M70" s="291">
        <v>7500</v>
      </c>
      <c r="N70" s="293"/>
      <c r="O70" s="293"/>
      <c r="P70" s="293"/>
      <c r="Q70" s="293"/>
      <c r="R70" s="293"/>
      <c r="S70" s="293"/>
      <c r="T70" s="293"/>
    </row>
    <row r="71" spans="1:20" ht="13.8">
      <c r="A71" s="183" t="s">
        <v>603</v>
      </c>
      <c r="B71" s="330" t="s">
        <v>255</v>
      </c>
      <c r="C71" s="56"/>
      <c r="D71" s="271"/>
      <c r="E71" s="271">
        <v>10228</v>
      </c>
      <c r="F71" s="271"/>
      <c r="G71" s="271"/>
      <c r="H71" s="271"/>
      <c r="I71" s="293"/>
      <c r="J71" s="293"/>
      <c r="K71" s="293"/>
      <c r="L71" s="293"/>
      <c r="M71" s="291">
        <v>7500</v>
      </c>
      <c r="N71" s="293"/>
      <c r="O71" s="293"/>
      <c r="P71" s="293"/>
      <c r="Q71" s="293"/>
      <c r="R71" s="293"/>
      <c r="S71" s="293"/>
      <c r="T71" s="293"/>
    </row>
    <row r="72" spans="1:20" ht="13.8">
      <c r="A72" s="183" t="s">
        <v>603</v>
      </c>
      <c r="B72" s="330" t="s">
        <v>256</v>
      </c>
      <c r="C72" s="56"/>
      <c r="D72" s="271"/>
      <c r="E72" s="271">
        <v>10228</v>
      </c>
      <c r="F72" s="271"/>
      <c r="G72" s="271"/>
      <c r="H72" s="271"/>
      <c r="I72" s="293"/>
      <c r="J72" s="293"/>
      <c r="K72" s="293"/>
      <c r="L72" s="293"/>
      <c r="M72" s="291">
        <v>7500</v>
      </c>
      <c r="N72" s="293"/>
      <c r="O72" s="293"/>
      <c r="P72" s="293"/>
      <c r="Q72" s="293"/>
      <c r="R72" s="293"/>
      <c r="S72" s="293"/>
      <c r="T72" s="293"/>
    </row>
    <row r="73" spans="1:20" ht="13.8">
      <c r="A73" s="183" t="s">
        <v>603</v>
      </c>
      <c r="B73" s="330" t="s">
        <v>257</v>
      </c>
      <c r="C73" s="56"/>
      <c r="D73" s="271"/>
      <c r="E73" s="271">
        <v>10228</v>
      </c>
      <c r="F73" s="271"/>
      <c r="G73" s="271"/>
      <c r="H73" s="271"/>
      <c r="I73" s="293"/>
      <c r="J73" s="293"/>
      <c r="K73" s="293"/>
      <c r="L73" s="293"/>
      <c r="M73" s="291">
        <v>10000</v>
      </c>
      <c r="N73" s="293"/>
      <c r="O73" s="293"/>
      <c r="P73" s="293"/>
      <c r="Q73" s="293"/>
      <c r="R73" s="293"/>
      <c r="S73" s="293"/>
      <c r="T73" s="293"/>
    </row>
    <row r="74" spans="1:20" ht="13.8">
      <c r="A74" s="183" t="s">
        <v>603</v>
      </c>
      <c r="B74" s="330" t="s">
        <v>258</v>
      </c>
      <c r="C74" s="56"/>
      <c r="D74" s="271"/>
      <c r="E74" s="271">
        <v>10228</v>
      </c>
      <c r="F74" s="271"/>
      <c r="G74" s="271"/>
      <c r="H74" s="271"/>
      <c r="I74" s="293"/>
      <c r="J74" s="293"/>
      <c r="K74" s="293"/>
      <c r="L74" s="293"/>
      <c r="M74" s="291">
        <v>30000</v>
      </c>
      <c r="N74" s="293"/>
      <c r="O74" s="293"/>
      <c r="P74" s="293"/>
      <c r="Q74" s="293"/>
      <c r="R74" s="293"/>
      <c r="S74" s="293"/>
      <c r="T74" s="293"/>
    </row>
    <row r="75" spans="1:20" ht="13.8">
      <c r="A75" s="183" t="s">
        <v>603</v>
      </c>
      <c r="B75" s="330" t="s">
        <v>259</v>
      </c>
      <c r="C75" s="56"/>
      <c r="D75" s="271"/>
      <c r="E75" s="271">
        <v>10228</v>
      </c>
      <c r="F75" s="271"/>
      <c r="G75" s="271"/>
      <c r="H75" s="271"/>
      <c r="I75" s="293"/>
      <c r="J75" s="293"/>
      <c r="K75" s="293"/>
      <c r="L75" s="293"/>
      <c r="M75" s="291">
        <v>30000</v>
      </c>
      <c r="N75" s="293"/>
      <c r="O75" s="293"/>
      <c r="P75" s="293"/>
      <c r="Q75" s="293"/>
      <c r="R75" s="293"/>
      <c r="S75" s="293"/>
      <c r="T75" s="293"/>
    </row>
    <row r="76" spans="1:20" ht="13.8">
      <c r="A76" s="183" t="s">
        <v>603</v>
      </c>
      <c r="B76" s="330" t="s">
        <v>260</v>
      </c>
      <c r="C76" s="56"/>
      <c r="D76" s="271"/>
      <c r="E76" s="271">
        <v>10228</v>
      </c>
      <c r="F76" s="271"/>
      <c r="G76" s="271"/>
      <c r="H76" s="271"/>
      <c r="I76" s="293"/>
      <c r="J76" s="293"/>
      <c r="K76" s="293"/>
      <c r="L76" s="293"/>
      <c r="M76" s="291">
        <v>7500</v>
      </c>
      <c r="N76" s="293"/>
      <c r="O76" s="293"/>
      <c r="P76" s="293"/>
      <c r="Q76" s="293"/>
      <c r="R76" s="293"/>
      <c r="S76" s="293"/>
      <c r="T76" s="293"/>
    </row>
    <row r="77" spans="1:20" ht="13.8">
      <c r="A77" s="183" t="s">
        <v>603</v>
      </c>
      <c r="B77" s="330" t="s">
        <v>261</v>
      </c>
      <c r="C77" s="56"/>
      <c r="D77" s="271"/>
      <c r="E77" s="271">
        <v>10228</v>
      </c>
      <c r="F77" s="271"/>
      <c r="G77" s="271"/>
      <c r="H77" s="271"/>
      <c r="I77" s="293"/>
      <c r="J77" s="293"/>
      <c r="K77" s="293"/>
      <c r="L77" s="293"/>
      <c r="M77" s="291">
        <v>7500</v>
      </c>
      <c r="N77" s="293"/>
      <c r="O77" s="293"/>
      <c r="P77" s="293"/>
      <c r="Q77" s="293"/>
      <c r="R77" s="293"/>
      <c r="S77" s="293"/>
      <c r="T77" s="293"/>
    </row>
    <row r="78" spans="1:20" ht="13.8">
      <c r="A78" s="183" t="s">
        <v>603</v>
      </c>
      <c r="B78" s="330" t="s">
        <v>262</v>
      </c>
      <c r="C78" s="56"/>
      <c r="D78" s="271"/>
      <c r="E78" s="271">
        <v>10228</v>
      </c>
      <c r="F78" s="271"/>
      <c r="G78" s="271"/>
      <c r="H78" s="271"/>
      <c r="I78" s="293"/>
      <c r="J78" s="293"/>
      <c r="K78" s="293"/>
      <c r="L78" s="293"/>
      <c r="M78" s="291">
        <v>7500</v>
      </c>
      <c r="N78" s="293"/>
      <c r="O78" s="293"/>
      <c r="P78" s="293"/>
      <c r="Q78" s="293"/>
      <c r="R78" s="293"/>
      <c r="S78" s="293"/>
      <c r="T78" s="293"/>
    </row>
    <row r="79" spans="1:20" ht="13.8">
      <c r="A79" s="183" t="s">
        <v>603</v>
      </c>
      <c r="B79" s="330" t="s">
        <v>263</v>
      </c>
      <c r="C79" s="56"/>
      <c r="D79" s="271"/>
      <c r="E79" s="271">
        <v>10228</v>
      </c>
      <c r="F79" s="271"/>
      <c r="G79" s="271"/>
      <c r="H79" s="271"/>
      <c r="I79" s="293"/>
      <c r="J79" s="293"/>
      <c r="K79" s="293"/>
      <c r="L79" s="293"/>
      <c r="M79" s="291">
        <v>7500</v>
      </c>
      <c r="N79" s="293"/>
      <c r="O79" s="293"/>
      <c r="P79" s="293"/>
      <c r="Q79" s="293"/>
      <c r="R79" s="293"/>
      <c r="S79" s="293"/>
      <c r="T79" s="293"/>
    </row>
    <row r="80" spans="1:20" ht="13.8">
      <c r="A80" s="183" t="s">
        <v>603</v>
      </c>
      <c r="B80" s="330" t="s">
        <v>264</v>
      </c>
      <c r="C80" s="56"/>
      <c r="D80" s="271"/>
      <c r="E80" s="271">
        <v>10228</v>
      </c>
      <c r="F80" s="271"/>
      <c r="G80" s="271"/>
      <c r="H80" s="271"/>
      <c r="I80" s="293"/>
      <c r="J80" s="293"/>
      <c r="K80" s="293"/>
      <c r="L80" s="293"/>
      <c r="M80" s="291">
        <v>7500</v>
      </c>
      <c r="N80" s="293"/>
      <c r="O80" s="293"/>
      <c r="P80" s="293"/>
      <c r="Q80" s="293"/>
      <c r="R80" s="293"/>
      <c r="S80" s="293"/>
      <c r="T80" s="293"/>
    </row>
    <row r="81" spans="1:20" ht="13.8">
      <c r="A81" s="183" t="s">
        <v>603</v>
      </c>
      <c r="B81" s="330" t="s">
        <v>265</v>
      </c>
      <c r="C81" s="56"/>
      <c r="D81" s="271"/>
      <c r="E81" s="271">
        <v>10228</v>
      </c>
      <c r="F81" s="271"/>
      <c r="G81" s="271"/>
      <c r="H81" s="271"/>
      <c r="I81" s="293"/>
      <c r="J81" s="293"/>
      <c r="K81" s="293"/>
      <c r="L81" s="293"/>
      <c r="M81" s="291">
        <v>7500</v>
      </c>
      <c r="N81" s="293"/>
      <c r="O81" s="293"/>
      <c r="P81" s="293"/>
      <c r="Q81" s="293"/>
      <c r="R81" s="293"/>
      <c r="S81" s="293"/>
      <c r="T81" s="293"/>
    </row>
    <row r="82" spans="1:20" ht="13.8">
      <c r="A82" s="183" t="s">
        <v>603</v>
      </c>
      <c r="B82" s="330" t="s">
        <v>266</v>
      </c>
      <c r="C82" s="56"/>
      <c r="D82" s="271"/>
      <c r="E82" s="271">
        <v>10228</v>
      </c>
      <c r="F82" s="271"/>
      <c r="G82" s="271"/>
      <c r="H82" s="271"/>
      <c r="I82" s="293"/>
      <c r="J82" s="293"/>
      <c r="K82" s="293"/>
      <c r="L82" s="293"/>
      <c r="M82" s="291">
        <v>40000</v>
      </c>
      <c r="N82" s="293"/>
      <c r="O82" s="293"/>
      <c r="P82" s="293"/>
      <c r="Q82" s="293"/>
      <c r="R82" s="293"/>
      <c r="S82" s="293"/>
      <c r="T82" s="293"/>
    </row>
    <row r="83" spans="1:20" ht="13.8">
      <c r="A83" s="183" t="s">
        <v>603</v>
      </c>
      <c r="B83" s="330" t="s">
        <v>267</v>
      </c>
      <c r="C83" s="56"/>
      <c r="D83" s="271"/>
      <c r="E83" s="271">
        <v>10228</v>
      </c>
      <c r="F83" s="271"/>
      <c r="G83" s="271"/>
      <c r="H83" s="271"/>
      <c r="I83" s="293"/>
      <c r="J83" s="293"/>
      <c r="K83" s="293"/>
      <c r="L83" s="293"/>
      <c r="M83" s="291">
        <v>40000</v>
      </c>
      <c r="N83" s="293"/>
      <c r="O83" s="293"/>
      <c r="P83" s="293"/>
      <c r="Q83" s="293"/>
      <c r="R83" s="293"/>
      <c r="S83" s="293"/>
      <c r="T83" s="293"/>
    </row>
    <row r="84" spans="1:20" ht="13.8">
      <c r="A84" s="183" t="s">
        <v>603</v>
      </c>
      <c r="B84" s="330" t="s">
        <v>268</v>
      </c>
      <c r="C84" s="56"/>
      <c r="D84" s="271"/>
      <c r="E84" s="271">
        <v>10228</v>
      </c>
      <c r="F84" s="271"/>
      <c r="G84" s="271"/>
      <c r="H84" s="271"/>
      <c r="I84" s="293"/>
      <c r="J84" s="293"/>
      <c r="K84" s="293"/>
      <c r="L84" s="293"/>
      <c r="M84" s="291">
        <v>40000</v>
      </c>
      <c r="N84" s="293"/>
      <c r="O84" s="293"/>
      <c r="P84" s="293"/>
      <c r="Q84" s="293"/>
      <c r="R84" s="293"/>
      <c r="S84" s="293"/>
      <c r="T84" s="293"/>
    </row>
    <row r="85" spans="1:20" ht="13.8">
      <c r="A85" s="183" t="s">
        <v>603</v>
      </c>
      <c r="B85" s="330" t="s">
        <v>269</v>
      </c>
      <c r="C85" s="56"/>
      <c r="D85" s="271"/>
      <c r="E85" s="271">
        <v>10228</v>
      </c>
      <c r="F85" s="271"/>
      <c r="G85" s="271"/>
      <c r="H85" s="271"/>
      <c r="I85" s="293"/>
      <c r="J85" s="293"/>
      <c r="K85" s="293"/>
      <c r="L85" s="293"/>
      <c r="M85" s="293"/>
      <c r="N85" s="291">
        <v>15000</v>
      </c>
      <c r="O85" s="293"/>
      <c r="P85" s="293"/>
      <c r="Q85" s="293"/>
      <c r="R85" s="293"/>
      <c r="S85" s="293"/>
      <c r="T85" s="293"/>
    </row>
    <row r="86" spans="1:20" ht="13.8">
      <c r="A86" s="183" t="s">
        <v>603</v>
      </c>
      <c r="B86" s="330" t="s">
        <v>270</v>
      </c>
      <c r="C86" s="56"/>
      <c r="D86" s="271"/>
      <c r="E86" s="271">
        <v>10228</v>
      </c>
      <c r="F86" s="271"/>
      <c r="G86" s="271"/>
      <c r="H86" s="271"/>
      <c r="I86" s="293"/>
      <c r="J86" s="293"/>
      <c r="K86" s="293"/>
      <c r="L86" s="293"/>
      <c r="M86" s="293"/>
      <c r="N86" s="291">
        <v>7500</v>
      </c>
      <c r="O86" s="293"/>
      <c r="P86" s="293"/>
      <c r="Q86" s="293"/>
      <c r="R86" s="293"/>
      <c r="S86" s="293"/>
      <c r="T86" s="293"/>
    </row>
    <row r="87" spans="1:20" ht="13.8">
      <c r="A87" s="183" t="s">
        <v>603</v>
      </c>
      <c r="B87" s="330" t="s">
        <v>271</v>
      </c>
      <c r="C87" s="56"/>
      <c r="D87" s="271"/>
      <c r="E87" s="271">
        <v>10228</v>
      </c>
      <c r="F87" s="271"/>
      <c r="G87" s="271"/>
      <c r="H87" s="271"/>
      <c r="I87" s="293"/>
      <c r="J87" s="293"/>
      <c r="K87" s="293"/>
      <c r="L87" s="293"/>
      <c r="M87" s="293"/>
      <c r="N87" s="291">
        <v>7500</v>
      </c>
      <c r="O87" s="293"/>
      <c r="P87" s="293"/>
      <c r="Q87" s="293"/>
      <c r="R87" s="293"/>
      <c r="S87" s="293"/>
      <c r="T87" s="293"/>
    </row>
    <row r="88" spans="1:20" ht="13.8">
      <c r="A88" s="183" t="s">
        <v>603</v>
      </c>
      <c r="B88" s="330" t="s">
        <v>272</v>
      </c>
      <c r="C88" s="56"/>
      <c r="D88" s="271"/>
      <c r="E88" s="271">
        <v>10228</v>
      </c>
      <c r="F88" s="271"/>
      <c r="G88" s="271"/>
      <c r="H88" s="271"/>
      <c r="I88" s="293"/>
      <c r="J88" s="293"/>
      <c r="K88" s="293"/>
      <c r="L88" s="293"/>
      <c r="M88" s="293"/>
      <c r="N88" s="291">
        <v>7500</v>
      </c>
      <c r="O88" s="293"/>
      <c r="P88" s="293"/>
      <c r="Q88" s="293"/>
      <c r="R88" s="293"/>
      <c r="S88" s="293"/>
      <c r="T88" s="293"/>
    </row>
    <row r="89" spans="1:20" ht="13.8">
      <c r="A89" s="183" t="s">
        <v>603</v>
      </c>
      <c r="B89" s="330" t="s">
        <v>273</v>
      </c>
      <c r="C89" s="56"/>
      <c r="D89" s="271"/>
      <c r="E89" s="271">
        <v>10228</v>
      </c>
      <c r="F89" s="271"/>
      <c r="G89" s="271"/>
      <c r="H89" s="271"/>
      <c r="I89" s="293"/>
      <c r="J89" s="293"/>
      <c r="K89" s="293"/>
      <c r="L89" s="293"/>
      <c r="M89" s="293"/>
      <c r="N89" s="291">
        <v>7500</v>
      </c>
      <c r="O89" s="293"/>
      <c r="P89" s="293"/>
      <c r="Q89" s="293"/>
      <c r="R89" s="293"/>
      <c r="S89" s="293"/>
      <c r="T89" s="293"/>
    </row>
    <row r="90" spans="1:20" ht="13.8">
      <c r="A90" s="183" t="s">
        <v>603</v>
      </c>
      <c r="B90" s="330" t="s">
        <v>274</v>
      </c>
      <c r="C90" s="56"/>
      <c r="D90" s="271"/>
      <c r="E90" s="271">
        <v>10228</v>
      </c>
      <c r="F90" s="271"/>
      <c r="G90" s="271"/>
      <c r="H90" s="271"/>
      <c r="I90" s="293"/>
      <c r="J90" s="293"/>
      <c r="K90" s="293"/>
      <c r="L90" s="293"/>
      <c r="M90" s="293"/>
      <c r="N90" s="291">
        <v>45000</v>
      </c>
      <c r="O90" s="293"/>
      <c r="P90" s="293"/>
      <c r="Q90" s="293"/>
      <c r="R90" s="293"/>
      <c r="S90" s="293"/>
      <c r="T90" s="293"/>
    </row>
    <row r="91" spans="1:20" ht="13.8">
      <c r="A91" s="183" t="s">
        <v>603</v>
      </c>
      <c r="B91" s="330" t="s">
        <v>275</v>
      </c>
      <c r="C91" s="56"/>
      <c r="D91" s="271"/>
      <c r="E91" s="271">
        <v>10228</v>
      </c>
      <c r="F91" s="271"/>
      <c r="G91" s="271"/>
      <c r="H91" s="271"/>
      <c r="I91" s="293"/>
      <c r="J91" s="293"/>
      <c r="K91" s="293"/>
      <c r="L91" s="293"/>
      <c r="M91" s="293"/>
      <c r="N91" s="291">
        <v>12000</v>
      </c>
      <c r="O91" s="293"/>
      <c r="P91" s="293"/>
      <c r="Q91" s="293"/>
      <c r="R91" s="293"/>
      <c r="S91" s="293"/>
      <c r="T91" s="293"/>
    </row>
    <row r="92" spans="1:20" ht="13.8">
      <c r="A92" s="183" t="s">
        <v>603</v>
      </c>
      <c r="B92" s="330" t="s">
        <v>276</v>
      </c>
      <c r="C92" s="56"/>
      <c r="D92" s="271"/>
      <c r="E92" s="271">
        <v>10228</v>
      </c>
      <c r="F92" s="271"/>
      <c r="G92" s="271"/>
      <c r="H92" s="271"/>
      <c r="I92" s="293"/>
      <c r="J92" s="293"/>
      <c r="K92" s="293"/>
      <c r="L92" s="293"/>
      <c r="M92" s="293"/>
      <c r="N92" s="291">
        <v>30000</v>
      </c>
      <c r="O92" s="293"/>
      <c r="P92" s="293"/>
      <c r="Q92" s="293"/>
      <c r="R92" s="293"/>
      <c r="S92" s="293"/>
      <c r="T92" s="293"/>
    </row>
    <row r="93" spans="1:20" ht="13.8">
      <c r="A93" s="183" t="s">
        <v>603</v>
      </c>
      <c r="B93" s="330" t="s">
        <v>277</v>
      </c>
      <c r="C93" s="56"/>
      <c r="D93" s="271"/>
      <c r="E93" s="271">
        <v>10228</v>
      </c>
      <c r="F93" s="271"/>
      <c r="G93" s="271"/>
      <c r="H93" s="271"/>
      <c r="I93" s="293"/>
      <c r="J93" s="293"/>
      <c r="K93" s="293"/>
      <c r="L93" s="293"/>
      <c r="M93" s="293"/>
      <c r="N93" s="291">
        <v>30000</v>
      </c>
      <c r="O93" s="293"/>
      <c r="P93" s="293"/>
      <c r="Q93" s="293"/>
      <c r="R93" s="293"/>
      <c r="S93" s="293"/>
      <c r="T93" s="293"/>
    </row>
    <row r="94" spans="1:20" ht="13.8">
      <c r="A94" s="183" t="s">
        <v>603</v>
      </c>
      <c r="B94" s="330" t="s">
        <v>278</v>
      </c>
      <c r="C94" s="56"/>
      <c r="D94" s="271"/>
      <c r="E94" s="271">
        <v>10228</v>
      </c>
      <c r="F94" s="271"/>
      <c r="G94" s="271"/>
      <c r="H94" s="271"/>
      <c r="I94" s="293"/>
      <c r="J94" s="293"/>
      <c r="K94" s="293"/>
      <c r="L94" s="293"/>
      <c r="M94" s="293"/>
      <c r="N94" s="291">
        <v>12000</v>
      </c>
      <c r="O94" s="293"/>
      <c r="P94" s="293"/>
      <c r="Q94" s="293"/>
      <c r="R94" s="293"/>
      <c r="S94" s="293"/>
      <c r="T94" s="293"/>
    </row>
    <row r="95" spans="1:20" ht="13.8">
      <c r="A95" s="183" t="s">
        <v>603</v>
      </c>
      <c r="B95" s="330" t="s">
        <v>279</v>
      </c>
      <c r="C95" s="56"/>
      <c r="D95" s="271"/>
      <c r="E95" s="271">
        <v>10228</v>
      </c>
      <c r="F95" s="271"/>
      <c r="G95" s="271"/>
      <c r="H95" s="271"/>
      <c r="I95" s="293"/>
      <c r="J95" s="293"/>
      <c r="K95" s="293"/>
      <c r="L95" s="293"/>
      <c r="M95" s="293"/>
      <c r="N95" s="291">
        <v>12000</v>
      </c>
      <c r="O95" s="293"/>
      <c r="P95" s="293"/>
      <c r="Q95" s="293"/>
      <c r="R95" s="293"/>
      <c r="S95" s="293"/>
      <c r="T95" s="293"/>
    </row>
    <row r="96" spans="1:20" ht="13.8">
      <c r="A96" s="183" t="s">
        <v>603</v>
      </c>
      <c r="B96" s="330" t="s">
        <v>280</v>
      </c>
      <c r="C96" s="56"/>
      <c r="D96" s="271"/>
      <c r="E96" s="271">
        <v>10228</v>
      </c>
      <c r="F96" s="271"/>
      <c r="G96" s="271"/>
      <c r="H96" s="271"/>
      <c r="I96" s="293"/>
      <c r="J96" s="293"/>
      <c r="K96" s="293"/>
      <c r="L96" s="293"/>
      <c r="M96" s="293"/>
      <c r="N96" s="291">
        <v>7500</v>
      </c>
      <c r="O96" s="293"/>
      <c r="P96" s="293"/>
      <c r="Q96" s="293"/>
      <c r="R96" s="293"/>
      <c r="S96" s="293"/>
      <c r="T96" s="293"/>
    </row>
    <row r="97" spans="1:20" ht="13.8">
      <c r="A97" s="183" t="s">
        <v>603</v>
      </c>
      <c r="B97" s="330" t="s">
        <v>281</v>
      </c>
      <c r="C97" s="56"/>
      <c r="D97" s="271"/>
      <c r="E97" s="271">
        <v>10228</v>
      </c>
      <c r="F97" s="271"/>
      <c r="G97" s="271"/>
      <c r="H97" s="271"/>
      <c r="I97" s="293"/>
      <c r="J97" s="293"/>
      <c r="K97" s="293"/>
      <c r="L97" s="293"/>
      <c r="M97" s="293"/>
      <c r="N97" s="291">
        <v>7500</v>
      </c>
      <c r="O97" s="293"/>
      <c r="P97" s="293"/>
      <c r="Q97" s="293"/>
      <c r="R97" s="293"/>
      <c r="S97" s="293"/>
      <c r="T97" s="293"/>
    </row>
    <row r="98" spans="1:20" ht="13.8">
      <c r="A98" s="183" t="s">
        <v>603</v>
      </c>
      <c r="B98" s="330" t="s">
        <v>282</v>
      </c>
      <c r="C98" s="56"/>
      <c r="D98" s="271"/>
      <c r="E98" s="271">
        <v>10228</v>
      </c>
      <c r="F98" s="271"/>
      <c r="G98" s="271"/>
      <c r="H98" s="271"/>
      <c r="I98" s="293"/>
      <c r="J98" s="293"/>
      <c r="K98" s="293"/>
      <c r="L98" s="293"/>
      <c r="M98" s="293"/>
      <c r="N98" s="291">
        <v>40000</v>
      </c>
      <c r="O98" s="293"/>
      <c r="P98" s="293"/>
      <c r="Q98" s="293"/>
      <c r="R98" s="293"/>
      <c r="S98" s="293"/>
      <c r="T98" s="293"/>
    </row>
    <row r="99" spans="1:20" ht="13.8">
      <c r="A99" s="183" t="s">
        <v>603</v>
      </c>
      <c r="B99" s="330" t="s">
        <v>283</v>
      </c>
      <c r="C99" s="56"/>
      <c r="D99" s="271"/>
      <c r="E99" s="271">
        <v>10228</v>
      </c>
      <c r="F99" s="271"/>
      <c r="G99" s="271"/>
      <c r="H99" s="271"/>
      <c r="I99" s="293"/>
      <c r="J99" s="293"/>
      <c r="K99" s="293"/>
      <c r="L99" s="293"/>
      <c r="M99" s="293"/>
      <c r="N99" s="293"/>
      <c r="O99" s="291">
        <v>10000</v>
      </c>
      <c r="P99" s="293"/>
      <c r="Q99" s="293"/>
      <c r="R99" s="293"/>
      <c r="S99" s="293"/>
      <c r="T99" s="293"/>
    </row>
    <row r="100" spans="1:20" ht="13.8">
      <c r="A100" s="183" t="s">
        <v>603</v>
      </c>
      <c r="B100" s="330" t="s">
        <v>284</v>
      </c>
      <c r="C100" s="56"/>
      <c r="D100" s="271"/>
      <c r="E100" s="271">
        <v>10228</v>
      </c>
      <c r="F100" s="271"/>
      <c r="G100" s="271"/>
      <c r="H100" s="271"/>
      <c r="I100" s="293"/>
      <c r="J100" s="293"/>
      <c r="K100" s="293"/>
      <c r="L100" s="293"/>
      <c r="M100" s="293"/>
      <c r="N100" s="293"/>
      <c r="O100" s="291">
        <v>8000</v>
      </c>
      <c r="P100" s="293"/>
      <c r="Q100" s="293"/>
      <c r="R100" s="293"/>
      <c r="S100" s="293"/>
      <c r="T100" s="293"/>
    </row>
    <row r="101" spans="1:20" ht="13.8">
      <c r="A101" s="183" t="s">
        <v>603</v>
      </c>
      <c r="B101" s="330" t="s">
        <v>285</v>
      </c>
      <c r="C101" s="56"/>
      <c r="D101" s="271"/>
      <c r="E101" s="271">
        <v>10228</v>
      </c>
      <c r="F101" s="271"/>
      <c r="G101" s="271"/>
      <c r="H101" s="271"/>
      <c r="I101" s="293"/>
      <c r="J101" s="293"/>
      <c r="K101" s="293"/>
      <c r="L101" s="293"/>
      <c r="M101" s="293"/>
      <c r="N101" s="293"/>
      <c r="O101" s="291">
        <v>8000</v>
      </c>
      <c r="P101" s="293"/>
      <c r="Q101" s="293"/>
      <c r="R101" s="293"/>
      <c r="S101" s="293"/>
      <c r="T101" s="293"/>
    </row>
    <row r="102" spans="1:20" ht="13.8">
      <c r="A102" s="183" t="s">
        <v>603</v>
      </c>
      <c r="B102" s="330" t="s">
        <v>286</v>
      </c>
      <c r="C102" s="56"/>
      <c r="D102" s="271"/>
      <c r="E102" s="271">
        <v>10228</v>
      </c>
      <c r="F102" s="271"/>
      <c r="G102" s="271"/>
      <c r="H102" s="271"/>
      <c r="I102" s="293"/>
      <c r="J102" s="293"/>
      <c r="K102" s="293"/>
      <c r="L102" s="293"/>
      <c r="M102" s="293"/>
      <c r="N102" s="293"/>
      <c r="O102" s="291">
        <v>12000</v>
      </c>
      <c r="P102" s="293"/>
      <c r="Q102" s="293"/>
      <c r="R102" s="293"/>
      <c r="S102" s="293"/>
      <c r="T102" s="293"/>
    </row>
    <row r="103" spans="1:20" ht="13.8">
      <c r="A103" s="183" t="s">
        <v>603</v>
      </c>
      <c r="B103" s="330" t="s">
        <v>287</v>
      </c>
      <c r="C103" s="56"/>
      <c r="D103" s="271"/>
      <c r="E103" s="271">
        <v>10228</v>
      </c>
      <c r="F103" s="271"/>
      <c r="G103" s="271"/>
      <c r="H103" s="271"/>
      <c r="I103" s="293"/>
      <c r="J103" s="293"/>
      <c r="K103" s="293"/>
      <c r="L103" s="293"/>
      <c r="M103" s="293"/>
      <c r="N103" s="293"/>
      <c r="O103" s="291">
        <v>10000</v>
      </c>
      <c r="P103" s="293"/>
      <c r="Q103" s="293"/>
      <c r="R103" s="293"/>
      <c r="S103" s="293"/>
      <c r="T103" s="293"/>
    </row>
    <row r="104" spans="1:20" ht="13.8">
      <c r="A104" s="183" t="s">
        <v>603</v>
      </c>
      <c r="B104" s="330" t="s">
        <v>288</v>
      </c>
      <c r="C104" s="56"/>
      <c r="D104" s="271"/>
      <c r="E104" s="271">
        <v>10228</v>
      </c>
      <c r="F104" s="271"/>
      <c r="G104" s="271"/>
      <c r="H104" s="271"/>
      <c r="I104" s="293"/>
      <c r="J104" s="293"/>
      <c r="K104" s="293"/>
      <c r="L104" s="293"/>
      <c r="M104" s="293"/>
      <c r="N104" s="293"/>
      <c r="O104" s="291">
        <v>10000</v>
      </c>
      <c r="P104" s="293"/>
      <c r="Q104" s="293"/>
      <c r="R104" s="293"/>
      <c r="S104" s="293"/>
      <c r="T104" s="293"/>
    </row>
    <row r="105" spans="1:20" ht="13.8">
      <c r="A105" s="183" t="s">
        <v>603</v>
      </c>
      <c r="B105" s="330" t="s">
        <v>289</v>
      </c>
      <c r="C105" s="56"/>
      <c r="D105" s="271"/>
      <c r="E105" s="271">
        <v>10228</v>
      </c>
      <c r="F105" s="271"/>
      <c r="G105" s="271"/>
      <c r="H105" s="271"/>
      <c r="I105" s="293"/>
      <c r="J105" s="293"/>
      <c r="K105" s="293"/>
      <c r="L105" s="293"/>
      <c r="M105" s="293"/>
      <c r="N105" s="293"/>
      <c r="O105" s="291">
        <v>10000</v>
      </c>
      <c r="P105" s="293"/>
      <c r="Q105" s="293"/>
      <c r="R105" s="293"/>
      <c r="S105" s="293"/>
      <c r="T105" s="293"/>
    </row>
    <row r="106" spans="1:20" ht="13.8">
      <c r="A106" s="183" t="s">
        <v>603</v>
      </c>
      <c r="B106" s="330" t="s">
        <v>290</v>
      </c>
      <c r="C106" s="56"/>
      <c r="D106" s="271"/>
      <c r="E106" s="271">
        <v>10228</v>
      </c>
      <c r="F106" s="271"/>
      <c r="G106" s="271"/>
      <c r="H106" s="271"/>
      <c r="I106" s="293"/>
      <c r="J106" s="293"/>
      <c r="K106" s="293"/>
      <c r="L106" s="293"/>
      <c r="M106" s="293"/>
      <c r="N106" s="293"/>
      <c r="O106" s="291">
        <v>10000</v>
      </c>
      <c r="P106" s="293"/>
      <c r="Q106" s="293"/>
      <c r="R106" s="293"/>
      <c r="S106" s="293"/>
      <c r="T106" s="293"/>
    </row>
    <row r="107" spans="1:20" ht="13.8">
      <c r="A107" s="183" t="s">
        <v>603</v>
      </c>
      <c r="B107" s="330" t="s">
        <v>291</v>
      </c>
      <c r="C107" s="56"/>
      <c r="D107" s="271"/>
      <c r="E107" s="271">
        <v>10228</v>
      </c>
      <c r="F107" s="271"/>
      <c r="G107" s="271"/>
      <c r="H107" s="271"/>
      <c r="I107" s="293"/>
      <c r="J107" s="293"/>
      <c r="K107" s="293"/>
      <c r="L107" s="293"/>
      <c r="M107" s="293"/>
      <c r="N107" s="293"/>
      <c r="O107" s="291">
        <v>40000</v>
      </c>
      <c r="P107" s="293"/>
      <c r="Q107" s="293"/>
      <c r="R107" s="293"/>
      <c r="S107" s="293"/>
      <c r="T107" s="293"/>
    </row>
    <row r="108" spans="1:20" ht="13.8">
      <c r="A108" s="183" t="s">
        <v>603</v>
      </c>
      <c r="B108" s="330" t="s">
        <v>292</v>
      </c>
      <c r="C108" s="56"/>
      <c r="D108" s="271"/>
      <c r="E108" s="271">
        <v>10228</v>
      </c>
      <c r="F108" s="271"/>
      <c r="G108" s="271"/>
      <c r="H108" s="271"/>
      <c r="I108" s="293"/>
      <c r="J108" s="293"/>
      <c r="K108" s="293"/>
      <c r="L108" s="293"/>
      <c r="M108" s="293"/>
      <c r="N108" s="293"/>
      <c r="O108" s="291">
        <v>40000</v>
      </c>
      <c r="P108" s="293"/>
      <c r="Q108" s="293"/>
      <c r="R108" s="293"/>
      <c r="S108" s="293"/>
      <c r="T108" s="293"/>
    </row>
    <row r="109" spans="1:20" ht="13.8">
      <c r="A109" s="183" t="s">
        <v>603</v>
      </c>
      <c r="B109" s="330" t="s">
        <v>293</v>
      </c>
      <c r="C109" s="56"/>
      <c r="D109" s="271"/>
      <c r="E109" s="271">
        <v>10228</v>
      </c>
      <c r="F109" s="271"/>
      <c r="G109" s="271"/>
      <c r="H109" s="271"/>
      <c r="I109" s="293"/>
      <c r="J109" s="293"/>
      <c r="K109" s="293"/>
      <c r="L109" s="293"/>
      <c r="M109" s="293"/>
      <c r="N109" s="293"/>
      <c r="O109" s="291">
        <v>40000</v>
      </c>
      <c r="P109" s="293"/>
      <c r="Q109" s="293"/>
      <c r="R109" s="293"/>
      <c r="S109" s="293"/>
      <c r="T109" s="293"/>
    </row>
    <row r="110" spans="1:20" ht="13.8">
      <c r="A110" s="183" t="s">
        <v>603</v>
      </c>
      <c r="B110" s="330" t="s">
        <v>294</v>
      </c>
      <c r="C110" s="56"/>
      <c r="D110" s="271"/>
      <c r="E110" s="271">
        <v>10228</v>
      </c>
      <c r="F110" s="271"/>
      <c r="G110" s="271"/>
      <c r="H110" s="271"/>
      <c r="I110" s="293"/>
      <c r="J110" s="293"/>
      <c r="K110" s="293"/>
      <c r="L110" s="293"/>
      <c r="M110" s="293"/>
      <c r="N110" s="293"/>
      <c r="O110" s="291">
        <v>40000</v>
      </c>
      <c r="P110" s="293"/>
      <c r="Q110" s="293"/>
      <c r="R110" s="293"/>
      <c r="S110" s="293"/>
      <c r="T110" s="293"/>
    </row>
    <row r="111" spans="1:20" ht="13.8">
      <c r="A111" s="183" t="s">
        <v>603</v>
      </c>
      <c r="B111" s="330" t="s">
        <v>295</v>
      </c>
      <c r="C111" s="56"/>
      <c r="D111" s="271"/>
      <c r="E111" s="271">
        <v>10228</v>
      </c>
      <c r="F111" s="271"/>
      <c r="G111" s="271"/>
      <c r="H111" s="271"/>
      <c r="I111" s="293"/>
      <c r="J111" s="293"/>
      <c r="K111" s="293"/>
      <c r="L111" s="293"/>
      <c r="M111" s="293"/>
      <c r="N111" s="293"/>
      <c r="O111" s="293"/>
      <c r="P111" s="291">
        <v>15000</v>
      </c>
      <c r="Q111" s="293"/>
      <c r="R111" s="293"/>
      <c r="S111" s="293"/>
      <c r="T111" s="293"/>
    </row>
    <row r="112" spans="1:20" ht="13.8">
      <c r="A112" s="183" t="s">
        <v>603</v>
      </c>
      <c r="B112" s="330" t="s">
        <v>296</v>
      </c>
      <c r="C112" s="56"/>
      <c r="D112" s="271"/>
      <c r="E112" s="271">
        <v>10228</v>
      </c>
      <c r="F112" s="271"/>
      <c r="G112" s="271"/>
      <c r="H112" s="271"/>
      <c r="I112" s="293"/>
      <c r="J112" s="293"/>
      <c r="K112" s="293"/>
      <c r="L112" s="293"/>
      <c r="M112" s="293"/>
      <c r="N112" s="293"/>
      <c r="O112" s="293"/>
      <c r="P112" s="291">
        <v>12000</v>
      </c>
      <c r="Q112" s="293"/>
      <c r="R112" s="293"/>
      <c r="S112" s="293"/>
      <c r="T112" s="293"/>
    </row>
    <row r="113" spans="1:20" ht="13.8">
      <c r="A113" s="183" t="s">
        <v>603</v>
      </c>
      <c r="B113" s="330" t="s">
        <v>297</v>
      </c>
      <c r="C113" s="56"/>
      <c r="D113" s="271"/>
      <c r="E113" s="271">
        <v>10228</v>
      </c>
      <c r="F113" s="271"/>
      <c r="G113" s="271"/>
      <c r="H113" s="271"/>
      <c r="I113" s="293"/>
      <c r="J113" s="293"/>
      <c r="K113" s="293"/>
      <c r="L113" s="293"/>
      <c r="M113" s="293"/>
      <c r="N113" s="293"/>
      <c r="O113" s="293"/>
      <c r="P113" s="291">
        <v>12000</v>
      </c>
      <c r="Q113" s="293"/>
      <c r="R113" s="293"/>
      <c r="S113" s="293"/>
      <c r="T113" s="293"/>
    </row>
    <row r="114" spans="1:20" ht="13.8">
      <c r="A114" s="183" t="s">
        <v>603</v>
      </c>
      <c r="B114" s="330" t="s">
        <v>298</v>
      </c>
      <c r="C114" s="56"/>
      <c r="D114" s="271"/>
      <c r="E114" s="271">
        <v>10228</v>
      </c>
      <c r="F114" s="271"/>
      <c r="G114" s="271"/>
      <c r="H114" s="271"/>
      <c r="I114" s="293"/>
      <c r="J114" s="293"/>
      <c r="K114" s="293"/>
      <c r="L114" s="293"/>
      <c r="M114" s="293"/>
      <c r="N114" s="293"/>
      <c r="O114" s="293"/>
      <c r="P114" s="291">
        <v>12000</v>
      </c>
      <c r="Q114" s="293"/>
      <c r="R114" s="293"/>
      <c r="S114" s="293"/>
      <c r="T114" s="293"/>
    </row>
    <row r="115" spans="1:20" ht="13.8">
      <c r="A115" s="183" t="s">
        <v>603</v>
      </c>
      <c r="B115" s="330" t="s">
        <v>299</v>
      </c>
      <c r="C115" s="56"/>
      <c r="D115" s="271"/>
      <c r="E115" s="271">
        <v>10228</v>
      </c>
      <c r="F115" s="271"/>
      <c r="G115" s="271"/>
      <c r="H115" s="271"/>
      <c r="I115" s="293"/>
      <c r="J115" s="293"/>
      <c r="K115" s="293"/>
      <c r="L115" s="293"/>
      <c r="M115" s="293"/>
      <c r="N115" s="293"/>
      <c r="O115" s="293"/>
      <c r="P115" s="291">
        <v>12000</v>
      </c>
      <c r="Q115" s="293"/>
      <c r="R115" s="293"/>
      <c r="S115" s="293"/>
      <c r="T115" s="293"/>
    </row>
    <row r="116" spans="1:20" ht="13.8">
      <c r="A116" s="183" t="s">
        <v>603</v>
      </c>
      <c r="B116" s="330" t="s">
        <v>300</v>
      </c>
      <c r="C116" s="56"/>
      <c r="D116" s="271"/>
      <c r="E116" s="271">
        <v>10228</v>
      </c>
      <c r="F116" s="271"/>
      <c r="G116" s="271"/>
      <c r="H116" s="271"/>
      <c r="I116" s="293"/>
      <c r="J116" s="293"/>
      <c r="K116" s="293"/>
      <c r="L116" s="293"/>
      <c r="M116" s="293"/>
      <c r="N116" s="293"/>
      <c r="O116" s="293"/>
      <c r="P116" s="291">
        <v>10000</v>
      </c>
      <c r="Q116" s="293"/>
      <c r="R116" s="293"/>
      <c r="S116" s="293"/>
      <c r="T116" s="293"/>
    </row>
    <row r="117" spans="1:20" ht="13.8">
      <c r="A117" s="183" t="s">
        <v>603</v>
      </c>
      <c r="B117" s="330" t="s">
        <v>301</v>
      </c>
      <c r="C117" s="56"/>
      <c r="D117" s="271"/>
      <c r="E117" s="271">
        <v>10228</v>
      </c>
      <c r="F117" s="271"/>
      <c r="G117" s="271"/>
      <c r="H117" s="271"/>
      <c r="I117" s="293"/>
      <c r="J117" s="293"/>
      <c r="K117" s="293"/>
      <c r="L117" s="293"/>
      <c r="M117" s="293"/>
      <c r="N117" s="293"/>
      <c r="O117" s="293"/>
      <c r="P117" s="291">
        <v>15000</v>
      </c>
      <c r="Q117" s="293"/>
      <c r="R117" s="293"/>
      <c r="S117" s="293"/>
      <c r="T117" s="293"/>
    </row>
    <row r="118" spans="1:20" ht="13.8">
      <c r="A118" s="183" t="s">
        <v>603</v>
      </c>
      <c r="B118" s="330" t="s">
        <v>302</v>
      </c>
      <c r="C118" s="56"/>
      <c r="D118" s="271"/>
      <c r="E118" s="271">
        <v>10228</v>
      </c>
      <c r="F118" s="271"/>
      <c r="G118" s="271"/>
      <c r="H118" s="271"/>
      <c r="I118" s="293"/>
      <c r="J118" s="293"/>
      <c r="K118" s="293"/>
      <c r="L118" s="293"/>
      <c r="M118" s="293"/>
      <c r="N118" s="293"/>
      <c r="O118" s="293"/>
      <c r="P118" s="291">
        <v>15000</v>
      </c>
      <c r="Q118" s="293"/>
      <c r="R118" s="293"/>
      <c r="S118" s="293"/>
      <c r="T118" s="293"/>
    </row>
    <row r="119" spans="1:20" ht="13.8">
      <c r="A119" s="183" t="s">
        <v>603</v>
      </c>
      <c r="B119" s="330" t="s">
        <v>303</v>
      </c>
      <c r="C119" s="56"/>
      <c r="D119" s="271"/>
      <c r="E119" s="271">
        <v>10228</v>
      </c>
      <c r="F119" s="271"/>
      <c r="G119" s="271"/>
      <c r="H119" s="271"/>
      <c r="I119" s="293"/>
      <c r="J119" s="293"/>
      <c r="K119" s="293"/>
      <c r="L119" s="293"/>
      <c r="M119" s="293"/>
      <c r="N119" s="293"/>
      <c r="O119" s="293"/>
      <c r="P119" s="293"/>
      <c r="Q119" s="291">
        <v>15000</v>
      </c>
      <c r="R119" s="293"/>
      <c r="S119" s="293"/>
      <c r="T119" s="293"/>
    </row>
    <row r="120" spans="1:20" ht="13.8">
      <c r="A120" s="183" t="s">
        <v>603</v>
      </c>
      <c r="B120" s="330" t="s">
        <v>304</v>
      </c>
      <c r="C120" s="56"/>
      <c r="D120" s="271"/>
      <c r="E120" s="271">
        <v>10228</v>
      </c>
      <c r="F120" s="271"/>
      <c r="G120" s="271"/>
      <c r="H120" s="271"/>
      <c r="I120" s="293"/>
      <c r="J120" s="293"/>
      <c r="K120" s="293"/>
      <c r="L120" s="293"/>
      <c r="M120" s="293"/>
      <c r="N120" s="293"/>
      <c r="O120" s="293"/>
      <c r="P120" s="293"/>
      <c r="Q120" s="291">
        <v>15000</v>
      </c>
      <c r="R120" s="293"/>
      <c r="S120" s="293"/>
      <c r="T120" s="293"/>
    </row>
    <row r="121" spans="1:20" ht="13.8">
      <c r="A121" s="183" t="s">
        <v>603</v>
      </c>
      <c r="B121" s="330" t="s">
        <v>305</v>
      </c>
      <c r="C121" s="56"/>
      <c r="D121" s="271"/>
      <c r="E121" s="271">
        <v>10228</v>
      </c>
      <c r="F121" s="271"/>
      <c r="G121" s="271"/>
      <c r="H121" s="271"/>
      <c r="I121" s="293"/>
      <c r="J121" s="293"/>
      <c r="K121" s="293"/>
      <c r="L121" s="293"/>
      <c r="M121" s="293"/>
      <c r="N121" s="293"/>
      <c r="O121" s="293"/>
      <c r="P121" s="293"/>
      <c r="Q121" s="291">
        <v>40000</v>
      </c>
      <c r="R121" s="293"/>
      <c r="S121" s="293"/>
      <c r="T121" s="293"/>
    </row>
    <row r="122" spans="1:20" ht="13.8">
      <c r="A122" s="183" t="s">
        <v>603</v>
      </c>
      <c r="B122" s="330" t="s">
        <v>306</v>
      </c>
      <c r="C122" s="56"/>
      <c r="D122" s="271"/>
      <c r="E122" s="271">
        <v>10228</v>
      </c>
      <c r="F122" s="271"/>
      <c r="G122" s="271"/>
      <c r="H122" s="271"/>
      <c r="I122" s="293"/>
      <c r="J122" s="293"/>
      <c r="K122" s="293"/>
      <c r="L122" s="293"/>
      <c r="M122" s="293"/>
      <c r="N122" s="293"/>
      <c r="O122" s="293"/>
      <c r="P122" s="293"/>
      <c r="Q122" s="291">
        <v>25000</v>
      </c>
      <c r="R122" s="293"/>
      <c r="S122" s="293"/>
      <c r="T122" s="293"/>
    </row>
    <row r="123" spans="1:20" ht="13.8">
      <c r="A123" s="183" t="s">
        <v>603</v>
      </c>
      <c r="B123" s="330" t="s">
        <v>307</v>
      </c>
      <c r="C123" s="56"/>
      <c r="D123" s="271"/>
      <c r="E123" s="271">
        <v>10228</v>
      </c>
      <c r="F123" s="271"/>
      <c r="G123" s="271"/>
      <c r="H123" s="271"/>
      <c r="I123" s="293"/>
      <c r="J123" s="293"/>
      <c r="K123" s="293"/>
      <c r="L123" s="293"/>
      <c r="M123" s="293"/>
      <c r="N123" s="293"/>
      <c r="O123" s="293"/>
      <c r="P123" s="293"/>
      <c r="Q123" s="291">
        <v>20000</v>
      </c>
      <c r="R123" s="293"/>
      <c r="S123" s="293"/>
      <c r="T123" s="293"/>
    </row>
    <row r="124" spans="1:20" ht="13.8">
      <c r="A124" s="183" t="s">
        <v>603</v>
      </c>
      <c r="B124" s="330" t="s">
        <v>308</v>
      </c>
      <c r="C124" s="56"/>
      <c r="D124" s="271"/>
      <c r="E124" s="271">
        <v>10228</v>
      </c>
      <c r="F124" s="271"/>
      <c r="G124" s="271"/>
      <c r="H124" s="271"/>
      <c r="I124" s="293"/>
      <c r="J124" s="293"/>
      <c r="K124" s="293"/>
      <c r="L124" s="293"/>
      <c r="M124" s="293"/>
      <c r="N124" s="293"/>
      <c r="O124" s="293"/>
      <c r="P124" s="293"/>
      <c r="Q124" s="291">
        <v>12000</v>
      </c>
      <c r="R124" s="293"/>
      <c r="S124" s="293"/>
      <c r="T124" s="293"/>
    </row>
    <row r="125" spans="1:20" ht="13.8">
      <c r="A125" s="183" t="s">
        <v>603</v>
      </c>
      <c r="B125" s="330" t="s">
        <v>309</v>
      </c>
      <c r="C125" s="56"/>
      <c r="D125" s="271"/>
      <c r="E125" s="271">
        <v>10228</v>
      </c>
      <c r="F125" s="271"/>
      <c r="G125" s="271"/>
      <c r="H125" s="271"/>
      <c r="I125" s="293"/>
      <c r="J125" s="293"/>
      <c r="K125" s="293"/>
      <c r="L125" s="293"/>
      <c r="M125" s="293"/>
      <c r="N125" s="293"/>
      <c r="O125" s="293"/>
      <c r="P125" s="293"/>
      <c r="Q125" s="293"/>
      <c r="R125" s="291">
        <v>25000</v>
      </c>
      <c r="S125" s="293"/>
      <c r="T125" s="293"/>
    </row>
    <row r="126" spans="1:20" ht="13.8">
      <c r="A126" s="183" t="s">
        <v>603</v>
      </c>
      <c r="B126" s="330" t="s">
        <v>310</v>
      </c>
      <c r="C126" s="56"/>
      <c r="D126" s="271"/>
      <c r="E126" s="271">
        <v>10228</v>
      </c>
      <c r="F126" s="271"/>
      <c r="G126" s="271"/>
      <c r="H126" s="271"/>
      <c r="I126" s="293"/>
      <c r="J126" s="293"/>
      <c r="K126" s="293"/>
      <c r="L126" s="293"/>
      <c r="M126" s="293"/>
      <c r="N126" s="293"/>
      <c r="O126" s="293"/>
      <c r="P126" s="293"/>
      <c r="Q126" s="293"/>
      <c r="R126" s="291">
        <v>25000</v>
      </c>
      <c r="S126" s="293"/>
      <c r="T126" s="293"/>
    </row>
    <row r="127" spans="1:20" ht="13.8">
      <c r="A127" s="183" t="s">
        <v>603</v>
      </c>
      <c r="B127" s="330" t="s">
        <v>311</v>
      </c>
      <c r="C127" s="56"/>
      <c r="D127" s="271"/>
      <c r="E127" s="271">
        <v>10228</v>
      </c>
      <c r="F127" s="271"/>
      <c r="G127" s="271"/>
      <c r="H127" s="271"/>
      <c r="I127" s="293"/>
      <c r="J127" s="293"/>
      <c r="K127" s="293"/>
      <c r="L127" s="293"/>
      <c r="M127" s="293"/>
      <c r="N127" s="293"/>
      <c r="O127" s="293"/>
      <c r="P127" s="293"/>
      <c r="Q127" s="293"/>
      <c r="R127" s="291">
        <v>12000</v>
      </c>
      <c r="S127" s="293"/>
      <c r="T127" s="293"/>
    </row>
    <row r="128" spans="1:20" ht="13.8">
      <c r="A128" s="183" t="s">
        <v>603</v>
      </c>
      <c r="B128" s="330" t="s">
        <v>312</v>
      </c>
      <c r="C128" s="56"/>
      <c r="D128" s="271"/>
      <c r="E128" s="271">
        <v>10228</v>
      </c>
      <c r="F128" s="271"/>
      <c r="G128" s="271"/>
      <c r="H128" s="271"/>
      <c r="I128" s="293"/>
      <c r="J128" s="293"/>
      <c r="K128" s="293"/>
      <c r="L128" s="293"/>
      <c r="M128" s="293"/>
      <c r="N128" s="293"/>
      <c r="O128" s="293"/>
      <c r="P128" s="293"/>
      <c r="Q128" s="293"/>
      <c r="R128" s="291">
        <v>8000</v>
      </c>
      <c r="S128" s="293"/>
      <c r="T128" s="293"/>
    </row>
    <row r="129" spans="1:20" ht="13.8">
      <c r="A129" s="183" t="s">
        <v>603</v>
      </c>
      <c r="B129" s="330" t="s">
        <v>313</v>
      </c>
      <c r="C129" s="56"/>
      <c r="D129" s="271"/>
      <c r="E129" s="271">
        <v>10228</v>
      </c>
      <c r="F129" s="271"/>
      <c r="G129" s="271"/>
      <c r="H129" s="271"/>
      <c r="I129" s="293"/>
      <c r="J129" s="293"/>
      <c r="K129" s="293"/>
      <c r="L129" s="293"/>
      <c r="M129" s="293"/>
      <c r="N129" s="293"/>
      <c r="O129" s="293"/>
      <c r="P129" s="293"/>
      <c r="Q129" s="293"/>
      <c r="R129" s="291">
        <v>8000</v>
      </c>
      <c r="S129" s="293"/>
      <c r="T129" s="293"/>
    </row>
    <row r="130" spans="1:20" ht="13.8">
      <c r="A130" s="183" t="s">
        <v>603</v>
      </c>
      <c r="B130" s="330" t="s">
        <v>314</v>
      </c>
      <c r="C130" s="56"/>
      <c r="D130" s="271"/>
      <c r="E130" s="271">
        <v>10228</v>
      </c>
      <c r="F130" s="271"/>
      <c r="G130" s="271"/>
      <c r="H130" s="271"/>
      <c r="I130" s="293"/>
      <c r="J130" s="293"/>
      <c r="K130" s="293"/>
      <c r="L130" s="293"/>
      <c r="M130" s="293"/>
      <c r="N130" s="293"/>
      <c r="O130" s="293"/>
      <c r="P130" s="293"/>
      <c r="Q130" s="293"/>
      <c r="R130" s="291">
        <v>8000</v>
      </c>
      <c r="S130" s="293"/>
      <c r="T130" s="293"/>
    </row>
    <row r="131" spans="1:20" ht="13.8">
      <c r="A131" s="183" t="s">
        <v>603</v>
      </c>
      <c r="B131" s="330" t="s">
        <v>315</v>
      </c>
      <c r="C131" s="56"/>
      <c r="D131" s="271"/>
      <c r="E131" s="271">
        <v>10228</v>
      </c>
      <c r="F131" s="271"/>
      <c r="G131" s="271"/>
      <c r="H131" s="271"/>
      <c r="I131" s="293"/>
      <c r="J131" s="293"/>
      <c r="K131" s="293"/>
      <c r="L131" s="293"/>
      <c r="M131" s="293"/>
      <c r="N131" s="293"/>
      <c r="O131" s="293"/>
      <c r="P131" s="293"/>
      <c r="Q131" s="293"/>
      <c r="R131" s="291">
        <v>8000</v>
      </c>
      <c r="S131" s="293"/>
      <c r="T131" s="293"/>
    </row>
    <row r="132" spans="1:20" ht="13.8">
      <c r="A132" s="183" t="s">
        <v>603</v>
      </c>
      <c r="B132" s="330" t="s">
        <v>316</v>
      </c>
      <c r="C132" s="56"/>
      <c r="D132" s="271"/>
      <c r="E132" s="271">
        <v>10228</v>
      </c>
      <c r="F132" s="271"/>
      <c r="G132" s="271"/>
      <c r="H132" s="271"/>
      <c r="I132" s="293"/>
      <c r="J132" s="293"/>
      <c r="K132" s="293"/>
      <c r="L132" s="293"/>
      <c r="M132" s="293"/>
      <c r="N132" s="293"/>
      <c r="O132" s="293"/>
      <c r="P132" s="293"/>
      <c r="Q132" s="293"/>
      <c r="R132" s="291">
        <v>8000</v>
      </c>
      <c r="S132" s="293"/>
      <c r="T132" s="293"/>
    </row>
    <row r="133" spans="1:20" ht="13.8">
      <c r="A133" s="183" t="s">
        <v>603</v>
      </c>
      <c r="B133" s="330" t="s">
        <v>317</v>
      </c>
      <c r="C133" s="56"/>
      <c r="D133" s="271"/>
      <c r="E133" s="271">
        <v>10228</v>
      </c>
      <c r="F133" s="271"/>
      <c r="G133" s="271"/>
      <c r="H133" s="271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1">
        <v>40000</v>
      </c>
      <c r="T133" s="293"/>
    </row>
    <row r="134" spans="1:20" ht="13.8">
      <c r="A134" s="183" t="s">
        <v>603</v>
      </c>
      <c r="B134" s="330" t="s">
        <v>318</v>
      </c>
      <c r="C134" s="56"/>
      <c r="D134" s="271"/>
      <c r="E134" s="271">
        <v>10228</v>
      </c>
      <c r="F134" s="271"/>
      <c r="G134" s="271"/>
      <c r="H134" s="271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1">
        <v>40000</v>
      </c>
      <c r="T134" s="293"/>
    </row>
    <row r="135" spans="1:20" ht="13.8">
      <c r="A135" s="183" t="s">
        <v>603</v>
      </c>
      <c r="B135" s="330" t="s">
        <v>319</v>
      </c>
      <c r="C135" s="56"/>
      <c r="D135" s="271"/>
      <c r="E135" s="271">
        <v>10228</v>
      </c>
      <c r="F135" s="271"/>
      <c r="G135" s="271"/>
      <c r="H135" s="271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1">
        <v>20000</v>
      </c>
      <c r="T135" s="293"/>
    </row>
    <row r="136" spans="1:20" ht="13.8">
      <c r="A136" s="183" t="s">
        <v>603</v>
      </c>
      <c r="B136" s="330" t="s">
        <v>320</v>
      </c>
      <c r="C136" s="56"/>
      <c r="D136" s="271"/>
      <c r="E136" s="271">
        <v>10228</v>
      </c>
      <c r="F136" s="271"/>
      <c r="G136" s="271"/>
      <c r="H136" s="271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1">
        <v>20000</v>
      </c>
      <c r="T136" s="293"/>
    </row>
    <row r="137" spans="1:20" ht="13.8">
      <c r="A137" s="183" t="s">
        <v>603</v>
      </c>
      <c r="B137" s="330" t="s">
        <v>321</v>
      </c>
      <c r="C137" s="56"/>
      <c r="D137" s="271"/>
      <c r="E137" s="271">
        <v>10228</v>
      </c>
      <c r="F137" s="271"/>
      <c r="G137" s="271"/>
      <c r="H137" s="271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1">
        <v>10000</v>
      </c>
    </row>
    <row r="138" spans="1:20" ht="13.8">
      <c r="A138" s="183" t="s">
        <v>603</v>
      </c>
      <c r="B138" s="330" t="s">
        <v>322</v>
      </c>
      <c r="C138" s="56"/>
      <c r="D138" s="271"/>
      <c r="E138" s="271">
        <v>10228</v>
      </c>
      <c r="F138" s="271"/>
      <c r="G138" s="271"/>
      <c r="H138" s="271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1">
        <v>10000</v>
      </c>
    </row>
    <row r="139" spans="1:20" ht="13.8">
      <c r="A139" s="183" t="s">
        <v>603</v>
      </c>
      <c r="B139" s="330" t="s">
        <v>323</v>
      </c>
      <c r="C139" s="56"/>
      <c r="D139" s="271"/>
      <c r="E139" s="271">
        <v>10228</v>
      </c>
      <c r="F139" s="271"/>
      <c r="G139" s="271"/>
      <c r="H139" s="271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1">
        <v>25000</v>
      </c>
    </row>
    <row r="140" spans="1:20" ht="13.8">
      <c r="A140" s="183" t="s">
        <v>603</v>
      </c>
      <c r="B140" s="330" t="s">
        <v>324</v>
      </c>
      <c r="C140" s="56"/>
      <c r="D140" s="271"/>
      <c r="E140" s="271">
        <v>10228</v>
      </c>
      <c r="F140" s="271"/>
      <c r="G140" s="271"/>
      <c r="H140" s="271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1">
        <v>25000</v>
      </c>
    </row>
    <row r="141" spans="1:20" ht="13.8">
      <c r="A141" s="183" t="s">
        <v>603</v>
      </c>
      <c r="B141" s="330" t="s">
        <v>325</v>
      </c>
      <c r="C141" s="56"/>
      <c r="D141" s="271"/>
      <c r="E141" s="271">
        <v>10228</v>
      </c>
      <c r="F141" s="271"/>
      <c r="G141" s="271"/>
      <c r="H141" s="271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1">
        <v>45000</v>
      </c>
    </row>
    <row r="142" spans="1:20" ht="13.8">
      <c r="A142" s="183" t="s">
        <v>603</v>
      </c>
      <c r="B142" s="330" t="s">
        <v>113</v>
      </c>
      <c r="C142" s="56"/>
      <c r="D142" s="271"/>
      <c r="E142" s="270">
        <v>10228</v>
      </c>
      <c r="F142" s="271" t="s">
        <v>230</v>
      </c>
      <c r="G142" s="271" t="s">
        <v>48</v>
      </c>
      <c r="H142" s="271" t="s">
        <v>43</v>
      </c>
      <c r="I142" s="291">
        <v>500</v>
      </c>
      <c r="J142" s="291">
        <v>2500</v>
      </c>
      <c r="K142" s="291">
        <v>3000</v>
      </c>
      <c r="L142" s="291">
        <v>3500</v>
      </c>
      <c r="M142" s="291">
        <v>8500</v>
      </c>
      <c r="N142" s="291">
        <v>7000</v>
      </c>
      <c r="O142" s="291">
        <v>6000</v>
      </c>
      <c r="P142" s="291">
        <v>4000</v>
      </c>
      <c r="Q142" s="291">
        <v>3000</v>
      </c>
      <c r="R142" s="291">
        <v>4000</v>
      </c>
      <c r="S142" s="291">
        <v>2000</v>
      </c>
      <c r="T142" s="291">
        <v>2500</v>
      </c>
    </row>
    <row r="143" spans="1:20" ht="13.8">
      <c r="A143" s="183" t="s">
        <v>603</v>
      </c>
      <c r="B143" s="327" t="s">
        <v>114</v>
      </c>
      <c r="C143" s="56"/>
      <c r="D143" s="271"/>
      <c r="E143" s="270">
        <v>10228</v>
      </c>
      <c r="F143" s="271" t="s">
        <v>230</v>
      </c>
      <c r="G143" s="271" t="s">
        <v>48</v>
      </c>
      <c r="H143" s="271" t="s">
        <v>43</v>
      </c>
      <c r="I143" s="293" t="s">
        <v>604</v>
      </c>
      <c r="J143" s="291">
        <v>5000</v>
      </c>
      <c r="K143" s="291">
        <v>6000</v>
      </c>
      <c r="L143" s="291">
        <v>7000</v>
      </c>
      <c r="M143" s="291">
        <v>17000</v>
      </c>
      <c r="N143" s="291">
        <v>14000</v>
      </c>
      <c r="O143" s="291">
        <v>12000</v>
      </c>
      <c r="P143" s="291">
        <v>8000</v>
      </c>
      <c r="Q143" s="291">
        <v>6000</v>
      </c>
      <c r="R143" s="291">
        <v>8000</v>
      </c>
      <c r="S143" s="291">
        <v>4000</v>
      </c>
      <c r="T143" s="291">
        <v>5000</v>
      </c>
    </row>
    <row r="144" spans="1:20" ht="13.8">
      <c r="A144" s="183" t="s">
        <v>603</v>
      </c>
      <c r="B144" s="327" t="s">
        <v>115</v>
      </c>
      <c r="C144" s="56"/>
      <c r="D144" s="271"/>
      <c r="E144" s="270">
        <v>10228</v>
      </c>
      <c r="F144" s="271" t="s">
        <v>41</v>
      </c>
      <c r="G144" s="271" t="s">
        <v>116</v>
      </c>
      <c r="H144" s="271" t="s">
        <v>43</v>
      </c>
      <c r="I144" s="293" t="s">
        <v>604</v>
      </c>
      <c r="J144" s="293" t="s">
        <v>605</v>
      </c>
      <c r="K144" s="293" t="s">
        <v>605</v>
      </c>
      <c r="L144" s="291">
        <v>70000</v>
      </c>
      <c r="M144" s="293" t="s">
        <v>605</v>
      </c>
      <c r="N144" s="293" t="s">
        <v>605</v>
      </c>
      <c r="O144" s="293" t="s">
        <v>605</v>
      </c>
      <c r="P144" s="293" t="s">
        <v>605</v>
      </c>
      <c r="Q144" s="293" t="s">
        <v>605</v>
      </c>
      <c r="R144" s="293" t="s">
        <v>605</v>
      </c>
      <c r="S144" s="293" t="s">
        <v>605</v>
      </c>
      <c r="T144" s="293" t="s">
        <v>605</v>
      </c>
    </row>
    <row r="145" spans="1:20" ht="13.8">
      <c r="A145" s="183" t="s">
        <v>603</v>
      </c>
      <c r="B145" s="327" t="s">
        <v>117</v>
      </c>
      <c r="C145" s="56"/>
      <c r="D145" s="271"/>
      <c r="E145" s="270">
        <v>10228</v>
      </c>
      <c r="F145" s="271" t="s">
        <v>65</v>
      </c>
      <c r="G145" s="271" t="s">
        <v>116</v>
      </c>
      <c r="H145" s="271" t="s">
        <v>43</v>
      </c>
      <c r="I145" s="293" t="s">
        <v>604</v>
      </c>
      <c r="J145" s="293" t="s">
        <v>605</v>
      </c>
      <c r="K145" s="293" t="s">
        <v>605</v>
      </c>
      <c r="L145" s="293" t="s">
        <v>605</v>
      </c>
      <c r="M145" s="293" t="s">
        <v>605</v>
      </c>
      <c r="N145" s="293" t="s">
        <v>605</v>
      </c>
      <c r="O145" s="293" t="s">
        <v>605</v>
      </c>
      <c r="P145" s="293" t="s">
        <v>605</v>
      </c>
      <c r="Q145" s="293" t="s">
        <v>605</v>
      </c>
      <c r="R145" s="293" t="s">
        <v>605</v>
      </c>
      <c r="S145" s="293" t="s">
        <v>605</v>
      </c>
      <c r="T145" s="293" t="s">
        <v>605</v>
      </c>
    </row>
    <row r="146" spans="1:20" ht="13.8">
      <c r="A146" s="183" t="s">
        <v>603</v>
      </c>
      <c r="B146" s="327" t="s">
        <v>326</v>
      </c>
      <c r="C146" s="56"/>
      <c r="D146" s="271"/>
      <c r="E146" s="270">
        <v>10228</v>
      </c>
      <c r="F146" s="271" t="s">
        <v>65</v>
      </c>
      <c r="G146" s="271" t="s">
        <v>116</v>
      </c>
      <c r="H146" s="271" t="s">
        <v>43</v>
      </c>
      <c r="I146" s="293" t="s">
        <v>604</v>
      </c>
      <c r="J146" s="293" t="s">
        <v>605</v>
      </c>
      <c r="K146" s="293" t="s">
        <v>605</v>
      </c>
      <c r="L146" s="293" t="s">
        <v>605</v>
      </c>
      <c r="M146" s="293" t="s">
        <v>605</v>
      </c>
      <c r="N146" s="293" t="s">
        <v>605</v>
      </c>
      <c r="O146" s="293" t="s">
        <v>605</v>
      </c>
      <c r="P146" s="293" t="s">
        <v>605</v>
      </c>
      <c r="Q146" s="291">
        <v>120000</v>
      </c>
      <c r="R146" s="293" t="s">
        <v>605</v>
      </c>
      <c r="S146" s="293" t="s">
        <v>605</v>
      </c>
      <c r="T146" s="293" t="s">
        <v>605</v>
      </c>
    </row>
    <row r="147" spans="1:20" ht="13.8">
      <c r="A147" s="183" t="s">
        <v>603</v>
      </c>
      <c r="B147" s="324" t="s">
        <v>118</v>
      </c>
      <c r="C147" s="56" t="s">
        <v>85</v>
      </c>
      <c r="D147" s="271" t="s">
        <v>119</v>
      </c>
      <c r="E147" s="269">
        <v>10228</v>
      </c>
      <c r="F147" s="271"/>
      <c r="G147" s="271"/>
      <c r="H147" s="271" t="s">
        <v>49</v>
      </c>
      <c r="I147" s="65" t="s">
        <v>604</v>
      </c>
      <c r="J147" s="65" t="s">
        <v>605</v>
      </c>
      <c r="K147" s="65" t="s">
        <v>605</v>
      </c>
      <c r="L147" s="65" t="s">
        <v>605</v>
      </c>
      <c r="M147" s="65" t="s">
        <v>605</v>
      </c>
      <c r="N147" s="65" t="s">
        <v>605</v>
      </c>
      <c r="O147" s="65" t="s">
        <v>605</v>
      </c>
      <c r="P147" s="65" t="s">
        <v>605</v>
      </c>
      <c r="Q147" s="290">
        <v>1000</v>
      </c>
      <c r="R147" s="65" t="s">
        <v>605</v>
      </c>
      <c r="S147" s="65" t="s">
        <v>605</v>
      </c>
      <c r="T147" s="65" t="s">
        <v>605</v>
      </c>
    </row>
    <row r="148" spans="1:20" ht="13.8">
      <c r="A148" s="183" t="s">
        <v>603</v>
      </c>
      <c r="B148" s="325" t="s">
        <v>120</v>
      </c>
      <c r="C148" s="56" t="s">
        <v>85</v>
      </c>
      <c r="D148" s="271" t="s">
        <v>121</v>
      </c>
      <c r="E148" s="67">
        <v>10228</v>
      </c>
      <c r="F148" s="271"/>
      <c r="G148" s="271"/>
      <c r="H148" s="271" t="s">
        <v>49</v>
      </c>
      <c r="I148" s="65" t="s">
        <v>604</v>
      </c>
      <c r="J148" s="65" t="s">
        <v>605</v>
      </c>
      <c r="K148" s="65" t="s">
        <v>605</v>
      </c>
      <c r="L148" s="65" t="s">
        <v>605</v>
      </c>
      <c r="M148" s="65" t="s">
        <v>605</v>
      </c>
      <c r="N148" s="65" t="s">
        <v>605</v>
      </c>
      <c r="O148" s="65" t="s">
        <v>605</v>
      </c>
      <c r="P148" s="65" t="s">
        <v>605</v>
      </c>
      <c r="Q148" s="65" t="s">
        <v>605</v>
      </c>
      <c r="R148" s="65" t="s">
        <v>605</v>
      </c>
      <c r="S148" s="65" t="s">
        <v>605</v>
      </c>
      <c r="T148" s="290">
        <v>5000</v>
      </c>
    </row>
    <row r="149" spans="1:20" ht="13.8">
      <c r="A149" s="183" t="s">
        <v>603</v>
      </c>
      <c r="B149" s="326" t="s">
        <v>327</v>
      </c>
      <c r="C149" s="56" t="s">
        <v>85</v>
      </c>
      <c r="D149" s="271" t="s">
        <v>119</v>
      </c>
      <c r="E149" s="67">
        <v>10228</v>
      </c>
      <c r="F149" s="271"/>
      <c r="G149" s="271"/>
      <c r="H149" s="272" t="s">
        <v>49</v>
      </c>
      <c r="I149" s="65" t="s">
        <v>604</v>
      </c>
      <c r="J149" s="65" t="s">
        <v>605</v>
      </c>
      <c r="K149" s="65" t="s">
        <v>605</v>
      </c>
      <c r="L149" s="65" t="s">
        <v>605</v>
      </c>
      <c r="M149" s="65" t="s">
        <v>605</v>
      </c>
      <c r="N149" s="65" t="s">
        <v>605</v>
      </c>
      <c r="O149" s="65" t="s">
        <v>605</v>
      </c>
      <c r="P149" s="65" t="s">
        <v>605</v>
      </c>
      <c r="Q149" s="290">
        <v>1559.22</v>
      </c>
      <c r="R149" s="65" t="s">
        <v>605</v>
      </c>
      <c r="S149" s="65" t="s">
        <v>605</v>
      </c>
      <c r="T149" s="296" t="s">
        <v>605</v>
      </c>
    </row>
    <row r="150" spans="1:20" ht="13.8">
      <c r="A150" s="183" t="s">
        <v>3</v>
      </c>
      <c r="B150" s="334" t="s">
        <v>122</v>
      </c>
      <c r="C150" s="297" t="s">
        <v>85</v>
      </c>
      <c r="D150" s="67" t="s">
        <v>122</v>
      </c>
      <c r="E150" s="67">
        <v>10226</v>
      </c>
      <c r="F150" s="56" t="s">
        <v>47</v>
      </c>
      <c r="G150" s="273" t="s">
        <v>42</v>
      </c>
      <c r="H150" s="267" t="s">
        <v>43</v>
      </c>
      <c r="I150" s="298"/>
      <c r="J150" s="65"/>
      <c r="K150" s="290">
        <v>10000</v>
      </c>
      <c r="L150" s="290">
        <v>10000</v>
      </c>
      <c r="M150" s="290">
        <v>10000</v>
      </c>
      <c r="N150" s="290">
        <v>10000</v>
      </c>
      <c r="O150" s="290">
        <v>10000</v>
      </c>
      <c r="P150" s="290">
        <v>10000</v>
      </c>
      <c r="Q150" s="290">
        <v>10000</v>
      </c>
      <c r="R150" s="290">
        <v>10000</v>
      </c>
      <c r="S150" s="290">
        <v>10000</v>
      </c>
      <c r="T150" s="290">
        <v>10000</v>
      </c>
    </row>
    <row r="151" spans="1:20" ht="13.8">
      <c r="A151" s="183" t="s">
        <v>3</v>
      </c>
      <c r="B151" s="334" t="s">
        <v>110</v>
      </c>
      <c r="C151" s="297" t="s">
        <v>123</v>
      </c>
      <c r="D151" s="67" t="s">
        <v>124</v>
      </c>
      <c r="E151" s="67">
        <v>10226</v>
      </c>
      <c r="F151" s="56" t="s">
        <v>47</v>
      </c>
      <c r="G151" s="264" t="s">
        <v>48</v>
      </c>
      <c r="H151" s="267" t="s">
        <v>43</v>
      </c>
      <c r="I151" s="299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300"/>
    </row>
    <row r="152" spans="1:20" ht="13.8">
      <c r="A152" s="183" t="s">
        <v>3</v>
      </c>
      <c r="B152" s="334" t="s">
        <v>125</v>
      </c>
      <c r="C152" s="297" t="s">
        <v>125</v>
      </c>
      <c r="D152" s="56" t="s">
        <v>125</v>
      </c>
      <c r="E152" s="67">
        <v>10226</v>
      </c>
      <c r="F152" s="56" t="s">
        <v>47</v>
      </c>
      <c r="G152" s="264" t="s">
        <v>61</v>
      </c>
      <c r="H152" s="267" t="s">
        <v>43</v>
      </c>
      <c r="I152" s="298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300"/>
    </row>
    <row r="153" spans="1:20" ht="13.8">
      <c r="A153" s="183" t="s">
        <v>3</v>
      </c>
      <c r="B153" s="334" t="s">
        <v>126</v>
      </c>
      <c r="C153" s="301" t="s">
        <v>126</v>
      </c>
      <c r="D153" s="265" t="s">
        <v>126</v>
      </c>
      <c r="E153" s="274">
        <v>10226</v>
      </c>
      <c r="F153" s="265" t="s">
        <v>47</v>
      </c>
      <c r="G153" s="266" t="s">
        <v>48</v>
      </c>
      <c r="H153" s="267" t="s">
        <v>43</v>
      </c>
      <c r="I153" s="302">
        <v>3000</v>
      </c>
      <c r="J153" s="65"/>
      <c r="K153" s="65"/>
      <c r="L153" s="290">
        <v>20000</v>
      </c>
      <c r="M153" s="65"/>
      <c r="N153" s="65"/>
      <c r="O153" s="290">
        <v>20000</v>
      </c>
      <c r="P153" s="65"/>
      <c r="Q153" s="65"/>
      <c r="R153" s="290">
        <v>20000</v>
      </c>
      <c r="S153" s="290">
        <v>20000</v>
      </c>
      <c r="T153" s="300"/>
    </row>
    <row r="154" spans="1:20" ht="13.8">
      <c r="A154" s="183" t="s">
        <v>3</v>
      </c>
      <c r="B154" s="335" t="s">
        <v>127</v>
      </c>
      <c r="C154" s="267" t="s">
        <v>85</v>
      </c>
      <c r="D154" s="267" t="s">
        <v>128</v>
      </c>
      <c r="E154" s="267">
        <v>10226</v>
      </c>
      <c r="F154" s="267" t="s">
        <v>47</v>
      </c>
      <c r="G154" s="267" t="s">
        <v>48</v>
      </c>
      <c r="H154" s="267" t="s">
        <v>328</v>
      </c>
      <c r="I154" s="303">
        <v>1680</v>
      </c>
      <c r="J154" s="291">
        <v>1680</v>
      </c>
      <c r="K154" s="291">
        <v>1680</v>
      </c>
      <c r="L154" s="291">
        <v>1680</v>
      </c>
      <c r="M154" s="291">
        <v>1680</v>
      </c>
      <c r="N154" s="291">
        <v>1680</v>
      </c>
      <c r="O154" s="291">
        <v>1680</v>
      </c>
      <c r="P154" s="291">
        <v>1680</v>
      </c>
      <c r="Q154" s="291">
        <v>1680</v>
      </c>
      <c r="R154" s="291">
        <v>1680</v>
      </c>
      <c r="S154" s="291">
        <v>1680</v>
      </c>
      <c r="T154" s="291">
        <v>1680</v>
      </c>
    </row>
    <row r="155" spans="1:20" ht="13.8">
      <c r="A155" s="183" t="s">
        <v>3</v>
      </c>
      <c r="B155" s="335" t="s">
        <v>129</v>
      </c>
      <c r="C155" s="267" t="s">
        <v>85</v>
      </c>
      <c r="D155" s="267" t="s">
        <v>128</v>
      </c>
      <c r="E155" s="267">
        <v>10226</v>
      </c>
      <c r="F155" s="267" t="s">
        <v>47</v>
      </c>
      <c r="G155" s="267" t="s">
        <v>48</v>
      </c>
      <c r="H155" s="267" t="s">
        <v>328</v>
      </c>
      <c r="I155" s="303">
        <v>2000</v>
      </c>
      <c r="J155" s="291">
        <v>1000</v>
      </c>
      <c r="K155" s="291">
        <v>1000</v>
      </c>
      <c r="L155" s="291">
        <v>1000</v>
      </c>
      <c r="M155" s="291">
        <v>1000</v>
      </c>
      <c r="N155" s="291">
        <v>1000</v>
      </c>
      <c r="O155" s="291">
        <v>1000</v>
      </c>
      <c r="P155" s="291">
        <v>1000</v>
      </c>
      <c r="Q155" s="291">
        <v>1000</v>
      </c>
      <c r="R155" s="291">
        <v>1000</v>
      </c>
      <c r="S155" s="291">
        <v>1000</v>
      </c>
      <c r="T155" s="291">
        <v>1000</v>
      </c>
    </row>
    <row r="156" spans="1:20" ht="14.4">
      <c r="A156" s="183" t="s">
        <v>3</v>
      </c>
      <c r="B156" s="335" t="s">
        <v>130</v>
      </c>
      <c r="C156" s="267" t="s">
        <v>85</v>
      </c>
      <c r="D156" s="267" t="s">
        <v>128</v>
      </c>
      <c r="E156" s="267">
        <v>10226</v>
      </c>
      <c r="F156" s="267" t="s">
        <v>47</v>
      </c>
      <c r="G156" s="267" t="s">
        <v>48</v>
      </c>
      <c r="H156" s="267" t="s">
        <v>328</v>
      </c>
      <c r="I156" s="303">
        <v>3100</v>
      </c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304"/>
    </row>
    <row r="157" spans="1:20" ht="13.8">
      <c r="A157" s="183" t="s">
        <v>606</v>
      </c>
      <c r="B157" s="334" t="s">
        <v>110</v>
      </c>
      <c r="C157" s="305" t="s">
        <v>123</v>
      </c>
      <c r="D157" s="67" t="s">
        <v>124</v>
      </c>
      <c r="E157" s="67">
        <v>10226</v>
      </c>
      <c r="F157" s="67" t="s">
        <v>47</v>
      </c>
      <c r="G157" s="56" t="s">
        <v>48</v>
      </c>
      <c r="H157" s="67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306"/>
    </row>
    <row r="158" spans="1:20" ht="13.8">
      <c r="A158" s="183" t="s">
        <v>606</v>
      </c>
      <c r="B158" s="334" t="s">
        <v>125</v>
      </c>
      <c r="C158" s="297" t="s">
        <v>125</v>
      </c>
      <c r="D158" s="56" t="s">
        <v>125</v>
      </c>
      <c r="E158" s="67">
        <v>10226</v>
      </c>
      <c r="F158" s="67" t="s">
        <v>47</v>
      </c>
      <c r="G158" s="56" t="s">
        <v>61</v>
      </c>
      <c r="H158" s="56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306"/>
    </row>
    <row r="159" spans="1:20" ht="13.8">
      <c r="A159" s="183" t="s">
        <v>606</v>
      </c>
      <c r="B159" s="334" t="s">
        <v>131</v>
      </c>
      <c r="C159" s="297"/>
      <c r="D159" s="56"/>
      <c r="E159" s="56"/>
      <c r="F159" s="56"/>
      <c r="G159" s="157"/>
      <c r="H159" s="56"/>
      <c r="I159" s="307"/>
      <c r="J159" s="307"/>
      <c r="K159" s="290">
        <v>2000</v>
      </c>
      <c r="L159" s="65"/>
      <c r="M159" s="65"/>
      <c r="N159" s="65"/>
      <c r="O159" s="65"/>
      <c r="P159" s="65"/>
      <c r="Q159" s="65"/>
      <c r="R159" s="65"/>
      <c r="S159" s="65"/>
      <c r="T159" s="306"/>
    </row>
    <row r="160" spans="1:20" ht="13.8">
      <c r="A160" s="183" t="s">
        <v>606</v>
      </c>
      <c r="B160" s="334" t="s">
        <v>132</v>
      </c>
      <c r="C160" s="297"/>
      <c r="D160" s="56"/>
      <c r="E160" s="56"/>
      <c r="F160" s="56"/>
      <c r="G160" s="56"/>
      <c r="H160" s="56"/>
      <c r="I160" s="65"/>
      <c r="J160" s="65"/>
      <c r="K160" s="65"/>
      <c r="L160" s="65"/>
      <c r="M160" s="65"/>
      <c r="N160" s="290">
        <v>2000</v>
      </c>
      <c r="O160" s="290">
        <v>2000</v>
      </c>
      <c r="P160" s="65"/>
      <c r="Q160" s="65"/>
      <c r="R160" s="65"/>
      <c r="S160" s="65"/>
      <c r="T160" s="306"/>
    </row>
    <row r="161" spans="1:20" ht="13.8">
      <c r="A161" s="183" t="s">
        <v>606</v>
      </c>
      <c r="B161" s="334" t="s">
        <v>133</v>
      </c>
      <c r="C161" s="297"/>
      <c r="D161" s="56"/>
      <c r="E161" s="56"/>
      <c r="F161" s="56"/>
      <c r="G161" s="56"/>
      <c r="H161" s="56"/>
      <c r="I161" s="65"/>
      <c r="J161" s="65"/>
      <c r="K161" s="290">
        <v>3000</v>
      </c>
      <c r="L161" s="290">
        <v>8000</v>
      </c>
      <c r="M161" s="290">
        <v>6000</v>
      </c>
      <c r="N161" s="290">
        <v>3000</v>
      </c>
      <c r="O161" s="290">
        <v>8000</v>
      </c>
      <c r="P161" s="290">
        <v>6000</v>
      </c>
      <c r="Q161" s="290">
        <v>3000</v>
      </c>
      <c r="R161" s="290">
        <v>8000</v>
      </c>
      <c r="S161" s="290">
        <v>6000</v>
      </c>
      <c r="T161" s="308">
        <v>6000</v>
      </c>
    </row>
    <row r="162" spans="1:20" ht="13.8">
      <c r="A162" s="183" t="s">
        <v>606</v>
      </c>
      <c r="B162" s="336" t="s">
        <v>134</v>
      </c>
      <c r="C162" s="297" t="s">
        <v>135</v>
      </c>
      <c r="D162" s="269" t="s">
        <v>121</v>
      </c>
      <c r="E162" s="67">
        <v>10226</v>
      </c>
      <c r="F162" s="67" t="s">
        <v>47</v>
      </c>
      <c r="G162" s="67" t="s">
        <v>48</v>
      </c>
      <c r="H162" s="271"/>
      <c r="I162" s="293"/>
      <c r="J162" s="307"/>
      <c r="K162" s="291">
        <v>3000</v>
      </c>
      <c r="L162" s="291">
        <v>3000</v>
      </c>
      <c r="M162" s="291">
        <v>3000</v>
      </c>
      <c r="N162" s="291">
        <v>3000</v>
      </c>
      <c r="O162" s="291">
        <v>3000</v>
      </c>
      <c r="P162" s="291">
        <v>3000</v>
      </c>
      <c r="Q162" s="291">
        <v>3000</v>
      </c>
      <c r="R162" s="291">
        <v>3000</v>
      </c>
      <c r="S162" s="291">
        <v>3000</v>
      </c>
      <c r="T162" s="309">
        <v>3000</v>
      </c>
    </row>
    <row r="163" spans="1:20" ht="13.8">
      <c r="A163" s="339" t="s">
        <v>606</v>
      </c>
      <c r="B163" s="337" t="s">
        <v>136</v>
      </c>
      <c r="C163" s="56" t="s">
        <v>85</v>
      </c>
      <c r="D163" s="269" t="s">
        <v>137</v>
      </c>
      <c r="E163" s="67">
        <v>10226</v>
      </c>
      <c r="F163" s="67" t="s">
        <v>47</v>
      </c>
      <c r="G163" s="67" t="s">
        <v>48</v>
      </c>
      <c r="H163" s="271"/>
      <c r="I163" s="291">
        <v>145</v>
      </c>
      <c r="J163" s="291">
        <v>160</v>
      </c>
      <c r="K163" s="291">
        <v>160</v>
      </c>
      <c r="L163" s="291">
        <v>160</v>
      </c>
      <c r="M163" s="291">
        <v>160</v>
      </c>
      <c r="N163" s="291">
        <v>160</v>
      </c>
      <c r="O163" s="291">
        <v>160</v>
      </c>
      <c r="P163" s="291">
        <v>160</v>
      </c>
      <c r="Q163" s="291">
        <v>160</v>
      </c>
      <c r="R163" s="291">
        <v>160</v>
      </c>
      <c r="S163" s="291">
        <v>160</v>
      </c>
      <c r="T163" s="291">
        <v>160</v>
      </c>
    </row>
    <row r="164" spans="1:20" ht="13.8">
      <c r="A164" s="339" t="s">
        <v>606</v>
      </c>
      <c r="B164" s="338" t="s">
        <v>138</v>
      </c>
      <c r="C164" s="56" t="s">
        <v>85</v>
      </c>
      <c r="D164" s="269" t="s">
        <v>137</v>
      </c>
      <c r="E164" s="67">
        <v>10226</v>
      </c>
      <c r="F164" s="67" t="s">
        <v>47</v>
      </c>
      <c r="G164" s="67" t="s">
        <v>48</v>
      </c>
      <c r="H164" s="271"/>
      <c r="I164" s="291">
        <v>151</v>
      </c>
      <c r="J164" s="291">
        <v>165</v>
      </c>
      <c r="K164" s="291">
        <v>165</v>
      </c>
      <c r="L164" s="291">
        <v>165</v>
      </c>
      <c r="M164" s="291">
        <v>165</v>
      </c>
      <c r="N164" s="291">
        <v>165</v>
      </c>
      <c r="O164" s="291">
        <v>165</v>
      </c>
      <c r="P164" s="291">
        <v>165</v>
      </c>
      <c r="Q164" s="291">
        <v>165</v>
      </c>
      <c r="R164" s="291">
        <v>165</v>
      </c>
      <c r="S164" s="291">
        <v>165</v>
      </c>
      <c r="T164" s="291">
        <v>165</v>
      </c>
    </row>
    <row r="165" spans="1:20" ht="14.4">
      <c r="A165" s="339" t="s">
        <v>606</v>
      </c>
      <c r="B165" s="337" t="s">
        <v>139</v>
      </c>
      <c r="C165" s="56" t="s">
        <v>85</v>
      </c>
      <c r="D165" s="269" t="s">
        <v>121</v>
      </c>
      <c r="E165" s="67">
        <v>10226</v>
      </c>
      <c r="F165" s="67" t="s">
        <v>47</v>
      </c>
      <c r="G165" s="67" t="s">
        <v>48</v>
      </c>
      <c r="H165" s="271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310">
        <v>1751</v>
      </c>
    </row>
    <row r="166" spans="1:20" ht="13.8">
      <c r="A166" s="183" t="s">
        <v>607</v>
      </c>
      <c r="B166" s="324" t="s">
        <v>140</v>
      </c>
      <c r="C166" s="67"/>
      <c r="D166" s="67"/>
      <c r="E166" s="270">
        <v>10227</v>
      </c>
      <c r="F166" s="270" t="s">
        <v>41</v>
      </c>
      <c r="G166" s="270"/>
      <c r="H166" s="67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288">
        <v>73081</v>
      </c>
      <c r="T166" s="65"/>
    </row>
    <row r="167" spans="1:20" ht="13.8">
      <c r="A167" s="183" t="s">
        <v>607</v>
      </c>
      <c r="B167" s="324" t="s">
        <v>141</v>
      </c>
      <c r="C167" s="67"/>
      <c r="D167" s="67"/>
      <c r="E167" s="270">
        <v>10227</v>
      </c>
      <c r="F167" s="270" t="s">
        <v>65</v>
      </c>
      <c r="G167" s="270"/>
      <c r="H167" s="67"/>
      <c r="I167" s="65"/>
      <c r="J167" s="65"/>
      <c r="K167" s="290">
        <v>100000</v>
      </c>
      <c r="L167" s="290">
        <v>180828</v>
      </c>
      <c r="M167" s="290">
        <v>80000</v>
      </c>
      <c r="N167" s="65"/>
      <c r="O167" s="65"/>
      <c r="P167" s="65"/>
      <c r="Q167" s="65"/>
      <c r="R167" s="65"/>
      <c r="S167" s="288">
        <v>73081</v>
      </c>
      <c r="T167" s="65"/>
    </row>
    <row r="168" spans="1:20" ht="13.8">
      <c r="A168" s="183" t="s">
        <v>607</v>
      </c>
      <c r="B168" s="324" t="s">
        <v>565</v>
      </c>
      <c r="C168" s="67"/>
      <c r="D168" s="67"/>
      <c r="E168" s="270">
        <v>10227</v>
      </c>
      <c r="F168" s="270" t="s">
        <v>41</v>
      </c>
      <c r="G168" s="270"/>
      <c r="H168" s="67"/>
      <c r="I168" s="65"/>
      <c r="J168" s="289"/>
      <c r="K168" s="65"/>
      <c r="L168" s="65"/>
      <c r="M168" s="65"/>
      <c r="N168" s="65"/>
      <c r="O168" s="65"/>
      <c r="P168" s="65"/>
      <c r="Q168" s="65"/>
      <c r="R168" s="65"/>
      <c r="S168" s="65"/>
      <c r="T168" s="65"/>
    </row>
    <row r="169" spans="1:20" ht="13.8">
      <c r="A169" s="183" t="s">
        <v>607</v>
      </c>
      <c r="B169" s="324" t="s">
        <v>142</v>
      </c>
      <c r="C169" s="67"/>
      <c r="D169" s="67"/>
      <c r="E169" s="270">
        <v>10227</v>
      </c>
      <c r="F169" s="270" t="s">
        <v>41</v>
      </c>
      <c r="G169" s="270"/>
      <c r="H169" s="67"/>
      <c r="I169" s="65"/>
      <c r="J169" s="65"/>
      <c r="K169" s="65"/>
      <c r="L169" s="290">
        <v>107770</v>
      </c>
      <c r="M169" s="65"/>
      <c r="N169" s="65"/>
      <c r="O169" s="65"/>
      <c r="P169" s="65"/>
      <c r="Q169" s="65"/>
      <c r="R169" s="65"/>
      <c r="S169" s="65"/>
      <c r="T169" s="65"/>
    </row>
    <row r="170" spans="1:20" ht="13.8">
      <c r="A170" s="183" t="s">
        <v>607</v>
      </c>
      <c r="B170" s="324" t="s">
        <v>143</v>
      </c>
      <c r="C170" s="67"/>
      <c r="D170" s="67"/>
      <c r="E170" s="270">
        <v>10227</v>
      </c>
      <c r="F170" s="270" t="s">
        <v>41</v>
      </c>
      <c r="G170" s="270"/>
      <c r="H170" s="67"/>
      <c r="I170" s="65"/>
      <c r="J170" s="65"/>
      <c r="K170" s="65"/>
      <c r="L170" s="290">
        <v>80828</v>
      </c>
      <c r="M170" s="290">
        <v>268907</v>
      </c>
      <c r="N170" s="290">
        <v>292284</v>
      </c>
      <c r="O170" s="65"/>
      <c r="P170" s="65"/>
      <c r="Q170" s="65"/>
      <c r="R170" s="65"/>
      <c r="S170" s="65"/>
      <c r="T170" s="65"/>
    </row>
    <row r="171" spans="1:20" ht="13.8">
      <c r="A171" s="183" t="s">
        <v>607</v>
      </c>
      <c r="B171" s="324" t="s">
        <v>144</v>
      </c>
      <c r="C171" s="67"/>
      <c r="D171" s="67"/>
      <c r="E171" s="270">
        <v>10227</v>
      </c>
      <c r="F171" s="270" t="s">
        <v>41</v>
      </c>
      <c r="G171" s="270"/>
      <c r="H171" s="67"/>
      <c r="I171" s="65"/>
      <c r="J171" s="65"/>
      <c r="K171" s="65"/>
      <c r="L171" s="311"/>
      <c r="M171" s="311"/>
      <c r="N171" s="65"/>
      <c r="O171" s="290">
        <v>94278</v>
      </c>
      <c r="P171" s="290">
        <v>146884</v>
      </c>
      <c r="Q171" s="290">
        <v>180918</v>
      </c>
      <c r="R171" s="290">
        <v>123050</v>
      </c>
      <c r="S171" s="65"/>
      <c r="T171" s="65"/>
    </row>
    <row r="172" spans="1:20" ht="13.8">
      <c r="A172" s="183" t="s">
        <v>607</v>
      </c>
      <c r="B172" s="324" t="s">
        <v>145</v>
      </c>
      <c r="C172" s="67"/>
      <c r="D172" s="67"/>
      <c r="E172" s="270">
        <v>10227</v>
      </c>
      <c r="F172" s="270" t="s">
        <v>41</v>
      </c>
      <c r="G172" s="270"/>
      <c r="H172" s="67"/>
      <c r="I172" s="65"/>
      <c r="J172" s="65"/>
      <c r="K172" s="65"/>
      <c r="L172" s="65"/>
      <c r="M172" s="65"/>
      <c r="N172" s="65"/>
      <c r="O172" s="290">
        <v>94278</v>
      </c>
      <c r="P172" s="290">
        <v>220325</v>
      </c>
      <c r="Q172" s="290">
        <v>271377</v>
      </c>
      <c r="R172" s="65"/>
      <c r="S172" s="65"/>
      <c r="T172" s="65"/>
    </row>
    <row r="173" spans="1:20" ht="13.8">
      <c r="A173" s="183" t="s">
        <v>607</v>
      </c>
      <c r="B173" s="324" t="s">
        <v>146</v>
      </c>
      <c r="C173" s="67"/>
      <c r="D173" s="67"/>
      <c r="E173" s="270">
        <v>10227</v>
      </c>
      <c r="F173" s="270" t="s">
        <v>41</v>
      </c>
      <c r="G173" s="270"/>
      <c r="H173" s="67"/>
      <c r="I173" s="65"/>
      <c r="J173" s="65"/>
      <c r="K173" s="65"/>
      <c r="L173" s="65"/>
      <c r="M173" s="65"/>
      <c r="N173" s="65"/>
      <c r="O173" s="65"/>
      <c r="P173" s="65"/>
      <c r="Q173" s="65"/>
      <c r="R173" s="290">
        <v>369151</v>
      </c>
      <c r="S173" s="290">
        <v>493295</v>
      </c>
      <c r="T173" s="290">
        <v>560673</v>
      </c>
    </row>
    <row r="174" spans="1:20" ht="13.8">
      <c r="A174" s="183" t="s">
        <v>607</v>
      </c>
      <c r="B174" s="324" t="s">
        <v>147</v>
      </c>
      <c r="C174" s="67"/>
      <c r="D174" s="67"/>
      <c r="E174" s="270">
        <v>10227</v>
      </c>
      <c r="F174" s="270" t="s">
        <v>65</v>
      </c>
      <c r="G174" s="270"/>
      <c r="H174" s="67"/>
      <c r="I174" s="65"/>
      <c r="J174" s="65"/>
      <c r="K174" s="65"/>
      <c r="L174" s="65"/>
      <c r="M174" s="65"/>
      <c r="N174" s="65"/>
      <c r="O174" s="65"/>
      <c r="P174" s="65"/>
      <c r="Q174" s="65"/>
      <c r="R174" s="290">
        <v>123050</v>
      </c>
      <c r="S174" s="290">
        <v>274053</v>
      </c>
      <c r="T174" s="290">
        <v>240289</v>
      </c>
    </row>
    <row r="175" spans="1:20" ht="13.8">
      <c r="A175" s="183" t="s">
        <v>607</v>
      </c>
      <c r="B175" s="325" t="s">
        <v>566</v>
      </c>
      <c r="C175" s="56" t="s">
        <v>45</v>
      </c>
      <c r="D175" s="271"/>
      <c r="E175" s="271">
        <v>10227</v>
      </c>
      <c r="F175" s="271" t="s">
        <v>41</v>
      </c>
      <c r="G175" s="271" t="s">
        <v>48</v>
      </c>
      <c r="H175" s="271" t="s">
        <v>43</v>
      </c>
      <c r="I175" s="312"/>
      <c r="J175" s="312"/>
      <c r="K175" s="291">
        <v>52327</v>
      </c>
      <c r="L175" s="291">
        <v>62866</v>
      </c>
      <c r="M175" s="291">
        <v>47059</v>
      </c>
      <c r="N175" s="291">
        <v>51150</v>
      </c>
      <c r="O175" s="291">
        <v>65995</v>
      </c>
      <c r="P175" s="291">
        <v>64262</v>
      </c>
      <c r="Q175" s="291">
        <v>79152</v>
      </c>
      <c r="R175" s="291">
        <v>107669</v>
      </c>
      <c r="S175" s="291">
        <v>79932</v>
      </c>
      <c r="T175" s="291">
        <v>70084</v>
      </c>
    </row>
    <row r="176" spans="1:20" ht="13.8">
      <c r="A176" s="183" t="s">
        <v>607</v>
      </c>
      <c r="B176" s="325" t="s">
        <v>567</v>
      </c>
      <c r="C176" s="56" t="s">
        <v>45</v>
      </c>
      <c r="D176" s="271"/>
      <c r="E176" s="270">
        <v>10227</v>
      </c>
      <c r="F176" s="271" t="s">
        <v>65</v>
      </c>
      <c r="G176" s="271" t="s">
        <v>48</v>
      </c>
      <c r="H176" s="271" t="s">
        <v>43</v>
      </c>
      <c r="I176" s="312"/>
      <c r="J176" s="312"/>
      <c r="K176" s="291">
        <v>22426</v>
      </c>
      <c r="L176" s="291">
        <v>26943</v>
      </c>
      <c r="M176" s="291">
        <v>20168</v>
      </c>
      <c r="N176" s="291">
        <v>21921</v>
      </c>
      <c r="O176" s="291">
        <v>28284</v>
      </c>
      <c r="P176" s="291">
        <v>27541</v>
      </c>
      <c r="Q176" s="291">
        <v>33922</v>
      </c>
      <c r="R176" s="291">
        <v>46144</v>
      </c>
      <c r="S176" s="291">
        <v>34257</v>
      </c>
      <c r="T176" s="291">
        <v>30036</v>
      </c>
    </row>
    <row r="177" spans="1:20" ht="13.8">
      <c r="A177" s="183" t="s">
        <v>607</v>
      </c>
      <c r="B177" s="327" t="s">
        <v>568</v>
      </c>
      <c r="C177" s="275" t="s">
        <v>45</v>
      </c>
      <c r="D177" s="276"/>
      <c r="E177" s="277">
        <v>10227</v>
      </c>
      <c r="F177" s="276" t="s">
        <v>41</v>
      </c>
      <c r="G177" s="276" t="s">
        <v>48</v>
      </c>
      <c r="H177" s="276" t="s">
        <v>43</v>
      </c>
      <c r="I177" s="288">
        <v>78290.58</v>
      </c>
      <c r="J177" s="288">
        <v>47000</v>
      </c>
      <c r="K177" s="276"/>
      <c r="L177" s="276"/>
      <c r="M177" s="276"/>
      <c r="N177" s="276"/>
      <c r="O177" s="276"/>
      <c r="P177" s="276"/>
      <c r="Q177" s="276"/>
      <c r="R177" s="276"/>
      <c r="S177" s="276"/>
      <c r="T177" s="276"/>
    </row>
    <row r="178" spans="1:20" ht="13.8">
      <c r="A178" s="183" t="s">
        <v>607</v>
      </c>
      <c r="B178" s="325" t="s">
        <v>150</v>
      </c>
      <c r="C178" s="56" t="s">
        <v>45</v>
      </c>
      <c r="D178" s="271"/>
      <c r="E178" s="270">
        <v>10227</v>
      </c>
      <c r="F178" s="271" t="s">
        <v>41</v>
      </c>
      <c r="G178" s="271" t="s">
        <v>42</v>
      </c>
      <c r="H178" s="271" t="s">
        <v>43</v>
      </c>
      <c r="I178" s="313">
        <v>908796</v>
      </c>
      <c r="J178" s="313">
        <v>195367</v>
      </c>
      <c r="K178" s="291">
        <v>38124</v>
      </c>
      <c r="L178" s="291">
        <v>45802</v>
      </c>
      <c r="M178" s="291">
        <v>34286</v>
      </c>
      <c r="N178" s="291">
        <v>37266</v>
      </c>
      <c r="O178" s="291">
        <v>48082</v>
      </c>
      <c r="P178" s="291">
        <v>46819</v>
      </c>
      <c r="Q178" s="291">
        <v>57668</v>
      </c>
      <c r="R178" s="291">
        <v>78445</v>
      </c>
      <c r="S178" s="291">
        <v>58236</v>
      </c>
      <c r="T178" s="291">
        <v>51061</v>
      </c>
    </row>
    <row r="179" spans="1:20" ht="13.8">
      <c r="A179" s="183" t="s">
        <v>607</v>
      </c>
      <c r="B179" s="325" t="s">
        <v>151</v>
      </c>
      <c r="C179" s="56" t="s">
        <v>45</v>
      </c>
      <c r="D179" s="271"/>
      <c r="E179" s="270">
        <v>10227</v>
      </c>
      <c r="F179" s="271" t="s">
        <v>41</v>
      </c>
      <c r="G179" s="271" t="s">
        <v>116</v>
      </c>
      <c r="H179" s="271" t="s">
        <v>43</v>
      </c>
      <c r="I179" s="312"/>
      <c r="J179" s="313">
        <v>30000</v>
      </c>
      <c r="K179" s="291">
        <v>139788</v>
      </c>
      <c r="L179" s="291">
        <v>167942</v>
      </c>
      <c r="M179" s="291">
        <v>125714</v>
      </c>
      <c r="N179" s="291">
        <v>136643</v>
      </c>
      <c r="O179" s="291">
        <v>176301</v>
      </c>
      <c r="P179" s="291">
        <v>171670</v>
      </c>
      <c r="Q179" s="291">
        <v>211448</v>
      </c>
      <c r="R179" s="291">
        <v>287630</v>
      </c>
      <c r="S179" s="291">
        <v>213533</v>
      </c>
      <c r="T179" s="291">
        <v>187225</v>
      </c>
    </row>
    <row r="180" spans="1:20" ht="13.8">
      <c r="A180" s="183" t="s">
        <v>607</v>
      </c>
      <c r="B180" s="325" t="s">
        <v>153</v>
      </c>
      <c r="C180" s="56" t="s">
        <v>45</v>
      </c>
      <c r="D180" s="271"/>
      <c r="E180" s="270">
        <v>10227</v>
      </c>
      <c r="F180" s="271" t="s">
        <v>65</v>
      </c>
      <c r="G180" s="271" t="s">
        <v>42</v>
      </c>
      <c r="H180" s="271" t="s">
        <v>43</v>
      </c>
      <c r="I180" s="313">
        <v>90166</v>
      </c>
      <c r="J180" s="313">
        <v>17765</v>
      </c>
      <c r="K180" s="291">
        <v>25416</v>
      </c>
      <c r="L180" s="291">
        <v>30535</v>
      </c>
      <c r="M180" s="291">
        <v>22857</v>
      </c>
      <c r="N180" s="291">
        <v>24844</v>
      </c>
      <c r="O180" s="291">
        <v>32055</v>
      </c>
      <c r="P180" s="291">
        <v>31213</v>
      </c>
      <c r="Q180" s="291">
        <v>38445</v>
      </c>
      <c r="R180" s="291">
        <v>52296</v>
      </c>
      <c r="S180" s="291">
        <v>38824</v>
      </c>
      <c r="T180" s="291">
        <v>34041</v>
      </c>
    </row>
    <row r="181" spans="1:20" ht="13.8">
      <c r="A181" s="183" t="s">
        <v>607</v>
      </c>
      <c r="B181" s="325" t="s">
        <v>154</v>
      </c>
      <c r="C181" s="56" t="s">
        <v>45</v>
      </c>
      <c r="D181" s="271"/>
      <c r="E181" s="270">
        <v>10227</v>
      </c>
      <c r="F181" s="271" t="s">
        <v>65</v>
      </c>
      <c r="G181" s="271" t="s">
        <v>116</v>
      </c>
      <c r="H181" s="271" t="s">
        <v>43</v>
      </c>
      <c r="I181" s="313">
        <v>4689</v>
      </c>
      <c r="J181" s="313">
        <v>20783</v>
      </c>
      <c r="K181" s="291">
        <v>50832</v>
      </c>
      <c r="L181" s="291">
        <v>61070</v>
      </c>
      <c r="M181" s="291">
        <v>45714</v>
      </c>
      <c r="N181" s="291">
        <v>49688</v>
      </c>
      <c r="O181" s="291">
        <v>64109</v>
      </c>
      <c r="P181" s="291">
        <v>62426</v>
      </c>
      <c r="Q181" s="291">
        <v>76890</v>
      </c>
      <c r="R181" s="291">
        <v>104593</v>
      </c>
      <c r="S181" s="291">
        <v>77648</v>
      </c>
      <c r="T181" s="291">
        <v>68082</v>
      </c>
    </row>
    <row r="182" spans="1:20" ht="13.8">
      <c r="A182" s="183" t="s">
        <v>607</v>
      </c>
      <c r="B182" s="325" t="s">
        <v>156</v>
      </c>
      <c r="C182" s="56" t="s">
        <v>45</v>
      </c>
      <c r="D182" s="271"/>
      <c r="E182" s="270">
        <v>10227</v>
      </c>
      <c r="F182" s="271" t="s">
        <v>41</v>
      </c>
      <c r="G182" s="271" t="s">
        <v>48</v>
      </c>
      <c r="H182" s="271" t="s">
        <v>49</v>
      </c>
      <c r="I182" s="291">
        <v>112500</v>
      </c>
      <c r="J182" s="291">
        <v>112500</v>
      </c>
      <c r="K182" s="291">
        <v>112500</v>
      </c>
      <c r="L182" s="291">
        <v>112500</v>
      </c>
      <c r="M182" s="291">
        <v>112500</v>
      </c>
      <c r="N182" s="291">
        <v>112500</v>
      </c>
      <c r="O182" s="291">
        <v>112500</v>
      </c>
      <c r="P182" s="291">
        <v>112500</v>
      </c>
      <c r="Q182" s="291">
        <v>112500</v>
      </c>
      <c r="R182" s="291">
        <v>112500</v>
      </c>
      <c r="S182" s="291">
        <v>112500</v>
      </c>
      <c r="T182" s="291">
        <v>112500</v>
      </c>
    </row>
    <row r="183" spans="1:20" ht="13.8">
      <c r="A183" s="183" t="s">
        <v>607</v>
      </c>
      <c r="B183" s="325" t="s">
        <v>573</v>
      </c>
      <c r="C183" s="56" t="s">
        <v>45</v>
      </c>
      <c r="D183" s="271"/>
      <c r="E183" s="270">
        <v>10227</v>
      </c>
      <c r="F183" s="271" t="s">
        <v>41</v>
      </c>
      <c r="G183" s="271" t="s">
        <v>48</v>
      </c>
      <c r="H183" s="271" t="s">
        <v>43</v>
      </c>
      <c r="I183" s="291">
        <v>112500</v>
      </c>
      <c r="J183" s="291">
        <v>112500</v>
      </c>
      <c r="K183" s="291">
        <v>112500</v>
      </c>
      <c r="L183" s="291">
        <v>112500</v>
      </c>
      <c r="M183" s="291">
        <v>112500</v>
      </c>
      <c r="N183" s="291">
        <v>112500</v>
      </c>
      <c r="O183" s="291">
        <v>112500</v>
      </c>
      <c r="P183" s="291">
        <v>112500</v>
      </c>
      <c r="Q183" s="291">
        <v>112500</v>
      </c>
      <c r="R183" s="291">
        <v>112500</v>
      </c>
      <c r="S183" s="291">
        <v>112500</v>
      </c>
      <c r="T183" s="291">
        <v>112500</v>
      </c>
    </row>
    <row r="184" spans="1:20" ht="55.2">
      <c r="A184" s="183" t="s">
        <v>6</v>
      </c>
      <c r="B184" s="331" t="s">
        <v>574</v>
      </c>
      <c r="C184" s="314" t="s">
        <v>575</v>
      </c>
      <c r="D184" s="278" t="s">
        <v>576</v>
      </c>
      <c r="E184" s="278">
        <v>10325</v>
      </c>
      <c r="F184" s="268" t="s">
        <v>47</v>
      </c>
      <c r="G184" s="278" t="s">
        <v>48</v>
      </c>
      <c r="H184" s="279" t="s">
        <v>43</v>
      </c>
      <c r="I184" s="295">
        <v>52000</v>
      </c>
      <c r="J184" s="295">
        <v>12000</v>
      </c>
      <c r="K184" s="295">
        <v>12000</v>
      </c>
      <c r="L184" s="295">
        <v>12000</v>
      </c>
      <c r="M184" s="295">
        <v>12000</v>
      </c>
      <c r="N184" s="295">
        <v>12000</v>
      </c>
      <c r="O184" s="295">
        <v>12000</v>
      </c>
      <c r="P184" s="295">
        <v>12000</v>
      </c>
      <c r="Q184" s="295">
        <v>12000</v>
      </c>
      <c r="R184" s="295">
        <v>12000</v>
      </c>
      <c r="S184" s="295">
        <v>12000</v>
      </c>
      <c r="T184" s="295">
        <v>12000</v>
      </c>
    </row>
    <row r="185" spans="1:20" ht="69">
      <c r="A185" s="183" t="s">
        <v>6</v>
      </c>
      <c r="B185" s="331" t="s">
        <v>577</v>
      </c>
      <c r="C185" s="314" t="s">
        <v>158</v>
      </c>
      <c r="D185" s="278" t="s">
        <v>576</v>
      </c>
      <c r="E185" s="278">
        <v>10325</v>
      </c>
      <c r="F185" s="268" t="s">
        <v>47</v>
      </c>
      <c r="G185" s="278" t="s">
        <v>48</v>
      </c>
      <c r="H185" s="279" t="s">
        <v>49</v>
      </c>
      <c r="I185" s="295">
        <v>13993.83</v>
      </c>
      <c r="J185" s="295">
        <v>13993.83</v>
      </c>
      <c r="K185" s="295">
        <v>13993.83</v>
      </c>
      <c r="L185" s="295">
        <v>13993.83</v>
      </c>
      <c r="M185" s="295">
        <v>13993.83</v>
      </c>
      <c r="N185" s="295">
        <v>13993.83</v>
      </c>
      <c r="O185" s="295">
        <v>13993.83</v>
      </c>
      <c r="P185" s="295">
        <v>13993.83</v>
      </c>
      <c r="Q185" s="295">
        <v>13993.83</v>
      </c>
      <c r="R185" s="295">
        <v>13993.83</v>
      </c>
      <c r="S185" s="295">
        <v>13993.83</v>
      </c>
      <c r="T185" s="295">
        <v>13993.83</v>
      </c>
    </row>
    <row r="186" spans="1:20" ht="55.2">
      <c r="A186" s="183" t="s">
        <v>6</v>
      </c>
      <c r="B186" s="331" t="s">
        <v>578</v>
      </c>
      <c r="C186" s="314" t="s">
        <v>160</v>
      </c>
      <c r="D186" s="278" t="s">
        <v>576</v>
      </c>
      <c r="E186" s="278">
        <v>10325</v>
      </c>
      <c r="F186" s="268" t="s">
        <v>47</v>
      </c>
      <c r="G186" s="278" t="s">
        <v>48</v>
      </c>
      <c r="H186" s="279" t="s">
        <v>49</v>
      </c>
      <c r="I186" s="295">
        <v>12934.27</v>
      </c>
      <c r="J186" s="295">
        <v>12934.27</v>
      </c>
      <c r="K186" s="295">
        <v>12934.27</v>
      </c>
      <c r="L186" s="295">
        <v>12934.27</v>
      </c>
      <c r="M186" s="295">
        <v>12934.27</v>
      </c>
      <c r="N186" s="295">
        <v>12934.27</v>
      </c>
      <c r="O186" s="295">
        <v>12934.27</v>
      </c>
      <c r="P186" s="295">
        <v>12934.27</v>
      </c>
      <c r="Q186" s="295">
        <v>12934.27</v>
      </c>
      <c r="R186" s="295">
        <v>12934.27</v>
      </c>
      <c r="S186" s="295">
        <v>12934.27</v>
      </c>
      <c r="T186" s="295">
        <v>12934.27</v>
      </c>
    </row>
    <row r="187" spans="1:20" ht="55.2">
      <c r="A187" s="183" t="s">
        <v>6</v>
      </c>
      <c r="B187" s="331" t="s">
        <v>161</v>
      </c>
      <c r="C187" s="314" t="s">
        <v>162</v>
      </c>
      <c r="D187" s="278" t="s">
        <v>576</v>
      </c>
      <c r="E187" s="278">
        <v>10325</v>
      </c>
      <c r="F187" s="268" t="s">
        <v>47</v>
      </c>
      <c r="G187" s="278" t="s">
        <v>48</v>
      </c>
      <c r="H187" s="279" t="s">
        <v>49</v>
      </c>
      <c r="I187" s="295">
        <v>12445</v>
      </c>
      <c r="J187" s="295">
        <v>12445</v>
      </c>
      <c r="K187" s="295">
        <v>12445</v>
      </c>
      <c r="L187" s="295">
        <v>12445</v>
      </c>
      <c r="M187" s="295">
        <v>12445</v>
      </c>
      <c r="N187" s="295">
        <v>12445</v>
      </c>
      <c r="O187" s="295">
        <v>12445</v>
      </c>
      <c r="P187" s="295">
        <v>12445</v>
      </c>
      <c r="Q187" s="295">
        <v>12445</v>
      </c>
      <c r="R187" s="295">
        <v>12445</v>
      </c>
      <c r="S187" s="295">
        <v>12445</v>
      </c>
      <c r="T187" s="295">
        <v>12445</v>
      </c>
    </row>
    <row r="188" spans="1:20" ht="69">
      <c r="A188" s="183" t="s">
        <v>6</v>
      </c>
      <c r="B188" s="331" t="s">
        <v>163</v>
      </c>
      <c r="C188" s="314" t="s">
        <v>164</v>
      </c>
      <c r="D188" s="278" t="s">
        <v>576</v>
      </c>
      <c r="E188" s="278">
        <v>10325</v>
      </c>
      <c r="F188" s="268" t="s">
        <v>47</v>
      </c>
      <c r="G188" s="278" t="s">
        <v>48</v>
      </c>
      <c r="H188" s="279" t="s">
        <v>49</v>
      </c>
      <c r="I188" s="295">
        <v>6000</v>
      </c>
      <c r="J188" s="295">
        <v>6000</v>
      </c>
      <c r="K188" s="295">
        <v>6000</v>
      </c>
      <c r="L188" s="295">
        <v>6000</v>
      </c>
      <c r="M188" s="295">
        <v>6000</v>
      </c>
      <c r="N188" s="295">
        <v>6000</v>
      </c>
      <c r="O188" s="295">
        <v>6000</v>
      </c>
      <c r="P188" s="295">
        <v>6000</v>
      </c>
      <c r="Q188" s="295">
        <v>6000</v>
      </c>
      <c r="R188" s="295">
        <v>6000</v>
      </c>
      <c r="S188" s="295">
        <v>6000</v>
      </c>
      <c r="T188" s="295">
        <v>6000</v>
      </c>
    </row>
    <row r="189" spans="1:20" ht="55.2">
      <c r="A189" s="183" t="s">
        <v>6</v>
      </c>
      <c r="B189" s="331" t="s">
        <v>579</v>
      </c>
      <c r="C189" s="314" t="s">
        <v>166</v>
      </c>
      <c r="D189" s="278" t="s">
        <v>576</v>
      </c>
      <c r="E189" s="278">
        <v>10325</v>
      </c>
      <c r="F189" s="268" t="s">
        <v>47</v>
      </c>
      <c r="G189" s="278" t="s">
        <v>48</v>
      </c>
      <c r="H189" s="279" t="s">
        <v>49</v>
      </c>
      <c r="I189" s="295">
        <v>3927</v>
      </c>
      <c r="J189" s="295">
        <v>3927</v>
      </c>
      <c r="K189" s="295">
        <v>3927</v>
      </c>
      <c r="L189" s="295">
        <v>3927</v>
      </c>
      <c r="M189" s="295">
        <v>3927</v>
      </c>
      <c r="N189" s="295">
        <v>3927</v>
      </c>
      <c r="O189" s="295">
        <v>3927</v>
      </c>
      <c r="P189" s="295">
        <v>3927</v>
      </c>
      <c r="Q189" s="295">
        <v>3927</v>
      </c>
      <c r="R189" s="295">
        <v>3927</v>
      </c>
      <c r="S189" s="295">
        <v>3927</v>
      </c>
      <c r="T189" s="295">
        <v>3927</v>
      </c>
    </row>
    <row r="190" spans="1:20" ht="55.2">
      <c r="A190" s="183" t="s">
        <v>6</v>
      </c>
      <c r="B190" s="331" t="s">
        <v>579</v>
      </c>
      <c r="C190" s="314" t="s">
        <v>167</v>
      </c>
      <c r="D190" s="278" t="s">
        <v>576</v>
      </c>
      <c r="E190" s="278">
        <v>10325</v>
      </c>
      <c r="F190" s="268" t="s">
        <v>47</v>
      </c>
      <c r="G190" s="278" t="s">
        <v>48</v>
      </c>
      <c r="H190" s="279" t="s">
        <v>49</v>
      </c>
      <c r="I190" s="295">
        <v>1183</v>
      </c>
      <c r="J190" s="295">
        <v>1183</v>
      </c>
      <c r="K190" s="295">
        <v>1183</v>
      </c>
      <c r="L190" s="295">
        <v>1183</v>
      </c>
      <c r="M190" s="295">
        <v>1183</v>
      </c>
      <c r="N190" s="295">
        <v>1183</v>
      </c>
      <c r="O190" s="295">
        <v>1183</v>
      </c>
      <c r="P190" s="295">
        <v>1183</v>
      </c>
      <c r="Q190" s="295">
        <v>1183</v>
      </c>
      <c r="R190" s="295">
        <v>1183</v>
      </c>
      <c r="S190" s="295">
        <v>1183</v>
      </c>
      <c r="T190" s="295">
        <v>1183</v>
      </c>
    </row>
    <row r="191" spans="1:20" ht="55.2">
      <c r="A191" s="183" t="s">
        <v>6</v>
      </c>
      <c r="B191" s="331" t="s">
        <v>579</v>
      </c>
      <c r="C191" s="314" t="s">
        <v>168</v>
      </c>
      <c r="D191" s="278" t="s">
        <v>576</v>
      </c>
      <c r="E191" s="278">
        <v>10325</v>
      </c>
      <c r="F191" s="268" t="s">
        <v>47</v>
      </c>
      <c r="G191" s="278" t="s">
        <v>48</v>
      </c>
      <c r="H191" s="279" t="s">
        <v>49</v>
      </c>
      <c r="I191" s="295">
        <v>1385</v>
      </c>
      <c r="J191" s="295">
        <v>1385</v>
      </c>
      <c r="K191" s="295">
        <v>1385</v>
      </c>
      <c r="L191" s="295">
        <v>1385</v>
      </c>
      <c r="M191" s="295">
        <v>1385</v>
      </c>
      <c r="N191" s="295">
        <v>1385</v>
      </c>
      <c r="O191" s="295">
        <v>1385</v>
      </c>
      <c r="P191" s="295">
        <v>1385</v>
      </c>
      <c r="Q191" s="295">
        <v>1385</v>
      </c>
      <c r="R191" s="295">
        <v>1385</v>
      </c>
      <c r="S191" s="295">
        <v>1385</v>
      </c>
      <c r="T191" s="295">
        <v>1385</v>
      </c>
    </row>
    <row r="192" spans="1:20" ht="55.2">
      <c r="A192" s="183" t="s">
        <v>6</v>
      </c>
      <c r="B192" s="331" t="s">
        <v>579</v>
      </c>
      <c r="C192" s="314" t="s">
        <v>169</v>
      </c>
      <c r="D192" s="278" t="s">
        <v>576</v>
      </c>
      <c r="E192" s="278">
        <v>10325</v>
      </c>
      <c r="F192" s="268" t="s">
        <v>47</v>
      </c>
      <c r="G192" s="278" t="s">
        <v>48</v>
      </c>
      <c r="H192" s="279" t="s">
        <v>49</v>
      </c>
      <c r="I192" s="295">
        <v>1183</v>
      </c>
      <c r="J192" s="295">
        <v>1183</v>
      </c>
      <c r="K192" s="295">
        <v>1183</v>
      </c>
      <c r="L192" s="295">
        <v>1183</v>
      </c>
      <c r="M192" s="295">
        <v>1183</v>
      </c>
      <c r="N192" s="295">
        <v>1183</v>
      </c>
      <c r="O192" s="295">
        <v>1183</v>
      </c>
      <c r="P192" s="295">
        <v>1183</v>
      </c>
      <c r="Q192" s="295">
        <v>1183</v>
      </c>
      <c r="R192" s="295">
        <v>1183</v>
      </c>
      <c r="S192" s="295">
        <v>1183</v>
      </c>
      <c r="T192" s="295">
        <v>1183</v>
      </c>
    </row>
    <row r="193" spans="1:20" ht="55.2">
      <c r="A193" s="183" t="s">
        <v>6</v>
      </c>
      <c r="B193" s="331" t="s">
        <v>579</v>
      </c>
      <c r="C193" s="314" t="s">
        <v>170</v>
      </c>
      <c r="D193" s="278" t="s">
        <v>576</v>
      </c>
      <c r="E193" s="278">
        <v>10325</v>
      </c>
      <c r="F193" s="268" t="s">
        <v>47</v>
      </c>
      <c r="G193" s="278" t="s">
        <v>48</v>
      </c>
      <c r="H193" s="279" t="s">
        <v>49</v>
      </c>
      <c r="I193" s="295">
        <v>328</v>
      </c>
      <c r="J193" s="295">
        <v>328</v>
      </c>
      <c r="K193" s="295">
        <v>328</v>
      </c>
      <c r="L193" s="295">
        <v>328</v>
      </c>
      <c r="M193" s="295">
        <v>328</v>
      </c>
      <c r="N193" s="295">
        <v>328</v>
      </c>
      <c r="O193" s="295">
        <v>328</v>
      </c>
      <c r="P193" s="295">
        <v>328</v>
      </c>
      <c r="Q193" s="295">
        <v>328</v>
      </c>
      <c r="R193" s="295">
        <v>328</v>
      </c>
      <c r="S193" s="295">
        <v>328</v>
      </c>
      <c r="T193" s="295">
        <v>328</v>
      </c>
    </row>
    <row r="194" spans="1:20" ht="41.4">
      <c r="A194" s="183" t="s">
        <v>6</v>
      </c>
      <c r="B194" s="331" t="s">
        <v>171</v>
      </c>
      <c r="C194" s="314" t="s">
        <v>172</v>
      </c>
      <c r="D194" s="278" t="s">
        <v>576</v>
      </c>
      <c r="E194" s="278">
        <v>10325</v>
      </c>
      <c r="F194" s="268" t="s">
        <v>47</v>
      </c>
      <c r="G194" s="278" t="s">
        <v>48</v>
      </c>
      <c r="H194" s="279" t="s">
        <v>49</v>
      </c>
      <c r="I194" s="295">
        <v>2155.56</v>
      </c>
      <c r="J194" s="295">
        <v>2155.56</v>
      </c>
      <c r="K194" s="295">
        <v>2155.56</v>
      </c>
      <c r="L194" s="295">
        <v>2155.56</v>
      </c>
      <c r="M194" s="295">
        <v>2155.56</v>
      </c>
      <c r="N194" s="295">
        <v>2155.56</v>
      </c>
      <c r="O194" s="295">
        <v>2155.56</v>
      </c>
      <c r="P194" s="295">
        <v>2155.56</v>
      </c>
      <c r="Q194" s="295">
        <v>2155.56</v>
      </c>
      <c r="R194" s="295">
        <v>2155.56</v>
      </c>
      <c r="S194" s="295">
        <v>2155.56</v>
      </c>
      <c r="T194" s="295">
        <v>2155.56</v>
      </c>
    </row>
    <row r="195" spans="1:20" ht="69">
      <c r="A195" s="183" t="s">
        <v>6</v>
      </c>
      <c r="B195" s="331" t="s">
        <v>173</v>
      </c>
      <c r="C195" s="314" t="s">
        <v>174</v>
      </c>
      <c r="D195" s="278" t="s">
        <v>576</v>
      </c>
      <c r="E195" s="278">
        <v>10325</v>
      </c>
      <c r="F195" s="268" t="s">
        <v>47</v>
      </c>
      <c r="G195" s="278" t="s">
        <v>48</v>
      </c>
      <c r="H195" s="279" t="s">
        <v>49</v>
      </c>
      <c r="I195" s="295">
        <v>1069.8900000000001</v>
      </c>
      <c r="J195" s="295">
        <v>1069.8900000000001</v>
      </c>
      <c r="K195" s="64"/>
      <c r="L195" s="64"/>
      <c r="M195" s="64"/>
      <c r="N195" s="64"/>
      <c r="O195" s="64"/>
      <c r="P195" s="64"/>
      <c r="Q195" s="64"/>
      <c r="R195" s="64"/>
      <c r="S195" s="64"/>
      <c r="T195" s="6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00D98-75CA-4C92-9F16-B7273024F09A}">
  <dimension ref="A1:AF269"/>
  <sheetViews>
    <sheetView workbookViewId="0"/>
  </sheetViews>
  <sheetFormatPr defaultRowHeight="13.2"/>
  <cols>
    <col min="1" max="1" width="18" bestFit="1" customWidth="1"/>
    <col min="2" max="2" width="42.33203125" bestFit="1" customWidth="1"/>
    <col min="3" max="3" width="35.5546875" bestFit="1" customWidth="1"/>
    <col min="4" max="4" width="14.88671875" bestFit="1" customWidth="1"/>
    <col min="5" max="5" width="17.5546875" bestFit="1" customWidth="1"/>
    <col min="6" max="6" width="12.5546875" bestFit="1" customWidth="1"/>
    <col min="7" max="7" width="19.33203125" bestFit="1" customWidth="1"/>
    <col min="8" max="8" width="13.6640625" bestFit="1" customWidth="1"/>
    <col min="9" max="10" width="10.33203125" bestFit="1" customWidth="1"/>
    <col min="11" max="11" width="11" bestFit="1" customWidth="1"/>
    <col min="12" max="12" width="10.44140625" bestFit="1" customWidth="1"/>
    <col min="13" max="13" width="10.6640625" bestFit="1" customWidth="1"/>
    <col min="14" max="14" width="10.33203125" bestFit="1" customWidth="1"/>
    <col min="15" max="15" width="9.6640625" bestFit="1" customWidth="1"/>
    <col min="16" max="16" width="10.88671875" bestFit="1" customWidth="1"/>
    <col min="17" max="17" width="10.33203125" bestFit="1" customWidth="1"/>
    <col min="18" max="18" width="10.44140625" bestFit="1" customWidth="1"/>
    <col min="19" max="20" width="10.6640625" bestFit="1" customWidth="1"/>
    <col min="21" max="21" width="9.88671875" bestFit="1" customWidth="1"/>
  </cols>
  <sheetData>
    <row r="1" spans="1:32">
      <c r="A1" s="159" t="s">
        <v>7</v>
      </c>
    </row>
    <row r="3" spans="1:32">
      <c r="A3" t="s">
        <v>0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V3" t="s">
        <v>28</v>
      </c>
      <c r="W3" t="s">
        <v>29</v>
      </c>
      <c r="X3" t="s">
        <v>30</v>
      </c>
      <c r="Y3" t="s">
        <v>31</v>
      </c>
      <c r="Z3" t="s">
        <v>32</v>
      </c>
      <c r="AA3" t="s">
        <v>33</v>
      </c>
      <c r="AB3" t="s">
        <v>34</v>
      </c>
      <c r="AC3" t="s">
        <v>35</v>
      </c>
      <c r="AD3" t="s">
        <v>36</v>
      </c>
      <c r="AE3" t="s">
        <v>37</v>
      </c>
      <c r="AF3" t="s">
        <v>38</v>
      </c>
    </row>
    <row r="4" spans="1:32">
      <c r="A4" t="s">
        <v>1</v>
      </c>
      <c r="B4" t="s">
        <v>39</v>
      </c>
      <c r="C4" t="s">
        <v>40</v>
      </c>
      <c r="D4">
        <v>0</v>
      </c>
      <c r="E4">
        <v>10220</v>
      </c>
      <c r="F4" t="s">
        <v>41</v>
      </c>
      <c r="G4" t="s">
        <v>42</v>
      </c>
      <c r="H4" t="s">
        <v>43</v>
      </c>
      <c r="I4">
        <v>0</v>
      </c>
      <c r="J4">
        <v>0</v>
      </c>
      <c r="K4">
        <v>0</v>
      </c>
      <c r="L4">
        <v>0</v>
      </c>
      <c r="M4">
        <v>0</v>
      </c>
      <c r="N4">
        <v>200000</v>
      </c>
      <c r="O4">
        <v>200000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1</v>
      </c>
      <c r="B5" t="s">
        <v>44</v>
      </c>
      <c r="C5" t="s">
        <v>45</v>
      </c>
      <c r="D5" t="s">
        <v>46</v>
      </c>
      <c r="E5">
        <v>10220</v>
      </c>
      <c r="F5" t="s">
        <v>47</v>
      </c>
      <c r="G5" t="s">
        <v>48</v>
      </c>
      <c r="H5" t="s">
        <v>49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1</v>
      </c>
      <c r="B6" t="s">
        <v>50</v>
      </c>
      <c r="C6" t="s">
        <v>40</v>
      </c>
      <c r="D6" t="s">
        <v>50</v>
      </c>
      <c r="E6">
        <v>10220</v>
      </c>
      <c r="F6" t="s">
        <v>47</v>
      </c>
      <c r="G6" t="s">
        <v>42</v>
      </c>
      <c r="H6" t="s">
        <v>43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1</v>
      </c>
      <c r="B7" t="s">
        <v>51</v>
      </c>
      <c r="C7" t="s">
        <v>45</v>
      </c>
      <c r="D7" t="s">
        <v>52</v>
      </c>
      <c r="E7">
        <v>10220</v>
      </c>
      <c r="F7" t="s">
        <v>41</v>
      </c>
      <c r="G7" t="s">
        <v>42</v>
      </c>
      <c r="H7" t="s">
        <v>49</v>
      </c>
      <c r="I7">
        <v>0</v>
      </c>
      <c r="J7">
        <v>0</v>
      </c>
      <c r="K7">
        <v>0</v>
      </c>
      <c r="L7">
        <v>200000</v>
      </c>
      <c r="M7">
        <v>200000</v>
      </c>
      <c r="N7">
        <v>200000</v>
      </c>
      <c r="O7">
        <v>200000</v>
      </c>
      <c r="P7">
        <v>200000</v>
      </c>
      <c r="Q7">
        <v>200000</v>
      </c>
      <c r="R7">
        <v>200000</v>
      </c>
      <c r="S7">
        <v>200000</v>
      </c>
      <c r="T7">
        <v>200000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>
      <c r="A8" t="s">
        <v>1</v>
      </c>
      <c r="B8" t="s">
        <v>53</v>
      </c>
      <c r="C8" t="s">
        <v>40</v>
      </c>
      <c r="D8">
        <v>0</v>
      </c>
      <c r="E8">
        <v>10220</v>
      </c>
      <c r="F8" t="s">
        <v>47</v>
      </c>
      <c r="G8" t="s">
        <v>42</v>
      </c>
      <c r="H8" t="s">
        <v>43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>
      <c r="A9" t="s">
        <v>1</v>
      </c>
      <c r="B9" t="s">
        <v>54</v>
      </c>
      <c r="C9" t="s">
        <v>45</v>
      </c>
      <c r="D9" t="s">
        <v>55</v>
      </c>
      <c r="E9">
        <v>10220</v>
      </c>
      <c r="F9" t="s">
        <v>47</v>
      </c>
      <c r="G9" t="s">
        <v>48</v>
      </c>
      <c r="H9" t="s">
        <v>43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>
      <c r="A10" t="s">
        <v>1</v>
      </c>
      <c r="B10" t="s">
        <v>56</v>
      </c>
      <c r="C10" t="s">
        <v>45</v>
      </c>
      <c r="D10">
        <v>0</v>
      </c>
      <c r="E10">
        <v>10220</v>
      </c>
      <c r="F10" t="s">
        <v>47</v>
      </c>
      <c r="G10" t="s">
        <v>48</v>
      </c>
      <c r="H10" t="s">
        <v>43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>
      <c r="A11" t="s">
        <v>1</v>
      </c>
      <c r="B11" t="s">
        <v>57</v>
      </c>
      <c r="C11" t="s">
        <v>40</v>
      </c>
      <c r="D11" t="s">
        <v>55</v>
      </c>
      <c r="E11">
        <v>10220</v>
      </c>
      <c r="F11" t="s">
        <v>41</v>
      </c>
      <c r="G11" t="s">
        <v>42</v>
      </c>
      <c r="H11" t="s">
        <v>43</v>
      </c>
      <c r="I11">
        <v>0</v>
      </c>
      <c r="J11">
        <v>0</v>
      </c>
      <c r="K11">
        <v>10000</v>
      </c>
      <c r="L11">
        <v>0</v>
      </c>
      <c r="M11">
        <v>0</v>
      </c>
      <c r="N11">
        <v>10000</v>
      </c>
      <c r="O11">
        <v>0</v>
      </c>
      <c r="P11">
        <v>0</v>
      </c>
      <c r="Q11">
        <v>10000</v>
      </c>
      <c r="R11">
        <v>0</v>
      </c>
      <c r="S11">
        <v>0</v>
      </c>
      <c r="T11">
        <v>10000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>
      <c r="A12" t="s">
        <v>1</v>
      </c>
      <c r="B12" t="s">
        <v>58</v>
      </c>
      <c r="C12" t="s">
        <v>40</v>
      </c>
      <c r="D12" t="s">
        <v>59</v>
      </c>
      <c r="E12">
        <v>10220</v>
      </c>
      <c r="F12" t="s">
        <v>41</v>
      </c>
      <c r="G12" t="s">
        <v>42</v>
      </c>
      <c r="H12" t="s">
        <v>43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>
      <c r="A13" t="s">
        <v>1</v>
      </c>
      <c r="B13" t="s">
        <v>60</v>
      </c>
      <c r="C13" t="s">
        <v>40</v>
      </c>
      <c r="D13" t="s">
        <v>46</v>
      </c>
      <c r="E13">
        <v>10220</v>
      </c>
      <c r="F13" t="s">
        <v>47</v>
      </c>
      <c r="G13" t="s">
        <v>61</v>
      </c>
      <c r="H13" t="s">
        <v>43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>
      <c r="A14" t="s">
        <v>1</v>
      </c>
      <c r="B14" t="s">
        <v>62</v>
      </c>
      <c r="C14" t="s">
        <v>40</v>
      </c>
      <c r="D14" t="s">
        <v>46</v>
      </c>
      <c r="E14">
        <v>10220</v>
      </c>
      <c r="F14" t="s">
        <v>47</v>
      </c>
      <c r="G14" t="s">
        <v>42</v>
      </c>
      <c r="H14" t="s">
        <v>43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 t="s">
        <v>1</v>
      </c>
      <c r="B15" t="s">
        <v>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200000</v>
      </c>
      <c r="M15">
        <v>200000</v>
      </c>
      <c r="N15">
        <v>410000</v>
      </c>
      <c r="O15">
        <v>400000</v>
      </c>
      <c r="P15">
        <v>200000</v>
      </c>
      <c r="Q15">
        <v>210000</v>
      </c>
      <c r="R15">
        <v>200000</v>
      </c>
      <c r="S15">
        <v>200000</v>
      </c>
      <c r="T15">
        <v>210000</v>
      </c>
      <c r="U15">
        <v>2230000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 t="s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 t="s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>
      <c r="A18" t="s">
        <v>1</v>
      </c>
      <c r="B18" t="s">
        <v>63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 t="s">
        <v>1</v>
      </c>
      <c r="B19" t="s">
        <v>64</v>
      </c>
      <c r="C19" t="s">
        <v>45</v>
      </c>
      <c r="D19" t="s">
        <v>59</v>
      </c>
      <c r="E19">
        <v>10220</v>
      </c>
      <c r="F19" t="s">
        <v>65</v>
      </c>
      <c r="G19" t="s">
        <v>42</v>
      </c>
      <c r="H19" t="s">
        <v>43</v>
      </c>
      <c r="I19">
        <v>469917</v>
      </c>
      <c r="J19">
        <v>177264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 t="s">
        <v>1</v>
      </c>
      <c r="B20" t="s">
        <v>66</v>
      </c>
      <c r="C20" t="s">
        <v>40</v>
      </c>
      <c r="D20" t="s">
        <v>55</v>
      </c>
      <c r="E20">
        <v>10220</v>
      </c>
      <c r="F20" t="s">
        <v>41</v>
      </c>
      <c r="G20" t="s">
        <v>42</v>
      </c>
      <c r="H20" t="s">
        <v>49</v>
      </c>
      <c r="I20">
        <v>0</v>
      </c>
      <c r="J20">
        <v>12000</v>
      </c>
      <c r="K20">
        <v>0</v>
      </c>
      <c r="L20">
        <v>0</v>
      </c>
      <c r="M20">
        <v>12000</v>
      </c>
      <c r="N20">
        <v>0</v>
      </c>
      <c r="O20">
        <v>0</v>
      </c>
      <c r="P20">
        <v>12000</v>
      </c>
      <c r="Q20">
        <v>0</v>
      </c>
      <c r="R20">
        <v>0</v>
      </c>
      <c r="S20">
        <v>12000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 t="s">
        <v>1</v>
      </c>
      <c r="B21" t="s">
        <v>67</v>
      </c>
      <c r="C21" t="s">
        <v>40</v>
      </c>
      <c r="D21" t="s">
        <v>46</v>
      </c>
      <c r="E21">
        <v>10220</v>
      </c>
      <c r="F21" t="s">
        <v>47</v>
      </c>
      <c r="G21" t="s">
        <v>48</v>
      </c>
      <c r="H21" t="s">
        <v>49</v>
      </c>
      <c r="I21">
        <v>10000</v>
      </c>
      <c r="J21">
        <v>10000</v>
      </c>
      <c r="K21">
        <v>10000</v>
      </c>
      <c r="L21">
        <v>10000</v>
      </c>
      <c r="M21">
        <v>30000</v>
      </c>
      <c r="N21">
        <v>10000</v>
      </c>
      <c r="O21">
        <v>10000</v>
      </c>
      <c r="P21">
        <v>30000</v>
      </c>
      <c r="Q21">
        <v>10000</v>
      </c>
      <c r="R21">
        <v>10000</v>
      </c>
      <c r="S21">
        <v>50000</v>
      </c>
      <c r="T21">
        <v>10000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 t="s">
        <v>1</v>
      </c>
      <c r="B22" t="s">
        <v>68</v>
      </c>
      <c r="C22" t="s">
        <v>45</v>
      </c>
      <c r="D22" t="s">
        <v>69</v>
      </c>
      <c r="E22">
        <v>10220</v>
      </c>
      <c r="F22" t="s">
        <v>65</v>
      </c>
      <c r="G22" t="s">
        <v>42</v>
      </c>
      <c r="H22" t="s">
        <v>43</v>
      </c>
      <c r="I22">
        <v>50000</v>
      </c>
      <c r="J22">
        <v>50000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 t="s">
        <v>1</v>
      </c>
      <c r="B23" t="s">
        <v>70</v>
      </c>
      <c r="C23" t="s">
        <v>40</v>
      </c>
      <c r="D23" t="s">
        <v>71</v>
      </c>
      <c r="E23">
        <v>10220</v>
      </c>
      <c r="F23" t="s">
        <v>47</v>
      </c>
      <c r="G23" t="s">
        <v>48</v>
      </c>
      <c r="H23" t="s">
        <v>49</v>
      </c>
      <c r="I23">
        <v>0</v>
      </c>
      <c r="J23">
        <v>1500</v>
      </c>
      <c r="K23">
        <v>1500</v>
      </c>
      <c r="L23">
        <v>1500</v>
      </c>
      <c r="M23">
        <v>1500</v>
      </c>
      <c r="N23">
        <v>1500</v>
      </c>
      <c r="O23">
        <v>1500</v>
      </c>
      <c r="P23">
        <v>1500</v>
      </c>
      <c r="Q23">
        <v>1500</v>
      </c>
      <c r="R23">
        <v>1500</v>
      </c>
      <c r="S23">
        <v>1500</v>
      </c>
      <c r="T23">
        <v>1500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 t="s">
        <v>1</v>
      </c>
      <c r="B24" t="s">
        <v>72</v>
      </c>
      <c r="C24" t="s">
        <v>40</v>
      </c>
      <c r="D24" t="s">
        <v>46</v>
      </c>
      <c r="E24">
        <v>10220</v>
      </c>
      <c r="F24" t="s">
        <v>47</v>
      </c>
      <c r="G24" t="s">
        <v>48</v>
      </c>
      <c r="H24" t="s">
        <v>43</v>
      </c>
      <c r="I24">
        <v>37876.199999999997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 t="s">
        <v>1</v>
      </c>
      <c r="B25" t="s">
        <v>73</v>
      </c>
      <c r="C25" t="s">
        <v>40</v>
      </c>
      <c r="D25" t="s">
        <v>71</v>
      </c>
      <c r="E25">
        <v>10220</v>
      </c>
      <c r="F25" t="s">
        <v>47</v>
      </c>
      <c r="G25" t="s">
        <v>48</v>
      </c>
      <c r="H25" t="s">
        <v>49</v>
      </c>
      <c r="I25">
        <v>0</v>
      </c>
      <c r="J25">
        <v>300</v>
      </c>
      <c r="K25">
        <v>300</v>
      </c>
      <c r="L25">
        <v>300</v>
      </c>
      <c r="M25">
        <v>300</v>
      </c>
      <c r="N25">
        <v>300</v>
      </c>
      <c r="O25">
        <v>300</v>
      </c>
      <c r="P25">
        <v>300</v>
      </c>
      <c r="Q25">
        <v>300</v>
      </c>
      <c r="R25">
        <v>300</v>
      </c>
      <c r="S25">
        <v>300</v>
      </c>
      <c r="T25">
        <v>300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 t="s">
        <v>1</v>
      </c>
      <c r="B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567793.19999999995</v>
      </c>
      <c r="J26">
        <v>251064</v>
      </c>
      <c r="K26">
        <v>11800</v>
      </c>
      <c r="L26">
        <v>11800</v>
      </c>
      <c r="M26">
        <v>43800</v>
      </c>
      <c r="N26">
        <v>11800</v>
      </c>
      <c r="O26">
        <v>11800</v>
      </c>
      <c r="P26">
        <v>43800</v>
      </c>
      <c r="Q26">
        <v>11800</v>
      </c>
      <c r="R26">
        <v>11800</v>
      </c>
      <c r="S26">
        <v>63800</v>
      </c>
      <c r="T26">
        <v>11800</v>
      </c>
      <c r="U26">
        <v>1052857.2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 t="s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 t="s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 t="s">
        <v>1</v>
      </c>
      <c r="B29" t="s">
        <v>74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 t="s">
        <v>1</v>
      </c>
      <c r="B30" t="s">
        <v>75</v>
      </c>
      <c r="C30" t="s">
        <v>45</v>
      </c>
      <c r="D30" t="s">
        <v>52</v>
      </c>
      <c r="E30">
        <v>10220</v>
      </c>
      <c r="F30" t="s">
        <v>41</v>
      </c>
      <c r="G30" t="s">
        <v>42</v>
      </c>
      <c r="H30" t="s">
        <v>49</v>
      </c>
      <c r="I30">
        <v>69750</v>
      </c>
      <c r="J30">
        <v>69750</v>
      </c>
      <c r="K30">
        <v>69750</v>
      </c>
      <c r="L30">
        <v>69750</v>
      </c>
      <c r="M30">
        <v>69750</v>
      </c>
      <c r="N30">
        <v>69750</v>
      </c>
      <c r="O30">
        <v>69750</v>
      </c>
      <c r="P30">
        <v>69750</v>
      </c>
      <c r="Q30">
        <v>69750</v>
      </c>
      <c r="R30">
        <v>69750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 t="s">
        <v>1</v>
      </c>
      <c r="B31" t="s">
        <v>76</v>
      </c>
      <c r="C31" t="s">
        <v>45</v>
      </c>
      <c r="D31" t="s">
        <v>77</v>
      </c>
      <c r="E31">
        <v>10220</v>
      </c>
      <c r="F31" t="s">
        <v>41</v>
      </c>
      <c r="G31" t="s">
        <v>42</v>
      </c>
      <c r="H31" t="s">
        <v>49</v>
      </c>
      <c r="I31">
        <v>7750</v>
      </c>
      <c r="J31">
        <v>7750</v>
      </c>
      <c r="K31">
        <v>7750</v>
      </c>
      <c r="L31">
        <v>7750</v>
      </c>
      <c r="M31">
        <v>7750</v>
      </c>
      <c r="N31">
        <v>7750</v>
      </c>
      <c r="O31">
        <v>7750</v>
      </c>
      <c r="P31">
        <v>7750</v>
      </c>
      <c r="Q31">
        <v>7750</v>
      </c>
      <c r="R31">
        <v>7750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 t="s">
        <v>1</v>
      </c>
      <c r="B32" t="s">
        <v>78</v>
      </c>
      <c r="C32" t="s">
        <v>45</v>
      </c>
      <c r="D32" t="s">
        <v>77</v>
      </c>
      <c r="E32">
        <v>10220</v>
      </c>
      <c r="F32" t="s">
        <v>47</v>
      </c>
      <c r="G32" t="s">
        <v>42</v>
      </c>
      <c r="H32" t="s">
        <v>49</v>
      </c>
      <c r="I32">
        <v>18000</v>
      </c>
      <c r="J32">
        <v>18000</v>
      </c>
      <c r="K32">
        <v>18000</v>
      </c>
      <c r="L32">
        <v>18000</v>
      </c>
      <c r="M32">
        <v>18000</v>
      </c>
      <c r="N32">
        <v>18000</v>
      </c>
      <c r="O32">
        <v>18000</v>
      </c>
      <c r="P32">
        <v>18000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 t="s">
        <v>1</v>
      </c>
      <c r="B33" t="s">
        <v>79</v>
      </c>
      <c r="C33" t="s">
        <v>40</v>
      </c>
      <c r="D33" t="s">
        <v>55</v>
      </c>
      <c r="E33">
        <v>10220</v>
      </c>
      <c r="F33" t="s">
        <v>47</v>
      </c>
      <c r="G33">
        <v>0</v>
      </c>
      <c r="H33" t="s">
        <v>49</v>
      </c>
      <c r="I33">
        <v>17620</v>
      </c>
      <c r="J33">
        <v>17620</v>
      </c>
      <c r="K33">
        <v>17620</v>
      </c>
      <c r="L33">
        <v>17620</v>
      </c>
      <c r="M33">
        <v>17620</v>
      </c>
      <c r="N33">
        <v>17620</v>
      </c>
      <c r="O33">
        <v>17620</v>
      </c>
      <c r="P33">
        <v>17620</v>
      </c>
      <c r="Q33">
        <v>17620</v>
      </c>
      <c r="R33">
        <v>17620</v>
      </c>
      <c r="S33">
        <v>17620</v>
      </c>
      <c r="T33">
        <v>17620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 t="s">
        <v>1</v>
      </c>
      <c r="B34" t="s">
        <v>80</v>
      </c>
      <c r="C34" t="s">
        <v>40</v>
      </c>
      <c r="D34" t="s">
        <v>55</v>
      </c>
      <c r="E34">
        <v>10220</v>
      </c>
      <c r="F34" t="s">
        <v>65</v>
      </c>
      <c r="G34" t="s">
        <v>81</v>
      </c>
      <c r="H34" t="s">
        <v>49</v>
      </c>
      <c r="I34">
        <v>15000</v>
      </c>
      <c r="J34">
        <v>25000</v>
      </c>
      <c r="K34">
        <v>25000</v>
      </c>
      <c r="L34">
        <v>25000</v>
      </c>
      <c r="M34">
        <v>25000</v>
      </c>
      <c r="N34">
        <v>25000</v>
      </c>
      <c r="O34">
        <v>25000</v>
      </c>
      <c r="P34">
        <v>25000</v>
      </c>
      <c r="Q34">
        <v>25000</v>
      </c>
      <c r="R34">
        <v>25000</v>
      </c>
      <c r="S34">
        <v>25000</v>
      </c>
      <c r="T34">
        <v>25000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 t="s">
        <v>1</v>
      </c>
      <c r="B35" t="s">
        <v>82</v>
      </c>
      <c r="C35" t="s">
        <v>45</v>
      </c>
      <c r="D35" t="s">
        <v>69</v>
      </c>
      <c r="E35">
        <v>10220</v>
      </c>
      <c r="F35" t="s">
        <v>47</v>
      </c>
      <c r="G35">
        <v>0</v>
      </c>
      <c r="H35" t="s">
        <v>49</v>
      </c>
      <c r="I35">
        <v>6000</v>
      </c>
      <c r="J35">
        <v>6000</v>
      </c>
      <c r="K35">
        <v>6000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 t="s">
        <v>1</v>
      </c>
      <c r="B36" t="s">
        <v>83</v>
      </c>
      <c r="C36" t="s">
        <v>45</v>
      </c>
      <c r="D36" t="s">
        <v>46</v>
      </c>
      <c r="E36">
        <v>10220</v>
      </c>
      <c r="F36" t="s">
        <v>47</v>
      </c>
      <c r="G36">
        <v>0</v>
      </c>
      <c r="H36" t="s">
        <v>49</v>
      </c>
      <c r="I36">
        <v>5000</v>
      </c>
      <c r="J36">
        <v>5000</v>
      </c>
      <c r="K36">
        <v>5000</v>
      </c>
      <c r="L36">
        <v>5000</v>
      </c>
      <c r="M36">
        <v>5000</v>
      </c>
      <c r="N36">
        <v>5000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 t="s">
        <v>1</v>
      </c>
      <c r="B37" t="s">
        <v>84</v>
      </c>
      <c r="C37" t="s">
        <v>85</v>
      </c>
      <c r="D37" t="s">
        <v>86</v>
      </c>
      <c r="E37">
        <v>10220</v>
      </c>
      <c r="F37" t="s">
        <v>47</v>
      </c>
      <c r="G37">
        <v>0</v>
      </c>
      <c r="H37" t="s">
        <v>49</v>
      </c>
      <c r="I37">
        <v>4555</v>
      </c>
      <c r="J37">
        <v>4555</v>
      </c>
      <c r="K37">
        <v>4555</v>
      </c>
      <c r="L37">
        <v>4555</v>
      </c>
      <c r="M37">
        <v>4555</v>
      </c>
      <c r="N37">
        <v>4555</v>
      </c>
      <c r="O37">
        <v>4555</v>
      </c>
      <c r="P37">
        <v>4555</v>
      </c>
      <c r="Q37">
        <v>4555</v>
      </c>
      <c r="R37">
        <v>4555</v>
      </c>
      <c r="S37">
        <v>4555</v>
      </c>
      <c r="T37">
        <v>4555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 t="s">
        <v>1</v>
      </c>
      <c r="B38" t="s">
        <v>87</v>
      </c>
      <c r="C38" t="s">
        <v>88</v>
      </c>
      <c r="D38" t="s">
        <v>89</v>
      </c>
      <c r="E38">
        <v>10220</v>
      </c>
      <c r="F38" t="s">
        <v>47</v>
      </c>
      <c r="G38">
        <v>0</v>
      </c>
      <c r="H38" t="s">
        <v>49</v>
      </c>
      <c r="I38">
        <v>1150</v>
      </c>
      <c r="J38">
        <v>1150</v>
      </c>
      <c r="K38">
        <v>1150</v>
      </c>
      <c r="L38">
        <v>1150</v>
      </c>
      <c r="M38">
        <v>1150</v>
      </c>
      <c r="N38">
        <v>1150</v>
      </c>
      <c r="O38">
        <v>1150</v>
      </c>
      <c r="P38">
        <v>1150</v>
      </c>
      <c r="Q38">
        <v>1150</v>
      </c>
      <c r="R38">
        <v>1150</v>
      </c>
      <c r="S38">
        <v>1150</v>
      </c>
      <c r="T38">
        <v>1150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 t="s">
        <v>1</v>
      </c>
      <c r="B39" t="s">
        <v>90</v>
      </c>
      <c r="C39" t="s">
        <v>45</v>
      </c>
      <c r="D39" t="s">
        <v>52</v>
      </c>
      <c r="E39">
        <v>10220</v>
      </c>
      <c r="F39" t="s">
        <v>65</v>
      </c>
      <c r="G39" t="s">
        <v>42</v>
      </c>
      <c r="H39" t="s">
        <v>49</v>
      </c>
      <c r="I39">
        <v>9600</v>
      </c>
      <c r="J39">
        <v>9600</v>
      </c>
      <c r="K39">
        <v>9600</v>
      </c>
      <c r="L39">
        <v>9600</v>
      </c>
      <c r="M39">
        <v>9600</v>
      </c>
      <c r="N39">
        <v>9600</v>
      </c>
      <c r="O39">
        <v>9600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 t="s">
        <v>1</v>
      </c>
      <c r="B40" t="s">
        <v>91</v>
      </c>
      <c r="C40" t="s">
        <v>45</v>
      </c>
      <c r="D40" t="s">
        <v>52</v>
      </c>
      <c r="E40">
        <v>10220</v>
      </c>
      <c r="F40" t="s">
        <v>65</v>
      </c>
      <c r="G40" t="s">
        <v>42</v>
      </c>
      <c r="H40" t="s">
        <v>49</v>
      </c>
      <c r="I40">
        <v>12000</v>
      </c>
      <c r="J40">
        <v>12000</v>
      </c>
      <c r="K40">
        <v>12000</v>
      </c>
      <c r="L40">
        <v>12000</v>
      </c>
      <c r="M40">
        <v>12000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 t="s">
        <v>1</v>
      </c>
      <c r="B41" t="s">
        <v>92</v>
      </c>
      <c r="C41" t="s">
        <v>45</v>
      </c>
      <c r="D41" t="s">
        <v>55</v>
      </c>
      <c r="E41">
        <v>10220</v>
      </c>
      <c r="F41" t="s">
        <v>65</v>
      </c>
      <c r="G41" t="s">
        <v>42</v>
      </c>
      <c r="H41" t="s">
        <v>49</v>
      </c>
      <c r="I41">
        <v>1000</v>
      </c>
      <c r="J41">
        <v>1000</v>
      </c>
      <c r="K41">
        <v>1000</v>
      </c>
      <c r="L41">
        <v>1000</v>
      </c>
      <c r="M41">
        <v>1000</v>
      </c>
      <c r="N41">
        <v>1000</v>
      </c>
      <c r="O41">
        <v>1000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 t="s">
        <v>1</v>
      </c>
      <c r="B42" t="s">
        <v>93</v>
      </c>
      <c r="C42" t="s">
        <v>45</v>
      </c>
      <c r="D42" t="s">
        <v>77</v>
      </c>
      <c r="E42">
        <v>10220</v>
      </c>
      <c r="F42" t="s">
        <v>65</v>
      </c>
      <c r="G42" t="s">
        <v>42</v>
      </c>
      <c r="H42" t="s">
        <v>49</v>
      </c>
      <c r="I42">
        <v>2400</v>
      </c>
      <c r="J42">
        <v>2400</v>
      </c>
      <c r="K42">
        <v>2400</v>
      </c>
      <c r="L42">
        <v>2400</v>
      </c>
      <c r="M42">
        <v>2400</v>
      </c>
      <c r="N42">
        <v>2400</v>
      </c>
      <c r="O42">
        <v>2400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 t="s">
        <v>1</v>
      </c>
      <c r="B43" t="s">
        <v>94</v>
      </c>
      <c r="C43" t="s">
        <v>85</v>
      </c>
      <c r="D43" t="s">
        <v>95</v>
      </c>
      <c r="E43">
        <v>10220</v>
      </c>
      <c r="F43" t="s">
        <v>47</v>
      </c>
      <c r="G43">
        <v>0</v>
      </c>
      <c r="H43" t="s">
        <v>49</v>
      </c>
      <c r="I43">
        <v>0</v>
      </c>
      <c r="J43">
        <v>0</v>
      </c>
      <c r="K43">
        <v>0</v>
      </c>
      <c r="L43">
        <v>0</v>
      </c>
      <c r="M43">
        <v>24721.200000000001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 t="s">
        <v>1</v>
      </c>
      <c r="B44" t="s">
        <v>96</v>
      </c>
      <c r="C44" t="s">
        <v>85</v>
      </c>
      <c r="D44" t="s">
        <v>95</v>
      </c>
      <c r="E44">
        <v>10220</v>
      </c>
      <c r="F44" t="s">
        <v>47</v>
      </c>
      <c r="G44">
        <v>0</v>
      </c>
      <c r="H44" t="s">
        <v>49</v>
      </c>
      <c r="I44">
        <v>0</v>
      </c>
      <c r="J44">
        <v>0</v>
      </c>
      <c r="K44">
        <v>0</v>
      </c>
      <c r="L44">
        <v>0</v>
      </c>
      <c r="M44">
        <v>24721.200000000001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 t="s">
        <v>1</v>
      </c>
      <c r="B45" t="s">
        <v>97</v>
      </c>
      <c r="C45" t="s">
        <v>85</v>
      </c>
      <c r="D45" t="s">
        <v>98</v>
      </c>
      <c r="E45">
        <v>10220</v>
      </c>
      <c r="F45" t="s">
        <v>47</v>
      </c>
      <c r="G45">
        <v>0</v>
      </c>
      <c r="H45" t="s">
        <v>49</v>
      </c>
      <c r="I45">
        <v>2000</v>
      </c>
      <c r="J45">
        <v>2000</v>
      </c>
      <c r="K45">
        <v>2000</v>
      </c>
      <c r="L45">
        <v>2000</v>
      </c>
      <c r="M45">
        <v>2000</v>
      </c>
      <c r="N45">
        <v>2000</v>
      </c>
      <c r="O45">
        <v>2000</v>
      </c>
      <c r="P45">
        <v>2000</v>
      </c>
      <c r="Q45">
        <v>2000</v>
      </c>
      <c r="R45">
        <v>2000</v>
      </c>
      <c r="S45">
        <v>2000</v>
      </c>
      <c r="T45">
        <v>2000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 t="s">
        <v>1</v>
      </c>
      <c r="B46" t="s">
        <v>99</v>
      </c>
      <c r="C46" t="s">
        <v>85</v>
      </c>
      <c r="D46" t="s">
        <v>71</v>
      </c>
      <c r="E46">
        <v>10220</v>
      </c>
      <c r="F46" t="s">
        <v>47</v>
      </c>
      <c r="G46">
        <v>0</v>
      </c>
      <c r="H46" t="s">
        <v>49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999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 t="s">
        <v>1</v>
      </c>
      <c r="B47" t="s">
        <v>27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169825</v>
      </c>
      <c r="J47">
        <v>179825</v>
      </c>
      <c r="K47">
        <v>179825</v>
      </c>
      <c r="L47">
        <v>173825</v>
      </c>
      <c r="M47">
        <v>223267.40000000002</v>
      </c>
      <c r="N47">
        <v>161825</v>
      </c>
      <c r="O47">
        <v>156825</v>
      </c>
      <c r="P47">
        <v>143825</v>
      </c>
      <c r="Q47">
        <v>125825</v>
      </c>
      <c r="R47">
        <v>125825</v>
      </c>
      <c r="S47">
        <v>48325</v>
      </c>
      <c r="T47">
        <v>48325</v>
      </c>
      <c r="U47">
        <v>1737342.4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 t="s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 t="s">
        <v>1</v>
      </c>
      <c r="B49" t="s">
        <v>100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 t="s">
        <v>1</v>
      </c>
      <c r="B50" t="s">
        <v>101</v>
      </c>
      <c r="C50" t="s">
        <v>85</v>
      </c>
      <c r="D50" t="s">
        <v>71</v>
      </c>
      <c r="E50">
        <v>10220</v>
      </c>
      <c r="F50" t="s">
        <v>47</v>
      </c>
      <c r="G50">
        <v>0</v>
      </c>
      <c r="H50" t="s">
        <v>49</v>
      </c>
      <c r="I50">
        <v>32.9</v>
      </c>
      <c r="J50">
        <v>32.9</v>
      </c>
      <c r="K50">
        <v>32.9</v>
      </c>
      <c r="L50">
        <v>32.9</v>
      </c>
      <c r="M50">
        <v>32.9</v>
      </c>
      <c r="N50">
        <v>32.9</v>
      </c>
      <c r="O50">
        <v>32.9</v>
      </c>
      <c r="P50">
        <v>32.9</v>
      </c>
      <c r="Q50">
        <v>32.9</v>
      </c>
      <c r="R50">
        <v>32.9</v>
      </c>
      <c r="S50">
        <v>32.9</v>
      </c>
      <c r="T50">
        <v>32.9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 t="s">
        <v>1</v>
      </c>
      <c r="B51" t="s">
        <v>102</v>
      </c>
      <c r="C51" t="s">
        <v>85</v>
      </c>
      <c r="D51" t="s">
        <v>71</v>
      </c>
      <c r="E51">
        <v>10220</v>
      </c>
      <c r="F51" t="s">
        <v>47</v>
      </c>
      <c r="G51">
        <v>0</v>
      </c>
      <c r="H51" t="s">
        <v>49</v>
      </c>
      <c r="I51">
        <v>123</v>
      </c>
      <c r="J51">
        <v>123</v>
      </c>
      <c r="K51">
        <v>123</v>
      </c>
      <c r="L51">
        <v>123</v>
      </c>
      <c r="M51">
        <v>123</v>
      </c>
      <c r="N51">
        <v>123</v>
      </c>
      <c r="O51">
        <v>123</v>
      </c>
      <c r="P51">
        <v>123</v>
      </c>
      <c r="Q51">
        <v>123</v>
      </c>
      <c r="R51">
        <v>123</v>
      </c>
      <c r="S51">
        <v>123</v>
      </c>
      <c r="T51">
        <v>123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 t="s">
        <v>1</v>
      </c>
      <c r="B52" t="s">
        <v>103</v>
      </c>
      <c r="C52" t="s">
        <v>85</v>
      </c>
      <c r="D52" t="s">
        <v>104</v>
      </c>
      <c r="E52">
        <v>10220</v>
      </c>
      <c r="F52" t="s">
        <v>47</v>
      </c>
      <c r="G52">
        <v>0</v>
      </c>
      <c r="H52" t="s">
        <v>49</v>
      </c>
      <c r="I52">
        <v>1657.5</v>
      </c>
      <c r="J52">
        <v>1657.5</v>
      </c>
      <c r="K52">
        <v>1657.5</v>
      </c>
      <c r="L52">
        <v>1657.5</v>
      </c>
      <c r="M52">
        <v>1657.5</v>
      </c>
      <c r="N52">
        <v>1657.5</v>
      </c>
      <c r="O52">
        <v>1657.5</v>
      </c>
      <c r="P52">
        <v>1657.5</v>
      </c>
      <c r="Q52">
        <v>1657.5</v>
      </c>
      <c r="R52">
        <v>1657.5</v>
      </c>
      <c r="S52">
        <v>1657.5</v>
      </c>
      <c r="T52">
        <v>1657.5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 t="s">
        <v>1</v>
      </c>
      <c r="B53" t="s">
        <v>105</v>
      </c>
      <c r="C53" t="s">
        <v>85</v>
      </c>
      <c r="D53" t="s">
        <v>71</v>
      </c>
      <c r="E53">
        <v>10220</v>
      </c>
      <c r="F53" t="s">
        <v>47</v>
      </c>
      <c r="G53">
        <v>0</v>
      </c>
      <c r="H53" t="s">
        <v>49</v>
      </c>
      <c r="I53">
        <v>12747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 t="s">
        <v>1</v>
      </c>
      <c r="B55" t="s">
        <v>27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14560.4</v>
      </c>
      <c r="J55">
        <v>1813.4</v>
      </c>
      <c r="K55">
        <v>1813.4</v>
      </c>
      <c r="L55">
        <v>1813.4</v>
      </c>
      <c r="M55">
        <v>1813.4</v>
      </c>
      <c r="N55">
        <v>1813.4</v>
      </c>
      <c r="O55">
        <v>1813.4</v>
      </c>
      <c r="P55">
        <v>1813.4</v>
      </c>
      <c r="Q55">
        <v>1813.4</v>
      </c>
      <c r="R55">
        <v>1813.4</v>
      </c>
      <c r="S55">
        <v>1813.4</v>
      </c>
      <c r="T55">
        <v>1813.4</v>
      </c>
      <c r="U55">
        <v>34507.80000000001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 t="s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 t="s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 t="s">
        <v>1</v>
      </c>
      <c r="B58" t="s">
        <v>27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184385.4</v>
      </c>
      <c r="J58">
        <v>181638.39999999999</v>
      </c>
      <c r="K58">
        <v>181638.39999999999</v>
      </c>
      <c r="L58">
        <v>175638.39999999999</v>
      </c>
      <c r="M58">
        <v>225080.80000000002</v>
      </c>
      <c r="N58">
        <v>163638.39999999999</v>
      </c>
      <c r="O58">
        <v>158638.39999999999</v>
      </c>
      <c r="P58">
        <v>145638.39999999999</v>
      </c>
      <c r="Q58">
        <v>127638.39999999999</v>
      </c>
      <c r="R58">
        <v>127638.39999999999</v>
      </c>
      <c r="S58">
        <v>50138.400000000001</v>
      </c>
      <c r="T58">
        <v>50138.400000000001</v>
      </c>
      <c r="U58">
        <v>5054707.4000000004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 t="s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 t="s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 t="s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 t="s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 t="s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 t="s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 t="s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 t="s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 t="s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 t="s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 t="s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 t="s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 t="s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 t="s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 t="s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 t="s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 t="s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 t="s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 t="s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 t="s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 t="s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 t="s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 t="s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 t="s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 t="s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 t="s">
        <v>2</v>
      </c>
      <c r="B86" t="s">
        <v>8</v>
      </c>
      <c r="C86" t="s">
        <v>9</v>
      </c>
      <c r="D86" t="s">
        <v>10</v>
      </c>
      <c r="E86" t="s">
        <v>11</v>
      </c>
      <c r="F86" t="s">
        <v>12</v>
      </c>
      <c r="G86" t="s">
        <v>13</v>
      </c>
      <c r="H86" t="s">
        <v>14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 t="s">
        <v>2</v>
      </c>
      <c r="B87" t="s">
        <v>106</v>
      </c>
      <c r="C87">
        <v>0</v>
      </c>
      <c r="D87">
        <v>0</v>
      </c>
      <c r="E87">
        <v>10228</v>
      </c>
      <c r="F87">
        <v>0</v>
      </c>
      <c r="G87">
        <v>0</v>
      </c>
      <c r="H87">
        <v>0</v>
      </c>
      <c r="I87">
        <v>0</v>
      </c>
      <c r="J87">
        <v>12000</v>
      </c>
      <c r="K87">
        <v>0</v>
      </c>
      <c r="L87">
        <v>0</v>
      </c>
      <c r="M87">
        <v>70000</v>
      </c>
      <c r="N87">
        <v>30000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112000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 t="s">
        <v>2</v>
      </c>
      <c r="B88" t="s">
        <v>107</v>
      </c>
      <c r="C88">
        <v>0</v>
      </c>
      <c r="D88">
        <v>0</v>
      </c>
      <c r="E88">
        <v>10228</v>
      </c>
      <c r="F88">
        <v>0</v>
      </c>
      <c r="G88" t="s">
        <v>48</v>
      </c>
      <c r="H88">
        <v>0</v>
      </c>
      <c r="I88">
        <v>0</v>
      </c>
      <c r="J88">
        <v>5000</v>
      </c>
      <c r="K88">
        <v>20000</v>
      </c>
      <c r="L88">
        <v>15000</v>
      </c>
      <c r="M88">
        <v>15000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55000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 t="s">
        <v>2</v>
      </c>
      <c r="B89" t="s">
        <v>108</v>
      </c>
      <c r="C89">
        <v>0</v>
      </c>
      <c r="D89">
        <v>0</v>
      </c>
      <c r="E89">
        <v>10228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10000</v>
      </c>
      <c r="P89">
        <v>10000</v>
      </c>
      <c r="Q89">
        <v>10000</v>
      </c>
      <c r="R89">
        <v>10000</v>
      </c>
      <c r="S89">
        <v>10000</v>
      </c>
      <c r="T89">
        <v>10000</v>
      </c>
      <c r="U89">
        <v>60000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 t="s">
        <v>2</v>
      </c>
      <c r="B90" t="s">
        <v>109</v>
      </c>
      <c r="C90">
        <v>0</v>
      </c>
      <c r="D90">
        <v>0</v>
      </c>
      <c r="E90">
        <v>10228</v>
      </c>
      <c r="F90">
        <v>0</v>
      </c>
      <c r="G90" t="s">
        <v>42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200000</v>
      </c>
      <c r="R90">
        <v>0</v>
      </c>
      <c r="S90">
        <v>0</v>
      </c>
      <c r="T90">
        <v>0</v>
      </c>
      <c r="U90">
        <v>200000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 t="s">
        <v>2</v>
      </c>
      <c r="B91" t="s">
        <v>110</v>
      </c>
      <c r="C91">
        <v>0</v>
      </c>
      <c r="D91">
        <v>0</v>
      </c>
      <c r="E91">
        <v>10228</v>
      </c>
      <c r="F91">
        <v>0</v>
      </c>
      <c r="G91">
        <v>0</v>
      </c>
      <c r="H91">
        <v>0</v>
      </c>
      <c r="I91">
        <v>0</v>
      </c>
      <c r="J91">
        <v>1000</v>
      </c>
      <c r="K91">
        <v>0</v>
      </c>
      <c r="L91">
        <v>1000</v>
      </c>
      <c r="M91">
        <v>0</v>
      </c>
      <c r="N91">
        <v>1000</v>
      </c>
      <c r="O91">
        <v>0</v>
      </c>
      <c r="P91">
        <v>1000</v>
      </c>
      <c r="Q91">
        <v>0</v>
      </c>
      <c r="R91">
        <v>1000</v>
      </c>
      <c r="S91">
        <v>0</v>
      </c>
      <c r="T91">
        <v>1000</v>
      </c>
      <c r="U91">
        <v>6000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 t="s">
        <v>2</v>
      </c>
      <c r="B92" t="s">
        <v>111</v>
      </c>
      <c r="C92">
        <v>0</v>
      </c>
      <c r="D92">
        <v>0</v>
      </c>
      <c r="E92">
        <v>10228</v>
      </c>
      <c r="F92">
        <v>0</v>
      </c>
      <c r="G92">
        <v>0</v>
      </c>
      <c r="H92">
        <v>0</v>
      </c>
      <c r="I92">
        <v>0</v>
      </c>
      <c r="J92">
        <v>0</v>
      </c>
      <c r="K92">
        <v>10000</v>
      </c>
      <c r="L92">
        <v>0</v>
      </c>
      <c r="M92">
        <v>0</v>
      </c>
      <c r="N92">
        <v>10000</v>
      </c>
      <c r="O92">
        <v>0</v>
      </c>
      <c r="P92">
        <v>0</v>
      </c>
      <c r="Q92">
        <v>10000</v>
      </c>
      <c r="R92">
        <v>0</v>
      </c>
      <c r="S92">
        <v>0</v>
      </c>
      <c r="T92">
        <v>0</v>
      </c>
      <c r="U92">
        <v>30000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 t="s">
        <v>2</v>
      </c>
      <c r="B93" t="s">
        <v>27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18000</v>
      </c>
      <c r="K93">
        <v>30000</v>
      </c>
      <c r="L93">
        <v>16000</v>
      </c>
      <c r="M93">
        <v>85000</v>
      </c>
      <c r="N93">
        <v>41000</v>
      </c>
      <c r="O93">
        <v>10000</v>
      </c>
      <c r="P93">
        <v>11000</v>
      </c>
      <c r="Q93">
        <v>220000</v>
      </c>
      <c r="R93">
        <v>11000</v>
      </c>
      <c r="S93">
        <v>10000</v>
      </c>
      <c r="T93">
        <v>11000</v>
      </c>
      <c r="U93">
        <v>463000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 t="s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 t="s">
        <v>2</v>
      </c>
      <c r="B95" t="s">
        <v>63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 t="s">
        <v>2</v>
      </c>
      <c r="B96" t="s">
        <v>112</v>
      </c>
      <c r="C96">
        <v>0</v>
      </c>
      <c r="D96">
        <v>0</v>
      </c>
      <c r="E96">
        <v>10228</v>
      </c>
      <c r="F96">
        <v>0</v>
      </c>
      <c r="G96">
        <v>0</v>
      </c>
      <c r="H96">
        <v>0</v>
      </c>
      <c r="I96">
        <v>100000</v>
      </c>
      <c r="J96">
        <v>100000</v>
      </c>
      <c r="K96">
        <v>100000</v>
      </c>
      <c r="L96">
        <v>100000</v>
      </c>
      <c r="M96">
        <v>100000</v>
      </c>
      <c r="N96">
        <v>100000</v>
      </c>
      <c r="O96">
        <v>100000</v>
      </c>
      <c r="P96">
        <v>100000</v>
      </c>
      <c r="Q96">
        <v>100000</v>
      </c>
      <c r="R96">
        <v>100000</v>
      </c>
      <c r="S96">
        <v>100000</v>
      </c>
      <c r="T96">
        <v>100000</v>
      </c>
      <c r="U96">
        <v>1200000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 t="s">
        <v>2</v>
      </c>
      <c r="B97" t="s">
        <v>113</v>
      </c>
      <c r="C97">
        <v>0</v>
      </c>
      <c r="D97">
        <v>0</v>
      </c>
      <c r="E97">
        <v>10228</v>
      </c>
      <c r="F97">
        <v>0</v>
      </c>
      <c r="G97">
        <v>0</v>
      </c>
      <c r="H97">
        <v>0</v>
      </c>
      <c r="I97">
        <v>2000</v>
      </c>
      <c r="J97">
        <v>2000</v>
      </c>
      <c r="K97">
        <v>2000</v>
      </c>
      <c r="L97">
        <v>2000</v>
      </c>
      <c r="M97">
        <v>2000</v>
      </c>
      <c r="N97">
        <v>2000</v>
      </c>
      <c r="O97">
        <v>2000</v>
      </c>
      <c r="P97">
        <v>2000</v>
      </c>
      <c r="Q97">
        <v>2000</v>
      </c>
      <c r="R97">
        <v>2000</v>
      </c>
      <c r="S97">
        <v>2000</v>
      </c>
      <c r="T97">
        <v>2000</v>
      </c>
      <c r="U97">
        <v>24000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 t="s">
        <v>2</v>
      </c>
      <c r="B98" t="s">
        <v>114</v>
      </c>
      <c r="C98">
        <v>0</v>
      </c>
      <c r="D98">
        <v>0</v>
      </c>
      <c r="E98">
        <v>10228</v>
      </c>
      <c r="F98">
        <v>0</v>
      </c>
      <c r="G98">
        <v>0</v>
      </c>
      <c r="H98">
        <v>0</v>
      </c>
      <c r="I98">
        <v>72000</v>
      </c>
      <c r="J98">
        <v>72000</v>
      </c>
      <c r="K98">
        <v>72000</v>
      </c>
      <c r="L98">
        <v>72000</v>
      </c>
      <c r="M98">
        <v>72000</v>
      </c>
      <c r="N98">
        <v>72000</v>
      </c>
      <c r="O98">
        <v>72000</v>
      </c>
      <c r="P98">
        <v>72000</v>
      </c>
      <c r="Q98">
        <v>72000</v>
      </c>
      <c r="R98">
        <v>72000</v>
      </c>
      <c r="S98">
        <v>72000</v>
      </c>
      <c r="T98">
        <v>72000</v>
      </c>
      <c r="U98">
        <v>864000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 t="s">
        <v>2</v>
      </c>
      <c r="B99" t="s">
        <v>115</v>
      </c>
      <c r="C99">
        <v>0</v>
      </c>
      <c r="D99">
        <v>0</v>
      </c>
      <c r="E99">
        <v>10228</v>
      </c>
      <c r="F99" t="s">
        <v>41</v>
      </c>
      <c r="G99" t="s">
        <v>116</v>
      </c>
      <c r="H99">
        <v>0</v>
      </c>
      <c r="I99">
        <v>0</v>
      </c>
      <c r="J99">
        <v>0</v>
      </c>
      <c r="K99">
        <v>70000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70000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 t="s">
        <v>2</v>
      </c>
      <c r="B100" t="s">
        <v>117</v>
      </c>
      <c r="C100">
        <v>0</v>
      </c>
      <c r="D100">
        <v>0</v>
      </c>
      <c r="E100">
        <v>10228</v>
      </c>
      <c r="F100" t="s">
        <v>65</v>
      </c>
      <c r="G100" t="s">
        <v>116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30000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30000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 t="s">
        <v>2</v>
      </c>
      <c r="B101" t="s">
        <v>27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174000</v>
      </c>
      <c r="J101">
        <v>174000</v>
      </c>
      <c r="K101">
        <v>244000</v>
      </c>
      <c r="L101">
        <v>174000</v>
      </c>
      <c r="M101">
        <v>204000</v>
      </c>
      <c r="N101">
        <v>174000</v>
      </c>
      <c r="O101">
        <v>174000</v>
      </c>
      <c r="P101">
        <v>174000</v>
      </c>
      <c r="Q101">
        <v>174000</v>
      </c>
      <c r="R101">
        <v>174000</v>
      </c>
      <c r="S101">
        <v>174000</v>
      </c>
      <c r="T101">
        <v>174000</v>
      </c>
      <c r="U101">
        <v>2188000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 t="s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 t="s">
        <v>2</v>
      </c>
      <c r="B103" t="s">
        <v>100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 t="s">
        <v>2</v>
      </c>
      <c r="B104" t="s">
        <v>118</v>
      </c>
      <c r="C104" t="s">
        <v>85</v>
      </c>
      <c r="D104" t="s">
        <v>119</v>
      </c>
      <c r="E104">
        <v>10228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1000</v>
      </c>
      <c r="R104">
        <v>0</v>
      </c>
      <c r="S104">
        <v>0</v>
      </c>
      <c r="T104">
        <v>0</v>
      </c>
      <c r="U104">
        <v>1000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 t="s">
        <v>2</v>
      </c>
      <c r="B105" t="s">
        <v>120</v>
      </c>
      <c r="C105" t="s">
        <v>85</v>
      </c>
      <c r="D105" t="s">
        <v>121</v>
      </c>
      <c r="E105">
        <v>10228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5000</v>
      </c>
      <c r="U105">
        <v>5000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 t="s">
        <v>2</v>
      </c>
      <c r="B106" t="s">
        <v>27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1000</v>
      </c>
      <c r="R106">
        <v>0</v>
      </c>
      <c r="S106">
        <v>0</v>
      </c>
      <c r="T106">
        <v>5000</v>
      </c>
      <c r="U106">
        <v>6000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 t="s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 t="s">
        <v>2</v>
      </c>
      <c r="B108" t="s">
        <v>27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174000</v>
      </c>
      <c r="J108">
        <v>192000</v>
      </c>
      <c r="K108">
        <v>274000</v>
      </c>
      <c r="L108">
        <v>190000</v>
      </c>
      <c r="M108">
        <v>289000</v>
      </c>
      <c r="N108">
        <v>215000</v>
      </c>
      <c r="O108">
        <v>184000</v>
      </c>
      <c r="P108">
        <v>185000</v>
      </c>
      <c r="Q108">
        <v>395000</v>
      </c>
      <c r="R108">
        <v>185000</v>
      </c>
      <c r="S108">
        <v>184000</v>
      </c>
      <c r="T108">
        <v>190000</v>
      </c>
      <c r="U108">
        <v>2657000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 t="s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>
      <c r="A110" t="s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 t="s"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 t="s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>
      <c r="A113" t="s"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>
      <c r="A114" t="s">
        <v>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>
      <c r="A115" t="s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>
      <c r="A116" t="s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>
      <c r="A117" t="s">
        <v>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>
      <c r="A118" t="s">
        <v>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>
      <c r="A119" t="s">
        <v>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>
      <c r="A120" t="s">
        <v>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>
      <c r="A121" t="s">
        <v>3</v>
      </c>
      <c r="B121" t="s">
        <v>8</v>
      </c>
      <c r="C121" t="s">
        <v>9</v>
      </c>
      <c r="D121" t="s">
        <v>10</v>
      </c>
      <c r="E121" t="s">
        <v>11</v>
      </c>
      <c r="F121" t="s">
        <v>12</v>
      </c>
      <c r="G121" t="s">
        <v>13</v>
      </c>
      <c r="H121" t="s">
        <v>14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>
      <c r="A122" t="s">
        <v>3</v>
      </c>
      <c r="B122" t="s">
        <v>122</v>
      </c>
      <c r="C122" t="s">
        <v>85</v>
      </c>
      <c r="D122" t="s">
        <v>122</v>
      </c>
      <c r="E122">
        <v>10220</v>
      </c>
      <c r="F122" t="s">
        <v>47</v>
      </c>
      <c r="G122" t="s">
        <v>42</v>
      </c>
      <c r="H122" t="s">
        <v>43</v>
      </c>
      <c r="I122">
        <v>0</v>
      </c>
      <c r="J122">
        <v>2500</v>
      </c>
      <c r="K122">
        <v>2500</v>
      </c>
      <c r="L122">
        <v>2500</v>
      </c>
      <c r="M122">
        <v>2500</v>
      </c>
      <c r="N122">
        <v>8000</v>
      </c>
      <c r="O122">
        <v>8000</v>
      </c>
      <c r="P122">
        <v>8000</v>
      </c>
      <c r="Q122">
        <v>8000</v>
      </c>
      <c r="R122">
        <v>8000</v>
      </c>
      <c r="S122">
        <v>8000</v>
      </c>
      <c r="T122">
        <v>8000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>
      <c r="A123" t="s">
        <v>3</v>
      </c>
      <c r="B123" t="s">
        <v>110</v>
      </c>
      <c r="C123" t="s">
        <v>123</v>
      </c>
      <c r="D123" t="s">
        <v>124</v>
      </c>
      <c r="E123">
        <v>10220</v>
      </c>
      <c r="F123" t="s">
        <v>47</v>
      </c>
      <c r="G123" t="s">
        <v>48</v>
      </c>
      <c r="H123" t="s">
        <v>43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>
      <c r="A124" t="s">
        <v>3</v>
      </c>
      <c r="B124" t="s">
        <v>125</v>
      </c>
      <c r="C124" t="s">
        <v>125</v>
      </c>
      <c r="D124" t="s">
        <v>125</v>
      </c>
      <c r="E124">
        <v>10220</v>
      </c>
      <c r="F124" t="s">
        <v>47</v>
      </c>
      <c r="G124" t="s">
        <v>61</v>
      </c>
      <c r="H124" t="s">
        <v>43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>
      <c r="A125" t="s">
        <v>3</v>
      </c>
      <c r="B125" t="s">
        <v>126</v>
      </c>
      <c r="C125" t="s">
        <v>126</v>
      </c>
      <c r="D125" t="s">
        <v>126</v>
      </c>
      <c r="E125">
        <v>10220</v>
      </c>
      <c r="F125" t="s">
        <v>47</v>
      </c>
      <c r="G125" t="s">
        <v>48</v>
      </c>
      <c r="H125" t="s">
        <v>43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>
      <c r="A126" t="s">
        <v>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>
      <c r="A127" t="s">
        <v>3</v>
      </c>
      <c r="B127" t="s">
        <v>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2500</v>
      </c>
      <c r="K127">
        <v>2500</v>
      </c>
      <c r="L127">
        <v>2500</v>
      </c>
      <c r="M127">
        <v>2500</v>
      </c>
      <c r="N127">
        <v>8000</v>
      </c>
      <c r="O127">
        <v>8000</v>
      </c>
      <c r="P127">
        <v>8000</v>
      </c>
      <c r="Q127">
        <v>8000</v>
      </c>
      <c r="R127">
        <v>8000</v>
      </c>
      <c r="S127">
        <v>8000</v>
      </c>
      <c r="T127">
        <v>8000</v>
      </c>
      <c r="U127">
        <v>66000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>
      <c r="A128" t="s">
        <v>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>
      <c r="A129" t="s">
        <v>3</v>
      </c>
      <c r="B129" t="s">
        <v>74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>
      <c r="A130" t="s">
        <v>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>
      <c r="A131" t="s">
        <v>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>
      <c r="A132" t="s">
        <v>3</v>
      </c>
      <c r="B132" t="s">
        <v>27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>
      <c r="A133" t="s">
        <v>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>
      <c r="A134" t="s">
        <v>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>
      <c r="A135" t="s">
        <v>3</v>
      </c>
      <c r="B135" t="s">
        <v>100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>
      <c r="A136" t="s">
        <v>3</v>
      </c>
      <c r="B136" t="s">
        <v>127</v>
      </c>
      <c r="C136" t="s">
        <v>85</v>
      </c>
      <c r="D136" t="s">
        <v>128</v>
      </c>
      <c r="E136">
        <v>10220</v>
      </c>
      <c r="F136" t="s">
        <v>47</v>
      </c>
      <c r="G136" t="s">
        <v>48</v>
      </c>
      <c r="H136" t="s">
        <v>49</v>
      </c>
      <c r="I136">
        <v>1680</v>
      </c>
      <c r="J136">
        <v>1680</v>
      </c>
      <c r="K136">
        <v>1680</v>
      </c>
      <c r="L136">
        <v>1680</v>
      </c>
      <c r="M136">
        <v>1680</v>
      </c>
      <c r="N136">
        <v>1680</v>
      </c>
      <c r="O136">
        <v>1680</v>
      </c>
      <c r="P136">
        <v>1680</v>
      </c>
      <c r="Q136">
        <v>1680</v>
      </c>
      <c r="R136">
        <v>1680</v>
      </c>
      <c r="S136">
        <v>1680</v>
      </c>
      <c r="T136">
        <v>1680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>
      <c r="A137" t="s">
        <v>3</v>
      </c>
      <c r="B137" t="s">
        <v>129</v>
      </c>
      <c r="C137" t="s">
        <v>85</v>
      </c>
      <c r="D137" t="s">
        <v>128</v>
      </c>
      <c r="E137">
        <v>10220</v>
      </c>
      <c r="F137" t="s">
        <v>47</v>
      </c>
      <c r="G137" t="s">
        <v>48</v>
      </c>
      <c r="H137" t="s">
        <v>49</v>
      </c>
      <c r="I137">
        <v>1000</v>
      </c>
      <c r="J137">
        <v>1000</v>
      </c>
      <c r="K137">
        <v>1000</v>
      </c>
      <c r="L137">
        <v>1000</v>
      </c>
      <c r="M137">
        <v>1000</v>
      </c>
      <c r="N137">
        <v>1000</v>
      </c>
      <c r="O137">
        <v>1000</v>
      </c>
      <c r="P137">
        <v>1000</v>
      </c>
      <c r="Q137">
        <v>1000</v>
      </c>
      <c r="R137">
        <v>1000</v>
      </c>
      <c r="S137">
        <v>1000</v>
      </c>
      <c r="T137">
        <v>1000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>
      <c r="A138" t="s">
        <v>3</v>
      </c>
      <c r="B138" t="s">
        <v>130</v>
      </c>
      <c r="C138" t="s">
        <v>85</v>
      </c>
      <c r="D138" t="s">
        <v>128</v>
      </c>
      <c r="E138">
        <v>10220</v>
      </c>
      <c r="F138" t="s">
        <v>47</v>
      </c>
      <c r="G138" t="s">
        <v>48</v>
      </c>
      <c r="H138" t="s">
        <v>49</v>
      </c>
      <c r="I138">
        <v>3100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>
      <c r="A139" t="s">
        <v>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>
      <c r="A140" t="s">
        <v>3</v>
      </c>
      <c r="B140" t="s">
        <v>27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5780</v>
      </c>
      <c r="J140">
        <v>2680</v>
      </c>
      <c r="K140">
        <v>2680</v>
      </c>
      <c r="L140">
        <v>2680</v>
      </c>
      <c r="M140">
        <v>2680</v>
      </c>
      <c r="N140">
        <v>2680</v>
      </c>
      <c r="O140">
        <v>2680</v>
      </c>
      <c r="P140">
        <v>2680</v>
      </c>
      <c r="Q140">
        <v>2680</v>
      </c>
      <c r="R140">
        <v>2680</v>
      </c>
      <c r="S140">
        <v>2680</v>
      </c>
      <c r="T140">
        <v>2680</v>
      </c>
      <c r="U140">
        <v>35260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>
      <c r="A141" t="s">
        <v>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>
      <c r="A142" t="s">
        <v>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>
      <c r="A143" t="s">
        <v>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t="s">
        <v>27</v>
      </c>
      <c r="I143">
        <v>5780</v>
      </c>
      <c r="J143">
        <v>5180</v>
      </c>
      <c r="K143">
        <v>5180</v>
      </c>
      <c r="L143">
        <v>5180</v>
      </c>
      <c r="M143">
        <v>5180</v>
      </c>
      <c r="N143">
        <v>10680</v>
      </c>
      <c r="O143">
        <v>10680</v>
      </c>
      <c r="P143">
        <v>10680</v>
      </c>
      <c r="Q143">
        <v>10680</v>
      </c>
      <c r="R143">
        <v>10680</v>
      </c>
      <c r="S143">
        <v>10680</v>
      </c>
      <c r="T143">
        <v>10680</v>
      </c>
      <c r="U143">
        <v>101260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 t="s">
        <v>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 t="s">
        <v>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>
      <c r="A146" t="s">
        <v>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>
      <c r="A147" t="s">
        <v>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>
      <c r="A148" t="s">
        <v>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>
      <c r="A149" t="s">
        <v>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>
      <c r="A150" t="s">
        <v>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>
      <c r="A151" t="s">
        <v>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>
      <c r="A152" t="s">
        <v>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>
      <c r="A153" t="s">
        <v>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>
      <c r="A154" t="s">
        <v>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>
      <c r="A155" t="s">
        <v>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>
      <c r="A156" t="s">
        <v>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 t="s">
        <v>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>
      <c r="A158" t="s">
        <v>4</v>
      </c>
      <c r="B158" t="s">
        <v>8</v>
      </c>
      <c r="C158" t="s">
        <v>9</v>
      </c>
      <c r="D158" t="s">
        <v>10</v>
      </c>
      <c r="E158" t="s">
        <v>11</v>
      </c>
      <c r="F158" t="s">
        <v>12</v>
      </c>
      <c r="G158" t="s">
        <v>13</v>
      </c>
      <c r="H158" t="s">
        <v>14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>
      <c r="A159" t="s">
        <v>4</v>
      </c>
      <c r="B159" t="s">
        <v>110</v>
      </c>
      <c r="C159" t="s">
        <v>123</v>
      </c>
      <c r="D159" t="s">
        <v>124</v>
      </c>
      <c r="E159">
        <v>10226</v>
      </c>
      <c r="F159" t="s">
        <v>47</v>
      </c>
      <c r="G159" t="s">
        <v>48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 t="s">
        <v>4</v>
      </c>
      <c r="B160" t="s">
        <v>125</v>
      </c>
      <c r="C160" t="s">
        <v>125</v>
      </c>
      <c r="D160" t="s">
        <v>125</v>
      </c>
      <c r="E160">
        <v>10226</v>
      </c>
      <c r="F160" t="s">
        <v>47</v>
      </c>
      <c r="G160" t="s">
        <v>61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>
      <c r="A161" t="s">
        <v>4</v>
      </c>
      <c r="B161" t="s">
        <v>131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2000</v>
      </c>
      <c r="J161">
        <v>2000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>
      <c r="A162" t="s">
        <v>4</v>
      </c>
      <c r="B162" t="s">
        <v>132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2000</v>
      </c>
      <c r="N162">
        <v>2000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>
      <c r="A163" t="s">
        <v>4</v>
      </c>
      <c r="B163" t="s">
        <v>133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 t="s">
        <v>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>
      <c r="A165" t="s">
        <v>4</v>
      </c>
      <c r="B165" t="s">
        <v>27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>
      <c r="A166" t="s">
        <v>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 t="s">
        <v>4</v>
      </c>
      <c r="B167" t="s">
        <v>74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>
      <c r="A168" t="s">
        <v>4</v>
      </c>
      <c r="B168" t="s">
        <v>134</v>
      </c>
      <c r="C168" t="s">
        <v>135</v>
      </c>
      <c r="D168" t="s">
        <v>121</v>
      </c>
      <c r="E168">
        <v>10226</v>
      </c>
      <c r="F168" t="s">
        <v>47</v>
      </c>
      <c r="G168" t="s">
        <v>48</v>
      </c>
      <c r="H168">
        <v>0</v>
      </c>
      <c r="I168">
        <v>3000</v>
      </c>
      <c r="J168">
        <v>3000</v>
      </c>
      <c r="K168">
        <v>3000</v>
      </c>
      <c r="L168">
        <v>3000</v>
      </c>
      <c r="M168">
        <v>3000</v>
      </c>
      <c r="N168">
        <v>3000</v>
      </c>
      <c r="O168">
        <v>3000</v>
      </c>
      <c r="P168">
        <v>3000</v>
      </c>
      <c r="Q168">
        <v>3000</v>
      </c>
      <c r="R168">
        <v>3000</v>
      </c>
      <c r="S168">
        <v>3000</v>
      </c>
      <c r="T168">
        <v>3000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 t="s">
        <v>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 t="s">
        <v>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>
      <c r="A171" t="s">
        <v>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>
      <c r="A172" t="s">
        <v>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>
      <c r="A173" t="s">
        <v>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>
      <c r="A174" t="s">
        <v>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 t="s">
        <v>4</v>
      </c>
      <c r="B175" t="s">
        <v>27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3000</v>
      </c>
      <c r="J175">
        <v>3000</v>
      </c>
      <c r="K175">
        <v>3000</v>
      </c>
      <c r="L175">
        <v>3000</v>
      </c>
      <c r="M175">
        <v>3000</v>
      </c>
      <c r="N175">
        <v>3000</v>
      </c>
      <c r="O175">
        <v>3000</v>
      </c>
      <c r="P175">
        <v>3000</v>
      </c>
      <c r="Q175">
        <v>3000</v>
      </c>
      <c r="R175">
        <v>3000</v>
      </c>
      <c r="S175">
        <v>3000</v>
      </c>
      <c r="T175">
        <v>3000</v>
      </c>
      <c r="U175">
        <v>36000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>
      <c r="A176" t="s">
        <v>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 t="s">
        <v>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>
      <c r="A178" t="s">
        <v>4</v>
      </c>
      <c r="B178" t="s">
        <v>100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>
      <c r="A179" t="s">
        <v>4</v>
      </c>
      <c r="B179" t="s">
        <v>136</v>
      </c>
      <c r="C179" t="s">
        <v>85</v>
      </c>
      <c r="D179" t="s">
        <v>137</v>
      </c>
      <c r="E179">
        <v>10226</v>
      </c>
      <c r="F179" t="s">
        <v>47</v>
      </c>
      <c r="G179" t="s">
        <v>48</v>
      </c>
      <c r="H179">
        <v>0</v>
      </c>
      <c r="I179">
        <v>145</v>
      </c>
      <c r="J179">
        <v>145</v>
      </c>
      <c r="K179">
        <v>145</v>
      </c>
      <c r="L179">
        <v>145</v>
      </c>
      <c r="M179">
        <v>145</v>
      </c>
      <c r="N179">
        <v>145</v>
      </c>
      <c r="O179">
        <v>145</v>
      </c>
      <c r="P179">
        <v>145</v>
      </c>
      <c r="Q179">
        <v>145</v>
      </c>
      <c r="R179">
        <v>145</v>
      </c>
      <c r="S179">
        <v>145</v>
      </c>
      <c r="T179">
        <v>145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>
      <c r="A180" t="s">
        <v>4</v>
      </c>
      <c r="B180" t="s">
        <v>138</v>
      </c>
      <c r="C180" t="s">
        <v>85</v>
      </c>
      <c r="D180" t="s">
        <v>137</v>
      </c>
      <c r="E180">
        <v>10226</v>
      </c>
      <c r="F180" t="s">
        <v>47</v>
      </c>
      <c r="G180" t="s">
        <v>48</v>
      </c>
      <c r="H180">
        <v>0</v>
      </c>
      <c r="I180">
        <v>151</v>
      </c>
      <c r="J180">
        <v>151</v>
      </c>
      <c r="K180">
        <v>151</v>
      </c>
      <c r="L180">
        <v>151</v>
      </c>
      <c r="M180">
        <v>151</v>
      </c>
      <c r="N180">
        <v>151</v>
      </c>
      <c r="O180">
        <v>151</v>
      </c>
      <c r="P180">
        <v>151</v>
      </c>
      <c r="Q180">
        <v>151</v>
      </c>
      <c r="R180">
        <v>151</v>
      </c>
      <c r="S180">
        <v>151</v>
      </c>
      <c r="T180">
        <v>151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 t="s">
        <v>4</v>
      </c>
      <c r="B181" t="s">
        <v>139</v>
      </c>
      <c r="C181" t="s">
        <v>85</v>
      </c>
      <c r="D181" t="s">
        <v>121</v>
      </c>
      <c r="E181">
        <v>10226</v>
      </c>
      <c r="F181" t="s">
        <v>47</v>
      </c>
      <c r="G181" t="s">
        <v>48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1751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>
      <c r="A182" t="s">
        <v>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 t="s">
        <v>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>
      <c r="A184" t="s">
        <v>4</v>
      </c>
      <c r="B184" t="s">
        <v>27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296</v>
      </c>
      <c r="J184">
        <v>296</v>
      </c>
      <c r="K184">
        <v>296</v>
      </c>
      <c r="L184">
        <v>296</v>
      </c>
      <c r="M184">
        <v>296</v>
      </c>
      <c r="N184">
        <v>296</v>
      </c>
      <c r="O184">
        <v>296</v>
      </c>
      <c r="P184">
        <v>296</v>
      </c>
      <c r="Q184">
        <v>296</v>
      </c>
      <c r="R184">
        <v>296</v>
      </c>
      <c r="S184">
        <v>296</v>
      </c>
      <c r="T184">
        <v>2047</v>
      </c>
      <c r="U184">
        <v>5303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>
      <c r="A185" t="s">
        <v>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>
      <c r="A186" t="s">
        <v>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>
      <c r="A187" t="s">
        <v>4</v>
      </c>
      <c r="B187" t="s">
        <v>27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3296</v>
      </c>
      <c r="J187">
        <v>3296</v>
      </c>
      <c r="K187">
        <v>3296</v>
      </c>
      <c r="L187">
        <v>3296</v>
      </c>
      <c r="M187">
        <v>3296</v>
      </c>
      <c r="N187">
        <v>3296</v>
      </c>
      <c r="O187">
        <v>3296</v>
      </c>
      <c r="P187">
        <v>3296</v>
      </c>
      <c r="Q187">
        <v>3296</v>
      </c>
      <c r="R187">
        <v>3296</v>
      </c>
      <c r="S187">
        <v>3296</v>
      </c>
      <c r="T187">
        <v>5047</v>
      </c>
      <c r="U187">
        <v>41303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 t="s">
        <v>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>
      <c r="A189" t="s">
        <v>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>
      <c r="A190" t="s">
        <v>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>
      <c r="A191" t="s">
        <v>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>
      <c r="A192" t="s">
        <v>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>
      <c r="A193" t="s">
        <v>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 t="s">
        <v>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>
      <c r="A195" t="s">
        <v>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 t="s">
        <v>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>
      <c r="A197" t="s">
        <v>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 t="s">
        <v>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>
      <c r="A199" t="s">
        <v>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 t="s">
        <v>5</v>
      </c>
      <c r="B200" t="s">
        <v>8</v>
      </c>
      <c r="C200" t="s">
        <v>9</v>
      </c>
      <c r="D200" t="s">
        <v>10</v>
      </c>
      <c r="E200" t="s">
        <v>11</v>
      </c>
      <c r="F200" t="s">
        <v>12</v>
      </c>
      <c r="G200" t="s">
        <v>13</v>
      </c>
      <c r="H200" t="s">
        <v>14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>
      <c r="A201" t="s">
        <v>5</v>
      </c>
      <c r="B201" t="s">
        <v>140</v>
      </c>
      <c r="C201">
        <v>0</v>
      </c>
      <c r="D201">
        <v>0</v>
      </c>
      <c r="E201">
        <v>10227</v>
      </c>
      <c r="F201" t="s">
        <v>41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70000</v>
      </c>
      <c r="T201">
        <v>0</v>
      </c>
      <c r="U201">
        <v>70000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>
      <c r="A202" t="s">
        <v>5</v>
      </c>
      <c r="B202" t="s">
        <v>141</v>
      </c>
      <c r="C202">
        <v>0</v>
      </c>
      <c r="D202">
        <v>0</v>
      </c>
      <c r="E202">
        <v>10227</v>
      </c>
      <c r="F202" t="s">
        <v>65</v>
      </c>
      <c r="G202">
        <v>0</v>
      </c>
      <c r="H202">
        <v>0</v>
      </c>
      <c r="I202">
        <v>0</v>
      </c>
      <c r="J202">
        <v>226547</v>
      </c>
      <c r="K202">
        <v>299011</v>
      </c>
      <c r="L202">
        <v>107770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633328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>
      <c r="A203" t="s">
        <v>5</v>
      </c>
      <c r="B203" t="s">
        <v>142</v>
      </c>
      <c r="C203">
        <v>0</v>
      </c>
      <c r="D203">
        <v>0</v>
      </c>
      <c r="E203">
        <v>10227</v>
      </c>
      <c r="F203" t="s">
        <v>41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269425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269425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>
      <c r="A204" t="s">
        <v>5</v>
      </c>
      <c r="B204" t="s">
        <v>143</v>
      </c>
      <c r="C204">
        <v>0</v>
      </c>
      <c r="D204">
        <v>0</v>
      </c>
      <c r="E204">
        <v>10227</v>
      </c>
      <c r="F204" t="s">
        <v>41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80828</v>
      </c>
      <c r="M204">
        <v>403361</v>
      </c>
      <c r="N204">
        <v>263056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747245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>
      <c r="A205" t="s">
        <v>5</v>
      </c>
      <c r="B205" t="s">
        <v>144</v>
      </c>
      <c r="C205">
        <v>0</v>
      </c>
      <c r="D205">
        <v>0</v>
      </c>
      <c r="E205">
        <v>10227</v>
      </c>
      <c r="F205" t="s">
        <v>41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80828</v>
      </c>
      <c r="M205">
        <v>268907</v>
      </c>
      <c r="N205">
        <v>175370</v>
      </c>
      <c r="O205">
        <v>452536</v>
      </c>
      <c r="P205">
        <v>293767</v>
      </c>
      <c r="Q205">
        <v>271377</v>
      </c>
      <c r="R205">
        <v>430676</v>
      </c>
      <c r="S205">
        <v>0</v>
      </c>
      <c r="T205">
        <v>0</v>
      </c>
      <c r="U205">
        <v>1973461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>
      <c r="A206" t="s">
        <v>5</v>
      </c>
      <c r="B206" t="s">
        <v>145</v>
      </c>
      <c r="C206">
        <v>0</v>
      </c>
      <c r="D206">
        <v>0</v>
      </c>
      <c r="E206">
        <v>10227</v>
      </c>
      <c r="F206" t="s">
        <v>41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113134</v>
      </c>
      <c r="P206">
        <v>440651</v>
      </c>
      <c r="Q206">
        <v>407066</v>
      </c>
      <c r="R206">
        <v>0</v>
      </c>
      <c r="S206">
        <v>0</v>
      </c>
      <c r="T206">
        <v>0</v>
      </c>
      <c r="U206">
        <v>960851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>
      <c r="A207" t="s">
        <v>5</v>
      </c>
      <c r="B207" t="s">
        <v>146</v>
      </c>
      <c r="C207">
        <v>0</v>
      </c>
      <c r="D207">
        <v>0</v>
      </c>
      <c r="E207">
        <v>10227</v>
      </c>
      <c r="F207" t="s">
        <v>41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123050</v>
      </c>
      <c r="S207">
        <v>639456</v>
      </c>
      <c r="T207">
        <v>560673</v>
      </c>
      <c r="U207">
        <v>1323179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>
      <c r="A208" t="s">
        <v>5</v>
      </c>
      <c r="B208" t="s">
        <v>147</v>
      </c>
      <c r="C208">
        <v>0</v>
      </c>
      <c r="D208">
        <v>0</v>
      </c>
      <c r="E208">
        <v>10227</v>
      </c>
      <c r="F208" t="s">
        <v>41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61525</v>
      </c>
      <c r="S208">
        <v>274053</v>
      </c>
      <c r="T208">
        <v>240289</v>
      </c>
      <c r="U208">
        <v>575867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>
      <c r="A209" t="s">
        <v>5</v>
      </c>
      <c r="B209" t="s">
        <v>148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200000</v>
      </c>
      <c r="R209">
        <v>0</v>
      </c>
      <c r="S209">
        <v>0</v>
      </c>
      <c r="T209">
        <v>0</v>
      </c>
      <c r="U209">
        <v>200000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>
      <c r="A210" t="s">
        <v>5</v>
      </c>
      <c r="B210" t="s">
        <v>27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226547</v>
      </c>
      <c r="K210">
        <v>299011</v>
      </c>
      <c r="L210">
        <v>538851</v>
      </c>
      <c r="M210">
        <v>672268</v>
      </c>
      <c r="N210">
        <v>438426</v>
      </c>
      <c r="O210">
        <v>565670</v>
      </c>
      <c r="P210">
        <v>734418</v>
      </c>
      <c r="Q210">
        <v>878443</v>
      </c>
      <c r="R210">
        <v>615251</v>
      </c>
      <c r="S210">
        <v>983509</v>
      </c>
      <c r="T210">
        <v>800962</v>
      </c>
      <c r="U210">
        <v>6753356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>
      <c r="A211" t="s">
        <v>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>
      <c r="A212" t="s">
        <v>5</v>
      </c>
      <c r="B212" t="s">
        <v>63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>
      <c r="A213" t="s">
        <v>5</v>
      </c>
      <c r="B213" t="s">
        <v>149</v>
      </c>
      <c r="C213" t="s">
        <v>45</v>
      </c>
      <c r="D213">
        <v>0</v>
      </c>
      <c r="E213">
        <v>10227</v>
      </c>
      <c r="F213" t="s">
        <v>41</v>
      </c>
      <c r="G213" t="s">
        <v>48</v>
      </c>
      <c r="H213" t="s">
        <v>43</v>
      </c>
      <c r="I213">
        <v>37559</v>
      </c>
      <c r="J213">
        <v>33982</v>
      </c>
      <c r="K213">
        <v>44852</v>
      </c>
      <c r="L213">
        <v>53885</v>
      </c>
      <c r="M213">
        <v>40336</v>
      </c>
      <c r="N213">
        <v>43843</v>
      </c>
      <c r="O213">
        <v>56567</v>
      </c>
      <c r="P213">
        <v>55081</v>
      </c>
      <c r="Q213">
        <v>67844</v>
      </c>
      <c r="R213">
        <v>61525</v>
      </c>
      <c r="S213">
        <v>68513</v>
      </c>
      <c r="T213">
        <v>60072</v>
      </c>
      <c r="U213">
        <v>624059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>
      <c r="A214" t="s">
        <v>5</v>
      </c>
      <c r="B214" t="s">
        <v>150</v>
      </c>
      <c r="C214" t="s">
        <v>45</v>
      </c>
      <c r="D214">
        <v>0</v>
      </c>
      <c r="E214">
        <v>10227</v>
      </c>
      <c r="F214" t="s">
        <v>41</v>
      </c>
      <c r="G214" t="s">
        <v>42</v>
      </c>
      <c r="H214" t="s">
        <v>43</v>
      </c>
      <c r="I214">
        <v>75118</v>
      </c>
      <c r="J214">
        <v>67964</v>
      </c>
      <c r="K214">
        <v>89703</v>
      </c>
      <c r="L214">
        <v>107770</v>
      </c>
      <c r="M214">
        <v>80672</v>
      </c>
      <c r="N214">
        <v>87685</v>
      </c>
      <c r="O214">
        <v>113134</v>
      </c>
      <c r="P214">
        <v>110163</v>
      </c>
      <c r="Q214">
        <v>135689</v>
      </c>
      <c r="R214">
        <v>123050</v>
      </c>
      <c r="S214">
        <v>137026</v>
      </c>
      <c r="T214">
        <v>120144</v>
      </c>
      <c r="U214">
        <v>1248118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>
      <c r="A215" t="s">
        <v>5</v>
      </c>
      <c r="B215" t="s">
        <v>151</v>
      </c>
      <c r="C215" t="s">
        <v>45</v>
      </c>
      <c r="D215">
        <v>0</v>
      </c>
      <c r="E215">
        <v>10227</v>
      </c>
      <c r="F215" t="s">
        <v>41</v>
      </c>
      <c r="G215" t="s">
        <v>116</v>
      </c>
      <c r="H215" t="s">
        <v>43</v>
      </c>
      <c r="I215">
        <v>150236</v>
      </c>
      <c r="J215">
        <v>135928</v>
      </c>
      <c r="K215">
        <v>179406</v>
      </c>
      <c r="L215">
        <v>215540</v>
      </c>
      <c r="M215">
        <v>161344</v>
      </c>
      <c r="N215">
        <v>175370</v>
      </c>
      <c r="O215">
        <v>226268</v>
      </c>
      <c r="P215">
        <v>220325</v>
      </c>
      <c r="Q215">
        <v>271377</v>
      </c>
      <c r="R215">
        <v>246100</v>
      </c>
      <c r="S215">
        <v>274053</v>
      </c>
      <c r="T215">
        <v>240289</v>
      </c>
      <c r="U215">
        <v>2496236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>
      <c r="A216" t="s">
        <v>5</v>
      </c>
      <c r="B216" t="s">
        <v>152</v>
      </c>
      <c r="C216" t="s">
        <v>45</v>
      </c>
      <c r="D216">
        <v>0</v>
      </c>
      <c r="E216">
        <v>10227</v>
      </c>
      <c r="F216" t="s">
        <v>65</v>
      </c>
      <c r="G216" t="s">
        <v>48</v>
      </c>
      <c r="H216" t="s">
        <v>43</v>
      </c>
      <c r="I216">
        <v>18780</v>
      </c>
      <c r="J216">
        <v>16991</v>
      </c>
      <c r="K216">
        <v>22426</v>
      </c>
      <c r="L216">
        <v>26943</v>
      </c>
      <c r="M216">
        <v>20168</v>
      </c>
      <c r="N216">
        <v>21921</v>
      </c>
      <c r="O216">
        <v>28284</v>
      </c>
      <c r="P216">
        <v>27541</v>
      </c>
      <c r="Q216">
        <v>33922</v>
      </c>
      <c r="R216">
        <v>30763</v>
      </c>
      <c r="S216">
        <v>34257</v>
      </c>
      <c r="T216">
        <v>30036</v>
      </c>
      <c r="U216">
        <v>312032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>
      <c r="A217" t="s">
        <v>5</v>
      </c>
      <c r="B217" t="s">
        <v>153</v>
      </c>
      <c r="C217" t="s">
        <v>45</v>
      </c>
      <c r="D217">
        <v>0</v>
      </c>
      <c r="E217">
        <v>10227</v>
      </c>
      <c r="F217" t="s">
        <v>65</v>
      </c>
      <c r="G217" t="s">
        <v>42</v>
      </c>
      <c r="H217" t="s">
        <v>43</v>
      </c>
      <c r="I217">
        <v>37559</v>
      </c>
      <c r="J217">
        <v>33982</v>
      </c>
      <c r="K217">
        <v>44852</v>
      </c>
      <c r="L217">
        <v>53885</v>
      </c>
      <c r="M217">
        <v>40336</v>
      </c>
      <c r="N217">
        <v>43843</v>
      </c>
      <c r="O217">
        <v>56567</v>
      </c>
      <c r="P217">
        <v>55081</v>
      </c>
      <c r="Q217">
        <v>67844</v>
      </c>
      <c r="R217">
        <v>61525</v>
      </c>
      <c r="S217">
        <v>68513</v>
      </c>
      <c r="T217">
        <v>60072</v>
      </c>
      <c r="U217">
        <v>624059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>
      <c r="A218" t="s">
        <v>5</v>
      </c>
      <c r="B218" t="s">
        <v>154</v>
      </c>
      <c r="C218" t="s">
        <v>45</v>
      </c>
      <c r="D218">
        <v>0</v>
      </c>
      <c r="E218">
        <v>10227</v>
      </c>
      <c r="F218" t="s">
        <v>65</v>
      </c>
      <c r="G218" t="s">
        <v>116</v>
      </c>
      <c r="H218" t="s">
        <v>43</v>
      </c>
      <c r="I218">
        <v>56339</v>
      </c>
      <c r="J218">
        <v>50973</v>
      </c>
      <c r="K218">
        <v>67277</v>
      </c>
      <c r="L218">
        <v>80828</v>
      </c>
      <c r="M218">
        <v>60504</v>
      </c>
      <c r="N218">
        <v>65764</v>
      </c>
      <c r="O218">
        <v>84851</v>
      </c>
      <c r="P218">
        <v>82622</v>
      </c>
      <c r="Q218">
        <v>101766</v>
      </c>
      <c r="R218">
        <v>92288</v>
      </c>
      <c r="S218">
        <v>102770</v>
      </c>
      <c r="T218">
        <v>90108</v>
      </c>
      <c r="U218">
        <v>936090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>
      <c r="A219" t="s">
        <v>5</v>
      </c>
      <c r="B219" t="s">
        <v>155</v>
      </c>
      <c r="C219" t="s">
        <v>45</v>
      </c>
      <c r="D219">
        <v>0</v>
      </c>
      <c r="E219">
        <v>10227</v>
      </c>
      <c r="F219" t="s">
        <v>41</v>
      </c>
      <c r="G219" t="s">
        <v>48</v>
      </c>
      <c r="H219" t="s">
        <v>49</v>
      </c>
      <c r="I219">
        <v>112500</v>
      </c>
      <c r="J219">
        <v>112500</v>
      </c>
      <c r="K219">
        <v>112500</v>
      </c>
      <c r="L219">
        <v>112500</v>
      </c>
      <c r="M219">
        <v>112500</v>
      </c>
      <c r="N219">
        <v>112500</v>
      </c>
      <c r="O219">
        <v>112500</v>
      </c>
      <c r="P219">
        <v>112500</v>
      </c>
      <c r="Q219">
        <v>112500</v>
      </c>
      <c r="R219">
        <v>112500</v>
      </c>
      <c r="S219">
        <v>112500</v>
      </c>
      <c r="T219">
        <v>112500</v>
      </c>
      <c r="U219">
        <v>1350000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>
      <c r="A220" t="s">
        <v>5</v>
      </c>
      <c r="B220" t="s">
        <v>156</v>
      </c>
      <c r="C220" t="s">
        <v>45</v>
      </c>
      <c r="D220">
        <v>0</v>
      </c>
      <c r="E220">
        <v>10227</v>
      </c>
      <c r="F220" t="s">
        <v>41</v>
      </c>
      <c r="G220" t="s">
        <v>48</v>
      </c>
      <c r="H220" t="s">
        <v>49</v>
      </c>
      <c r="I220">
        <v>112500</v>
      </c>
      <c r="J220">
        <v>112500</v>
      </c>
      <c r="K220">
        <v>112500</v>
      </c>
      <c r="L220">
        <v>112500</v>
      </c>
      <c r="M220">
        <v>112500</v>
      </c>
      <c r="N220">
        <v>112500</v>
      </c>
      <c r="O220">
        <v>112500</v>
      </c>
      <c r="P220">
        <v>112500</v>
      </c>
      <c r="Q220">
        <v>112500</v>
      </c>
      <c r="R220">
        <v>112500</v>
      </c>
      <c r="S220">
        <v>112500</v>
      </c>
      <c r="T220">
        <v>112500</v>
      </c>
      <c r="U220">
        <v>1350000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>
      <c r="A221" t="s">
        <v>5</v>
      </c>
      <c r="B221" t="s">
        <v>27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600591</v>
      </c>
      <c r="J221">
        <v>564820</v>
      </c>
      <c r="K221">
        <v>673516</v>
      </c>
      <c r="L221">
        <v>763851</v>
      </c>
      <c r="M221">
        <v>628360</v>
      </c>
      <c r="N221">
        <v>663426</v>
      </c>
      <c r="O221">
        <v>790671</v>
      </c>
      <c r="P221">
        <v>775813</v>
      </c>
      <c r="Q221">
        <v>903442</v>
      </c>
      <c r="R221">
        <v>840251</v>
      </c>
      <c r="S221">
        <v>910132</v>
      </c>
      <c r="T221">
        <v>825721</v>
      </c>
      <c r="U221">
        <v>8940594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>
      <c r="A222" t="s">
        <v>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>
      <c r="A223" t="s">
        <v>5</v>
      </c>
      <c r="B223" t="s">
        <v>100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>
      <c r="A224" t="s">
        <v>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>
      <c r="A225" t="s">
        <v>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>
      <c r="A226" t="s">
        <v>5</v>
      </c>
      <c r="B226" t="s">
        <v>27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>
      <c r="A227" t="s">
        <v>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>
      <c r="A228" t="s">
        <v>5</v>
      </c>
      <c r="B228" t="s">
        <v>27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600591</v>
      </c>
      <c r="J228">
        <v>791367</v>
      </c>
      <c r="K228">
        <v>972527</v>
      </c>
      <c r="L228">
        <v>1302702</v>
      </c>
      <c r="M228">
        <v>1300628</v>
      </c>
      <c r="N228">
        <v>1101852</v>
      </c>
      <c r="O228">
        <v>1356341</v>
      </c>
      <c r="P228">
        <v>1510231</v>
      </c>
      <c r="Q228">
        <v>1781885</v>
      </c>
      <c r="R228">
        <v>1455502</v>
      </c>
      <c r="S228">
        <v>1893641</v>
      </c>
      <c r="T228">
        <v>1626683</v>
      </c>
      <c r="U228">
        <v>15693950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>
      <c r="A229" t="s">
        <v>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>
      <c r="A230" t="s">
        <v>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>
      <c r="A231" t="s">
        <v>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</row>
    <row r="232" spans="1:32">
      <c r="A232" t="s">
        <v>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>
      <c r="A233" t="s">
        <v>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>
      <c r="A234" t="s">
        <v>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>
      <c r="A235" t="s">
        <v>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</row>
    <row r="236" spans="1:32">
      <c r="A236" t="s">
        <v>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>
      <c r="A237" t="s">
        <v>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</row>
    <row r="238" spans="1:32">
      <c r="A238" t="s">
        <v>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>
      <c r="A239" t="s">
        <v>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>
      <c r="A240" t="s">
        <v>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>
      <c r="A241" t="s">
        <v>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>
      <c r="A242" t="s">
        <v>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>
      <c r="A243" t="s">
        <v>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>
      <c r="A244" t="s">
        <v>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>
      <c r="A245" t="s">
        <v>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>
      <c r="A246" t="s">
        <v>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>
      <c r="A247" t="s">
        <v>6</v>
      </c>
      <c r="B247" t="s">
        <v>8</v>
      </c>
      <c r="C247" t="s">
        <v>9</v>
      </c>
      <c r="D247" t="s">
        <v>10</v>
      </c>
      <c r="E247" t="s">
        <v>11</v>
      </c>
      <c r="F247" t="s">
        <v>12</v>
      </c>
      <c r="G247" t="s">
        <v>13</v>
      </c>
      <c r="H247" t="s">
        <v>14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>
      <c r="A248" t="s">
        <v>6</v>
      </c>
      <c r="B248" t="s">
        <v>157</v>
      </c>
      <c r="C248" t="s">
        <v>158</v>
      </c>
      <c r="D248">
        <v>0</v>
      </c>
      <c r="E248">
        <v>0</v>
      </c>
      <c r="F248" t="s">
        <v>47</v>
      </c>
      <c r="G248">
        <v>0</v>
      </c>
      <c r="H248" t="s">
        <v>49</v>
      </c>
      <c r="I248">
        <v>13993.83</v>
      </c>
      <c r="J248">
        <v>13993.83</v>
      </c>
      <c r="K248">
        <v>13993.83</v>
      </c>
      <c r="L248">
        <v>13993.83</v>
      </c>
      <c r="M248">
        <v>13993.83</v>
      </c>
      <c r="N248">
        <v>13993.83</v>
      </c>
      <c r="O248">
        <v>13993.83</v>
      </c>
      <c r="P248">
        <v>13993.83</v>
      </c>
      <c r="Q248">
        <v>13993.83</v>
      </c>
      <c r="R248">
        <v>13993.83</v>
      </c>
      <c r="S248">
        <v>13993.83</v>
      </c>
      <c r="T248">
        <v>13993.83</v>
      </c>
      <c r="U248">
        <v>167925.95999999996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>
      <c r="A249" t="s">
        <v>6</v>
      </c>
      <c r="B249" t="s">
        <v>159</v>
      </c>
      <c r="C249" t="s">
        <v>160</v>
      </c>
      <c r="D249">
        <v>0</v>
      </c>
      <c r="E249">
        <v>0</v>
      </c>
      <c r="F249" t="s">
        <v>47</v>
      </c>
      <c r="G249">
        <v>0</v>
      </c>
      <c r="H249" t="s">
        <v>49</v>
      </c>
      <c r="I249">
        <v>12934.27</v>
      </c>
      <c r="J249">
        <v>12934.27</v>
      </c>
      <c r="K249">
        <v>12934.27</v>
      </c>
      <c r="L249">
        <v>12934.27</v>
      </c>
      <c r="M249">
        <v>12934.27</v>
      </c>
      <c r="N249">
        <v>12934.27</v>
      </c>
      <c r="O249">
        <v>12934.27</v>
      </c>
      <c r="P249">
        <v>12934.27</v>
      </c>
      <c r="Q249">
        <v>12934.27</v>
      </c>
      <c r="R249">
        <v>12934.27</v>
      </c>
      <c r="S249">
        <v>12934.27</v>
      </c>
      <c r="T249">
        <v>12934.27</v>
      </c>
      <c r="U249">
        <v>155211.24000000002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>
      <c r="A250" t="s">
        <v>6</v>
      </c>
      <c r="B250" t="s">
        <v>161</v>
      </c>
      <c r="C250" t="s">
        <v>162</v>
      </c>
      <c r="D250">
        <v>0</v>
      </c>
      <c r="E250">
        <v>0</v>
      </c>
      <c r="F250" t="s">
        <v>47</v>
      </c>
      <c r="G250">
        <v>0</v>
      </c>
      <c r="H250" t="s">
        <v>49</v>
      </c>
      <c r="I250">
        <v>12445</v>
      </c>
      <c r="J250">
        <v>12445</v>
      </c>
      <c r="K250">
        <v>12445</v>
      </c>
      <c r="L250">
        <v>12445</v>
      </c>
      <c r="M250">
        <v>12445</v>
      </c>
      <c r="N250">
        <v>12445</v>
      </c>
      <c r="O250">
        <v>12445</v>
      </c>
      <c r="P250">
        <v>12445</v>
      </c>
      <c r="Q250">
        <v>12445</v>
      </c>
      <c r="R250">
        <v>12445</v>
      </c>
      <c r="S250">
        <v>12445</v>
      </c>
      <c r="T250">
        <v>12445</v>
      </c>
      <c r="U250">
        <v>149340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>
      <c r="A251" t="s">
        <v>6</v>
      </c>
      <c r="B251" t="s">
        <v>163</v>
      </c>
      <c r="C251" t="s">
        <v>164</v>
      </c>
      <c r="D251">
        <v>0</v>
      </c>
      <c r="E251">
        <v>0</v>
      </c>
      <c r="F251" t="s">
        <v>47</v>
      </c>
      <c r="G251">
        <v>0</v>
      </c>
      <c r="H251" t="s">
        <v>49</v>
      </c>
      <c r="I251">
        <v>6000</v>
      </c>
      <c r="J251">
        <v>6000</v>
      </c>
      <c r="K251">
        <v>6000</v>
      </c>
      <c r="L251">
        <v>6000</v>
      </c>
      <c r="M251">
        <v>6000</v>
      </c>
      <c r="N251">
        <v>6000</v>
      </c>
      <c r="O251">
        <v>6000</v>
      </c>
      <c r="P251">
        <v>6000</v>
      </c>
      <c r="Q251">
        <v>6000</v>
      </c>
      <c r="R251">
        <v>6000</v>
      </c>
      <c r="S251">
        <v>6000</v>
      </c>
      <c r="T251">
        <v>6000</v>
      </c>
      <c r="U251">
        <v>72000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>
      <c r="A252" t="s">
        <v>6</v>
      </c>
      <c r="B252" t="s">
        <v>165</v>
      </c>
      <c r="C252" t="s">
        <v>166</v>
      </c>
      <c r="D252">
        <v>0</v>
      </c>
      <c r="E252">
        <v>0</v>
      </c>
      <c r="F252" t="s">
        <v>47</v>
      </c>
      <c r="G252">
        <v>0</v>
      </c>
      <c r="H252" t="s">
        <v>49</v>
      </c>
      <c r="I252">
        <v>3927</v>
      </c>
      <c r="J252">
        <v>3927</v>
      </c>
      <c r="K252">
        <v>3927</v>
      </c>
      <c r="L252">
        <v>3927</v>
      </c>
      <c r="M252">
        <v>3927</v>
      </c>
      <c r="N252">
        <v>3927</v>
      </c>
      <c r="O252">
        <v>3927</v>
      </c>
      <c r="P252">
        <v>3927</v>
      </c>
      <c r="Q252">
        <v>3927</v>
      </c>
      <c r="R252">
        <v>3927</v>
      </c>
      <c r="S252">
        <v>3927</v>
      </c>
      <c r="T252">
        <v>3927</v>
      </c>
      <c r="U252">
        <v>47124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>
      <c r="A253" t="s">
        <v>6</v>
      </c>
      <c r="B253" t="s">
        <v>165</v>
      </c>
      <c r="C253" t="s">
        <v>167</v>
      </c>
      <c r="D253">
        <v>0</v>
      </c>
      <c r="E253">
        <v>0</v>
      </c>
      <c r="F253" t="s">
        <v>47</v>
      </c>
      <c r="G253">
        <v>0</v>
      </c>
      <c r="H253" t="s">
        <v>49</v>
      </c>
      <c r="I253">
        <v>1183</v>
      </c>
      <c r="J253">
        <v>1183</v>
      </c>
      <c r="K253">
        <v>1183</v>
      </c>
      <c r="L253">
        <v>1183</v>
      </c>
      <c r="M253">
        <v>1183</v>
      </c>
      <c r="N253">
        <v>1183</v>
      </c>
      <c r="O253">
        <v>1183</v>
      </c>
      <c r="P253">
        <v>1183</v>
      </c>
      <c r="Q253">
        <v>1183</v>
      </c>
      <c r="R253">
        <v>1183</v>
      </c>
      <c r="S253">
        <v>1183</v>
      </c>
      <c r="T253">
        <v>1183</v>
      </c>
      <c r="U253">
        <v>14196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>
      <c r="A254" t="s">
        <v>6</v>
      </c>
      <c r="B254" t="s">
        <v>165</v>
      </c>
      <c r="C254" t="s">
        <v>168</v>
      </c>
      <c r="D254">
        <v>0</v>
      </c>
      <c r="E254">
        <v>0</v>
      </c>
      <c r="F254" t="s">
        <v>47</v>
      </c>
      <c r="G254">
        <v>0</v>
      </c>
      <c r="H254" t="s">
        <v>49</v>
      </c>
      <c r="I254">
        <v>1385</v>
      </c>
      <c r="J254">
        <v>1385</v>
      </c>
      <c r="K254">
        <v>1385</v>
      </c>
      <c r="L254">
        <v>1385</v>
      </c>
      <c r="M254">
        <v>1385</v>
      </c>
      <c r="N254">
        <v>1385</v>
      </c>
      <c r="O254">
        <v>1385</v>
      </c>
      <c r="P254">
        <v>1385</v>
      </c>
      <c r="Q254">
        <v>1385</v>
      </c>
      <c r="R254">
        <v>1385</v>
      </c>
      <c r="S254">
        <v>1385</v>
      </c>
      <c r="T254">
        <v>1385</v>
      </c>
      <c r="U254">
        <v>16620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>
      <c r="A255" t="s">
        <v>6</v>
      </c>
      <c r="B255" t="s">
        <v>165</v>
      </c>
      <c r="C255" t="s">
        <v>169</v>
      </c>
      <c r="D255">
        <v>0</v>
      </c>
      <c r="E255">
        <v>0</v>
      </c>
      <c r="F255" t="s">
        <v>47</v>
      </c>
      <c r="G255">
        <v>0</v>
      </c>
      <c r="H255" t="s">
        <v>49</v>
      </c>
      <c r="I255">
        <v>1183</v>
      </c>
      <c r="J255">
        <v>1183</v>
      </c>
      <c r="K255">
        <v>1183</v>
      </c>
      <c r="L255">
        <v>1183</v>
      </c>
      <c r="M255">
        <v>1183</v>
      </c>
      <c r="N255">
        <v>1183</v>
      </c>
      <c r="O255">
        <v>1183</v>
      </c>
      <c r="P255">
        <v>1183</v>
      </c>
      <c r="Q255">
        <v>1183</v>
      </c>
      <c r="R255">
        <v>1183</v>
      </c>
      <c r="S255">
        <v>1183</v>
      </c>
      <c r="T255">
        <v>1183</v>
      </c>
      <c r="U255">
        <v>14196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>
      <c r="A256" t="s">
        <v>6</v>
      </c>
      <c r="B256" t="s">
        <v>165</v>
      </c>
      <c r="C256" t="s">
        <v>170</v>
      </c>
      <c r="D256">
        <v>0</v>
      </c>
      <c r="E256">
        <v>0</v>
      </c>
      <c r="F256" t="s">
        <v>47</v>
      </c>
      <c r="G256">
        <v>0</v>
      </c>
      <c r="H256" t="s">
        <v>49</v>
      </c>
      <c r="I256">
        <v>328</v>
      </c>
      <c r="J256">
        <v>328</v>
      </c>
      <c r="K256">
        <v>328</v>
      </c>
      <c r="L256">
        <v>328</v>
      </c>
      <c r="M256">
        <v>328</v>
      </c>
      <c r="N256">
        <v>328</v>
      </c>
      <c r="O256">
        <v>328</v>
      </c>
      <c r="P256">
        <v>328</v>
      </c>
      <c r="Q256">
        <v>328</v>
      </c>
      <c r="R256">
        <v>328</v>
      </c>
      <c r="S256">
        <v>328</v>
      </c>
      <c r="T256">
        <v>328</v>
      </c>
      <c r="U256">
        <v>3936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>
      <c r="A257" t="s">
        <v>6</v>
      </c>
      <c r="B257" t="s">
        <v>171</v>
      </c>
      <c r="C257" t="s">
        <v>172</v>
      </c>
      <c r="D257">
        <v>0</v>
      </c>
      <c r="E257">
        <v>0</v>
      </c>
      <c r="F257" t="s">
        <v>47</v>
      </c>
      <c r="G257">
        <v>0</v>
      </c>
      <c r="H257" t="s">
        <v>49</v>
      </c>
      <c r="I257">
        <v>2155.56</v>
      </c>
      <c r="J257">
        <v>2155.56</v>
      </c>
      <c r="K257">
        <v>2155.56</v>
      </c>
      <c r="L257">
        <v>2155.56</v>
      </c>
      <c r="M257">
        <v>2155.56</v>
      </c>
      <c r="N257">
        <v>2155.56</v>
      </c>
      <c r="O257">
        <v>2155.56</v>
      </c>
      <c r="P257">
        <v>2155.56</v>
      </c>
      <c r="Q257">
        <v>2155.56</v>
      </c>
      <c r="R257">
        <v>2155.56</v>
      </c>
      <c r="S257">
        <v>2155.56</v>
      </c>
      <c r="T257">
        <v>2155.56</v>
      </c>
      <c r="U257">
        <v>25866.720000000005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>
      <c r="A258" t="s">
        <v>6</v>
      </c>
      <c r="B258" t="s">
        <v>173</v>
      </c>
      <c r="C258" t="s">
        <v>174</v>
      </c>
      <c r="D258">
        <v>0</v>
      </c>
      <c r="E258">
        <v>0</v>
      </c>
      <c r="F258" t="s">
        <v>47</v>
      </c>
      <c r="G258">
        <v>0</v>
      </c>
      <c r="H258" t="s">
        <v>49</v>
      </c>
      <c r="I258">
        <v>1069.8900000000001</v>
      </c>
      <c r="J258">
        <v>1069.8900000000001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2139.7800000000002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>
      <c r="A259" t="s">
        <v>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56604.549999999996</v>
      </c>
      <c r="J259">
        <v>56604.549999999996</v>
      </c>
      <c r="K259">
        <v>55534.659999999996</v>
      </c>
      <c r="L259">
        <v>55534.659999999996</v>
      </c>
      <c r="M259">
        <v>55534.659999999996</v>
      </c>
      <c r="N259">
        <v>55534.659999999996</v>
      </c>
      <c r="O259">
        <v>55534.659999999996</v>
      </c>
      <c r="P259">
        <v>55534.659999999996</v>
      </c>
      <c r="Q259">
        <v>55534.659999999996</v>
      </c>
      <c r="R259">
        <v>55534.659999999996</v>
      </c>
      <c r="S259">
        <v>55534.659999999996</v>
      </c>
      <c r="T259">
        <v>55534.659999999996</v>
      </c>
      <c r="U259">
        <v>668555.69999999995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>
      <c r="A260" t="s">
        <v>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>
      <c r="A261" t="s">
        <v>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>
      <c r="A262" t="s">
        <v>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>
      <c r="A263" t="s">
        <v>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1:32">
      <c r="A264" t="s">
        <v>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>
      <c r="A265" t="s">
        <v>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>
      <c r="A266" t="s">
        <v>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>
      <c r="A267" t="s">
        <v>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>
      <c r="A268" t="s">
        <v>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>
      <c r="A269" t="s">
        <v>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6F13-F651-46BB-8E16-6E30740D4AFB}">
  <dimension ref="A1:M20"/>
  <sheetViews>
    <sheetView showGridLines="0" workbookViewId="0">
      <selection activeCell="B22" sqref="B22"/>
    </sheetView>
  </sheetViews>
  <sheetFormatPr defaultRowHeight="13.2"/>
  <cols>
    <col min="1" max="1" width="27.5546875" bestFit="1" customWidth="1"/>
    <col min="2" max="2" width="13.44140625" bestFit="1" customWidth="1"/>
    <col min="3" max="4" width="12.33203125" bestFit="1" customWidth="1"/>
    <col min="5" max="5" width="13.44140625" bestFit="1" customWidth="1"/>
    <col min="6" max="7" width="12.33203125" bestFit="1" customWidth="1"/>
    <col min="8" max="8" width="13.44140625" bestFit="1" customWidth="1"/>
    <col min="9" max="10" width="12.33203125" bestFit="1" customWidth="1"/>
    <col min="11" max="12" width="13.44140625" bestFit="1" customWidth="1"/>
    <col min="13" max="13" width="12.33203125" bestFit="1" customWidth="1"/>
    <col min="17" max="17" width="16" bestFit="1" customWidth="1"/>
  </cols>
  <sheetData>
    <row r="1" spans="1:13">
      <c r="A1" s="218" t="s">
        <v>11</v>
      </c>
      <c r="B1" s="219">
        <v>10226</v>
      </c>
    </row>
    <row r="2" spans="1:13">
      <c r="A2" s="218" t="s">
        <v>10</v>
      </c>
      <c r="B2" s="220" t="s">
        <v>175</v>
      </c>
    </row>
    <row r="3" spans="1:13">
      <c r="A3" s="218" t="s">
        <v>12</v>
      </c>
      <c r="B3" s="220" t="s">
        <v>175</v>
      </c>
      <c r="M3" s="145"/>
    </row>
    <row r="4" spans="1:13">
      <c r="A4" s="218" t="s">
        <v>13</v>
      </c>
      <c r="B4" s="220" t="s">
        <v>175</v>
      </c>
    </row>
    <row r="5" spans="1:13">
      <c r="A5" s="218" t="s">
        <v>14</v>
      </c>
      <c r="B5" s="220" t="s">
        <v>175</v>
      </c>
    </row>
    <row r="6" spans="1:13">
      <c r="A6" s="218" t="s">
        <v>9</v>
      </c>
      <c r="B6" s="220" t="s">
        <v>175</v>
      </c>
    </row>
    <row r="7" spans="1:13" ht="26.4" customHeight="1"/>
    <row r="8" spans="1:13">
      <c r="A8" s="214" t="s">
        <v>176</v>
      </c>
      <c r="B8" s="229" t="s">
        <v>177</v>
      </c>
      <c r="C8" s="230" t="s">
        <v>178</v>
      </c>
      <c r="D8" s="230" t="s">
        <v>179</v>
      </c>
      <c r="E8" s="230" t="s">
        <v>180</v>
      </c>
      <c r="F8" s="230" t="s">
        <v>181</v>
      </c>
      <c r="G8" s="230" t="s">
        <v>182</v>
      </c>
      <c r="H8" s="230" t="s">
        <v>183</v>
      </c>
      <c r="I8" s="230" t="s">
        <v>184</v>
      </c>
      <c r="J8" s="230" t="s">
        <v>185</v>
      </c>
      <c r="K8" s="230" t="s">
        <v>186</v>
      </c>
      <c r="L8" s="230" t="s">
        <v>187</v>
      </c>
      <c r="M8" s="231" t="s">
        <v>188</v>
      </c>
    </row>
    <row r="9" spans="1:13">
      <c r="A9" s="215" t="s">
        <v>139</v>
      </c>
      <c r="B9" s="221">
        <v>0</v>
      </c>
      <c r="C9" s="222">
        <v>0</v>
      </c>
      <c r="D9" s="222">
        <v>0</v>
      </c>
      <c r="E9" s="222">
        <v>0</v>
      </c>
      <c r="F9" s="222">
        <v>0</v>
      </c>
      <c r="G9" s="222">
        <v>0</v>
      </c>
      <c r="H9" s="222">
        <v>0</v>
      </c>
      <c r="I9" s="222">
        <v>0</v>
      </c>
      <c r="J9" s="222">
        <v>0</v>
      </c>
      <c r="K9" s="222">
        <v>0</v>
      </c>
      <c r="L9" s="222">
        <v>0</v>
      </c>
      <c r="M9" s="223">
        <v>1751</v>
      </c>
    </row>
    <row r="10" spans="1:13">
      <c r="A10" s="216" t="s">
        <v>127</v>
      </c>
      <c r="B10" s="224">
        <v>1680</v>
      </c>
      <c r="C10" s="144">
        <v>1680</v>
      </c>
      <c r="D10" s="144">
        <v>1680</v>
      </c>
      <c r="E10" s="144">
        <v>1680</v>
      </c>
      <c r="F10" s="144">
        <v>1680</v>
      </c>
      <c r="G10" s="144">
        <v>1680</v>
      </c>
      <c r="H10" s="144">
        <v>1680</v>
      </c>
      <c r="I10" s="144">
        <v>1680</v>
      </c>
      <c r="J10" s="144">
        <v>1680</v>
      </c>
      <c r="K10" s="144">
        <v>1680</v>
      </c>
      <c r="L10" s="144">
        <v>1680</v>
      </c>
      <c r="M10" s="225">
        <v>1680</v>
      </c>
    </row>
    <row r="11" spans="1:13">
      <c r="A11" s="216" t="s">
        <v>126</v>
      </c>
      <c r="B11" s="224">
        <v>3000</v>
      </c>
      <c r="C11" s="144">
        <v>0</v>
      </c>
      <c r="D11" s="144">
        <v>0</v>
      </c>
      <c r="E11" s="144">
        <v>0</v>
      </c>
      <c r="F11" s="144">
        <v>0</v>
      </c>
      <c r="G11" s="144">
        <v>0</v>
      </c>
      <c r="H11" s="144">
        <v>0</v>
      </c>
      <c r="I11" s="144">
        <v>0</v>
      </c>
      <c r="J11" s="144">
        <v>0</v>
      </c>
      <c r="K11" s="144">
        <v>0</v>
      </c>
      <c r="L11" s="144">
        <v>0</v>
      </c>
      <c r="M11" s="225">
        <v>0</v>
      </c>
    </row>
    <row r="12" spans="1:13">
      <c r="A12" s="216" t="s">
        <v>122</v>
      </c>
      <c r="B12" s="224">
        <v>0</v>
      </c>
      <c r="C12" s="144">
        <v>0</v>
      </c>
      <c r="D12" s="144">
        <v>0</v>
      </c>
      <c r="E12" s="144">
        <v>0</v>
      </c>
      <c r="F12" s="144">
        <v>0</v>
      </c>
      <c r="G12" s="144">
        <v>0</v>
      </c>
      <c r="H12" s="144">
        <v>0</v>
      </c>
      <c r="I12" s="144">
        <v>0</v>
      </c>
      <c r="J12" s="144">
        <v>0</v>
      </c>
      <c r="K12" s="144">
        <v>0</v>
      </c>
      <c r="L12" s="144">
        <v>0</v>
      </c>
      <c r="M12" s="225">
        <v>0</v>
      </c>
    </row>
    <row r="13" spans="1:13">
      <c r="A13" s="216" t="s">
        <v>110</v>
      </c>
      <c r="B13" s="224">
        <v>0</v>
      </c>
      <c r="C13" s="144">
        <v>0</v>
      </c>
      <c r="D13" s="144">
        <v>0</v>
      </c>
      <c r="E13" s="144">
        <v>0</v>
      </c>
      <c r="F13" s="144">
        <v>0</v>
      </c>
      <c r="G13" s="144">
        <v>0</v>
      </c>
      <c r="H13" s="144">
        <v>0</v>
      </c>
      <c r="I13" s="144">
        <v>0</v>
      </c>
      <c r="J13" s="144">
        <v>0</v>
      </c>
      <c r="K13" s="144">
        <v>0</v>
      </c>
      <c r="L13" s="144">
        <v>0</v>
      </c>
      <c r="M13" s="225">
        <v>0</v>
      </c>
    </row>
    <row r="14" spans="1:13">
      <c r="A14" s="216" t="s">
        <v>134</v>
      </c>
      <c r="B14" s="224">
        <v>0</v>
      </c>
      <c r="C14" s="144">
        <v>0</v>
      </c>
      <c r="D14" s="144">
        <v>3000</v>
      </c>
      <c r="E14" s="144">
        <v>3000</v>
      </c>
      <c r="F14" s="144">
        <v>3000</v>
      </c>
      <c r="G14" s="144">
        <v>3000</v>
      </c>
      <c r="H14" s="144">
        <v>3000</v>
      </c>
      <c r="I14" s="144">
        <v>3000</v>
      </c>
      <c r="J14" s="144">
        <v>3000</v>
      </c>
      <c r="K14" s="144">
        <v>3000</v>
      </c>
      <c r="L14" s="144">
        <v>3000</v>
      </c>
      <c r="M14" s="225">
        <v>3000</v>
      </c>
    </row>
    <row r="15" spans="1:13">
      <c r="A15" s="216" t="s">
        <v>130</v>
      </c>
      <c r="B15" s="224">
        <v>3100</v>
      </c>
      <c r="C15" s="144">
        <v>0</v>
      </c>
      <c r="D15" s="144">
        <v>0</v>
      </c>
      <c r="E15" s="144">
        <v>0</v>
      </c>
      <c r="F15" s="144">
        <v>0</v>
      </c>
      <c r="G15" s="144">
        <v>0</v>
      </c>
      <c r="H15" s="144">
        <v>0</v>
      </c>
      <c r="I15" s="144">
        <v>0</v>
      </c>
      <c r="J15" s="144">
        <v>0</v>
      </c>
      <c r="K15" s="144">
        <v>0</v>
      </c>
      <c r="L15" s="144">
        <v>0</v>
      </c>
      <c r="M15" s="225">
        <v>0</v>
      </c>
    </row>
    <row r="16" spans="1:13">
      <c r="A16" s="216" t="s">
        <v>129</v>
      </c>
      <c r="B16" s="224">
        <v>2000</v>
      </c>
      <c r="C16" s="144">
        <v>1000</v>
      </c>
      <c r="D16" s="144">
        <v>1000</v>
      </c>
      <c r="E16" s="144">
        <v>1000</v>
      </c>
      <c r="F16" s="144">
        <v>1000</v>
      </c>
      <c r="G16" s="144">
        <v>1000</v>
      </c>
      <c r="H16" s="144">
        <v>1000</v>
      </c>
      <c r="I16" s="144">
        <v>1000</v>
      </c>
      <c r="J16" s="144">
        <v>1000</v>
      </c>
      <c r="K16" s="144">
        <v>1000</v>
      </c>
      <c r="L16" s="144">
        <v>1000</v>
      </c>
      <c r="M16" s="225">
        <v>1000</v>
      </c>
    </row>
    <row r="17" spans="1:13">
      <c r="A17" s="216" t="s">
        <v>136</v>
      </c>
      <c r="B17" s="224">
        <v>145</v>
      </c>
      <c r="C17" s="144">
        <v>160</v>
      </c>
      <c r="D17" s="144">
        <v>160</v>
      </c>
      <c r="E17" s="144">
        <v>160</v>
      </c>
      <c r="F17" s="144">
        <v>160</v>
      </c>
      <c r="G17" s="144">
        <v>160</v>
      </c>
      <c r="H17" s="144">
        <v>160</v>
      </c>
      <c r="I17" s="144">
        <v>160</v>
      </c>
      <c r="J17" s="144">
        <v>160</v>
      </c>
      <c r="K17" s="144">
        <v>160</v>
      </c>
      <c r="L17" s="144">
        <v>160</v>
      </c>
      <c r="M17" s="225">
        <v>160</v>
      </c>
    </row>
    <row r="18" spans="1:13">
      <c r="A18" s="216" t="s">
        <v>138</v>
      </c>
      <c r="B18" s="224">
        <v>151</v>
      </c>
      <c r="C18" s="144">
        <v>165</v>
      </c>
      <c r="D18" s="144">
        <v>165</v>
      </c>
      <c r="E18" s="144">
        <v>165</v>
      </c>
      <c r="F18" s="144">
        <v>165</v>
      </c>
      <c r="G18" s="144">
        <v>165</v>
      </c>
      <c r="H18" s="144">
        <v>165</v>
      </c>
      <c r="I18" s="144">
        <v>165</v>
      </c>
      <c r="J18" s="144">
        <v>165</v>
      </c>
      <c r="K18" s="144">
        <v>165</v>
      </c>
      <c r="L18" s="144">
        <v>165</v>
      </c>
      <c r="M18" s="225">
        <v>165</v>
      </c>
    </row>
    <row r="19" spans="1:13">
      <c r="A19" s="216" t="s">
        <v>125</v>
      </c>
      <c r="B19" s="224">
        <v>0</v>
      </c>
      <c r="C19" s="144">
        <v>0</v>
      </c>
      <c r="D19" s="144">
        <v>0</v>
      </c>
      <c r="E19" s="144">
        <v>20000</v>
      </c>
      <c r="F19" s="144">
        <v>0</v>
      </c>
      <c r="G19" s="144">
        <v>0</v>
      </c>
      <c r="H19" s="144">
        <v>20000</v>
      </c>
      <c r="I19" s="144">
        <v>0</v>
      </c>
      <c r="J19" s="144">
        <v>0</v>
      </c>
      <c r="K19" s="144">
        <v>20000</v>
      </c>
      <c r="L19" s="144">
        <v>20000</v>
      </c>
      <c r="M19" s="225">
        <v>0</v>
      </c>
    </row>
    <row r="20" spans="1:13">
      <c r="A20" s="217" t="s">
        <v>189</v>
      </c>
      <c r="B20" s="226">
        <v>10076</v>
      </c>
      <c r="C20" s="227">
        <v>3005</v>
      </c>
      <c r="D20" s="227">
        <v>6005</v>
      </c>
      <c r="E20" s="227">
        <v>26005</v>
      </c>
      <c r="F20" s="227">
        <v>6005</v>
      </c>
      <c r="G20" s="227">
        <v>6005</v>
      </c>
      <c r="H20" s="227">
        <v>26005</v>
      </c>
      <c r="I20" s="227">
        <v>6005</v>
      </c>
      <c r="J20" s="227">
        <v>6005</v>
      </c>
      <c r="K20" s="227">
        <v>26005</v>
      </c>
      <c r="L20" s="227">
        <v>26005</v>
      </c>
      <c r="M20" s="228">
        <v>7756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7A22-4580-45C6-BEAF-FD9547388FB7}">
  <sheetPr>
    <tabColor theme="9" tint="0.59999389629810485"/>
  </sheetPr>
  <dimension ref="A1:C20"/>
  <sheetViews>
    <sheetView workbookViewId="0">
      <selection activeCell="J10" sqref="J10"/>
    </sheetView>
  </sheetViews>
  <sheetFormatPr defaultRowHeight="13.2"/>
  <cols>
    <col min="1" max="1" width="11.6640625" bestFit="1" customWidth="1"/>
    <col min="2" max="2" width="25.44140625" bestFit="1" customWidth="1"/>
    <col min="3" max="3" width="15.33203125" bestFit="1" customWidth="1"/>
  </cols>
  <sheetData>
    <row r="1" spans="1:3">
      <c r="A1" t="s">
        <v>190</v>
      </c>
      <c r="B1" t="s">
        <v>59</v>
      </c>
    </row>
    <row r="2" spans="1:3">
      <c r="A2" t="s">
        <v>191</v>
      </c>
      <c r="B2" t="s">
        <v>192</v>
      </c>
    </row>
    <row r="3" spans="1:3">
      <c r="A3" t="s">
        <v>193</v>
      </c>
      <c r="B3" t="s">
        <v>192</v>
      </c>
    </row>
    <row r="4" spans="1:3">
      <c r="A4" t="s">
        <v>194</v>
      </c>
      <c r="B4" t="s">
        <v>192</v>
      </c>
    </row>
    <row r="5" spans="1:3">
      <c r="A5" t="s">
        <v>194</v>
      </c>
      <c r="B5" t="s">
        <v>195</v>
      </c>
      <c r="C5" t="s">
        <v>196</v>
      </c>
    </row>
    <row r="6" spans="1:3">
      <c r="A6" t="s">
        <v>197</v>
      </c>
      <c r="B6" t="s">
        <v>198</v>
      </c>
    </row>
    <row r="7" spans="1:3">
      <c r="A7" t="s">
        <v>199</v>
      </c>
      <c r="B7" t="s">
        <v>200</v>
      </c>
      <c r="C7" t="s">
        <v>196</v>
      </c>
    </row>
    <row r="8" spans="1:3">
      <c r="A8" t="s">
        <v>199</v>
      </c>
      <c r="B8" t="s">
        <v>201</v>
      </c>
    </row>
    <row r="9" spans="1:3">
      <c r="A9" t="s">
        <v>202</v>
      </c>
      <c r="B9" t="s">
        <v>200</v>
      </c>
    </row>
    <row r="10" spans="1:3">
      <c r="A10" t="s">
        <v>202</v>
      </c>
      <c r="B10" t="s">
        <v>203</v>
      </c>
    </row>
    <row r="11" spans="1:3">
      <c r="A11" t="s">
        <v>202</v>
      </c>
      <c r="B11" t="s">
        <v>204</v>
      </c>
    </row>
    <row r="12" spans="1:3">
      <c r="A12" t="s">
        <v>205</v>
      </c>
      <c r="B12" t="s">
        <v>206</v>
      </c>
    </row>
    <row r="13" spans="1:3">
      <c r="A13" t="s">
        <v>205</v>
      </c>
      <c r="B13" t="s">
        <v>207</v>
      </c>
    </row>
    <row r="14" spans="1:3">
      <c r="A14" t="s">
        <v>208</v>
      </c>
      <c r="B14" t="s">
        <v>209</v>
      </c>
    </row>
    <row r="15" spans="1:3">
      <c r="A15" t="s">
        <v>210</v>
      </c>
      <c r="B15" t="s">
        <v>211</v>
      </c>
    </row>
    <row r="16" spans="1:3">
      <c r="A16" t="s">
        <v>212</v>
      </c>
      <c r="B16" t="s">
        <v>213</v>
      </c>
    </row>
    <row r="17" spans="1:2">
      <c r="A17" t="s">
        <v>214</v>
      </c>
      <c r="B17" t="s">
        <v>215</v>
      </c>
    </row>
    <row r="19" spans="1:2">
      <c r="A19" t="s">
        <v>216</v>
      </c>
      <c r="B19" t="s">
        <v>217</v>
      </c>
    </row>
    <row r="20" spans="1:2">
      <c r="A20" t="s">
        <v>216</v>
      </c>
      <c r="B20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8989-4F65-4748-8F8B-57366E04F783}">
  <sheetPr>
    <tabColor theme="5"/>
  </sheetPr>
  <dimension ref="A1:A7"/>
  <sheetViews>
    <sheetView workbookViewId="0">
      <selection sqref="A1:A7"/>
    </sheetView>
  </sheetViews>
  <sheetFormatPr defaultRowHeight="13.2"/>
  <cols>
    <col min="1" max="1" width="25.44140625" bestFit="1" customWidth="1"/>
  </cols>
  <sheetData>
    <row r="1" spans="1:1">
      <c r="A1" t="s">
        <v>219</v>
      </c>
    </row>
    <row r="2" spans="1:1">
      <c r="A2" t="s">
        <v>220</v>
      </c>
    </row>
    <row r="3" spans="1:1">
      <c r="A3" t="s">
        <v>221</v>
      </c>
    </row>
    <row r="4" spans="1:1">
      <c r="A4" t="s">
        <v>222</v>
      </c>
    </row>
    <row r="5" spans="1:1">
      <c r="A5" t="s">
        <v>223</v>
      </c>
    </row>
    <row r="6" spans="1:1">
      <c r="A6" t="s">
        <v>224</v>
      </c>
    </row>
    <row r="7" spans="1:1">
      <c r="A7" t="s"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50EF-15B2-45F6-87CB-6E88B31C8506}">
  <sheetPr>
    <tabColor theme="5" tint="0.79998168889431442"/>
    <outlinePr summaryBelow="0" summaryRight="0"/>
  </sheetPr>
  <dimension ref="B1:U79"/>
  <sheetViews>
    <sheetView topLeftCell="D13" zoomScale="70" zoomScaleNormal="70" workbookViewId="0">
      <selection activeCell="U15" sqref="U15"/>
    </sheetView>
  </sheetViews>
  <sheetFormatPr defaultColWidth="12.6640625" defaultRowHeight="15.75" customHeight="1"/>
  <cols>
    <col min="1" max="1" width="5.33203125" customWidth="1"/>
    <col min="2" max="2" width="35.33203125" style="32" bestFit="1" customWidth="1"/>
    <col min="3" max="3" width="17.33203125" style="32" customWidth="1"/>
    <col min="4" max="4" width="15.6640625" style="103" customWidth="1"/>
    <col min="5" max="6" width="15.6640625" style="72" customWidth="1"/>
    <col min="7" max="7" width="20.109375" style="72" customWidth="1"/>
    <col min="8" max="8" width="15.6640625" style="32" customWidth="1"/>
    <col min="9" max="11" width="14.33203125" bestFit="1" customWidth="1"/>
    <col min="12" max="15" width="15.5546875" bestFit="1" customWidth="1"/>
    <col min="16" max="18" width="14.33203125" bestFit="1" customWidth="1"/>
    <col min="19" max="20" width="14.109375" bestFit="1" customWidth="1"/>
  </cols>
  <sheetData>
    <row r="1" spans="2:20" s="33" customFormat="1" ht="15.75" customHeight="1" thickBot="1">
      <c r="B1" s="36"/>
      <c r="C1" s="36"/>
      <c r="D1" s="96"/>
      <c r="E1" s="71"/>
      <c r="F1" s="71"/>
      <c r="G1" s="71"/>
      <c r="H1" s="36"/>
    </row>
    <row r="2" spans="2:20" s="33" customFormat="1" ht="15.75" customHeight="1" thickBot="1">
      <c r="D2" s="97"/>
      <c r="I2" s="37">
        <v>45658</v>
      </c>
      <c r="J2" s="37">
        <v>45690</v>
      </c>
      <c r="K2" s="37">
        <v>45719</v>
      </c>
      <c r="L2" s="37">
        <v>45751</v>
      </c>
      <c r="M2" s="37">
        <v>45782</v>
      </c>
      <c r="N2" s="37">
        <v>45814</v>
      </c>
      <c r="O2" s="37">
        <v>45845</v>
      </c>
      <c r="P2" s="37">
        <v>45877</v>
      </c>
      <c r="Q2" s="37">
        <v>45909</v>
      </c>
      <c r="R2" s="37">
        <v>45940</v>
      </c>
      <c r="S2" s="37">
        <v>45972</v>
      </c>
      <c r="T2" s="37">
        <v>46003</v>
      </c>
    </row>
    <row r="3" spans="2:20" s="87" customFormat="1" ht="15.75" customHeight="1" thickBot="1">
      <c r="C3" s="88"/>
      <c r="D3" s="98"/>
      <c r="E3" s="88"/>
      <c r="F3" s="88"/>
      <c r="G3" s="88"/>
      <c r="H3" s="88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2:20" s="87" customFormat="1" ht="15.75" customHeight="1" thickBot="1">
      <c r="B4" s="90" t="s">
        <v>8</v>
      </c>
      <c r="C4" s="57" t="s">
        <v>9</v>
      </c>
      <c r="D4" s="57" t="s">
        <v>10</v>
      </c>
      <c r="E4" s="57" t="s">
        <v>11</v>
      </c>
      <c r="F4" s="57" t="s">
        <v>12</v>
      </c>
      <c r="G4" s="57" t="s">
        <v>13</v>
      </c>
      <c r="H4" s="57" t="s">
        <v>14</v>
      </c>
    </row>
    <row r="5" spans="2:20" s="75" customFormat="1" ht="13.8">
      <c r="B5" s="76" t="s">
        <v>39</v>
      </c>
      <c r="C5" s="77" t="s">
        <v>40</v>
      </c>
      <c r="D5" s="76"/>
      <c r="E5" s="93">
        <v>10220</v>
      </c>
      <c r="F5" s="91" t="s">
        <v>41</v>
      </c>
      <c r="G5" s="92" t="s">
        <v>42</v>
      </c>
      <c r="H5" s="94" t="s">
        <v>43</v>
      </c>
      <c r="I5" s="81"/>
      <c r="J5" s="81"/>
      <c r="K5" s="81"/>
      <c r="L5" s="81"/>
      <c r="M5" s="81"/>
      <c r="N5" s="81"/>
      <c r="O5" s="81"/>
      <c r="R5" s="81"/>
      <c r="S5" s="82">
        <v>200000</v>
      </c>
      <c r="T5" s="82">
        <v>200000</v>
      </c>
    </row>
    <row r="6" spans="2:20" s="75" customFormat="1" ht="16.5" customHeight="1">
      <c r="B6" s="76" t="s">
        <v>44</v>
      </c>
      <c r="C6" s="77" t="s">
        <v>45</v>
      </c>
      <c r="D6" s="99" t="s">
        <v>46</v>
      </c>
      <c r="E6" s="78">
        <v>10220</v>
      </c>
      <c r="F6" s="79" t="s">
        <v>47</v>
      </c>
      <c r="G6" s="95" t="s">
        <v>48</v>
      </c>
      <c r="H6" s="80" t="s">
        <v>49</v>
      </c>
      <c r="I6" s="82"/>
      <c r="J6" s="82"/>
      <c r="K6" s="82"/>
      <c r="L6" s="82"/>
      <c r="M6" s="82"/>
      <c r="N6" s="82"/>
      <c r="O6" s="82"/>
      <c r="P6" s="82"/>
      <c r="Q6" s="82"/>
      <c r="R6" s="82">
        <v>60000</v>
      </c>
      <c r="S6" s="82">
        <v>60000</v>
      </c>
      <c r="T6" s="82">
        <v>60000</v>
      </c>
    </row>
    <row r="7" spans="2:20" s="75" customFormat="1" ht="16.5" customHeight="1">
      <c r="B7" s="76" t="s">
        <v>50</v>
      </c>
      <c r="C7" s="77" t="s">
        <v>40</v>
      </c>
      <c r="D7" s="100" t="s">
        <v>50</v>
      </c>
      <c r="E7" s="78">
        <v>10220</v>
      </c>
      <c r="F7" s="79" t="s">
        <v>47</v>
      </c>
      <c r="G7" s="78" t="s">
        <v>42</v>
      </c>
      <c r="H7" s="80" t="s">
        <v>43</v>
      </c>
      <c r="I7" s="81"/>
      <c r="J7" s="77"/>
      <c r="K7" s="81"/>
      <c r="L7" s="77"/>
      <c r="M7" s="81"/>
      <c r="N7" s="82"/>
      <c r="O7" s="82"/>
      <c r="P7" s="82"/>
      <c r="Q7" s="82"/>
      <c r="R7" s="82">
        <v>20000</v>
      </c>
      <c r="S7" s="82"/>
      <c r="T7" s="82"/>
    </row>
    <row r="8" spans="2:20" s="75" customFormat="1" ht="15.75" customHeight="1">
      <c r="B8" s="83" t="s">
        <v>51</v>
      </c>
      <c r="C8" s="77" t="s">
        <v>45</v>
      </c>
      <c r="D8" s="99" t="s">
        <v>52</v>
      </c>
      <c r="E8" s="78">
        <v>10220</v>
      </c>
      <c r="F8" s="79" t="s">
        <v>41</v>
      </c>
      <c r="G8" s="78" t="s">
        <v>42</v>
      </c>
      <c r="H8" s="80" t="s">
        <v>49</v>
      </c>
      <c r="I8" s="84"/>
      <c r="J8" s="84"/>
      <c r="K8" s="84"/>
      <c r="L8" s="85"/>
      <c r="M8" s="85"/>
      <c r="N8" s="85"/>
      <c r="O8" s="85"/>
      <c r="P8" s="85">
        <v>230000</v>
      </c>
      <c r="Q8" s="85">
        <v>230000</v>
      </c>
      <c r="R8" s="85">
        <v>230000</v>
      </c>
      <c r="S8" s="85">
        <v>230000</v>
      </c>
      <c r="T8" s="85">
        <v>230000</v>
      </c>
    </row>
    <row r="9" spans="2:20" s="75" customFormat="1" ht="15.75" customHeight="1">
      <c r="B9" s="77" t="s">
        <v>54</v>
      </c>
      <c r="C9" s="77" t="s">
        <v>45</v>
      </c>
      <c r="D9" s="99" t="s">
        <v>55</v>
      </c>
      <c r="E9" s="78">
        <v>10220</v>
      </c>
      <c r="F9" s="79" t="s">
        <v>47</v>
      </c>
      <c r="G9" s="79" t="s">
        <v>48</v>
      </c>
      <c r="H9" s="80" t="s">
        <v>43</v>
      </c>
      <c r="I9" s="82"/>
      <c r="J9" s="82">
        <v>3000</v>
      </c>
      <c r="K9" s="82">
        <v>3000</v>
      </c>
      <c r="L9" s="82">
        <v>3000</v>
      </c>
      <c r="M9" s="82">
        <v>3000</v>
      </c>
      <c r="N9" s="82">
        <v>3000</v>
      </c>
      <c r="O9" s="82">
        <v>3000</v>
      </c>
      <c r="P9" s="82">
        <v>3000</v>
      </c>
      <c r="Q9" s="82">
        <v>3000</v>
      </c>
      <c r="R9" s="82">
        <v>3000</v>
      </c>
      <c r="S9" s="82">
        <v>3000</v>
      </c>
      <c r="T9" s="82">
        <v>3000</v>
      </c>
    </row>
    <row r="10" spans="2:20" s="75" customFormat="1" ht="15.75" customHeight="1">
      <c r="B10" s="77" t="s">
        <v>56</v>
      </c>
      <c r="C10" s="77" t="s">
        <v>45</v>
      </c>
      <c r="D10" s="99"/>
      <c r="E10" s="78">
        <v>10220</v>
      </c>
      <c r="F10" s="79" t="s">
        <v>47</v>
      </c>
      <c r="G10" s="79" t="s">
        <v>48</v>
      </c>
      <c r="H10" s="80" t="s">
        <v>43</v>
      </c>
      <c r="I10" s="82"/>
      <c r="J10" s="82"/>
      <c r="K10" s="82"/>
      <c r="L10" s="82">
        <v>20000</v>
      </c>
      <c r="M10" s="82">
        <v>20000</v>
      </c>
      <c r="N10" s="82">
        <v>20000</v>
      </c>
      <c r="O10" s="82">
        <v>20000</v>
      </c>
      <c r="P10" s="82">
        <v>20000</v>
      </c>
      <c r="Q10" s="82">
        <v>20000</v>
      </c>
      <c r="R10" s="82">
        <v>20000</v>
      </c>
      <c r="S10" s="82">
        <v>45000</v>
      </c>
      <c r="T10" s="82">
        <v>20000</v>
      </c>
    </row>
    <row r="11" spans="2:20" s="86" customFormat="1" ht="15.75" customHeight="1">
      <c r="B11" s="77" t="s">
        <v>57</v>
      </c>
      <c r="C11" s="77" t="s">
        <v>40</v>
      </c>
      <c r="D11" s="140" t="s">
        <v>55</v>
      </c>
      <c r="E11" s="78">
        <v>10220</v>
      </c>
      <c r="F11" s="79" t="s">
        <v>41</v>
      </c>
      <c r="G11" s="78" t="s">
        <v>42</v>
      </c>
      <c r="H11" s="80" t="s">
        <v>43</v>
      </c>
      <c r="I11" s="141"/>
      <c r="J11" s="141">
        <v>5000</v>
      </c>
      <c r="L11" s="141">
        <v>10000</v>
      </c>
      <c r="M11" s="141"/>
      <c r="N11" s="141">
        <v>10000</v>
      </c>
      <c r="O11" s="141"/>
      <c r="P11" s="141"/>
      <c r="Q11" s="141">
        <v>10000</v>
      </c>
      <c r="R11" s="141"/>
      <c r="S11" s="141"/>
      <c r="T11" s="141">
        <v>10000</v>
      </c>
    </row>
    <row r="12" spans="2:20" s="75" customFormat="1" ht="15.75" customHeight="1">
      <c r="B12" s="77" t="s">
        <v>226</v>
      </c>
      <c r="C12" s="77" t="s">
        <v>40</v>
      </c>
      <c r="D12" s="101" t="s">
        <v>59</v>
      </c>
      <c r="E12" s="78">
        <v>10220</v>
      </c>
      <c r="F12" s="79" t="s">
        <v>41</v>
      </c>
      <c r="G12" s="78" t="s">
        <v>42</v>
      </c>
      <c r="H12" s="80" t="s">
        <v>43</v>
      </c>
      <c r="I12" s="82"/>
      <c r="J12" s="82"/>
      <c r="K12" s="82"/>
      <c r="L12" s="82"/>
      <c r="M12" s="82"/>
      <c r="N12" s="82"/>
      <c r="O12" s="82"/>
      <c r="P12" s="82">
        <v>20000</v>
      </c>
      <c r="Q12" s="82">
        <v>20000</v>
      </c>
      <c r="R12" s="82">
        <v>20000</v>
      </c>
      <c r="S12" s="82">
        <v>20000</v>
      </c>
      <c r="T12" s="82">
        <v>20000</v>
      </c>
    </row>
    <row r="13" spans="2:20" s="75" customFormat="1" ht="15" customHeight="1">
      <c r="B13" s="77" t="s">
        <v>60</v>
      </c>
      <c r="C13" s="77" t="s">
        <v>40</v>
      </c>
      <c r="D13" s="99" t="s">
        <v>46</v>
      </c>
      <c r="E13" s="78">
        <v>10220</v>
      </c>
      <c r="F13" s="79" t="s">
        <v>47</v>
      </c>
      <c r="G13" s="80" t="s">
        <v>61</v>
      </c>
      <c r="H13" s="80" t="s">
        <v>43</v>
      </c>
      <c r="I13" s="82"/>
      <c r="J13" s="82"/>
      <c r="K13" s="82"/>
      <c r="L13" s="82"/>
      <c r="M13" s="82"/>
      <c r="N13" s="82"/>
      <c r="O13" s="82"/>
      <c r="P13" s="82"/>
      <c r="Q13" s="82">
        <v>50000</v>
      </c>
      <c r="R13" s="82"/>
      <c r="S13" s="82"/>
      <c r="T13" s="82"/>
    </row>
    <row r="14" spans="2:20" s="75" customFormat="1" ht="15.75" customHeight="1">
      <c r="B14" s="77" t="s">
        <v>227</v>
      </c>
      <c r="C14" s="77" t="s">
        <v>40</v>
      </c>
      <c r="D14" s="99" t="s">
        <v>46</v>
      </c>
      <c r="E14" s="78">
        <v>10220</v>
      </c>
      <c r="F14" s="79" t="s">
        <v>47</v>
      </c>
      <c r="G14" s="79" t="s">
        <v>48</v>
      </c>
      <c r="H14" s="80" t="s">
        <v>43</v>
      </c>
      <c r="I14" s="82"/>
      <c r="J14" s="82"/>
      <c r="K14" s="82"/>
      <c r="L14" s="82"/>
      <c r="M14" s="82"/>
      <c r="N14" s="82">
        <v>10000</v>
      </c>
      <c r="O14" s="82">
        <v>10000</v>
      </c>
      <c r="P14" s="82">
        <v>10000</v>
      </c>
      <c r="Q14" s="82">
        <v>10000</v>
      </c>
      <c r="R14" s="82">
        <v>10000</v>
      </c>
      <c r="S14" s="82">
        <v>10000</v>
      </c>
      <c r="T14" s="82">
        <v>10000</v>
      </c>
    </row>
    <row r="15" spans="2:20" s="33" customFormat="1" ht="15.75" customHeight="1">
      <c r="D15" s="97"/>
      <c r="E15" s="69"/>
      <c r="F15" s="71"/>
      <c r="G15" s="69"/>
    </row>
    <row r="16" spans="2:20" s="33" customFormat="1" ht="15.75" customHeight="1" thickBot="1">
      <c r="D16" s="97"/>
      <c r="E16" s="69"/>
      <c r="F16" s="71"/>
      <c r="G16" s="69"/>
    </row>
    <row r="17" spans="2:20" s="33" customFormat="1" ht="15.75" customHeight="1" thickBot="1">
      <c r="B17" s="38" t="s">
        <v>63</v>
      </c>
      <c r="D17" s="97"/>
      <c r="E17" s="69"/>
      <c r="F17" s="71"/>
      <c r="G17" s="69"/>
    </row>
    <row r="18" spans="2:20" s="33" customFormat="1" ht="15.75" customHeight="1">
      <c r="B18" s="40" t="s">
        <v>64</v>
      </c>
      <c r="C18" s="47" t="s">
        <v>45</v>
      </c>
      <c r="D18" s="101" t="s">
        <v>59</v>
      </c>
      <c r="E18" s="70">
        <v>10220</v>
      </c>
      <c r="F18" s="70" t="s">
        <v>65</v>
      </c>
      <c r="G18" s="70" t="s">
        <v>42</v>
      </c>
      <c r="H18" s="70" t="s">
        <v>43</v>
      </c>
      <c r="I18" s="139">
        <v>320436.21999999997</v>
      </c>
      <c r="J18" s="139">
        <v>185584</v>
      </c>
      <c r="K18" s="139">
        <v>131917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2:20" s="33" customFormat="1" ht="15.75" customHeight="1">
      <c r="B19" s="44" t="s">
        <v>66</v>
      </c>
      <c r="C19" s="47" t="s">
        <v>40</v>
      </c>
      <c r="D19" s="99" t="s">
        <v>55</v>
      </c>
      <c r="E19" s="55">
        <v>10220</v>
      </c>
      <c r="F19" s="56" t="s">
        <v>41</v>
      </c>
      <c r="G19" s="55" t="s">
        <v>42</v>
      </c>
      <c r="H19" s="56" t="s">
        <v>49</v>
      </c>
      <c r="I19" s="43"/>
      <c r="K19" s="43"/>
      <c r="L19" s="42">
        <v>12000</v>
      </c>
      <c r="M19" s="42"/>
      <c r="N19" s="43"/>
      <c r="O19" s="43"/>
      <c r="P19" s="42">
        <v>12000</v>
      </c>
      <c r="Q19" s="43"/>
      <c r="R19" s="43"/>
      <c r="S19" s="42">
        <v>12000</v>
      </c>
      <c r="T19" s="43"/>
    </row>
    <row r="20" spans="2:20" s="33" customFormat="1" ht="15.75" customHeight="1">
      <c r="B20" s="234" t="s">
        <v>228</v>
      </c>
      <c r="C20" s="47"/>
      <c r="D20" s="99"/>
      <c r="E20" s="55"/>
      <c r="F20" s="56"/>
      <c r="G20" s="55" t="s">
        <v>42</v>
      </c>
      <c r="H20" s="70" t="s">
        <v>43</v>
      </c>
      <c r="I20" s="43"/>
      <c r="J20" s="42">
        <v>6000</v>
      </c>
      <c r="K20" s="43"/>
      <c r="L20" s="42"/>
      <c r="M20" s="42"/>
      <c r="N20" s="43"/>
      <c r="O20" s="43"/>
      <c r="P20" s="42"/>
      <c r="Q20" s="43"/>
      <c r="R20" s="43"/>
      <c r="S20" s="42"/>
      <c r="T20" s="43"/>
    </row>
    <row r="21" spans="2:20" s="33" customFormat="1" ht="15.75" customHeight="1">
      <c r="B21" s="44" t="s">
        <v>67</v>
      </c>
      <c r="C21" s="47" t="s">
        <v>40</v>
      </c>
      <c r="D21" s="99" t="s">
        <v>46</v>
      </c>
      <c r="E21" s="55">
        <v>10220</v>
      </c>
      <c r="F21" s="56" t="s">
        <v>47</v>
      </c>
      <c r="G21" s="56" t="s">
        <v>48</v>
      </c>
      <c r="H21" s="56" t="s">
        <v>49</v>
      </c>
      <c r="I21" s="42"/>
      <c r="J21" s="42"/>
      <c r="K21" s="42"/>
      <c r="L21" s="42"/>
      <c r="M21" s="42">
        <v>30000</v>
      </c>
      <c r="N21" s="42">
        <v>10000</v>
      </c>
      <c r="O21" s="42">
        <v>10000</v>
      </c>
      <c r="P21" s="42">
        <v>30000</v>
      </c>
      <c r="Q21" s="42">
        <v>10000</v>
      </c>
      <c r="R21" s="42">
        <v>10000</v>
      </c>
      <c r="S21" s="42">
        <v>50000</v>
      </c>
      <c r="T21" s="42">
        <v>10000</v>
      </c>
    </row>
    <row r="22" spans="2:20" s="33" customFormat="1" ht="15.75" customHeight="1">
      <c r="B22" s="44" t="s">
        <v>68</v>
      </c>
      <c r="C22" s="47" t="s">
        <v>45</v>
      </c>
      <c r="D22" s="99" t="s">
        <v>69</v>
      </c>
      <c r="E22" s="55">
        <v>10220</v>
      </c>
      <c r="F22" s="55" t="s">
        <v>65</v>
      </c>
      <c r="G22" s="55" t="s">
        <v>42</v>
      </c>
      <c r="H22" s="70" t="s">
        <v>43</v>
      </c>
      <c r="J22" s="42">
        <v>50000</v>
      </c>
      <c r="K22" s="42">
        <v>50000</v>
      </c>
      <c r="L22" s="47"/>
      <c r="M22" s="43"/>
      <c r="N22" s="47"/>
      <c r="O22" s="43"/>
      <c r="P22" s="47"/>
      <c r="Q22" s="43"/>
      <c r="R22" s="47"/>
      <c r="S22" s="43"/>
      <c r="T22" s="47"/>
    </row>
    <row r="23" spans="2:20" s="33" customFormat="1" ht="15.75" customHeight="1">
      <c r="B23" s="44" t="s">
        <v>70</v>
      </c>
      <c r="C23" s="47" t="s">
        <v>40</v>
      </c>
      <c r="D23" s="99" t="s">
        <v>71</v>
      </c>
      <c r="E23" s="55">
        <v>10220</v>
      </c>
      <c r="F23" s="56" t="s">
        <v>47</v>
      </c>
      <c r="G23" s="56" t="s">
        <v>48</v>
      </c>
      <c r="H23" s="70" t="s">
        <v>49</v>
      </c>
      <c r="I23" s="42"/>
      <c r="J23" s="42">
        <v>1500</v>
      </c>
      <c r="K23" s="42">
        <v>1500</v>
      </c>
      <c r="L23" s="42">
        <v>1500</v>
      </c>
      <c r="M23" s="42">
        <v>1500</v>
      </c>
      <c r="N23" s="42">
        <v>1500</v>
      </c>
      <c r="O23" s="42">
        <v>1500</v>
      </c>
      <c r="P23" s="42">
        <v>1500</v>
      </c>
      <c r="Q23" s="42">
        <v>1500</v>
      </c>
      <c r="R23" s="42">
        <v>1500</v>
      </c>
      <c r="S23" s="42">
        <v>1500</v>
      </c>
      <c r="T23" s="42">
        <v>1500</v>
      </c>
    </row>
    <row r="24" spans="2:20" s="33" customFormat="1" ht="15.75" customHeight="1">
      <c r="B24" s="44" t="s">
        <v>72</v>
      </c>
      <c r="C24" s="47" t="s">
        <v>40</v>
      </c>
      <c r="D24" s="99" t="s">
        <v>46</v>
      </c>
      <c r="E24" s="55">
        <v>10220</v>
      </c>
      <c r="F24" s="56" t="s">
        <v>47</v>
      </c>
      <c r="G24" s="56" t="s">
        <v>48</v>
      </c>
      <c r="H24" s="70" t="s">
        <v>43</v>
      </c>
      <c r="I24" s="232">
        <v>37876.199999999997</v>
      </c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</row>
    <row r="25" spans="2:20" s="33" customFormat="1" ht="15.75" customHeight="1">
      <c r="B25" s="47" t="s">
        <v>73</v>
      </c>
      <c r="C25" s="47" t="s">
        <v>40</v>
      </c>
      <c r="D25" s="99" t="s">
        <v>71</v>
      </c>
      <c r="E25" s="55">
        <v>10220</v>
      </c>
      <c r="F25" s="56" t="s">
        <v>47</v>
      </c>
      <c r="G25" s="56" t="s">
        <v>48</v>
      </c>
      <c r="H25" s="70" t="s">
        <v>49</v>
      </c>
      <c r="I25" s="42"/>
      <c r="J25" s="42">
        <v>300</v>
      </c>
      <c r="K25" s="42">
        <v>300</v>
      </c>
      <c r="L25" s="42">
        <v>300</v>
      </c>
      <c r="M25" s="42">
        <v>300</v>
      </c>
      <c r="N25" s="42">
        <v>300</v>
      </c>
      <c r="O25" s="42">
        <v>300</v>
      </c>
      <c r="P25" s="42">
        <v>300</v>
      </c>
      <c r="Q25" s="42">
        <v>300</v>
      </c>
      <c r="R25" s="42">
        <v>300</v>
      </c>
      <c r="S25" s="42">
        <v>300</v>
      </c>
      <c r="T25" s="42">
        <v>300</v>
      </c>
    </row>
    <row r="26" spans="2:20" s="33" customFormat="1" ht="15.75" customHeight="1">
      <c r="B26" s="36"/>
      <c r="C26" s="36"/>
      <c r="D26" s="96"/>
      <c r="E26" s="71"/>
      <c r="F26" s="73"/>
      <c r="G26" s="73"/>
      <c r="H26" s="36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</row>
    <row r="27" spans="2:20" s="33" customFormat="1" ht="15.75" customHeight="1" thickBot="1">
      <c r="D27" s="97"/>
      <c r="E27" s="69"/>
      <c r="F27" s="71"/>
      <c r="G27" s="69"/>
    </row>
    <row r="28" spans="2:20" s="33" customFormat="1" ht="15.75" customHeight="1" thickBot="1">
      <c r="B28" s="38" t="s">
        <v>74</v>
      </c>
      <c r="D28" s="97"/>
      <c r="E28" s="69"/>
      <c r="F28" s="71"/>
      <c r="J28" s="36"/>
      <c r="L28" s="36"/>
      <c r="N28" s="36"/>
      <c r="P28" s="36"/>
      <c r="R28" s="36"/>
      <c r="T28" s="36"/>
    </row>
    <row r="29" spans="2:20" s="33" customFormat="1" ht="15.75" customHeight="1">
      <c r="B29" s="49" t="s">
        <v>75</v>
      </c>
      <c r="C29" s="47" t="s">
        <v>45</v>
      </c>
      <c r="D29" s="99" t="s">
        <v>52</v>
      </c>
      <c r="E29" s="70">
        <v>10220</v>
      </c>
      <c r="F29" s="62" t="s">
        <v>41</v>
      </c>
      <c r="G29" s="56" t="s">
        <v>42</v>
      </c>
      <c r="H29" s="56" t="s">
        <v>43</v>
      </c>
      <c r="I29" s="35">
        <v>69750</v>
      </c>
      <c r="J29" s="35">
        <v>69750</v>
      </c>
      <c r="K29" s="35">
        <v>69750</v>
      </c>
      <c r="L29" s="35">
        <v>69750</v>
      </c>
      <c r="M29" s="35">
        <v>69750</v>
      </c>
      <c r="N29" s="35">
        <v>69750</v>
      </c>
      <c r="O29" s="35">
        <v>69750</v>
      </c>
      <c r="P29" s="35">
        <v>69750</v>
      </c>
      <c r="Q29" s="35">
        <v>69750</v>
      </c>
      <c r="R29" s="35">
        <v>69750</v>
      </c>
      <c r="S29" s="43"/>
      <c r="T29" s="47"/>
    </row>
    <row r="30" spans="2:20" s="33" customFormat="1" ht="15.75" customHeight="1">
      <c r="B30" s="34" t="s">
        <v>76</v>
      </c>
      <c r="C30" s="47" t="s">
        <v>45</v>
      </c>
      <c r="D30" s="99" t="s">
        <v>77</v>
      </c>
      <c r="E30" s="70">
        <v>10220</v>
      </c>
      <c r="F30" s="62" t="s">
        <v>41</v>
      </c>
      <c r="G30" s="55" t="s">
        <v>42</v>
      </c>
      <c r="H30" s="56" t="s">
        <v>43</v>
      </c>
      <c r="I30" s="35">
        <v>7750</v>
      </c>
      <c r="J30" s="35">
        <v>7750</v>
      </c>
      <c r="K30" s="35">
        <v>7750</v>
      </c>
      <c r="L30" s="35">
        <v>7750</v>
      </c>
      <c r="M30" s="35">
        <v>7750</v>
      </c>
      <c r="N30" s="35">
        <v>7750</v>
      </c>
      <c r="O30" s="35">
        <v>7750</v>
      </c>
      <c r="P30" s="35">
        <v>7750</v>
      </c>
      <c r="Q30" s="35">
        <v>7750</v>
      </c>
      <c r="R30" s="35">
        <v>7750</v>
      </c>
      <c r="S30" s="43"/>
      <c r="T30" s="43"/>
    </row>
    <row r="31" spans="2:20" s="33" customFormat="1" ht="15.75" customHeight="1">
      <c r="B31" s="34" t="s">
        <v>78</v>
      </c>
      <c r="C31" s="47" t="s">
        <v>45</v>
      </c>
      <c r="D31" s="99" t="s">
        <v>77</v>
      </c>
      <c r="E31" s="70">
        <v>10220</v>
      </c>
      <c r="F31" s="56" t="s">
        <v>47</v>
      </c>
      <c r="G31" s="55" t="s">
        <v>42</v>
      </c>
      <c r="H31" s="56" t="s">
        <v>49</v>
      </c>
      <c r="I31" s="35">
        <v>18000</v>
      </c>
      <c r="J31" s="35">
        <v>18000</v>
      </c>
      <c r="K31" s="35">
        <v>18000</v>
      </c>
      <c r="L31" s="35">
        <v>18000</v>
      </c>
      <c r="M31" s="35">
        <v>18000</v>
      </c>
      <c r="N31" s="35">
        <v>18000</v>
      </c>
      <c r="O31" s="35">
        <v>18000</v>
      </c>
      <c r="P31" s="35">
        <v>18000</v>
      </c>
      <c r="Q31" s="43"/>
      <c r="R31" s="47"/>
      <c r="S31" s="43"/>
      <c r="T31" s="47"/>
    </row>
    <row r="32" spans="2:20" s="33" customFormat="1" ht="15.75" customHeight="1">
      <c r="B32" s="34" t="s">
        <v>79</v>
      </c>
      <c r="C32" s="47" t="s">
        <v>40</v>
      </c>
      <c r="D32" s="99" t="s">
        <v>55</v>
      </c>
      <c r="E32" s="70">
        <v>10220</v>
      </c>
      <c r="F32" s="56" t="s">
        <v>47</v>
      </c>
      <c r="G32" s="55" t="s">
        <v>42</v>
      </c>
      <c r="H32" s="56" t="s">
        <v>49</v>
      </c>
      <c r="I32" s="35">
        <v>17620</v>
      </c>
      <c r="J32" s="35">
        <v>17620</v>
      </c>
      <c r="K32" s="35">
        <v>17620</v>
      </c>
      <c r="L32" s="35">
        <v>17620</v>
      </c>
      <c r="M32" s="35">
        <v>17620</v>
      </c>
      <c r="N32" s="35">
        <v>17620</v>
      </c>
      <c r="O32" s="35">
        <v>17620</v>
      </c>
      <c r="P32" s="35">
        <v>17620</v>
      </c>
      <c r="Q32" s="35">
        <v>17620</v>
      </c>
      <c r="R32" s="35">
        <v>17620</v>
      </c>
      <c r="S32" s="35">
        <v>17620</v>
      </c>
      <c r="T32" s="25">
        <v>17620</v>
      </c>
    </row>
    <row r="33" spans="2:20" s="33" customFormat="1" ht="15.75" customHeight="1">
      <c r="B33" s="34" t="s">
        <v>80</v>
      </c>
      <c r="C33" s="47" t="s">
        <v>40</v>
      </c>
      <c r="D33" s="99" t="s">
        <v>55</v>
      </c>
      <c r="E33" s="70">
        <v>10220</v>
      </c>
      <c r="F33" s="62" t="s">
        <v>65</v>
      </c>
      <c r="G33" s="55" t="s">
        <v>42</v>
      </c>
      <c r="H33" s="56" t="s">
        <v>49</v>
      </c>
      <c r="I33" s="35">
        <v>15000</v>
      </c>
      <c r="J33" s="35"/>
      <c r="K33" s="35">
        <v>25000</v>
      </c>
      <c r="L33" s="35">
        <v>25000</v>
      </c>
      <c r="M33" s="35">
        <v>25000</v>
      </c>
      <c r="N33" s="35">
        <v>25000</v>
      </c>
      <c r="O33" s="35">
        <v>25000</v>
      </c>
      <c r="P33" s="35">
        <v>25000</v>
      </c>
      <c r="Q33" s="35">
        <v>25000</v>
      </c>
      <c r="R33" s="35">
        <v>25000</v>
      </c>
      <c r="S33" s="35">
        <v>25000</v>
      </c>
      <c r="T33" s="25">
        <v>25000</v>
      </c>
    </row>
    <row r="34" spans="2:20" s="36" customFormat="1" ht="15.75" customHeight="1">
      <c r="B34" s="34" t="s">
        <v>82</v>
      </c>
      <c r="C34" s="47" t="s">
        <v>45</v>
      </c>
      <c r="D34" s="99" t="s">
        <v>69</v>
      </c>
      <c r="E34" s="70">
        <v>10220</v>
      </c>
      <c r="F34" s="56" t="s">
        <v>47</v>
      </c>
      <c r="G34" s="55" t="s">
        <v>42</v>
      </c>
      <c r="H34" s="56" t="s">
        <v>49</v>
      </c>
      <c r="I34" s="35">
        <v>6000</v>
      </c>
      <c r="J34" s="35">
        <v>6000</v>
      </c>
      <c r="K34" s="35">
        <v>6000</v>
      </c>
      <c r="L34" s="47"/>
      <c r="M34" s="43"/>
      <c r="N34" s="47"/>
      <c r="O34" s="43"/>
      <c r="P34" s="47"/>
      <c r="Q34" s="43"/>
      <c r="R34" s="47"/>
      <c r="S34" s="43"/>
      <c r="T34" s="47"/>
    </row>
    <row r="35" spans="2:20" s="33" customFormat="1" ht="15.75" customHeight="1">
      <c r="B35" s="34" t="s">
        <v>83</v>
      </c>
      <c r="C35" s="47" t="s">
        <v>45</v>
      </c>
      <c r="D35" s="99" t="s">
        <v>46</v>
      </c>
      <c r="E35" s="70">
        <v>10220</v>
      </c>
      <c r="F35" s="56" t="s">
        <v>47</v>
      </c>
      <c r="G35" s="62" t="s">
        <v>48</v>
      </c>
      <c r="H35" s="56" t="s">
        <v>49</v>
      </c>
      <c r="I35" s="35">
        <v>5000</v>
      </c>
      <c r="J35" s="35">
        <v>5000</v>
      </c>
      <c r="K35" s="35">
        <v>5000</v>
      </c>
      <c r="L35" s="35">
        <v>5000</v>
      </c>
      <c r="M35" s="35">
        <v>5000</v>
      </c>
      <c r="N35" s="35">
        <v>5000</v>
      </c>
      <c r="O35" s="43"/>
      <c r="P35" s="47"/>
      <c r="Q35" s="43"/>
      <c r="R35" s="47"/>
      <c r="S35" s="43"/>
      <c r="T35" s="47"/>
    </row>
    <row r="36" spans="2:20" s="33" customFormat="1" ht="15.75" customHeight="1">
      <c r="B36" s="34" t="s">
        <v>84</v>
      </c>
      <c r="C36" s="47" t="s">
        <v>85</v>
      </c>
      <c r="D36" s="99" t="s">
        <v>86</v>
      </c>
      <c r="E36" s="70">
        <v>10220</v>
      </c>
      <c r="F36" s="56" t="s">
        <v>47</v>
      </c>
      <c r="G36" s="62" t="s">
        <v>48</v>
      </c>
      <c r="H36" s="56" t="s">
        <v>49</v>
      </c>
      <c r="I36" s="35">
        <v>4555</v>
      </c>
      <c r="J36" s="35">
        <v>4555</v>
      </c>
      <c r="K36" s="35">
        <v>4555</v>
      </c>
      <c r="L36" s="35">
        <v>4555</v>
      </c>
      <c r="M36" s="35">
        <v>4555</v>
      </c>
      <c r="N36" s="35">
        <v>4555</v>
      </c>
      <c r="O36" s="35">
        <v>4555</v>
      </c>
      <c r="P36" s="35">
        <v>4555</v>
      </c>
      <c r="Q36" s="35">
        <v>4555</v>
      </c>
      <c r="R36" s="35">
        <v>4555</v>
      </c>
      <c r="S36" s="35">
        <v>4555</v>
      </c>
      <c r="T36" s="25">
        <v>4555</v>
      </c>
    </row>
    <row r="37" spans="2:20" s="33" customFormat="1" ht="15.75" customHeight="1">
      <c r="B37" s="34" t="s">
        <v>87</v>
      </c>
      <c r="C37" s="47" t="s">
        <v>88</v>
      </c>
      <c r="D37" s="99" t="s">
        <v>89</v>
      </c>
      <c r="E37" s="70">
        <v>10220</v>
      </c>
      <c r="F37" s="56" t="s">
        <v>47</v>
      </c>
      <c r="G37" s="34"/>
      <c r="H37" s="56" t="s">
        <v>49</v>
      </c>
      <c r="I37" s="35">
        <v>1150</v>
      </c>
      <c r="J37" s="35">
        <v>1150</v>
      </c>
      <c r="K37" s="35">
        <v>1150</v>
      </c>
      <c r="L37" s="35">
        <v>1150</v>
      </c>
      <c r="M37" s="35">
        <v>1150</v>
      </c>
      <c r="N37" s="35">
        <v>1150</v>
      </c>
      <c r="O37" s="35">
        <v>1150</v>
      </c>
      <c r="P37" s="35">
        <v>1150</v>
      </c>
      <c r="Q37" s="35">
        <v>1150</v>
      </c>
      <c r="R37" s="35">
        <v>1150</v>
      </c>
      <c r="S37" s="35">
        <v>1150</v>
      </c>
      <c r="T37" s="25">
        <v>1150</v>
      </c>
    </row>
    <row r="38" spans="2:20" s="33" customFormat="1" ht="15.75" customHeight="1">
      <c r="B38" s="34" t="s">
        <v>90</v>
      </c>
      <c r="C38" s="47" t="s">
        <v>45</v>
      </c>
      <c r="D38" s="99" t="s">
        <v>52</v>
      </c>
      <c r="E38" s="70">
        <v>10220</v>
      </c>
      <c r="F38" s="62" t="s">
        <v>65</v>
      </c>
      <c r="G38" s="55" t="s">
        <v>42</v>
      </c>
      <c r="H38" s="56" t="s">
        <v>49</v>
      </c>
      <c r="I38" s="35">
        <v>9600</v>
      </c>
      <c r="J38" s="35">
        <v>9600</v>
      </c>
      <c r="K38" s="35">
        <v>9600</v>
      </c>
      <c r="L38" s="35">
        <v>9600</v>
      </c>
      <c r="M38" s="35">
        <v>9600</v>
      </c>
      <c r="N38" s="35">
        <v>9600</v>
      </c>
      <c r="O38" s="35">
        <v>9600</v>
      </c>
      <c r="P38" s="47"/>
      <c r="Q38" s="43"/>
      <c r="R38" s="47"/>
      <c r="S38" s="43"/>
      <c r="T38" s="47"/>
    </row>
    <row r="39" spans="2:20" s="33" customFormat="1" ht="15.75" customHeight="1">
      <c r="B39" s="34" t="s">
        <v>91</v>
      </c>
      <c r="C39" s="47" t="s">
        <v>45</v>
      </c>
      <c r="D39" s="99" t="s">
        <v>52</v>
      </c>
      <c r="E39" s="70">
        <v>10220</v>
      </c>
      <c r="F39" s="62" t="s">
        <v>65</v>
      </c>
      <c r="G39" s="55" t="s">
        <v>42</v>
      </c>
      <c r="H39" s="56" t="s">
        <v>49</v>
      </c>
      <c r="I39" s="35">
        <v>12000</v>
      </c>
      <c r="J39" s="35">
        <v>12000</v>
      </c>
      <c r="K39" s="35">
        <v>12000</v>
      </c>
      <c r="L39" s="35">
        <v>12000</v>
      </c>
      <c r="M39" s="35">
        <v>12000</v>
      </c>
      <c r="N39" s="47"/>
      <c r="O39" s="43"/>
      <c r="P39" s="47"/>
      <c r="Q39" s="43"/>
      <c r="R39" s="47"/>
      <c r="S39" s="43"/>
      <c r="T39" s="47"/>
    </row>
    <row r="40" spans="2:20" s="33" customFormat="1" ht="15.75" customHeight="1">
      <c r="B40" s="34" t="s">
        <v>92</v>
      </c>
      <c r="C40" s="47" t="s">
        <v>45</v>
      </c>
      <c r="D40" s="99" t="s">
        <v>55</v>
      </c>
      <c r="E40" s="70">
        <v>10220</v>
      </c>
      <c r="F40" s="62" t="s">
        <v>65</v>
      </c>
      <c r="G40" s="55" t="s">
        <v>42</v>
      </c>
      <c r="H40" s="56" t="s">
        <v>49</v>
      </c>
      <c r="I40" s="35">
        <v>1000</v>
      </c>
      <c r="J40" s="35">
        <v>1000</v>
      </c>
      <c r="K40" s="35">
        <v>1000</v>
      </c>
      <c r="L40" s="35">
        <v>1000</v>
      </c>
      <c r="M40" s="35">
        <v>1000</v>
      </c>
      <c r="N40" s="35">
        <v>1000</v>
      </c>
      <c r="O40" s="35">
        <v>1000</v>
      </c>
      <c r="P40" s="47"/>
      <c r="Q40" s="43"/>
      <c r="R40" s="47"/>
      <c r="S40" s="43"/>
      <c r="T40" s="47"/>
    </row>
    <row r="41" spans="2:20" s="33" customFormat="1" ht="15.75" customHeight="1">
      <c r="B41" s="34" t="s">
        <v>93</v>
      </c>
      <c r="C41" s="47" t="s">
        <v>45</v>
      </c>
      <c r="D41" s="99" t="s">
        <v>77</v>
      </c>
      <c r="E41" s="70">
        <v>10220</v>
      </c>
      <c r="F41" s="62" t="s">
        <v>65</v>
      </c>
      <c r="G41" s="55" t="s">
        <v>42</v>
      </c>
      <c r="H41" s="56" t="s">
        <v>49</v>
      </c>
      <c r="I41" s="35">
        <v>2400</v>
      </c>
      <c r="J41" s="35">
        <v>2400</v>
      </c>
      <c r="K41" s="35">
        <v>2400</v>
      </c>
      <c r="L41" s="35">
        <v>2400</v>
      </c>
      <c r="M41" s="35">
        <v>2400</v>
      </c>
      <c r="N41" s="35">
        <v>2400</v>
      </c>
      <c r="O41" s="35">
        <v>2400</v>
      </c>
      <c r="P41" s="43"/>
      <c r="Q41" s="43"/>
      <c r="R41" s="43"/>
      <c r="S41" s="43"/>
      <c r="T41" s="43"/>
    </row>
    <row r="42" spans="2:20" s="33" customFormat="1" ht="15.75" customHeight="1">
      <c r="B42" s="34" t="s">
        <v>94</v>
      </c>
      <c r="C42" s="47" t="s">
        <v>85</v>
      </c>
      <c r="D42" s="99" t="s">
        <v>95</v>
      </c>
      <c r="E42" s="70">
        <v>10220</v>
      </c>
      <c r="F42" s="56" t="s">
        <v>47</v>
      </c>
      <c r="G42" s="62" t="s">
        <v>48</v>
      </c>
      <c r="H42" s="56" t="s">
        <v>49</v>
      </c>
      <c r="I42" s="53"/>
      <c r="J42" s="43"/>
      <c r="K42" s="43"/>
      <c r="L42" s="43"/>
      <c r="M42" s="35">
        <v>24721.200000000001</v>
      </c>
      <c r="N42" s="43"/>
      <c r="O42" s="43"/>
      <c r="P42" s="43"/>
      <c r="Q42" s="43"/>
      <c r="R42" s="43"/>
      <c r="S42" s="43"/>
      <c r="T42" s="43"/>
    </row>
    <row r="43" spans="2:20" s="33" customFormat="1" ht="15.75" customHeight="1">
      <c r="B43" s="34" t="s">
        <v>96</v>
      </c>
      <c r="C43" s="47" t="s">
        <v>85</v>
      </c>
      <c r="D43" s="99" t="s">
        <v>95</v>
      </c>
      <c r="E43" s="70">
        <v>10220</v>
      </c>
      <c r="F43" s="56" t="s">
        <v>47</v>
      </c>
      <c r="G43" s="62" t="s">
        <v>48</v>
      </c>
      <c r="H43" s="56" t="s">
        <v>49</v>
      </c>
      <c r="I43" s="43"/>
      <c r="J43" s="43"/>
      <c r="K43" s="43"/>
      <c r="L43" s="43"/>
      <c r="M43" s="35">
        <v>24721.200000000001</v>
      </c>
      <c r="N43" s="43"/>
      <c r="O43" s="43"/>
      <c r="P43" s="43"/>
      <c r="Q43" s="43"/>
      <c r="R43" s="43"/>
      <c r="S43" s="43"/>
      <c r="T43" s="43"/>
    </row>
    <row r="44" spans="2:20" s="33" customFormat="1" ht="15.75" customHeight="1">
      <c r="B44" s="34" t="s">
        <v>229</v>
      </c>
      <c r="C44" s="47" t="s">
        <v>85</v>
      </c>
      <c r="D44" s="99" t="s">
        <v>98</v>
      </c>
      <c r="E44" s="233">
        <v>10220</v>
      </c>
      <c r="F44" s="56" t="s">
        <v>47</v>
      </c>
      <c r="G44" s="62" t="s">
        <v>48</v>
      </c>
      <c r="H44" s="56" t="s">
        <v>49</v>
      </c>
      <c r="I44" s="35"/>
      <c r="J44" s="35"/>
      <c r="K44" s="35"/>
      <c r="L44" s="35">
        <v>1500</v>
      </c>
      <c r="M44" s="35">
        <v>1500</v>
      </c>
      <c r="N44" s="35">
        <v>1500</v>
      </c>
      <c r="O44" s="35">
        <v>1500</v>
      </c>
      <c r="P44" s="35">
        <v>1500</v>
      </c>
      <c r="Q44" s="35">
        <v>1500</v>
      </c>
      <c r="R44" s="35">
        <v>1500</v>
      </c>
      <c r="S44" s="35">
        <v>1500</v>
      </c>
      <c r="T44" s="35">
        <v>1500</v>
      </c>
    </row>
    <row r="45" spans="2:20" s="33" customFormat="1" ht="15.75" customHeight="1">
      <c r="B45" s="34" t="s">
        <v>99</v>
      </c>
      <c r="C45" s="47" t="s">
        <v>85</v>
      </c>
      <c r="D45" s="99" t="s">
        <v>71</v>
      </c>
      <c r="E45" s="70">
        <v>10220</v>
      </c>
      <c r="F45" s="56" t="s">
        <v>47</v>
      </c>
      <c r="G45" s="62" t="s">
        <v>48</v>
      </c>
      <c r="H45" s="56" t="s">
        <v>49</v>
      </c>
      <c r="I45" s="43"/>
      <c r="J45" s="43"/>
      <c r="K45" s="43"/>
      <c r="L45" s="43"/>
      <c r="M45" s="35"/>
      <c r="N45" s="43"/>
      <c r="O45" s="50">
        <v>999</v>
      </c>
      <c r="P45" s="43"/>
      <c r="Q45" s="43"/>
      <c r="R45" s="43"/>
      <c r="S45" s="43"/>
      <c r="T45" s="43"/>
    </row>
    <row r="46" spans="2:20" ht="15.75" customHeight="1" thickBot="1"/>
    <row r="47" spans="2:20" ht="15.75" customHeight="1" thickBot="1">
      <c r="B47" s="51" t="s">
        <v>100</v>
      </c>
      <c r="C47" s="69"/>
      <c r="D47" s="97"/>
      <c r="E47" s="69"/>
      <c r="F47" s="7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spans="2:20" ht="15.75" customHeight="1">
      <c r="B48" s="41" t="s">
        <v>101</v>
      </c>
      <c r="C48" s="47" t="s">
        <v>85</v>
      </c>
      <c r="D48" s="99" t="s">
        <v>71</v>
      </c>
      <c r="E48" s="70">
        <v>10220</v>
      </c>
      <c r="F48" s="56" t="s">
        <v>47</v>
      </c>
      <c r="G48" s="34"/>
      <c r="H48" s="56" t="s">
        <v>49</v>
      </c>
      <c r="I48" s="42">
        <v>32.9</v>
      </c>
      <c r="J48" s="42">
        <v>32.9</v>
      </c>
      <c r="K48" s="42">
        <v>32.9</v>
      </c>
      <c r="L48" s="42">
        <v>32.9</v>
      </c>
      <c r="M48" s="42">
        <v>32.9</v>
      </c>
      <c r="N48" s="42">
        <v>32.9</v>
      </c>
      <c r="O48" s="42">
        <v>32.9</v>
      </c>
      <c r="P48" s="42">
        <v>32.9</v>
      </c>
      <c r="Q48" s="42">
        <v>32.9</v>
      </c>
      <c r="R48" s="42">
        <v>32.9</v>
      </c>
      <c r="S48" s="42">
        <v>32.9</v>
      </c>
      <c r="T48" s="42">
        <v>32.9</v>
      </c>
    </row>
    <row r="49" spans="2:20" ht="15.75" customHeight="1">
      <c r="B49" s="47" t="s">
        <v>102</v>
      </c>
      <c r="C49" s="47" t="s">
        <v>85</v>
      </c>
      <c r="D49" s="99" t="s">
        <v>71</v>
      </c>
      <c r="E49" s="70">
        <v>10220</v>
      </c>
      <c r="F49" s="56" t="s">
        <v>47</v>
      </c>
      <c r="G49" s="34"/>
      <c r="H49" s="56" t="s">
        <v>49</v>
      </c>
      <c r="I49" s="42">
        <v>123</v>
      </c>
      <c r="J49" s="42">
        <v>123</v>
      </c>
      <c r="K49" s="42">
        <v>123</v>
      </c>
      <c r="L49" s="42">
        <v>123</v>
      </c>
      <c r="M49" s="42">
        <v>123</v>
      </c>
      <c r="N49" s="42">
        <v>123</v>
      </c>
      <c r="O49" s="42">
        <v>123</v>
      </c>
      <c r="P49" s="42">
        <v>123</v>
      </c>
      <c r="Q49" s="42">
        <v>123</v>
      </c>
      <c r="R49" s="42">
        <v>123</v>
      </c>
      <c r="S49" s="42">
        <v>123</v>
      </c>
      <c r="T49" s="42">
        <v>123</v>
      </c>
    </row>
    <row r="50" spans="2:20" ht="15.75" customHeight="1">
      <c r="B50" s="47" t="s">
        <v>103</v>
      </c>
      <c r="C50" s="47" t="s">
        <v>85</v>
      </c>
      <c r="D50" s="99" t="s">
        <v>104</v>
      </c>
      <c r="E50" s="70">
        <v>10220</v>
      </c>
      <c r="F50" s="56" t="s">
        <v>47</v>
      </c>
      <c r="G50" s="34"/>
      <c r="H50" s="56" t="s">
        <v>49</v>
      </c>
      <c r="I50" s="42">
        <v>1657.5</v>
      </c>
      <c r="J50" s="42">
        <v>1657.5</v>
      </c>
      <c r="K50" s="42">
        <v>1657.5</v>
      </c>
      <c r="L50" s="42">
        <v>1657.5</v>
      </c>
      <c r="M50" s="42">
        <v>1657.5</v>
      </c>
      <c r="N50" s="42">
        <v>1657.5</v>
      </c>
      <c r="O50" s="42">
        <v>1657.5</v>
      </c>
      <c r="P50" s="42">
        <v>1657.5</v>
      </c>
      <c r="Q50" s="42">
        <v>1657.5</v>
      </c>
      <c r="R50" s="42">
        <v>1657.5</v>
      </c>
      <c r="S50" s="42">
        <v>1657.5</v>
      </c>
      <c r="T50" s="42">
        <v>1657.5</v>
      </c>
    </row>
    <row r="51" spans="2:20" ht="15.75" customHeight="1">
      <c r="B51" s="47" t="s">
        <v>105</v>
      </c>
      <c r="C51" s="47" t="s">
        <v>85</v>
      </c>
      <c r="D51" s="99" t="s">
        <v>71</v>
      </c>
      <c r="E51" s="70">
        <v>10220</v>
      </c>
      <c r="F51" s="56" t="s">
        <v>47</v>
      </c>
      <c r="G51" s="34"/>
      <c r="H51" s="56" t="s">
        <v>49</v>
      </c>
      <c r="I51" s="42">
        <v>12747</v>
      </c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2:20" ht="15.75" customHeight="1">
      <c r="B52" s="47"/>
      <c r="C52" s="47"/>
      <c r="D52" s="102"/>
      <c r="E52" s="70"/>
      <c r="F52" s="70"/>
      <c r="G52" s="47"/>
      <c r="H52" s="47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</row>
    <row r="53" spans="2:20" ht="15.75" customHeight="1">
      <c r="G53" s="32"/>
    </row>
    <row r="54" spans="2:20" ht="15.75" customHeight="1">
      <c r="G54" s="32"/>
    </row>
    <row r="55" spans="2:20" ht="15.75" customHeight="1">
      <c r="B55" s="33"/>
    </row>
    <row r="56" spans="2:20" ht="15.75" customHeight="1">
      <c r="B56" s="33"/>
    </row>
    <row r="57" spans="2:20" ht="15.75" customHeight="1">
      <c r="B57" s="33"/>
    </row>
    <row r="58" spans="2:20" ht="15.75" customHeight="1">
      <c r="B58" s="33"/>
    </row>
    <row r="59" spans="2:20" ht="15.75" customHeight="1">
      <c r="B59" s="33"/>
    </row>
    <row r="60" spans="2:20" ht="15.75" customHeight="1">
      <c r="B60" s="33"/>
    </row>
    <row r="61" spans="2:20" ht="15.75" customHeight="1">
      <c r="B61" s="33"/>
    </row>
    <row r="62" spans="2:20" ht="15.75" customHeight="1">
      <c r="B62" s="33"/>
    </row>
    <row r="63" spans="2:20" ht="15.75" customHeight="1">
      <c r="B63" s="33"/>
    </row>
    <row r="64" spans="2:20" ht="15.75" customHeight="1">
      <c r="B64" s="33"/>
    </row>
    <row r="65" spans="2:21" ht="15.75" customHeight="1">
      <c r="B65" s="36"/>
    </row>
    <row r="66" spans="2:21" ht="15.75" customHeight="1">
      <c r="B66" s="33"/>
    </row>
    <row r="67" spans="2:21" ht="15.75" customHeight="1">
      <c r="B67" s="33"/>
    </row>
    <row r="68" spans="2:21" ht="15.75" customHeight="1">
      <c r="B68" s="33"/>
      <c r="C68" s="36"/>
      <c r="D68" s="96"/>
      <c r="E68" s="71"/>
      <c r="F68" s="71"/>
      <c r="G68" s="71"/>
      <c r="H68" s="36"/>
      <c r="I68" s="36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2:21" ht="15.75" customHeight="1">
      <c r="B69" s="33"/>
      <c r="C69" s="36"/>
      <c r="D69" s="96"/>
      <c r="E69" s="71"/>
      <c r="F69" s="71"/>
      <c r="G69" s="71"/>
      <c r="H69" s="36"/>
      <c r="I69" s="36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2:21" ht="15.75" customHeight="1">
      <c r="B70" s="33"/>
    </row>
    <row r="71" spans="2:21" ht="15.75" customHeight="1">
      <c r="B71" s="33"/>
    </row>
    <row r="72" spans="2:21" ht="15.75" customHeight="1">
      <c r="B72" s="33"/>
    </row>
    <row r="73" spans="2:21" ht="15.75" customHeight="1">
      <c r="B73" s="33"/>
    </row>
    <row r="74" spans="2:21" ht="15.75" customHeight="1">
      <c r="B74" s="33"/>
    </row>
    <row r="75" spans="2:21" ht="15.75" customHeight="1">
      <c r="B75" s="33"/>
    </row>
    <row r="76" spans="2:21" ht="15.75" customHeight="1">
      <c r="B76" s="33"/>
    </row>
    <row r="77" spans="2:21" ht="15.75" customHeight="1">
      <c r="B77"/>
    </row>
    <row r="78" spans="2:21" ht="15.75" customHeight="1">
      <c r="B78"/>
    </row>
    <row r="79" spans="2:21" ht="15.75" customHeight="1">
      <c r="B79"/>
    </row>
  </sheetData>
  <autoFilter ref="B3:U14" xr:uid="{4D2850EF-15B2-45F6-87CB-6E88B31C8506}"/>
  <dataValidations disablePrompts="1" count="1">
    <dataValidation type="custom" allowBlank="1" showDropDown="1" sqref="J31:P31 J32:T33 J34:K34 J35:N35 J36:T37 J29:R30 J39:M39 J38:O38 J40:O41 I29:I42" xr:uid="{6C40B3E4-6249-4BB7-8276-73C07E3A1099}">
      <formula1>AND(ISNUMBER(I29),(NOT(OR(NOT(ISERROR(DATEVALUE(I29))), AND(ISNUMBER(I29), LEFT(CELL("format", I29))="D")))))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AE0-8389-4090-8E95-5C4C2FB46041}">
  <sheetPr>
    <tabColor theme="4" tint="0.79998168889431442"/>
    <outlinePr summaryBelow="0" summaryRight="0"/>
  </sheetPr>
  <dimension ref="B1:T117"/>
  <sheetViews>
    <sheetView showGridLines="0" tabSelected="1" zoomScale="85" zoomScaleNormal="85" workbookViewId="0">
      <selection activeCell="K10" sqref="K10"/>
    </sheetView>
  </sheetViews>
  <sheetFormatPr defaultColWidth="12.6640625" defaultRowHeight="15.75" customHeight="1" outlineLevelRow="1"/>
  <cols>
    <col min="1" max="1" width="5.33203125" customWidth="1"/>
    <col min="2" max="2" width="28" style="32" bestFit="1" customWidth="1"/>
    <col min="3" max="3" width="17.33203125" style="32" customWidth="1"/>
    <col min="4" max="6" width="15.6640625" style="32" customWidth="1"/>
    <col min="7" max="7" width="18.44140625" style="32" bestFit="1" customWidth="1"/>
    <col min="8" max="8" width="15.6640625" style="32" customWidth="1"/>
    <col min="9" max="11" width="14.88671875" bestFit="1" customWidth="1"/>
    <col min="12" max="15" width="15.5546875" bestFit="1" customWidth="1"/>
    <col min="16" max="20" width="14.88671875" bestFit="1" customWidth="1"/>
  </cols>
  <sheetData>
    <row r="1" spans="2:20" s="33" customFormat="1" ht="15.75" customHeight="1" thickBot="1">
      <c r="B1" s="36"/>
      <c r="C1" s="36"/>
      <c r="D1" s="36"/>
      <c r="E1" s="36"/>
      <c r="F1" s="36"/>
      <c r="G1" s="36"/>
      <c r="H1" s="36"/>
    </row>
    <row r="2" spans="2:20" s="33" customFormat="1" ht="15.75" customHeight="1" thickBot="1">
      <c r="D2" s="36"/>
      <c r="E2" s="36"/>
      <c r="F2" s="36"/>
      <c r="G2" s="36"/>
      <c r="H2" s="36"/>
      <c r="I2" s="37">
        <v>45658</v>
      </c>
      <c r="J2" s="37">
        <v>45690</v>
      </c>
      <c r="K2" s="37">
        <v>45719</v>
      </c>
      <c r="L2" s="37">
        <v>45751</v>
      </c>
      <c r="M2" s="37">
        <v>45782</v>
      </c>
      <c r="N2" s="37">
        <v>45814</v>
      </c>
      <c r="O2" s="37">
        <v>45845</v>
      </c>
      <c r="P2" s="37">
        <v>45877</v>
      </c>
      <c r="Q2" s="37">
        <v>45909</v>
      </c>
      <c r="R2" s="37">
        <v>45940</v>
      </c>
      <c r="S2" s="37">
        <v>45972</v>
      </c>
      <c r="T2" s="37">
        <v>46003</v>
      </c>
    </row>
    <row r="3" spans="2:20" s="33" customFormat="1" ht="15.75" customHeight="1" thickBot="1">
      <c r="B3" s="38" t="s">
        <v>8</v>
      </c>
      <c r="C3" s="39" t="s">
        <v>9</v>
      </c>
      <c r="D3" s="58" t="s">
        <v>10</v>
      </c>
      <c r="E3" s="57" t="s">
        <v>11</v>
      </c>
      <c r="F3" s="57" t="s">
        <v>12</v>
      </c>
      <c r="G3" s="59" t="s">
        <v>13</v>
      </c>
      <c r="H3" s="57" t="s">
        <v>14</v>
      </c>
    </row>
    <row r="4" spans="2:20" s="33" customFormat="1" ht="15.75" customHeight="1">
      <c r="B4" s="40" t="s">
        <v>106</v>
      </c>
      <c r="C4" s="67"/>
      <c r="D4" s="55"/>
      <c r="E4" s="63">
        <v>10228</v>
      </c>
      <c r="F4" s="66" t="s">
        <v>230</v>
      </c>
      <c r="G4" s="63" t="s">
        <v>48</v>
      </c>
      <c r="H4" s="66" t="s">
        <v>43</v>
      </c>
      <c r="I4" s="42">
        <v>0</v>
      </c>
      <c r="J4" s="42">
        <v>0</v>
      </c>
      <c r="K4" s="42">
        <v>0</v>
      </c>
      <c r="L4" s="42">
        <f>12000</f>
        <v>12000</v>
      </c>
      <c r="M4" s="42">
        <v>70000</v>
      </c>
      <c r="N4" s="42">
        <v>30000</v>
      </c>
      <c r="O4" s="42">
        <v>0</v>
      </c>
      <c r="P4" s="42">
        <v>0</v>
      </c>
      <c r="Q4" s="42">
        <v>0</v>
      </c>
      <c r="R4" s="42">
        <v>0</v>
      </c>
      <c r="S4" s="42">
        <v>0</v>
      </c>
      <c r="T4" s="42">
        <v>0</v>
      </c>
    </row>
    <row r="5" spans="2:20" s="46" customFormat="1" ht="13.8">
      <c r="B5" s="44" t="s">
        <v>107</v>
      </c>
      <c r="C5" s="68"/>
      <c r="D5" s="68"/>
      <c r="E5" s="63">
        <v>10228</v>
      </c>
      <c r="F5" s="66" t="s">
        <v>230</v>
      </c>
      <c r="G5" s="64" t="s">
        <v>48</v>
      </c>
      <c r="H5" s="66" t="s">
        <v>43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</row>
    <row r="6" spans="2:20" s="33" customFormat="1" ht="15.75" customHeight="1">
      <c r="B6" s="44" t="s">
        <v>231</v>
      </c>
      <c r="C6" s="56"/>
      <c r="D6" s="56"/>
      <c r="E6" s="63">
        <v>10228</v>
      </c>
      <c r="F6" s="66" t="s">
        <v>41</v>
      </c>
      <c r="G6" s="65" t="s">
        <v>116</v>
      </c>
      <c r="H6" s="66" t="s">
        <v>43</v>
      </c>
      <c r="I6" s="42">
        <v>0</v>
      </c>
      <c r="J6" s="42">
        <v>0</v>
      </c>
      <c r="K6" s="42">
        <v>0</v>
      </c>
      <c r="L6" s="42">
        <v>0</v>
      </c>
      <c r="M6" s="42">
        <v>20000</v>
      </c>
      <c r="N6" s="42">
        <v>20000</v>
      </c>
      <c r="O6" s="42">
        <v>15000</v>
      </c>
      <c r="P6" s="42">
        <v>10000</v>
      </c>
      <c r="Q6" s="42">
        <v>10000</v>
      </c>
      <c r="R6" s="42">
        <v>10000</v>
      </c>
      <c r="S6" s="42">
        <v>10000</v>
      </c>
      <c r="T6" s="42">
        <v>10000</v>
      </c>
    </row>
    <row r="7" spans="2:20" s="33" customFormat="1" ht="15.75" customHeight="1">
      <c r="B7" s="44" t="s">
        <v>109</v>
      </c>
      <c r="C7" s="56"/>
      <c r="D7" s="56"/>
      <c r="E7" s="63">
        <v>10228</v>
      </c>
      <c r="F7" s="66" t="s">
        <v>41</v>
      </c>
      <c r="G7" s="65" t="s">
        <v>42</v>
      </c>
      <c r="H7" s="66" t="s">
        <v>43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42">
        <v>0</v>
      </c>
    </row>
    <row r="8" spans="2:20" s="46" customFormat="1" ht="13.5" customHeight="1">
      <c r="B8" s="44" t="s">
        <v>110</v>
      </c>
      <c r="C8" s="68"/>
      <c r="D8" s="68"/>
      <c r="E8" s="63">
        <v>10228</v>
      </c>
      <c r="F8" s="66" t="s">
        <v>230</v>
      </c>
      <c r="G8" s="65"/>
      <c r="H8" s="66" t="s">
        <v>43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42">
        <v>0</v>
      </c>
      <c r="T8" s="42">
        <v>0</v>
      </c>
    </row>
    <row r="9" spans="2:20" s="46" customFormat="1" ht="16.5" customHeight="1">
      <c r="B9" s="44" t="s">
        <v>111</v>
      </c>
      <c r="C9" s="68"/>
      <c r="D9" s="68"/>
      <c r="E9" s="63">
        <v>10228</v>
      </c>
      <c r="F9" s="66" t="s">
        <v>230</v>
      </c>
      <c r="G9" s="65" t="s">
        <v>116</v>
      </c>
      <c r="H9" s="66" t="s">
        <v>43</v>
      </c>
      <c r="I9" s="42">
        <v>0</v>
      </c>
      <c r="J9" s="42">
        <v>0</v>
      </c>
      <c r="K9" s="42">
        <v>0</v>
      </c>
      <c r="L9" s="42">
        <v>3000</v>
      </c>
      <c r="M9" s="42">
        <v>0</v>
      </c>
      <c r="N9" s="42">
        <v>3000</v>
      </c>
      <c r="O9" s="42">
        <v>0</v>
      </c>
      <c r="P9" s="42">
        <v>3000</v>
      </c>
      <c r="Q9" s="42">
        <v>0</v>
      </c>
      <c r="R9" s="42">
        <v>3000</v>
      </c>
      <c r="S9" s="42">
        <v>0</v>
      </c>
      <c r="T9" s="42">
        <v>3000</v>
      </c>
    </row>
    <row r="10" spans="2:20" s="33" customFormat="1" ht="15.75" customHeight="1" thickBot="1">
      <c r="C10" s="69"/>
      <c r="D10" s="69"/>
      <c r="E10" s="69"/>
      <c r="F10" s="69"/>
      <c r="G10" s="69"/>
      <c r="H10" s="69"/>
    </row>
    <row r="11" spans="2:20" s="33" customFormat="1" ht="15.75" customHeight="1" thickBot="1">
      <c r="B11" s="38" t="s">
        <v>63</v>
      </c>
      <c r="C11" s="69"/>
      <c r="D11" s="69"/>
      <c r="E11" s="69"/>
      <c r="F11" s="69"/>
      <c r="G11" s="69"/>
      <c r="H11" s="69"/>
      <c r="J11" s="36"/>
      <c r="L11" s="36"/>
      <c r="N11" s="36"/>
      <c r="P11" s="36"/>
      <c r="R11" s="36"/>
      <c r="T11" s="36"/>
    </row>
    <row r="12" spans="2:20" s="33" customFormat="1" ht="15.75" customHeight="1">
      <c r="B12" s="213"/>
      <c r="C12" s="69"/>
      <c r="D12" s="69"/>
      <c r="E12" s="69"/>
      <c r="F12" s="69"/>
      <c r="G12" s="69"/>
      <c r="H12" s="69"/>
      <c r="J12" s="36"/>
      <c r="L12" s="36"/>
      <c r="N12" s="36"/>
      <c r="P12" s="36"/>
      <c r="R12" s="36"/>
      <c r="T12" s="36"/>
    </row>
    <row r="13" spans="2:20" s="33" customFormat="1" ht="15.75" customHeight="1">
      <c r="B13" s="60" t="s">
        <v>112</v>
      </c>
      <c r="C13" s="70"/>
      <c r="D13" s="66"/>
      <c r="E13" s="66">
        <v>10228</v>
      </c>
      <c r="F13" s="66" t="s">
        <v>230</v>
      </c>
      <c r="G13" s="66" t="s">
        <v>48</v>
      </c>
      <c r="H13" s="66" t="s">
        <v>43</v>
      </c>
      <c r="I13" s="35">
        <f t="shared" ref="I13:T13" si="0">SUM(I14:I107)</f>
        <v>24000</v>
      </c>
      <c r="J13" s="35">
        <f t="shared" si="0"/>
        <v>70000</v>
      </c>
      <c r="K13" s="35">
        <f t="shared" si="0"/>
        <v>60000</v>
      </c>
      <c r="L13" s="35">
        <f t="shared" si="0"/>
        <v>73500</v>
      </c>
      <c r="M13" s="35">
        <f t="shared" si="0"/>
        <v>277500</v>
      </c>
      <c r="N13" s="35">
        <f t="shared" si="0"/>
        <v>241000</v>
      </c>
      <c r="O13" s="35">
        <f t="shared" si="0"/>
        <v>238000</v>
      </c>
      <c r="P13" s="35">
        <f t="shared" si="0"/>
        <v>103000</v>
      </c>
      <c r="Q13" s="35">
        <f t="shared" si="0"/>
        <v>127000</v>
      </c>
      <c r="R13" s="35">
        <f t="shared" si="0"/>
        <v>102000</v>
      </c>
      <c r="S13" s="35">
        <f t="shared" si="0"/>
        <v>120000</v>
      </c>
      <c r="T13" s="35">
        <f t="shared" si="0"/>
        <v>115000</v>
      </c>
    </row>
    <row r="14" spans="2:20" s="33" customFormat="1" ht="15.75" customHeight="1" outlineLevel="1">
      <c r="B14" s="206" t="s">
        <v>232</v>
      </c>
      <c r="C14" s="70"/>
      <c r="D14" s="66"/>
      <c r="E14" s="203"/>
      <c r="F14" s="66"/>
      <c r="G14" s="66"/>
      <c r="H14" s="66"/>
      <c r="I14" s="35">
        <v>12000</v>
      </c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</row>
    <row r="15" spans="2:20" s="33" customFormat="1" ht="15.75" customHeight="1" outlineLevel="1">
      <c r="B15" s="206" t="s">
        <v>233</v>
      </c>
      <c r="C15" s="70"/>
      <c r="D15" s="66"/>
      <c r="E15" s="203"/>
      <c r="F15" s="66"/>
      <c r="G15" s="66"/>
      <c r="H15" s="66"/>
      <c r="I15" s="35">
        <v>12000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</row>
    <row r="16" spans="2:20" s="33" customFormat="1" ht="15.75" customHeight="1" outlineLevel="1">
      <c r="B16" s="206" t="s">
        <v>234</v>
      </c>
      <c r="C16" s="70"/>
      <c r="D16" s="66"/>
      <c r="E16" s="203"/>
      <c r="F16" s="66"/>
      <c r="G16" s="66"/>
      <c r="H16" s="66"/>
      <c r="I16" s="35"/>
      <c r="J16" s="35">
        <v>14000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</row>
    <row r="17" spans="2:20" s="33" customFormat="1" ht="15.75" customHeight="1" outlineLevel="1">
      <c r="B17" s="206" t="s">
        <v>235</v>
      </c>
      <c r="C17" s="70"/>
      <c r="D17" s="66"/>
      <c r="E17" s="203"/>
      <c r="F17" s="66"/>
      <c r="G17" s="66"/>
      <c r="H17" s="66"/>
      <c r="I17" s="35"/>
      <c r="J17" s="35">
        <v>16000</v>
      </c>
      <c r="K17" s="35"/>
      <c r="L17" s="35"/>
      <c r="M17" s="35"/>
      <c r="N17" s="35"/>
      <c r="O17" s="35"/>
      <c r="P17" s="35"/>
      <c r="Q17" s="35"/>
      <c r="R17" s="35"/>
      <c r="S17" s="35"/>
      <c r="T17" s="35"/>
    </row>
    <row r="18" spans="2:20" s="33" customFormat="1" ht="15.75" customHeight="1" outlineLevel="1">
      <c r="B18" s="206" t="s">
        <v>236</v>
      </c>
      <c r="C18" s="70"/>
      <c r="D18" s="66"/>
      <c r="E18" s="203"/>
      <c r="F18" s="66"/>
      <c r="G18" s="66"/>
      <c r="H18" s="66"/>
      <c r="I18" s="35"/>
      <c r="J18" s="35">
        <v>5000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</row>
    <row r="19" spans="2:20" s="33" customFormat="1" ht="15.75" customHeight="1" outlineLevel="1">
      <c r="B19" s="206" t="s">
        <v>237</v>
      </c>
      <c r="C19" s="70"/>
      <c r="D19" s="66"/>
      <c r="E19" s="203"/>
      <c r="F19" s="66"/>
      <c r="G19" s="66"/>
      <c r="H19" s="66"/>
      <c r="I19" s="35"/>
      <c r="J19" s="35">
        <v>5000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 spans="2:20" s="33" customFormat="1" ht="15.75" customHeight="1" outlineLevel="1">
      <c r="B20" s="207" t="s">
        <v>238</v>
      </c>
      <c r="C20" s="70"/>
      <c r="D20" s="66"/>
      <c r="E20" s="203"/>
      <c r="F20" s="66"/>
      <c r="G20" s="66"/>
      <c r="H20" s="66"/>
      <c r="I20" s="35"/>
      <c r="J20" s="35">
        <v>30000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</row>
    <row r="21" spans="2:20" s="33" customFormat="1" ht="15.75" customHeight="1" outlineLevel="1">
      <c r="B21" s="204" t="s">
        <v>239</v>
      </c>
      <c r="C21" s="70"/>
      <c r="D21" s="66"/>
      <c r="E21" s="203"/>
      <c r="F21" s="66"/>
      <c r="G21" s="66"/>
      <c r="H21" s="66"/>
      <c r="I21" s="35"/>
      <c r="J21" s="35"/>
      <c r="K21" s="35">
        <v>7500</v>
      </c>
      <c r="L21" s="35"/>
      <c r="M21" s="35"/>
      <c r="N21" s="35"/>
      <c r="O21" s="35"/>
      <c r="P21" s="35"/>
      <c r="Q21" s="35"/>
      <c r="R21" s="35"/>
      <c r="S21" s="35"/>
      <c r="T21" s="35"/>
    </row>
    <row r="22" spans="2:20" s="33" customFormat="1" ht="15.75" customHeight="1" outlineLevel="1">
      <c r="B22" s="204" t="s">
        <v>240</v>
      </c>
      <c r="C22" s="70"/>
      <c r="D22" s="66"/>
      <c r="E22" s="203"/>
      <c r="F22" s="66"/>
      <c r="G22" s="66"/>
      <c r="H22" s="66"/>
      <c r="I22" s="35"/>
      <c r="J22" s="35"/>
      <c r="K22" s="35">
        <v>7500</v>
      </c>
      <c r="L22" s="35"/>
      <c r="M22" s="35"/>
      <c r="N22" s="35"/>
      <c r="O22" s="35"/>
      <c r="P22" s="35"/>
      <c r="Q22" s="35"/>
      <c r="R22" s="35"/>
      <c r="S22" s="35"/>
      <c r="T22" s="35"/>
    </row>
    <row r="23" spans="2:20" s="33" customFormat="1" ht="15.75" customHeight="1" outlineLevel="1">
      <c r="B23" s="204" t="s">
        <v>241</v>
      </c>
      <c r="C23" s="70"/>
      <c r="D23" s="66"/>
      <c r="E23" s="203"/>
      <c r="F23" s="66"/>
      <c r="G23" s="66"/>
      <c r="H23" s="66"/>
      <c r="I23" s="35"/>
      <c r="J23" s="35"/>
      <c r="K23" s="35">
        <v>7500</v>
      </c>
      <c r="L23" s="35"/>
      <c r="M23" s="35"/>
      <c r="N23" s="35"/>
      <c r="O23" s="35"/>
      <c r="P23" s="35"/>
      <c r="Q23" s="35"/>
      <c r="R23" s="35"/>
      <c r="S23" s="35"/>
      <c r="T23" s="35"/>
    </row>
    <row r="24" spans="2:20" s="33" customFormat="1" ht="15.75" customHeight="1" outlineLevel="1">
      <c r="B24" s="204" t="s">
        <v>242</v>
      </c>
      <c r="C24" s="70"/>
      <c r="D24" s="66"/>
      <c r="E24" s="203"/>
      <c r="F24" s="66"/>
      <c r="G24" s="66"/>
      <c r="H24" s="66"/>
      <c r="I24" s="35"/>
      <c r="J24" s="35"/>
      <c r="K24" s="35">
        <v>7500</v>
      </c>
      <c r="L24" s="35"/>
      <c r="M24" s="35"/>
      <c r="N24" s="35"/>
      <c r="O24" s="35"/>
      <c r="P24" s="35"/>
      <c r="Q24" s="35"/>
      <c r="R24" s="35"/>
      <c r="S24" s="35"/>
      <c r="T24" s="35"/>
    </row>
    <row r="25" spans="2:20" s="33" customFormat="1" ht="15.75" customHeight="1" outlineLevel="1">
      <c r="B25" s="205" t="s">
        <v>243</v>
      </c>
      <c r="C25" s="70"/>
      <c r="D25" s="66"/>
      <c r="E25" s="203"/>
      <c r="F25" s="66"/>
      <c r="G25" s="66"/>
      <c r="H25" s="66"/>
      <c r="I25" s="35"/>
      <c r="J25" s="35"/>
      <c r="K25" s="35">
        <v>15000</v>
      </c>
      <c r="L25" s="35"/>
      <c r="M25" s="35"/>
      <c r="N25" s="35"/>
      <c r="O25" s="35"/>
      <c r="P25" s="35"/>
      <c r="Q25" s="35"/>
      <c r="R25" s="35"/>
      <c r="S25" s="35"/>
      <c r="T25" s="35"/>
    </row>
    <row r="26" spans="2:20" s="33" customFormat="1" ht="15.75" customHeight="1" outlineLevel="1">
      <c r="B26" s="205" t="s">
        <v>244</v>
      </c>
      <c r="C26" s="70"/>
      <c r="D26" s="66"/>
      <c r="E26" s="203"/>
      <c r="F26" s="66"/>
      <c r="G26" s="66"/>
      <c r="H26" s="66"/>
      <c r="I26" s="35"/>
      <c r="J26" s="35"/>
      <c r="K26" s="35">
        <v>15000</v>
      </c>
      <c r="L26" s="35"/>
      <c r="M26" s="35"/>
      <c r="N26" s="35"/>
      <c r="O26" s="35"/>
      <c r="P26" s="35"/>
      <c r="Q26" s="35"/>
      <c r="R26" s="35"/>
      <c r="S26" s="35"/>
      <c r="T26" s="35"/>
    </row>
    <row r="27" spans="2:20" s="33" customFormat="1" ht="15.75" customHeight="1" outlineLevel="1">
      <c r="B27" s="206" t="s">
        <v>245</v>
      </c>
      <c r="C27" s="70"/>
      <c r="D27" s="66"/>
      <c r="E27" s="203"/>
      <c r="F27" s="66"/>
      <c r="G27" s="66"/>
      <c r="H27" s="66"/>
      <c r="I27" s="35"/>
      <c r="J27" s="35"/>
      <c r="K27" s="35"/>
      <c r="L27" s="35">
        <v>12000</v>
      </c>
      <c r="M27" s="35"/>
      <c r="N27" s="35"/>
      <c r="O27" s="35"/>
      <c r="P27" s="35"/>
      <c r="Q27" s="35"/>
      <c r="R27" s="35"/>
      <c r="S27" s="35"/>
      <c r="T27" s="35"/>
    </row>
    <row r="28" spans="2:20" s="33" customFormat="1" ht="15.75" customHeight="1" outlineLevel="1">
      <c r="B28" s="207" t="s">
        <v>246</v>
      </c>
      <c r="C28" s="70"/>
      <c r="D28" s="66"/>
      <c r="E28" s="203"/>
      <c r="F28" s="66"/>
      <c r="G28" s="66"/>
      <c r="H28" s="66"/>
      <c r="I28" s="35"/>
      <c r="J28" s="35"/>
      <c r="K28" s="35"/>
      <c r="L28" s="35">
        <v>15000</v>
      </c>
      <c r="M28" s="35"/>
      <c r="N28" s="35"/>
      <c r="O28" s="35"/>
      <c r="P28" s="35"/>
      <c r="Q28" s="35"/>
      <c r="R28" s="35"/>
      <c r="S28" s="35"/>
      <c r="T28" s="35"/>
    </row>
    <row r="29" spans="2:20" s="33" customFormat="1" ht="15.75" customHeight="1" outlineLevel="1">
      <c r="B29" s="206" t="s">
        <v>247</v>
      </c>
      <c r="C29" s="70"/>
      <c r="D29" s="66"/>
      <c r="E29" s="203"/>
      <c r="F29" s="66"/>
      <c r="G29" s="66"/>
      <c r="H29" s="66"/>
      <c r="I29" s="35"/>
      <c r="J29" s="35"/>
      <c r="K29" s="35"/>
      <c r="L29" s="35">
        <v>7500</v>
      </c>
      <c r="M29" s="35"/>
      <c r="N29" s="35"/>
      <c r="O29" s="35"/>
      <c r="P29" s="35"/>
      <c r="Q29" s="35"/>
      <c r="R29" s="35"/>
      <c r="S29" s="35"/>
      <c r="T29" s="35"/>
    </row>
    <row r="30" spans="2:20" s="33" customFormat="1" ht="15.75" customHeight="1" outlineLevel="1">
      <c r="B30" s="207" t="s">
        <v>248</v>
      </c>
      <c r="C30" s="70"/>
      <c r="D30" s="66"/>
      <c r="E30" s="203"/>
      <c r="F30" s="66"/>
      <c r="G30" s="66"/>
      <c r="H30" s="66"/>
      <c r="I30" s="35"/>
      <c r="J30" s="35"/>
      <c r="K30" s="35"/>
      <c r="L30" s="35">
        <v>7500</v>
      </c>
      <c r="M30" s="35"/>
      <c r="N30" s="35"/>
      <c r="O30" s="35"/>
      <c r="P30" s="35"/>
      <c r="Q30" s="35"/>
      <c r="R30" s="35"/>
      <c r="S30" s="35"/>
      <c r="T30" s="35"/>
    </row>
    <row r="31" spans="2:20" s="33" customFormat="1" ht="15.75" customHeight="1" outlineLevel="1">
      <c r="B31" s="207" t="s">
        <v>249</v>
      </c>
      <c r="C31" s="70"/>
      <c r="D31" s="66"/>
      <c r="E31" s="203"/>
      <c r="F31" s="66"/>
      <c r="G31" s="66"/>
      <c r="H31" s="66"/>
      <c r="I31" s="35"/>
      <c r="J31" s="35"/>
      <c r="K31" s="35"/>
      <c r="L31" s="35">
        <v>7500</v>
      </c>
      <c r="M31" s="35"/>
      <c r="N31" s="35"/>
      <c r="O31" s="35"/>
      <c r="P31" s="35"/>
      <c r="Q31" s="35"/>
      <c r="R31" s="35"/>
      <c r="S31" s="35"/>
      <c r="T31" s="35"/>
    </row>
    <row r="32" spans="2:20" s="33" customFormat="1" ht="15.75" customHeight="1" outlineLevel="1">
      <c r="B32" s="207" t="s">
        <v>250</v>
      </c>
      <c r="C32" s="70"/>
      <c r="D32" s="66"/>
      <c r="E32" s="203"/>
      <c r="F32" s="66"/>
      <c r="G32" s="66"/>
      <c r="H32" s="66"/>
      <c r="I32" s="35"/>
      <c r="J32" s="35"/>
      <c r="K32" s="35"/>
      <c r="L32" s="35">
        <v>12000</v>
      </c>
      <c r="M32" s="35"/>
      <c r="N32" s="35"/>
      <c r="O32" s="35"/>
      <c r="P32" s="35"/>
      <c r="Q32" s="35"/>
      <c r="R32" s="35"/>
      <c r="S32" s="35"/>
      <c r="T32" s="35"/>
    </row>
    <row r="33" spans="2:20" s="33" customFormat="1" ht="15.75" customHeight="1" outlineLevel="1">
      <c r="B33" s="207" t="s">
        <v>251</v>
      </c>
      <c r="C33" s="70"/>
      <c r="D33" s="66"/>
      <c r="E33" s="203"/>
      <c r="F33" s="66"/>
      <c r="G33" s="66"/>
      <c r="H33" s="66"/>
      <c r="I33" s="35"/>
      <c r="J33" s="35"/>
      <c r="K33" s="35"/>
      <c r="L33" s="35">
        <v>12000</v>
      </c>
      <c r="M33" s="35"/>
      <c r="N33" s="35"/>
      <c r="O33" s="35"/>
      <c r="P33" s="35"/>
      <c r="Q33" s="35"/>
      <c r="R33" s="35"/>
      <c r="S33" s="35"/>
      <c r="T33" s="35"/>
    </row>
    <row r="34" spans="2:20" s="33" customFormat="1" ht="15.75" customHeight="1" outlineLevel="1">
      <c r="B34" s="204" t="s">
        <v>252</v>
      </c>
      <c r="C34" s="70"/>
      <c r="D34" s="66"/>
      <c r="E34" s="203"/>
      <c r="F34" s="66"/>
      <c r="G34" s="66"/>
      <c r="H34" s="66"/>
      <c r="I34" s="35"/>
      <c r="J34" s="35"/>
      <c r="K34" s="35"/>
      <c r="L34" s="35"/>
      <c r="M34" s="35">
        <v>10000</v>
      </c>
      <c r="N34" s="35"/>
      <c r="O34" s="35"/>
      <c r="P34" s="35"/>
      <c r="Q34" s="35"/>
      <c r="R34" s="35"/>
      <c r="S34" s="35"/>
      <c r="T34" s="35"/>
    </row>
    <row r="35" spans="2:20" s="33" customFormat="1" ht="15.75" customHeight="1" outlineLevel="1">
      <c r="B35" s="204" t="s">
        <v>253</v>
      </c>
      <c r="C35" s="70"/>
      <c r="D35" s="66"/>
      <c r="E35" s="203"/>
      <c r="F35" s="66"/>
      <c r="G35" s="66"/>
      <c r="H35" s="66"/>
      <c r="I35" s="35"/>
      <c r="J35" s="35"/>
      <c r="K35" s="35"/>
      <c r="L35" s="35"/>
      <c r="M35" s="35">
        <v>10000</v>
      </c>
      <c r="N35" s="35"/>
      <c r="O35" s="35"/>
      <c r="P35" s="35"/>
      <c r="Q35" s="35"/>
      <c r="R35" s="35"/>
      <c r="S35" s="35"/>
      <c r="T35" s="35"/>
    </row>
    <row r="36" spans="2:20" s="33" customFormat="1" ht="15.75" customHeight="1" outlineLevel="1">
      <c r="B36" s="204" t="s">
        <v>254</v>
      </c>
      <c r="C36" s="70"/>
      <c r="D36" s="66"/>
      <c r="E36" s="203"/>
      <c r="F36" s="66"/>
      <c r="G36" s="66"/>
      <c r="H36" s="66"/>
      <c r="I36" s="35"/>
      <c r="J36" s="35"/>
      <c r="K36" s="35"/>
      <c r="L36" s="35"/>
      <c r="M36" s="35">
        <v>7500</v>
      </c>
      <c r="N36" s="35"/>
      <c r="O36" s="35"/>
      <c r="P36" s="35"/>
      <c r="Q36" s="35"/>
      <c r="R36" s="35"/>
      <c r="S36" s="35"/>
      <c r="T36" s="35"/>
    </row>
    <row r="37" spans="2:20" s="33" customFormat="1" ht="15.75" customHeight="1" outlineLevel="1">
      <c r="B37" s="204" t="s">
        <v>255</v>
      </c>
      <c r="C37" s="70"/>
      <c r="D37" s="66"/>
      <c r="E37" s="203"/>
      <c r="F37" s="66"/>
      <c r="G37" s="66"/>
      <c r="H37" s="66"/>
      <c r="I37" s="35"/>
      <c r="J37" s="35"/>
      <c r="K37" s="35"/>
      <c r="L37" s="35"/>
      <c r="M37" s="35">
        <v>7500</v>
      </c>
      <c r="N37" s="35"/>
      <c r="O37" s="35"/>
      <c r="P37" s="35"/>
      <c r="Q37" s="35"/>
      <c r="R37" s="35"/>
      <c r="S37" s="35"/>
      <c r="T37" s="35"/>
    </row>
    <row r="38" spans="2:20" s="33" customFormat="1" ht="15.75" customHeight="1" outlineLevel="1">
      <c r="B38" s="204" t="s">
        <v>256</v>
      </c>
      <c r="C38" s="70"/>
      <c r="D38" s="66"/>
      <c r="E38" s="203"/>
      <c r="F38" s="66"/>
      <c r="G38" s="66"/>
      <c r="H38" s="66"/>
      <c r="I38" s="35"/>
      <c r="J38" s="35"/>
      <c r="K38" s="35"/>
      <c r="L38" s="35"/>
      <c r="M38" s="35">
        <v>7500</v>
      </c>
      <c r="N38" s="35"/>
      <c r="O38" s="35"/>
      <c r="P38" s="35"/>
      <c r="Q38" s="35"/>
      <c r="R38" s="35"/>
      <c r="S38" s="35"/>
      <c r="T38" s="35"/>
    </row>
    <row r="39" spans="2:20" s="33" customFormat="1" ht="15.75" customHeight="1" outlineLevel="1">
      <c r="B39" s="204" t="s">
        <v>257</v>
      </c>
      <c r="C39" s="70"/>
      <c r="D39" s="66"/>
      <c r="E39" s="203"/>
      <c r="F39" s="66"/>
      <c r="G39" s="66"/>
      <c r="H39" s="66"/>
      <c r="I39" s="35"/>
      <c r="J39" s="35"/>
      <c r="K39" s="35"/>
      <c r="L39" s="35"/>
      <c r="M39" s="35">
        <v>10000</v>
      </c>
      <c r="N39" s="35"/>
      <c r="O39" s="35"/>
      <c r="P39" s="35"/>
      <c r="Q39" s="35"/>
      <c r="R39" s="35"/>
      <c r="S39" s="35"/>
      <c r="T39" s="35"/>
    </row>
    <row r="40" spans="2:20" s="33" customFormat="1" ht="15.75" customHeight="1" outlineLevel="1">
      <c r="B40" s="205" t="s">
        <v>258</v>
      </c>
      <c r="C40" s="70"/>
      <c r="D40" s="66"/>
      <c r="E40" s="203"/>
      <c r="F40" s="66"/>
      <c r="G40" s="66"/>
      <c r="H40" s="66"/>
      <c r="I40" s="35"/>
      <c r="J40" s="35"/>
      <c r="K40" s="35"/>
      <c r="L40" s="35"/>
      <c r="M40" s="35">
        <v>30000</v>
      </c>
      <c r="N40" s="35"/>
      <c r="O40" s="35"/>
      <c r="P40" s="35"/>
      <c r="Q40" s="35"/>
      <c r="R40" s="35"/>
      <c r="S40" s="35"/>
      <c r="T40" s="35"/>
    </row>
    <row r="41" spans="2:20" s="33" customFormat="1" ht="15.75" customHeight="1" outlineLevel="1">
      <c r="B41" s="205" t="s">
        <v>259</v>
      </c>
      <c r="C41" s="70"/>
      <c r="D41" s="66"/>
      <c r="E41" s="203"/>
      <c r="F41" s="66"/>
      <c r="G41" s="66"/>
      <c r="H41" s="66"/>
      <c r="I41" s="35"/>
      <c r="J41" s="35"/>
      <c r="K41" s="35"/>
      <c r="L41" s="35"/>
      <c r="M41" s="35">
        <v>30000</v>
      </c>
      <c r="N41" s="35"/>
      <c r="O41" s="35"/>
      <c r="P41" s="35"/>
      <c r="Q41" s="35"/>
      <c r="R41" s="35"/>
      <c r="S41" s="35"/>
      <c r="T41" s="35"/>
    </row>
    <row r="42" spans="2:20" s="33" customFormat="1" ht="15.75" customHeight="1" outlineLevel="1">
      <c r="B42" s="204" t="s">
        <v>260</v>
      </c>
      <c r="C42" s="70"/>
      <c r="D42" s="66"/>
      <c r="E42" s="203"/>
      <c r="F42" s="66"/>
      <c r="G42" s="66"/>
      <c r="H42" s="66"/>
      <c r="I42" s="35"/>
      <c r="J42" s="35"/>
      <c r="K42" s="35"/>
      <c r="L42" s="35"/>
      <c r="M42" s="35">
        <v>7500</v>
      </c>
      <c r="N42" s="35"/>
      <c r="O42" s="35"/>
      <c r="P42" s="35"/>
      <c r="Q42" s="35"/>
      <c r="R42" s="35"/>
      <c r="S42" s="35"/>
      <c r="T42" s="35"/>
    </row>
    <row r="43" spans="2:20" s="33" customFormat="1" ht="15.75" customHeight="1" outlineLevel="1">
      <c r="B43" s="204" t="s">
        <v>261</v>
      </c>
      <c r="C43" s="70"/>
      <c r="D43" s="66"/>
      <c r="E43" s="203"/>
      <c r="F43" s="66"/>
      <c r="G43" s="66"/>
      <c r="H43" s="66"/>
      <c r="I43" s="35"/>
      <c r="J43" s="35"/>
      <c r="K43" s="35"/>
      <c r="L43" s="35"/>
      <c r="M43" s="35">
        <v>7500</v>
      </c>
      <c r="N43" s="35"/>
      <c r="O43" s="35"/>
      <c r="P43" s="35"/>
      <c r="Q43" s="35"/>
      <c r="R43" s="35"/>
      <c r="S43" s="35"/>
      <c r="T43" s="35"/>
    </row>
    <row r="44" spans="2:20" s="33" customFormat="1" ht="15.75" customHeight="1" outlineLevel="1">
      <c r="B44" s="204" t="s">
        <v>262</v>
      </c>
      <c r="C44" s="70"/>
      <c r="D44" s="66"/>
      <c r="E44" s="203"/>
      <c r="F44" s="66"/>
      <c r="G44" s="66"/>
      <c r="H44" s="66"/>
      <c r="I44" s="35"/>
      <c r="J44" s="35"/>
      <c r="K44" s="35"/>
      <c r="L44" s="35"/>
      <c r="M44" s="35">
        <v>7500</v>
      </c>
      <c r="N44" s="35"/>
      <c r="O44" s="35"/>
      <c r="P44" s="35"/>
      <c r="Q44" s="35"/>
      <c r="R44" s="35"/>
      <c r="S44" s="35"/>
      <c r="T44" s="35"/>
    </row>
    <row r="45" spans="2:20" s="33" customFormat="1" ht="15.75" customHeight="1" outlineLevel="1">
      <c r="B45" s="204" t="s">
        <v>263</v>
      </c>
      <c r="C45" s="70"/>
      <c r="D45" s="66"/>
      <c r="E45" s="203"/>
      <c r="F45" s="66"/>
      <c r="G45" s="66"/>
      <c r="H45" s="66"/>
      <c r="I45" s="35"/>
      <c r="J45" s="35"/>
      <c r="K45" s="35"/>
      <c r="L45" s="35"/>
      <c r="M45" s="35">
        <v>7500</v>
      </c>
      <c r="N45" s="35"/>
      <c r="O45" s="35"/>
      <c r="P45" s="35"/>
      <c r="Q45" s="35"/>
      <c r="R45" s="35"/>
      <c r="S45" s="35"/>
      <c r="T45" s="35"/>
    </row>
    <row r="46" spans="2:20" s="33" customFormat="1" ht="15.75" customHeight="1" outlineLevel="1">
      <c r="B46" s="204" t="s">
        <v>264</v>
      </c>
      <c r="C46" s="70"/>
      <c r="D46" s="66"/>
      <c r="E46" s="203"/>
      <c r="F46" s="66"/>
      <c r="G46" s="66"/>
      <c r="H46" s="66"/>
      <c r="I46" s="35"/>
      <c r="J46" s="35"/>
      <c r="K46" s="35"/>
      <c r="L46" s="35"/>
      <c r="M46" s="35">
        <v>7500</v>
      </c>
      <c r="N46" s="35"/>
      <c r="O46" s="35"/>
      <c r="P46" s="35"/>
      <c r="Q46" s="35"/>
      <c r="R46" s="35"/>
      <c r="S46" s="35"/>
      <c r="T46" s="35"/>
    </row>
    <row r="47" spans="2:20" s="33" customFormat="1" ht="15.75" customHeight="1" outlineLevel="1">
      <c r="B47" s="204" t="s">
        <v>265</v>
      </c>
      <c r="C47" s="70"/>
      <c r="D47" s="66"/>
      <c r="E47" s="203"/>
      <c r="F47" s="66"/>
      <c r="G47" s="66"/>
      <c r="H47" s="66"/>
      <c r="I47" s="35"/>
      <c r="J47" s="35"/>
      <c r="K47" s="35"/>
      <c r="L47" s="35"/>
      <c r="M47" s="35">
        <v>7500</v>
      </c>
      <c r="N47" s="35"/>
      <c r="O47" s="35"/>
      <c r="P47" s="35"/>
      <c r="Q47" s="35"/>
      <c r="R47" s="35"/>
      <c r="S47" s="35"/>
      <c r="T47" s="35"/>
    </row>
    <row r="48" spans="2:20" s="33" customFormat="1" ht="15.75" customHeight="1" outlineLevel="1">
      <c r="B48" s="205" t="s">
        <v>266</v>
      </c>
      <c r="C48" s="70"/>
      <c r="D48" s="66"/>
      <c r="E48" s="203"/>
      <c r="F48" s="66"/>
      <c r="G48" s="66"/>
      <c r="H48" s="66"/>
      <c r="I48" s="35"/>
      <c r="J48" s="35"/>
      <c r="K48" s="35"/>
      <c r="L48" s="35"/>
      <c r="M48" s="35">
        <v>40000</v>
      </c>
      <c r="N48" s="35"/>
      <c r="O48" s="35"/>
      <c r="P48" s="35"/>
      <c r="Q48" s="35"/>
      <c r="R48" s="35"/>
      <c r="S48" s="35"/>
      <c r="T48" s="35"/>
    </row>
    <row r="49" spans="2:20" s="33" customFormat="1" ht="15.75" customHeight="1" outlineLevel="1">
      <c r="B49" s="205" t="s">
        <v>267</v>
      </c>
      <c r="C49" s="70"/>
      <c r="D49" s="66"/>
      <c r="E49" s="203"/>
      <c r="F49" s="66"/>
      <c r="G49" s="66"/>
      <c r="H49" s="66"/>
      <c r="I49" s="35"/>
      <c r="J49" s="35"/>
      <c r="K49" s="35"/>
      <c r="L49" s="35"/>
      <c r="M49" s="35">
        <v>40000</v>
      </c>
      <c r="N49" s="35"/>
      <c r="O49" s="35"/>
      <c r="P49" s="35"/>
      <c r="Q49" s="35"/>
      <c r="R49" s="35"/>
      <c r="S49" s="35"/>
      <c r="T49" s="35"/>
    </row>
    <row r="50" spans="2:20" s="33" customFormat="1" ht="15.75" customHeight="1" outlineLevel="1">
      <c r="B50" s="205" t="s">
        <v>268</v>
      </c>
      <c r="C50" s="70"/>
      <c r="D50" s="66"/>
      <c r="E50" s="203"/>
      <c r="F50" s="66"/>
      <c r="G50" s="66"/>
      <c r="H50" s="66"/>
      <c r="I50" s="35"/>
      <c r="J50" s="35"/>
      <c r="K50" s="35"/>
      <c r="L50" s="35"/>
      <c r="M50" s="35">
        <v>40000</v>
      </c>
      <c r="N50" s="35"/>
      <c r="O50" s="35"/>
      <c r="P50" s="35"/>
      <c r="Q50" s="35"/>
      <c r="R50" s="35"/>
      <c r="S50" s="35"/>
      <c r="T50" s="35"/>
    </row>
    <row r="51" spans="2:20" s="33" customFormat="1" ht="15.75" customHeight="1" outlineLevel="1">
      <c r="B51" s="207" t="s">
        <v>269</v>
      </c>
      <c r="C51" s="70"/>
      <c r="D51" s="66"/>
      <c r="E51" s="203"/>
      <c r="F51" s="66"/>
      <c r="G51" s="66"/>
      <c r="H51" s="66"/>
      <c r="I51" s="35"/>
      <c r="J51" s="35"/>
      <c r="K51" s="35"/>
      <c r="L51" s="35"/>
      <c r="M51" s="35"/>
      <c r="N51" s="35">
        <v>15000</v>
      </c>
      <c r="O51" s="35"/>
      <c r="P51" s="35"/>
      <c r="Q51" s="35"/>
      <c r="R51" s="35"/>
      <c r="S51" s="35"/>
      <c r="T51" s="35"/>
    </row>
    <row r="52" spans="2:20" s="33" customFormat="1" ht="15.75" customHeight="1" outlineLevel="1">
      <c r="B52" s="206" t="s">
        <v>270</v>
      </c>
      <c r="C52" s="70"/>
      <c r="D52" s="66"/>
      <c r="E52" s="203"/>
      <c r="F52" s="66"/>
      <c r="G52" s="66"/>
      <c r="H52" s="66"/>
      <c r="I52" s="35"/>
      <c r="J52" s="35"/>
      <c r="K52" s="35"/>
      <c r="L52" s="35"/>
      <c r="M52" s="35"/>
      <c r="N52" s="35">
        <v>7500</v>
      </c>
      <c r="O52" s="35"/>
      <c r="P52" s="35"/>
      <c r="Q52" s="35"/>
      <c r="R52" s="35"/>
      <c r="S52" s="35"/>
      <c r="T52" s="35"/>
    </row>
    <row r="53" spans="2:20" s="33" customFormat="1" ht="15.75" customHeight="1" outlineLevel="1">
      <c r="B53" s="206" t="s">
        <v>271</v>
      </c>
      <c r="C53" s="70"/>
      <c r="D53" s="66"/>
      <c r="E53" s="203"/>
      <c r="F53" s="66"/>
      <c r="G53" s="66"/>
      <c r="H53" s="66"/>
      <c r="I53" s="35"/>
      <c r="J53" s="35"/>
      <c r="K53" s="35"/>
      <c r="L53" s="35"/>
      <c r="M53" s="35"/>
      <c r="N53" s="35">
        <v>7500</v>
      </c>
      <c r="O53" s="35"/>
      <c r="P53" s="35"/>
      <c r="Q53" s="35"/>
      <c r="R53" s="35"/>
      <c r="S53" s="35"/>
      <c r="T53" s="35"/>
    </row>
    <row r="54" spans="2:20" s="33" customFormat="1" ht="15.75" customHeight="1" outlineLevel="1">
      <c r="B54" s="206" t="s">
        <v>272</v>
      </c>
      <c r="C54" s="70"/>
      <c r="D54" s="66"/>
      <c r="E54" s="203"/>
      <c r="F54" s="66"/>
      <c r="G54" s="66"/>
      <c r="H54" s="66"/>
      <c r="I54" s="35"/>
      <c r="J54" s="35"/>
      <c r="K54" s="35"/>
      <c r="L54" s="35"/>
      <c r="M54" s="35"/>
      <c r="N54" s="35">
        <v>7500</v>
      </c>
      <c r="O54" s="35"/>
      <c r="P54" s="35"/>
      <c r="Q54" s="35"/>
      <c r="R54" s="35"/>
      <c r="S54" s="35"/>
      <c r="T54" s="35"/>
    </row>
    <row r="55" spans="2:20" s="33" customFormat="1" ht="15.75" customHeight="1" outlineLevel="1">
      <c r="B55" s="206" t="s">
        <v>273</v>
      </c>
      <c r="C55" s="70"/>
      <c r="D55" s="66"/>
      <c r="E55" s="203"/>
      <c r="F55" s="66"/>
      <c r="G55" s="66"/>
      <c r="H55" s="66"/>
      <c r="I55" s="35"/>
      <c r="J55" s="35"/>
      <c r="K55" s="35"/>
      <c r="L55" s="35"/>
      <c r="M55" s="35"/>
      <c r="N55" s="35">
        <v>7500</v>
      </c>
      <c r="O55" s="35"/>
      <c r="P55" s="35"/>
      <c r="Q55" s="35"/>
      <c r="R55" s="35"/>
      <c r="S55" s="35"/>
      <c r="T55" s="35"/>
    </row>
    <row r="56" spans="2:20" s="33" customFormat="1" ht="15.75" customHeight="1" outlineLevel="1">
      <c r="B56" s="207" t="s">
        <v>274</v>
      </c>
      <c r="C56" s="70"/>
      <c r="D56" s="66"/>
      <c r="E56" s="203"/>
      <c r="F56" s="66"/>
      <c r="G56" s="66"/>
      <c r="H56" s="66"/>
      <c r="I56" s="35"/>
      <c r="J56" s="35"/>
      <c r="K56" s="35"/>
      <c r="L56" s="35"/>
      <c r="M56" s="35"/>
      <c r="N56" s="35">
        <v>45000</v>
      </c>
      <c r="O56" s="35"/>
      <c r="P56" s="35"/>
      <c r="Q56" s="35"/>
      <c r="R56" s="35"/>
      <c r="S56" s="35"/>
      <c r="T56" s="35"/>
    </row>
    <row r="57" spans="2:20" s="33" customFormat="1" ht="15.75" customHeight="1" outlineLevel="1">
      <c r="B57" s="207" t="s">
        <v>275</v>
      </c>
      <c r="C57" s="70"/>
      <c r="D57" s="66"/>
      <c r="E57" s="203"/>
      <c r="F57" s="66"/>
      <c r="G57" s="66"/>
      <c r="H57" s="66"/>
      <c r="I57" s="35"/>
      <c r="J57" s="35"/>
      <c r="K57" s="35"/>
      <c r="L57" s="35"/>
      <c r="M57" s="35"/>
      <c r="N57" s="35">
        <v>12000</v>
      </c>
      <c r="O57" s="35"/>
      <c r="P57" s="35"/>
      <c r="Q57" s="35"/>
      <c r="R57" s="35"/>
      <c r="S57" s="35"/>
      <c r="T57" s="35"/>
    </row>
    <row r="58" spans="2:20" s="33" customFormat="1" ht="15.75" customHeight="1" outlineLevel="1">
      <c r="B58" s="207" t="s">
        <v>276</v>
      </c>
      <c r="C58" s="70"/>
      <c r="D58" s="66"/>
      <c r="E58" s="203"/>
      <c r="F58" s="66"/>
      <c r="G58" s="66"/>
      <c r="H58" s="66"/>
      <c r="I58" s="35"/>
      <c r="J58" s="35"/>
      <c r="K58" s="35"/>
      <c r="L58" s="35"/>
      <c r="M58" s="35"/>
      <c r="N58" s="35">
        <v>30000</v>
      </c>
      <c r="O58" s="35"/>
      <c r="P58" s="35"/>
      <c r="Q58" s="35"/>
      <c r="R58" s="35"/>
      <c r="S58" s="35"/>
      <c r="T58" s="35"/>
    </row>
    <row r="59" spans="2:20" s="33" customFormat="1" ht="15.75" customHeight="1" outlineLevel="1">
      <c r="B59" s="207" t="s">
        <v>277</v>
      </c>
      <c r="C59" s="70"/>
      <c r="D59" s="66"/>
      <c r="E59" s="203"/>
      <c r="F59" s="66"/>
      <c r="G59" s="66"/>
      <c r="H59" s="66"/>
      <c r="I59" s="35"/>
      <c r="J59" s="35"/>
      <c r="K59" s="35"/>
      <c r="L59" s="35"/>
      <c r="M59" s="35"/>
      <c r="N59" s="35">
        <v>30000</v>
      </c>
      <c r="O59" s="35"/>
      <c r="P59" s="35"/>
      <c r="Q59" s="35"/>
      <c r="R59" s="35"/>
      <c r="S59" s="35"/>
      <c r="T59" s="35"/>
    </row>
    <row r="60" spans="2:20" s="33" customFormat="1" ht="15.75" customHeight="1" outlineLevel="1">
      <c r="B60" s="206" t="s">
        <v>278</v>
      </c>
      <c r="C60" s="70"/>
      <c r="D60" s="66"/>
      <c r="E60" s="203"/>
      <c r="F60" s="66"/>
      <c r="G60" s="66"/>
      <c r="H60" s="66"/>
      <c r="I60" s="35"/>
      <c r="J60" s="35"/>
      <c r="K60" s="35"/>
      <c r="L60" s="35"/>
      <c r="M60" s="35"/>
      <c r="N60" s="35">
        <v>12000</v>
      </c>
      <c r="O60" s="35"/>
      <c r="P60" s="35"/>
      <c r="Q60" s="35"/>
      <c r="R60" s="35"/>
      <c r="S60" s="35"/>
      <c r="T60" s="35"/>
    </row>
    <row r="61" spans="2:20" s="33" customFormat="1" ht="15.75" customHeight="1" outlineLevel="1">
      <c r="B61" s="206" t="s">
        <v>279</v>
      </c>
      <c r="C61" s="70"/>
      <c r="D61" s="66"/>
      <c r="E61" s="203"/>
      <c r="F61" s="66"/>
      <c r="G61" s="66"/>
      <c r="H61" s="66"/>
      <c r="I61" s="35"/>
      <c r="J61" s="35"/>
      <c r="K61" s="35"/>
      <c r="L61" s="35"/>
      <c r="M61" s="35"/>
      <c r="N61" s="35">
        <v>12000</v>
      </c>
      <c r="O61" s="35"/>
      <c r="P61" s="35"/>
      <c r="Q61" s="35"/>
      <c r="R61" s="35"/>
      <c r="S61" s="35"/>
      <c r="T61" s="35"/>
    </row>
    <row r="62" spans="2:20" s="33" customFormat="1" ht="15.75" customHeight="1" outlineLevel="1">
      <c r="B62" s="206" t="s">
        <v>280</v>
      </c>
      <c r="C62" s="70"/>
      <c r="D62" s="66"/>
      <c r="E62" s="203"/>
      <c r="F62" s="66"/>
      <c r="G62" s="66"/>
      <c r="H62" s="66"/>
      <c r="I62" s="35"/>
      <c r="J62" s="35"/>
      <c r="K62" s="35"/>
      <c r="L62" s="35"/>
      <c r="M62" s="35"/>
      <c r="N62" s="35">
        <v>7500</v>
      </c>
      <c r="O62" s="35"/>
      <c r="P62" s="35"/>
      <c r="Q62" s="35"/>
      <c r="R62" s="35"/>
      <c r="S62" s="35"/>
      <c r="T62" s="35"/>
    </row>
    <row r="63" spans="2:20" s="33" customFormat="1" ht="15.75" customHeight="1" outlineLevel="1">
      <c r="B63" s="206" t="s">
        <v>281</v>
      </c>
      <c r="C63" s="70"/>
      <c r="D63" s="66"/>
      <c r="E63" s="203"/>
      <c r="F63" s="66"/>
      <c r="G63" s="66"/>
      <c r="H63" s="66"/>
      <c r="I63" s="35"/>
      <c r="J63" s="35"/>
      <c r="K63" s="35"/>
      <c r="L63" s="35"/>
      <c r="M63" s="35"/>
      <c r="N63" s="35">
        <v>7500</v>
      </c>
      <c r="O63" s="35"/>
      <c r="P63" s="35"/>
      <c r="Q63" s="35"/>
      <c r="R63" s="35"/>
      <c r="S63" s="35"/>
      <c r="T63" s="35"/>
    </row>
    <row r="64" spans="2:20" s="33" customFormat="1" ht="15.75" customHeight="1" outlineLevel="1">
      <c r="B64" s="207" t="s">
        <v>282</v>
      </c>
      <c r="C64" s="70"/>
      <c r="D64" s="66"/>
      <c r="E64" s="203"/>
      <c r="F64" s="66"/>
      <c r="G64" s="66"/>
      <c r="H64" s="66"/>
      <c r="I64" s="35"/>
      <c r="J64" s="35"/>
      <c r="K64" s="35"/>
      <c r="L64" s="35"/>
      <c r="M64" s="35"/>
      <c r="N64" s="35">
        <v>40000</v>
      </c>
      <c r="O64" s="35"/>
      <c r="P64" s="35"/>
      <c r="Q64" s="35"/>
      <c r="R64" s="35"/>
      <c r="S64" s="35"/>
      <c r="T64" s="35"/>
    </row>
    <row r="65" spans="2:20" s="33" customFormat="1" ht="15.75" customHeight="1" outlineLevel="1">
      <c r="B65" s="204" t="s">
        <v>283</v>
      </c>
      <c r="C65" s="70"/>
      <c r="D65" s="66"/>
      <c r="E65" s="203"/>
      <c r="F65" s="66"/>
      <c r="G65" s="66"/>
      <c r="H65" s="66"/>
      <c r="I65" s="35"/>
      <c r="J65" s="35"/>
      <c r="K65" s="35"/>
      <c r="L65" s="35"/>
      <c r="M65" s="35"/>
      <c r="N65" s="35"/>
      <c r="O65" s="35">
        <v>10000</v>
      </c>
      <c r="P65" s="35"/>
      <c r="Q65" s="35"/>
      <c r="R65" s="35"/>
      <c r="S65" s="35"/>
      <c r="T65" s="35"/>
    </row>
    <row r="66" spans="2:20" s="33" customFormat="1" ht="15.75" customHeight="1" outlineLevel="1">
      <c r="B66" s="204" t="s">
        <v>284</v>
      </c>
      <c r="C66" s="70"/>
      <c r="D66" s="66"/>
      <c r="E66" s="203"/>
      <c r="F66" s="66"/>
      <c r="G66" s="66"/>
      <c r="H66" s="66"/>
      <c r="I66" s="35"/>
      <c r="J66" s="35"/>
      <c r="K66" s="35"/>
      <c r="L66" s="35"/>
      <c r="M66" s="35"/>
      <c r="N66" s="35"/>
      <c r="O66" s="35">
        <v>8000</v>
      </c>
      <c r="P66" s="35"/>
      <c r="Q66" s="35"/>
      <c r="R66" s="35"/>
      <c r="S66" s="35"/>
      <c r="T66" s="35"/>
    </row>
    <row r="67" spans="2:20" s="33" customFormat="1" ht="15.75" customHeight="1" outlineLevel="1">
      <c r="B67" s="204" t="s">
        <v>285</v>
      </c>
      <c r="C67" s="70"/>
      <c r="D67" s="66"/>
      <c r="E67" s="203"/>
      <c r="F67" s="66"/>
      <c r="G67" s="66"/>
      <c r="H67" s="66"/>
      <c r="I67" s="35"/>
      <c r="J67" s="35"/>
      <c r="K67" s="35"/>
      <c r="L67" s="35"/>
      <c r="M67" s="35"/>
      <c r="N67" s="35"/>
      <c r="O67" s="35">
        <v>8000</v>
      </c>
      <c r="P67" s="35"/>
      <c r="Q67" s="35"/>
      <c r="R67" s="35"/>
      <c r="S67" s="35"/>
      <c r="T67" s="35"/>
    </row>
    <row r="68" spans="2:20" s="33" customFormat="1" ht="15.75" customHeight="1" outlineLevel="1">
      <c r="B68" s="205" t="s">
        <v>286</v>
      </c>
      <c r="C68" s="70"/>
      <c r="D68" s="66"/>
      <c r="E68" s="203"/>
      <c r="F68" s="66"/>
      <c r="G68" s="66"/>
      <c r="H68" s="66"/>
      <c r="I68" s="35"/>
      <c r="J68" s="35"/>
      <c r="K68" s="35"/>
      <c r="L68" s="35"/>
      <c r="M68" s="35"/>
      <c r="N68" s="35"/>
      <c r="O68" s="35">
        <v>12000</v>
      </c>
      <c r="P68" s="35"/>
      <c r="Q68" s="35"/>
      <c r="R68" s="35"/>
      <c r="S68" s="35"/>
      <c r="T68" s="35"/>
    </row>
    <row r="69" spans="2:20" s="33" customFormat="1" ht="15.75" customHeight="1" outlineLevel="1">
      <c r="B69" s="204" t="s">
        <v>287</v>
      </c>
      <c r="C69" s="70"/>
      <c r="D69" s="66"/>
      <c r="E69" s="203"/>
      <c r="F69" s="66"/>
      <c r="G69" s="66"/>
      <c r="H69" s="66"/>
      <c r="I69" s="35"/>
      <c r="J69" s="35"/>
      <c r="K69" s="35"/>
      <c r="L69" s="35"/>
      <c r="M69" s="35"/>
      <c r="N69" s="35"/>
      <c r="O69" s="35">
        <v>10000</v>
      </c>
      <c r="P69" s="35"/>
      <c r="Q69" s="35"/>
      <c r="R69" s="35"/>
      <c r="S69" s="35"/>
      <c r="T69" s="35"/>
    </row>
    <row r="70" spans="2:20" s="33" customFormat="1" ht="15.75" customHeight="1" outlineLevel="1">
      <c r="B70" s="204" t="s">
        <v>288</v>
      </c>
      <c r="C70" s="70"/>
      <c r="D70" s="66"/>
      <c r="E70" s="203"/>
      <c r="F70" s="66"/>
      <c r="G70" s="66"/>
      <c r="H70" s="66"/>
      <c r="I70" s="35"/>
      <c r="J70" s="35"/>
      <c r="K70" s="35"/>
      <c r="L70" s="35"/>
      <c r="M70" s="35"/>
      <c r="N70" s="35"/>
      <c r="O70" s="35">
        <v>10000</v>
      </c>
      <c r="P70" s="35"/>
      <c r="Q70" s="35"/>
      <c r="R70" s="35"/>
      <c r="S70" s="35"/>
      <c r="T70" s="35"/>
    </row>
    <row r="71" spans="2:20" s="33" customFormat="1" ht="15.75" customHeight="1" outlineLevel="1">
      <c r="B71" s="204" t="s">
        <v>289</v>
      </c>
      <c r="C71" s="70"/>
      <c r="D71" s="66"/>
      <c r="E71" s="203"/>
      <c r="F71" s="66"/>
      <c r="G71" s="66"/>
      <c r="H71" s="66"/>
      <c r="I71" s="35"/>
      <c r="J71" s="35"/>
      <c r="K71" s="35"/>
      <c r="L71" s="35"/>
      <c r="M71" s="35"/>
      <c r="N71" s="35"/>
      <c r="O71" s="35">
        <v>10000</v>
      </c>
      <c r="P71" s="35"/>
      <c r="Q71" s="35"/>
      <c r="R71" s="35"/>
      <c r="S71" s="35"/>
      <c r="T71" s="35"/>
    </row>
    <row r="72" spans="2:20" s="33" customFormat="1" ht="15.75" customHeight="1" outlineLevel="1">
      <c r="B72" s="204" t="s">
        <v>290</v>
      </c>
      <c r="C72" s="70"/>
      <c r="D72" s="66"/>
      <c r="E72" s="203"/>
      <c r="F72" s="66"/>
      <c r="G72" s="66"/>
      <c r="H72" s="66"/>
      <c r="I72" s="35"/>
      <c r="J72" s="35"/>
      <c r="K72" s="35"/>
      <c r="L72" s="35"/>
      <c r="M72" s="35"/>
      <c r="N72" s="35"/>
      <c r="O72" s="35">
        <v>10000</v>
      </c>
      <c r="P72" s="35"/>
      <c r="Q72" s="35"/>
      <c r="R72" s="35"/>
      <c r="S72" s="35"/>
      <c r="T72" s="35"/>
    </row>
    <row r="73" spans="2:20" s="33" customFormat="1" ht="15.75" customHeight="1" outlineLevel="1">
      <c r="B73" s="205" t="s">
        <v>291</v>
      </c>
      <c r="C73" s="70"/>
      <c r="D73" s="66"/>
      <c r="E73" s="203"/>
      <c r="F73" s="66"/>
      <c r="G73" s="66"/>
      <c r="H73" s="66"/>
      <c r="I73" s="35"/>
      <c r="J73" s="35"/>
      <c r="K73" s="35"/>
      <c r="L73" s="35"/>
      <c r="M73" s="35"/>
      <c r="N73" s="35"/>
      <c r="O73" s="35">
        <v>40000</v>
      </c>
      <c r="P73" s="35"/>
      <c r="Q73" s="35"/>
      <c r="R73" s="35"/>
      <c r="S73" s="35"/>
      <c r="T73" s="35"/>
    </row>
    <row r="74" spans="2:20" s="33" customFormat="1" ht="15.75" customHeight="1" outlineLevel="1">
      <c r="B74" s="205" t="s">
        <v>292</v>
      </c>
      <c r="C74" s="70"/>
      <c r="D74" s="66"/>
      <c r="E74" s="203"/>
      <c r="F74" s="66"/>
      <c r="G74" s="66"/>
      <c r="H74" s="66"/>
      <c r="I74" s="35"/>
      <c r="J74" s="35"/>
      <c r="K74" s="35"/>
      <c r="L74" s="35"/>
      <c r="M74" s="35"/>
      <c r="N74" s="35"/>
      <c r="O74" s="35">
        <v>40000</v>
      </c>
      <c r="P74" s="35"/>
      <c r="Q74" s="35"/>
      <c r="R74" s="35"/>
      <c r="S74" s="35"/>
      <c r="T74" s="35"/>
    </row>
    <row r="75" spans="2:20" s="33" customFormat="1" ht="15.75" customHeight="1" outlineLevel="1">
      <c r="B75" s="205" t="s">
        <v>293</v>
      </c>
      <c r="C75" s="70"/>
      <c r="D75" s="66"/>
      <c r="E75" s="203"/>
      <c r="F75" s="66"/>
      <c r="G75" s="66"/>
      <c r="H75" s="66"/>
      <c r="I75" s="35"/>
      <c r="J75" s="35"/>
      <c r="K75" s="35"/>
      <c r="L75" s="35"/>
      <c r="M75" s="35"/>
      <c r="N75" s="35"/>
      <c r="O75" s="35">
        <v>40000</v>
      </c>
      <c r="P75" s="35"/>
      <c r="Q75" s="35"/>
      <c r="R75" s="35"/>
      <c r="S75" s="35"/>
      <c r="T75" s="35"/>
    </row>
    <row r="76" spans="2:20" s="33" customFormat="1" ht="15.75" customHeight="1" outlineLevel="1">
      <c r="B76" s="205" t="s">
        <v>294</v>
      </c>
      <c r="C76" s="70"/>
      <c r="D76" s="66"/>
      <c r="E76" s="203"/>
      <c r="F76" s="66"/>
      <c r="G76" s="66"/>
      <c r="H76" s="66"/>
      <c r="I76" s="35"/>
      <c r="J76" s="35"/>
      <c r="K76" s="35"/>
      <c r="L76" s="35"/>
      <c r="M76" s="35"/>
      <c r="N76" s="35"/>
      <c r="O76" s="35">
        <v>40000</v>
      </c>
      <c r="P76" s="35"/>
      <c r="Q76" s="35"/>
      <c r="R76" s="35"/>
      <c r="S76" s="35"/>
      <c r="T76" s="35"/>
    </row>
    <row r="77" spans="2:20" s="33" customFormat="1" ht="15.75" customHeight="1" outlineLevel="1">
      <c r="B77" s="207" t="s">
        <v>295</v>
      </c>
      <c r="C77" s="70"/>
      <c r="D77" s="66"/>
      <c r="E77" s="203"/>
      <c r="F77" s="66"/>
      <c r="G77" s="66"/>
      <c r="H77" s="66"/>
      <c r="I77" s="35"/>
      <c r="J77" s="35"/>
      <c r="K77" s="35"/>
      <c r="L77" s="35"/>
      <c r="M77" s="35"/>
      <c r="N77" s="35"/>
      <c r="O77" s="35"/>
      <c r="P77" s="35">
        <v>15000</v>
      </c>
      <c r="Q77" s="35"/>
      <c r="R77" s="35"/>
      <c r="S77" s="35"/>
      <c r="T77" s="35"/>
    </row>
    <row r="78" spans="2:20" s="33" customFormat="1" ht="15.75" customHeight="1" outlineLevel="1">
      <c r="B78" s="206" t="s">
        <v>296</v>
      </c>
      <c r="C78" s="70"/>
      <c r="D78" s="66"/>
      <c r="E78" s="203"/>
      <c r="F78" s="66"/>
      <c r="G78" s="66"/>
      <c r="H78" s="66"/>
      <c r="I78" s="35"/>
      <c r="J78" s="35"/>
      <c r="K78" s="35"/>
      <c r="L78" s="35"/>
      <c r="M78" s="35"/>
      <c r="N78" s="35"/>
      <c r="O78" s="35"/>
      <c r="P78" s="35">
        <v>12000</v>
      </c>
      <c r="Q78" s="35"/>
      <c r="R78" s="35"/>
      <c r="S78" s="35"/>
      <c r="T78" s="35"/>
    </row>
    <row r="79" spans="2:20" s="33" customFormat="1" ht="15.75" customHeight="1" outlineLevel="1">
      <c r="B79" s="206" t="s">
        <v>297</v>
      </c>
      <c r="C79" s="70"/>
      <c r="D79" s="66"/>
      <c r="E79" s="203"/>
      <c r="F79" s="66"/>
      <c r="G79" s="66"/>
      <c r="H79" s="66"/>
      <c r="I79" s="35"/>
      <c r="J79" s="35"/>
      <c r="K79" s="35"/>
      <c r="L79" s="35"/>
      <c r="M79" s="35"/>
      <c r="N79" s="35"/>
      <c r="O79" s="35"/>
      <c r="P79" s="35">
        <v>12000</v>
      </c>
      <c r="Q79" s="35"/>
      <c r="R79" s="35"/>
      <c r="S79" s="35"/>
      <c r="T79" s="35"/>
    </row>
    <row r="80" spans="2:20" s="33" customFormat="1" ht="15.75" customHeight="1" outlineLevel="1">
      <c r="B80" s="206" t="s">
        <v>298</v>
      </c>
      <c r="C80" s="70"/>
      <c r="D80" s="66"/>
      <c r="E80" s="203"/>
      <c r="F80" s="66"/>
      <c r="G80" s="66"/>
      <c r="H80" s="66"/>
      <c r="I80" s="35"/>
      <c r="J80" s="35"/>
      <c r="K80" s="35"/>
      <c r="L80" s="35"/>
      <c r="M80" s="35"/>
      <c r="N80" s="35"/>
      <c r="O80" s="35"/>
      <c r="P80" s="35">
        <v>12000</v>
      </c>
      <c r="Q80" s="35"/>
      <c r="R80" s="35"/>
      <c r="S80" s="35"/>
      <c r="T80" s="35"/>
    </row>
    <row r="81" spans="2:20" s="33" customFormat="1" ht="15.75" customHeight="1" outlineLevel="1">
      <c r="B81" s="206" t="s">
        <v>299</v>
      </c>
      <c r="C81" s="70"/>
      <c r="D81" s="66"/>
      <c r="E81" s="203"/>
      <c r="F81" s="66"/>
      <c r="G81" s="66"/>
      <c r="H81" s="66"/>
      <c r="I81" s="35"/>
      <c r="J81" s="35"/>
      <c r="K81" s="35"/>
      <c r="L81" s="35"/>
      <c r="M81" s="35"/>
      <c r="N81" s="35"/>
      <c r="O81" s="35"/>
      <c r="P81" s="35">
        <v>12000</v>
      </c>
      <c r="Q81" s="35"/>
      <c r="R81" s="35"/>
      <c r="S81" s="35"/>
      <c r="T81" s="35"/>
    </row>
    <row r="82" spans="2:20" s="33" customFormat="1" ht="15.75" customHeight="1" outlineLevel="1">
      <c r="B82" s="206" t="s">
        <v>300</v>
      </c>
      <c r="C82" s="70"/>
      <c r="D82" s="66"/>
      <c r="E82" s="203"/>
      <c r="F82" s="66"/>
      <c r="G82" s="66"/>
      <c r="H82" s="66"/>
      <c r="I82" s="35"/>
      <c r="J82" s="35"/>
      <c r="K82" s="35"/>
      <c r="L82" s="35"/>
      <c r="M82" s="35"/>
      <c r="N82" s="35"/>
      <c r="O82" s="35"/>
      <c r="P82" s="35">
        <v>10000</v>
      </c>
      <c r="Q82" s="35"/>
      <c r="R82" s="35"/>
      <c r="S82" s="35"/>
      <c r="T82" s="35"/>
    </row>
    <row r="83" spans="2:20" s="33" customFormat="1" ht="15.75" customHeight="1" outlineLevel="1">
      <c r="B83" s="207" t="s">
        <v>301</v>
      </c>
      <c r="C83" s="70"/>
      <c r="D83" s="66"/>
      <c r="E83" s="203"/>
      <c r="F83" s="66"/>
      <c r="G83" s="66"/>
      <c r="H83" s="66"/>
      <c r="I83" s="35"/>
      <c r="J83" s="35"/>
      <c r="K83" s="35"/>
      <c r="L83" s="35"/>
      <c r="M83" s="35"/>
      <c r="N83" s="35"/>
      <c r="O83" s="35"/>
      <c r="P83" s="35">
        <v>15000</v>
      </c>
      <c r="Q83" s="35"/>
      <c r="R83" s="35"/>
      <c r="S83" s="35"/>
      <c r="T83" s="35"/>
    </row>
    <row r="84" spans="2:20" s="33" customFormat="1" ht="15.75" customHeight="1" outlineLevel="1">
      <c r="B84" s="207" t="s">
        <v>302</v>
      </c>
      <c r="C84" s="70"/>
      <c r="D84" s="66"/>
      <c r="E84" s="203"/>
      <c r="F84" s="66"/>
      <c r="G84" s="66"/>
      <c r="H84" s="66"/>
      <c r="I84" s="35"/>
      <c r="J84" s="35"/>
      <c r="K84" s="35"/>
      <c r="L84" s="35"/>
      <c r="M84" s="35"/>
      <c r="N84" s="35"/>
      <c r="O84" s="35"/>
      <c r="P84" s="35">
        <v>15000</v>
      </c>
      <c r="Q84" s="35"/>
      <c r="R84" s="35"/>
      <c r="S84" s="35"/>
      <c r="T84" s="35"/>
    </row>
    <row r="85" spans="2:20" s="33" customFormat="1" ht="15.75" customHeight="1" outlineLevel="1">
      <c r="B85" s="204" t="s">
        <v>303</v>
      </c>
      <c r="C85" s="70"/>
      <c r="D85" s="66"/>
      <c r="E85" s="203"/>
      <c r="F85" s="66"/>
      <c r="G85" s="66"/>
      <c r="H85" s="66"/>
      <c r="I85" s="35"/>
      <c r="J85" s="35"/>
      <c r="K85" s="35"/>
      <c r="L85" s="35"/>
      <c r="M85" s="35"/>
      <c r="N85" s="35"/>
      <c r="O85" s="35"/>
      <c r="P85" s="35"/>
      <c r="Q85" s="35">
        <v>15000</v>
      </c>
      <c r="R85" s="35"/>
      <c r="S85" s="35"/>
      <c r="T85" s="35"/>
    </row>
    <row r="86" spans="2:20" s="33" customFormat="1" ht="15.75" customHeight="1" outlineLevel="1">
      <c r="B86" s="204" t="s">
        <v>304</v>
      </c>
      <c r="C86" s="70"/>
      <c r="D86" s="66"/>
      <c r="E86" s="203"/>
      <c r="F86" s="66"/>
      <c r="G86" s="66"/>
      <c r="H86" s="66"/>
      <c r="I86" s="35"/>
      <c r="J86" s="35"/>
      <c r="K86" s="35"/>
      <c r="L86" s="35"/>
      <c r="M86" s="35"/>
      <c r="N86" s="35"/>
      <c r="O86" s="35"/>
      <c r="P86" s="35"/>
      <c r="Q86" s="35">
        <v>15000</v>
      </c>
      <c r="R86" s="35"/>
      <c r="S86" s="35"/>
      <c r="T86" s="35"/>
    </row>
    <row r="87" spans="2:20" s="33" customFormat="1" ht="15.75" customHeight="1" outlineLevel="1">
      <c r="B87" s="205" t="s">
        <v>305</v>
      </c>
      <c r="C87" s="70"/>
      <c r="D87" s="66"/>
      <c r="E87" s="203"/>
      <c r="F87" s="66"/>
      <c r="G87" s="66"/>
      <c r="H87" s="66"/>
      <c r="I87" s="35"/>
      <c r="J87" s="35"/>
      <c r="K87" s="35"/>
      <c r="L87" s="35"/>
      <c r="M87" s="35"/>
      <c r="N87" s="35"/>
      <c r="O87" s="35"/>
      <c r="P87" s="35"/>
      <c r="Q87" s="35">
        <v>40000</v>
      </c>
      <c r="R87" s="35"/>
      <c r="S87" s="35"/>
      <c r="T87" s="35"/>
    </row>
    <row r="88" spans="2:20" s="33" customFormat="1" ht="15.75" customHeight="1" outlineLevel="1">
      <c r="B88" s="205" t="s">
        <v>306</v>
      </c>
      <c r="C88" s="70"/>
      <c r="D88" s="66"/>
      <c r="E88" s="203"/>
      <c r="F88" s="66"/>
      <c r="G88" s="66"/>
      <c r="H88" s="66"/>
      <c r="I88" s="35"/>
      <c r="J88" s="35"/>
      <c r="K88" s="35"/>
      <c r="L88" s="35"/>
      <c r="M88" s="35"/>
      <c r="N88" s="35"/>
      <c r="O88" s="35"/>
      <c r="P88" s="35"/>
      <c r="Q88" s="35">
        <v>25000</v>
      </c>
      <c r="R88" s="35"/>
      <c r="S88" s="35"/>
      <c r="T88" s="35"/>
    </row>
    <row r="89" spans="2:20" s="33" customFormat="1" ht="15.75" customHeight="1" outlineLevel="1">
      <c r="B89" s="205" t="s">
        <v>307</v>
      </c>
      <c r="C89" s="70"/>
      <c r="D89" s="66"/>
      <c r="E89" s="203"/>
      <c r="F89" s="66"/>
      <c r="G89" s="66"/>
      <c r="H89" s="66"/>
      <c r="I89" s="35"/>
      <c r="J89" s="35"/>
      <c r="K89" s="35"/>
      <c r="L89" s="35"/>
      <c r="M89" s="35"/>
      <c r="N89" s="35"/>
      <c r="O89" s="35"/>
      <c r="P89" s="35"/>
      <c r="Q89" s="35">
        <v>20000</v>
      </c>
      <c r="R89" s="35"/>
      <c r="S89" s="35"/>
      <c r="T89" s="35"/>
    </row>
    <row r="90" spans="2:20" s="33" customFormat="1" ht="15.75" customHeight="1" outlineLevel="1">
      <c r="B90" s="205" t="s">
        <v>308</v>
      </c>
      <c r="C90" s="70"/>
      <c r="D90" s="66"/>
      <c r="E90" s="203"/>
      <c r="F90" s="66"/>
      <c r="G90" s="66"/>
      <c r="H90" s="66"/>
      <c r="I90" s="35"/>
      <c r="J90" s="35"/>
      <c r="K90" s="35"/>
      <c r="L90" s="35"/>
      <c r="M90" s="35"/>
      <c r="N90" s="35"/>
      <c r="O90" s="35"/>
      <c r="P90" s="35"/>
      <c r="Q90" s="35">
        <v>12000</v>
      </c>
      <c r="R90" s="35"/>
      <c r="S90" s="35"/>
      <c r="T90" s="35"/>
    </row>
    <row r="91" spans="2:20" s="33" customFormat="1" ht="15.75" customHeight="1" outlineLevel="1">
      <c r="B91" s="207" t="s">
        <v>309</v>
      </c>
      <c r="C91" s="70"/>
      <c r="D91" s="66"/>
      <c r="E91" s="203"/>
      <c r="F91" s="66"/>
      <c r="G91" s="66"/>
      <c r="H91" s="66"/>
      <c r="I91" s="35"/>
      <c r="J91" s="35"/>
      <c r="K91" s="35"/>
      <c r="L91" s="35"/>
      <c r="M91" s="35"/>
      <c r="N91" s="35"/>
      <c r="O91" s="35"/>
      <c r="P91" s="35"/>
      <c r="Q91" s="35"/>
      <c r="R91" s="35">
        <v>25000</v>
      </c>
      <c r="S91" s="35"/>
      <c r="T91" s="35"/>
    </row>
    <row r="92" spans="2:20" s="33" customFormat="1" ht="15.75" customHeight="1" outlineLevel="1">
      <c r="B92" s="207" t="s">
        <v>310</v>
      </c>
      <c r="C92" s="70"/>
      <c r="D92" s="66"/>
      <c r="E92" s="203"/>
      <c r="F92" s="66"/>
      <c r="G92" s="66"/>
      <c r="H92" s="66"/>
      <c r="I92" s="35"/>
      <c r="J92" s="35"/>
      <c r="K92" s="35"/>
      <c r="L92" s="35"/>
      <c r="M92" s="35"/>
      <c r="N92" s="35"/>
      <c r="O92" s="35"/>
      <c r="P92" s="35"/>
      <c r="Q92" s="35"/>
      <c r="R92" s="35">
        <v>25000</v>
      </c>
      <c r="S92" s="35"/>
      <c r="T92" s="35"/>
    </row>
    <row r="93" spans="2:20" s="33" customFormat="1" ht="15.75" customHeight="1" outlineLevel="1">
      <c r="B93" s="206" t="s">
        <v>311</v>
      </c>
      <c r="C93" s="70"/>
      <c r="D93" s="66"/>
      <c r="E93" s="203"/>
      <c r="F93" s="66"/>
      <c r="G93" s="66"/>
      <c r="H93" s="66"/>
      <c r="I93" s="35"/>
      <c r="J93" s="35"/>
      <c r="K93" s="35"/>
      <c r="L93" s="35"/>
      <c r="M93" s="35"/>
      <c r="N93" s="35"/>
      <c r="O93" s="35"/>
      <c r="P93" s="35"/>
      <c r="Q93" s="35"/>
      <c r="R93" s="35">
        <v>12000</v>
      </c>
      <c r="S93" s="35"/>
      <c r="T93" s="35"/>
    </row>
    <row r="94" spans="2:20" s="33" customFormat="1" ht="15.75" customHeight="1" outlineLevel="1">
      <c r="B94" s="206" t="s">
        <v>312</v>
      </c>
      <c r="C94" s="70"/>
      <c r="D94" s="66"/>
      <c r="E94" s="203"/>
      <c r="F94" s="66"/>
      <c r="G94" s="66"/>
      <c r="H94" s="66"/>
      <c r="I94" s="35"/>
      <c r="J94" s="35"/>
      <c r="K94" s="35"/>
      <c r="L94" s="35"/>
      <c r="M94" s="35"/>
      <c r="N94" s="35"/>
      <c r="O94" s="35"/>
      <c r="P94" s="35"/>
      <c r="Q94" s="35"/>
      <c r="R94" s="35">
        <v>8000</v>
      </c>
      <c r="S94" s="35"/>
      <c r="T94" s="35"/>
    </row>
    <row r="95" spans="2:20" s="33" customFormat="1" ht="15.75" customHeight="1" outlineLevel="1">
      <c r="B95" s="206" t="s">
        <v>313</v>
      </c>
      <c r="C95" s="70"/>
      <c r="D95" s="66"/>
      <c r="E95" s="203"/>
      <c r="F95" s="66"/>
      <c r="G95" s="66"/>
      <c r="H95" s="66"/>
      <c r="I95" s="35"/>
      <c r="J95" s="35"/>
      <c r="K95" s="35"/>
      <c r="L95" s="35"/>
      <c r="M95" s="35"/>
      <c r="N95" s="35"/>
      <c r="O95" s="35"/>
      <c r="P95" s="35"/>
      <c r="Q95" s="35"/>
      <c r="R95" s="35">
        <v>8000</v>
      </c>
      <c r="S95" s="35"/>
      <c r="T95" s="35"/>
    </row>
    <row r="96" spans="2:20" s="33" customFormat="1" ht="15.75" customHeight="1" outlineLevel="1">
      <c r="B96" s="206" t="s">
        <v>314</v>
      </c>
      <c r="C96" s="70"/>
      <c r="D96" s="66"/>
      <c r="E96" s="203"/>
      <c r="F96" s="66"/>
      <c r="G96" s="66"/>
      <c r="H96" s="66"/>
      <c r="I96" s="35"/>
      <c r="J96" s="35"/>
      <c r="K96" s="35"/>
      <c r="L96" s="35"/>
      <c r="M96" s="35"/>
      <c r="N96" s="35"/>
      <c r="O96" s="35"/>
      <c r="P96" s="35"/>
      <c r="Q96" s="35"/>
      <c r="R96" s="35">
        <v>8000</v>
      </c>
      <c r="S96" s="35"/>
      <c r="T96" s="35"/>
    </row>
    <row r="97" spans="2:20" s="33" customFormat="1" ht="15.75" customHeight="1" outlineLevel="1">
      <c r="B97" s="206" t="s">
        <v>315</v>
      </c>
      <c r="C97" s="70"/>
      <c r="D97" s="66"/>
      <c r="E97" s="203"/>
      <c r="F97" s="66"/>
      <c r="G97" s="66"/>
      <c r="H97" s="66"/>
      <c r="I97" s="35"/>
      <c r="J97" s="35"/>
      <c r="K97" s="35"/>
      <c r="L97" s="35"/>
      <c r="M97" s="35"/>
      <c r="N97" s="35"/>
      <c r="O97" s="35"/>
      <c r="P97" s="35"/>
      <c r="Q97" s="35"/>
      <c r="R97" s="35">
        <v>8000</v>
      </c>
      <c r="S97" s="35"/>
      <c r="T97" s="35"/>
    </row>
    <row r="98" spans="2:20" s="33" customFormat="1" ht="15.75" customHeight="1" outlineLevel="1">
      <c r="B98" s="206" t="s">
        <v>316</v>
      </c>
      <c r="C98" s="70"/>
      <c r="D98" s="66"/>
      <c r="E98" s="203"/>
      <c r="F98" s="66"/>
      <c r="G98" s="66"/>
      <c r="H98" s="66"/>
      <c r="I98" s="35"/>
      <c r="J98" s="35"/>
      <c r="K98" s="35"/>
      <c r="L98" s="35"/>
      <c r="M98" s="35"/>
      <c r="N98" s="35"/>
      <c r="O98" s="35"/>
      <c r="P98" s="35"/>
      <c r="Q98" s="35"/>
      <c r="R98" s="35">
        <v>8000</v>
      </c>
      <c r="S98" s="35"/>
      <c r="T98" s="35"/>
    </row>
    <row r="99" spans="2:20" s="33" customFormat="1" ht="15.75" customHeight="1" outlineLevel="1">
      <c r="B99" s="205" t="s">
        <v>317</v>
      </c>
      <c r="C99" s="70"/>
      <c r="D99" s="66"/>
      <c r="E99" s="203"/>
      <c r="F99" s="66"/>
      <c r="G99" s="66"/>
      <c r="H99" s="66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>
        <v>40000</v>
      </c>
      <c r="T99" s="35"/>
    </row>
    <row r="100" spans="2:20" s="33" customFormat="1" ht="15.75" customHeight="1" outlineLevel="1">
      <c r="B100" s="205" t="s">
        <v>318</v>
      </c>
      <c r="C100" s="70"/>
      <c r="D100" s="66"/>
      <c r="E100" s="203"/>
      <c r="F100" s="66"/>
      <c r="G100" s="66"/>
      <c r="H100" s="66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>
        <v>40000</v>
      </c>
      <c r="T100" s="35"/>
    </row>
    <row r="101" spans="2:20" s="33" customFormat="1" ht="15.75" customHeight="1" outlineLevel="1">
      <c r="B101" s="205" t="s">
        <v>319</v>
      </c>
      <c r="C101" s="70"/>
      <c r="D101" s="66"/>
      <c r="E101" s="203"/>
      <c r="F101" s="66"/>
      <c r="G101" s="66"/>
      <c r="H101" s="66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>
        <v>20000</v>
      </c>
      <c r="T101" s="35"/>
    </row>
    <row r="102" spans="2:20" s="33" customFormat="1" ht="15.75" customHeight="1" outlineLevel="1">
      <c r="B102" s="205" t="s">
        <v>320</v>
      </c>
      <c r="C102" s="70"/>
      <c r="D102" s="66"/>
      <c r="E102" s="203"/>
      <c r="F102" s="66"/>
      <c r="G102" s="66"/>
      <c r="H102" s="66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>
        <v>20000</v>
      </c>
      <c r="T102" s="35"/>
    </row>
    <row r="103" spans="2:20" s="33" customFormat="1" ht="15.75" customHeight="1" outlineLevel="1">
      <c r="B103" s="206" t="s">
        <v>321</v>
      </c>
      <c r="C103" s="70"/>
      <c r="D103" s="66"/>
      <c r="E103" s="203"/>
      <c r="F103" s="66"/>
      <c r="G103" s="66"/>
      <c r="H103" s="66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>
        <v>10000</v>
      </c>
    </row>
    <row r="104" spans="2:20" s="33" customFormat="1" ht="15.75" customHeight="1" outlineLevel="1">
      <c r="B104" s="206" t="s">
        <v>322</v>
      </c>
      <c r="C104" s="70"/>
      <c r="D104" s="66"/>
      <c r="E104" s="203"/>
      <c r="F104" s="66"/>
      <c r="G104" s="66"/>
      <c r="H104" s="66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>
        <v>10000</v>
      </c>
    </row>
    <row r="105" spans="2:20" s="33" customFormat="1" ht="15.75" customHeight="1" outlineLevel="1">
      <c r="B105" s="207" t="s">
        <v>323</v>
      </c>
      <c r="C105" s="70"/>
      <c r="D105" s="66"/>
      <c r="E105" s="203"/>
      <c r="F105" s="66"/>
      <c r="G105" s="66"/>
      <c r="H105" s="66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>
        <v>25000</v>
      </c>
    </row>
    <row r="106" spans="2:20" s="33" customFormat="1" ht="15.75" customHeight="1" outlineLevel="1">
      <c r="B106" s="207" t="s">
        <v>324</v>
      </c>
      <c r="C106" s="70"/>
      <c r="D106" s="66"/>
      <c r="E106" s="203"/>
      <c r="F106" s="66"/>
      <c r="G106" s="66"/>
      <c r="H106" s="66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>
        <v>25000</v>
      </c>
    </row>
    <row r="107" spans="2:20" s="33" customFormat="1" ht="15.75" customHeight="1" outlineLevel="1">
      <c r="B107" s="207" t="s">
        <v>325</v>
      </c>
      <c r="C107" s="70"/>
      <c r="D107" s="66"/>
      <c r="E107" s="203"/>
      <c r="F107" s="66"/>
      <c r="G107" s="66"/>
      <c r="H107" s="66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>
        <v>45000</v>
      </c>
    </row>
    <row r="108" spans="2:20" s="33" customFormat="1" ht="15.75" customHeight="1">
      <c r="B108" s="60" t="s">
        <v>113</v>
      </c>
      <c r="C108" s="70"/>
      <c r="D108" s="66"/>
      <c r="E108" s="63">
        <v>10228</v>
      </c>
      <c r="F108" s="66" t="s">
        <v>230</v>
      </c>
      <c r="G108" s="66" t="s">
        <v>48</v>
      </c>
      <c r="H108" s="66" t="s">
        <v>43</v>
      </c>
      <c r="I108" s="35">
        <v>500</v>
      </c>
      <c r="J108" s="35">
        <v>2500</v>
      </c>
      <c r="K108" s="35">
        <v>3000</v>
      </c>
      <c r="L108" s="35">
        <v>3500</v>
      </c>
      <c r="M108" s="35">
        <v>8500</v>
      </c>
      <c r="N108" s="35">
        <v>7000</v>
      </c>
      <c r="O108" s="35">
        <v>6000</v>
      </c>
      <c r="P108" s="35">
        <v>4000</v>
      </c>
      <c r="Q108" s="35">
        <v>3000</v>
      </c>
      <c r="R108" s="35">
        <v>4000</v>
      </c>
      <c r="S108" s="35">
        <v>2000</v>
      </c>
      <c r="T108" s="35">
        <v>2500</v>
      </c>
    </row>
    <row r="109" spans="2:20" s="33" customFormat="1" ht="15.75" customHeight="1">
      <c r="B109" s="61" t="s">
        <v>114</v>
      </c>
      <c r="C109" s="70"/>
      <c r="D109" s="66"/>
      <c r="E109" s="63">
        <v>10228</v>
      </c>
      <c r="F109" s="66" t="s">
        <v>230</v>
      </c>
      <c r="G109" s="66" t="s">
        <v>48</v>
      </c>
      <c r="H109" s="66" t="s">
        <v>43</v>
      </c>
      <c r="I109" s="35">
        <v>0</v>
      </c>
      <c r="J109" s="35">
        <f>1000*5</f>
        <v>5000</v>
      </c>
      <c r="K109" s="35">
        <f>1000*6</f>
        <v>6000</v>
      </c>
      <c r="L109" s="35">
        <f>1000*7</f>
        <v>7000</v>
      </c>
      <c r="M109" s="35">
        <f>1000*17</f>
        <v>17000</v>
      </c>
      <c r="N109" s="35">
        <f>1000*14</f>
        <v>14000</v>
      </c>
      <c r="O109" s="35">
        <f>1000*12</f>
        <v>12000</v>
      </c>
      <c r="P109" s="35">
        <f>1000*8</f>
        <v>8000</v>
      </c>
      <c r="Q109" s="35">
        <f>1000*6</f>
        <v>6000</v>
      </c>
      <c r="R109" s="35">
        <f>1000*8</f>
        <v>8000</v>
      </c>
      <c r="S109" s="35">
        <f>1000*4</f>
        <v>4000</v>
      </c>
      <c r="T109" s="35">
        <f>1000*5</f>
        <v>5000</v>
      </c>
    </row>
    <row r="110" spans="2:20" s="33" customFormat="1" ht="15.75" customHeight="1">
      <c r="B110" s="61" t="s">
        <v>115</v>
      </c>
      <c r="C110" s="70"/>
      <c r="D110" s="66"/>
      <c r="E110" s="63">
        <v>10228</v>
      </c>
      <c r="F110" s="66" t="s">
        <v>41</v>
      </c>
      <c r="G110" s="66" t="s">
        <v>116</v>
      </c>
      <c r="H110" s="66" t="s">
        <v>43</v>
      </c>
      <c r="I110" s="35">
        <v>0</v>
      </c>
      <c r="J110" s="35">
        <v>0</v>
      </c>
      <c r="K110" s="35">
        <v>0</v>
      </c>
      <c r="L110" s="35">
        <v>70000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</row>
    <row r="111" spans="2:20" s="33" customFormat="1" ht="15.75" customHeight="1">
      <c r="B111" s="61" t="s">
        <v>117</v>
      </c>
      <c r="C111" s="70"/>
      <c r="D111" s="66"/>
      <c r="E111" s="63">
        <v>10228</v>
      </c>
      <c r="F111" s="66" t="s">
        <v>65</v>
      </c>
      <c r="G111" s="66" t="s">
        <v>116</v>
      </c>
      <c r="H111" s="66" t="s">
        <v>43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</row>
    <row r="112" spans="2:20" s="33" customFormat="1" ht="15.75" customHeight="1">
      <c r="B112" s="61" t="s">
        <v>326</v>
      </c>
      <c r="C112" s="70"/>
      <c r="D112" s="66"/>
      <c r="E112" s="63">
        <v>10228</v>
      </c>
      <c r="F112" s="66" t="s">
        <v>65</v>
      </c>
      <c r="G112" s="66" t="s">
        <v>116</v>
      </c>
      <c r="H112" s="66" t="s">
        <v>43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120000</v>
      </c>
      <c r="R112" s="35">
        <v>0</v>
      </c>
      <c r="S112" s="35">
        <v>0</v>
      </c>
      <c r="T112" s="35">
        <v>0</v>
      </c>
    </row>
    <row r="113" spans="2:20" s="33" customFormat="1" ht="15.75" customHeight="1" thickBot="1">
      <c r="B113" s="36"/>
      <c r="C113" s="36"/>
      <c r="D113" s="36"/>
      <c r="E113" s="36"/>
      <c r="F113" s="36"/>
      <c r="G113" s="36"/>
      <c r="H113" s="36"/>
    </row>
    <row r="114" spans="2:20" s="33" customFormat="1" ht="15.75" customHeight="1" thickBot="1">
      <c r="B114" s="51" t="s">
        <v>100</v>
      </c>
      <c r="C114" s="52"/>
    </row>
    <row r="115" spans="2:20" s="33" customFormat="1" ht="15.75" customHeight="1">
      <c r="B115" s="41" t="s">
        <v>118</v>
      </c>
      <c r="C115" s="47" t="s">
        <v>85</v>
      </c>
      <c r="D115" s="34" t="s">
        <v>119</v>
      </c>
      <c r="E115" s="62">
        <v>10228</v>
      </c>
      <c r="F115" s="34"/>
      <c r="G115" s="34"/>
      <c r="H115" s="66" t="s">
        <v>49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  <c r="O115" s="42">
        <v>0</v>
      </c>
      <c r="P115" s="42">
        <v>0</v>
      </c>
      <c r="Q115" s="42">
        <v>1000</v>
      </c>
      <c r="R115" s="42">
        <v>0</v>
      </c>
      <c r="S115" s="42">
        <v>0</v>
      </c>
      <c r="T115" s="42">
        <v>0</v>
      </c>
    </row>
    <row r="116" spans="2:20" s="33" customFormat="1" ht="15.75" customHeight="1">
      <c r="B116" s="47" t="s">
        <v>120</v>
      </c>
      <c r="C116" s="47" t="s">
        <v>85</v>
      </c>
      <c r="D116" s="34" t="s">
        <v>121</v>
      </c>
      <c r="E116" s="55">
        <v>10228</v>
      </c>
      <c r="F116" s="34"/>
      <c r="G116" s="34"/>
      <c r="H116" s="66" t="s">
        <v>49</v>
      </c>
      <c r="I116" s="42">
        <v>0</v>
      </c>
      <c r="J116" s="42">
        <v>0</v>
      </c>
      <c r="K116" s="42">
        <v>0</v>
      </c>
      <c r="L116" s="42">
        <v>0</v>
      </c>
      <c r="M116" s="42">
        <v>0</v>
      </c>
      <c r="N116" s="42">
        <v>0</v>
      </c>
      <c r="O116" s="42">
        <v>0</v>
      </c>
      <c r="P116" s="42">
        <v>0</v>
      </c>
      <c r="Q116" s="42">
        <v>0</v>
      </c>
      <c r="R116" s="42">
        <v>0</v>
      </c>
      <c r="S116" s="42">
        <v>0</v>
      </c>
      <c r="T116" s="42">
        <v>5000</v>
      </c>
    </row>
    <row r="117" spans="2:20" s="33" customFormat="1" ht="15.75" customHeight="1">
      <c r="B117" s="47" t="s">
        <v>327</v>
      </c>
      <c r="C117" s="47" t="s">
        <v>85</v>
      </c>
      <c r="D117" s="34" t="s">
        <v>119</v>
      </c>
      <c r="E117" s="55">
        <v>10228</v>
      </c>
      <c r="F117" s="34"/>
      <c r="G117" s="34"/>
      <c r="H117" s="66" t="s">
        <v>49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f>239.88*6.5</f>
        <v>1559.22</v>
      </c>
      <c r="R117" s="42">
        <v>0</v>
      </c>
      <c r="S117" s="42">
        <v>0</v>
      </c>
      <c r="T117" s="48">
        <v>0</v>
      </c>
    </row>
  </sheetData>
  <dataValidations count="1">
    <dataValidation type="custom" allowBlank="1" showDropDown="1" sqref="I13:T112" xr:uid="{22E1100E-FD55-403A-BA25-C06B3214092B}">
      <formula1>AND(ISNUMBER(I13),(NOT(OR(NOT(ISERROR(DATEVALUE(I13))), AND(ISNUMBER(I13), LEFT(CELL("format", I13))="D")))))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278A-F477-43C7-B46F-C1304D092618}">
  <sheetPr>
    <tabColor theme="4"/>
    <outlinePr summaryBelow="0" summaryRight="0"/>
  </sheetPr>
  <dimension ref="B1:T19"/>
  <sheetViews>
    <sheetView showGridLines="0" topLeftCell="F1" zoomScale="85" zoomScaleNormal="85" workbookViewId="0">
      <pane ySplit="2" topLeftCell="A3" activePane="bottomLeft" state="frozen"/>
      <selection pane="bottomLeft" activeCell="M13" sqref="M13"/>
    </sheetView>
  </sheetViews>
  <sheetFormatPr defaultColWidth="12.6640625" defaultRowHeight="15.75" customHeight="1"/>
  <cols>
    <col min="1" max="1" width="5.33203125" customWidth="1"/>
    <col min="2" max="2" width="28" style="32" bestFit="1" customWidth="1"/>
    <col min="3" max="3" width="17.33203125" style="32" customWidth="1"/>
    <col min="4" max="6" width="15.6640625" style="32" customWidth="1"/>
    <col min="7" max="7" width="18.109375" style="32" bestFit="1" customWidth="1"/>
    <col min="8" max="8" width="15.6640625" style="32" customWidth="1"/>
    <col min="9" max="11" width="14.33203125" bestFit="1" customWidth="1"/>
    <col min="12" max="15" width="15.5546875" bestFit="1" customWidth="1"/>
    <col min="16" max="18" width="14.33203125" bestFit="1" customWidth="1"/>
    <col min="19" max="20" width="14.109375" bestFit="1" customWidth="1"/>
  </cols>
  <sheetData>
    <row r="1" spans="2:20" s="33" customFormat="1" ht="15.75" customHeight="1">
      <c r="B1" s="36"/>
      <c r="C1" s="36"/>
      <c r="D1" s="36"/>
      <c r="E1" s="36"/>
      <c r="F1" s="36"/>
      <c r="G1" s="36"/>
      <c r="H1" s="36"/>
    </row>
    <row r="2" spans="2:20" s="33" customFormat="1" ht="15.75" customHeight="1" thickBot="1">
      <c r="D2" s="36"/>
      <c r="E2" s="36"/>
      <c r="F2" s="36"/>
      <c r="G2" s="36"/>
      <c r="H2" s="36"/>
      <c r="I2" s="135">
        <v>45658</v>
      </c>
      <c r="J2" s="136">
        <v>45690</v>
      </c>
      <c r="K2" s="136">
        <v>45719</v>
      </c>
      <c r="L2" s="136">
        <v>45751</v>
      </c>
      <c r="M2" s="136">
        <v>45782</v>
      </c>
      <c r="N2" s="136">
        <v>45814</v>
      </c>
      <c r="O2" s="136">
        <v>45845</v>
      </c>
      <c r="P2" s="136">
        <v>45877</v>
      </c>
      <c r="Q2" s="136">
        <v>45909</v>
      </c>
      <c r="R2" s="136">
        <v>45940</v>
      </c>
      <c r="S2" s="136">
        <v>45972</v>
      </c>
      <c r="T2" s="137">
        <v>46003</v>
      </c>
    </row>
    <row r="3" spans="2:20" s="33" customFormat="1" ht="15.75" customHeight="1" thickBot="1">
      <c r="B3" s="38" t="s">
        <v>8</v>
      </c>
      <c r="C3" s="39" t="s">
        <v>9</v>
      </c>
      <c r="D3" s="58" t="s">
        <v>10</v>
      </c>
      <c r="E3" s="115" t="s">
        <v>11</v>
      </c>
      <c r="F3" s="115" t="s">
        <v>12</v>
      </c>
      <c r="G3" s="116" t="s">
        <v>13</v>
      </c>
      <c r="H3" s="117" t="s">
        <v>14</v>
      </c>
    </row>
    <row r="4" spans="2:20" s="33" customFormat="1" ht="13.8">
      <c r="B4" s="118" t="s">
        <v>122</v>
      </c>
      <c r="C4" s="47" t="s">
        <v>85</v>
      </c>
      <c r="D4" s="41" t="s">
        <v>122</v>
      </c>
      <c r="E4" s="55">
        <v>10226</v>
      </c>
      <c r="F4" s="56" t="s">
        <v>47</v>
      </c>
      <c r="G4" s="55" t="s">
        <v>42</v>
      </c>
      <c r="H4" s="119" t="s">
        <v>43</v>
      </c>
      <c r="I4" s="111"/>
      <c r="J4" s="42"/>
      <c r="K4" s="42">
        <v>10000</v>
      </c>
      <c r="L4" s="42">
        <v>10000</v>
      </c>
      <c r="M4" s="42">
        <v>10000</v>
      </c>
      <c r="N4" s="42">
        <v>10000</v>
      </c>
      <c r="O4" s="42">
        <v>10000</v>
      </c>
      <c r="P4" s="42">
        <v>10000</v>
      </c>
      <c r="Q4" s="42">
        <v>10000</v>
      </c>
      <c r="R4" s="42">
        <v>10000</v>
      </c>
      <c r="S4" s="42">
        <v>10000</v>
      </c>
      <c r="T4" s="42">
        <v>10000</v>
      </c>
    </row>
    <row r="5" spans="2:20" s="46" customFormat="1" ht="13.8">
      <c r="B5" s="120" t="s">
        <v>110</v>
      </c>
      <c r="C5" s="47" t="s">
        <v>123</v>
      </c>
      <c r="D5" s="41" t="s">
        <v>124</v>
      </c>
      <c r="E5" s="55">
        <v>10226</v>
      </c>
      <c r="F5" s="56" t="s">
        <v>47</v>
      </c>
      <c r="G5" s="56" t="s">
        <v>48</v>
      </c>
      <c r="H5" s="119" t="s">
        <v>43</v>
      </c>
      <c r="I5" s="112"/>
      <c r="J5" s="42"/>
      <c r="K5" s="42"/>
      <c r="L5" s="42"/>
      <c r="M5" s="42"/>
      <c r="N5" s="42"/>
      <c r="O5" s="42"/>
      <c r="P5" s="42"/>
      <c r="Q5" s="42"/>
      <c r="R5" s="42"/>
      <c r="S5" s="42"/>
      <c r="T5" s="104"/>
    </row>
    <row r="6" spans="2:20" s="33" customFormat="1" ht="15.75" customHeight="1">
      <c r="B6" s="120" t="s">
        <v>125</v>
      </c>
      <c r="C6" s="44" t="str">
        <f>D6</f>
        <v>Viagens</v>
      </c>
      <c r="D6" s="44" t="str">
        <f>B6</f>
        <v>Viagens</v>
      </c>
      <c r="E6" s="55">
        <v>10226</v>
      </c>
      <c r="F6" s="56" t="s">
        <v>47</v>
      </c>
      <c r="G6" s="56" t="s">
        <v>61</v>
      </c>
      <c r="H6" s="119" t="s">
        <v>43</v>
      </c>
      <c r="I6" s="113"/>
      <c r="J6" s="43"/>
      <c r="K6" s="43"/>
      <c r="L6" s="43"/>
      <c r="M6" s="43"/>
      <c r="N6" s="43"/>
      <c r="O6" s="43"/>
      <c r="P6" s="43"/>
      <c r="Q6" s="43"/>
      <c r="R6" s="43"/>
      <c r="S6" s="43"/>
      <c r="T6" s="105"/>
    </row>
    <row r="7" spans="2:20" s="33" customFormat="1" ht="15.75" customHeight="1">
      <c r="B7" s="120" t="s">
        <v>126</v>
      </c>
      <c r="C7" s="44" t="str">
        <f>D7</f>
        <v>Consultoria</v>
      </c>
      <c r="D7" s="44" t="str">
        <f>B7</f>
        <v>Consultoria</v>
      </c>
      <c r="E7" s="55">
        <v>10226</v>
      </c>
      <c r="F7" s="56" t="s">
        <v>47</v>
      </c>
      <c r="G7" s="56" t="s">
        <v>48</v>
      </c>
      <c r="H7" s="119" t="s">
        <v>43</v>
      </c>
      <c r="I7" s="42">
        <v>3000</v>
      </c>
      <c r="J7" s="42"/>
      <c r="K7" s="43"/>
      <c r="L7" s="42">
        <v>20000</v>
      </c>
      <c r="M7" s="42"/>
      <c r="N7" s="43"/>
      <c r="O7" s="42">
        <v>20000</v>
      </c>
      <c r="P7" s="42"/>
      <c r="Q7" s="43"/>
      <c r="R7" s="42">
        <v>20000</v>
      </c>
      <c r="S7" s="42">
        <v>20000</v>
      </c>
      <c r="T7" s="105"/>
    </row>
    <row r="8" spans="2:20" s="46" customFormat="1" ht="15.75" customHeight="1">
      <c r="B8" s="121"/>
      <c r="C8" s="54"/>
      <c r="D8" s="54"/>
      <c r="E8" s="54"/>
      <c r="F8" s="54"/>
      <c r="G8" s="54"/>
      <c r="H8" s="122"/>
      <c r="I8" s="114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7"/>
    </row>
    <row r="9" spans="2:20" s="33" customFormat="1" ht="15.75" customHeight="1" thickBot="1"/>
    <row r="10" spans="2:20" s="33" customFormat="1" ht="15.75" customHeight="1" thickBot="1">
      <c r="B10" s="38" t="s">
        <v>74</v>
      </c>
      <c r="C10" s="125"/>
      <c r="D10" s="125"/>
      <c r="E10" s="125"/>
      <c r="F10" s="125"/>
      <c r="G10" s="125"/>
      <c r="H10" s="126"/>
      <c r="J10" s="36"/>
      <c r="L10" s="36"/>
      <c r="N10" s="36"/>
      <c r="P10" s="36"/>
      <c r="R10" s="36"/>
      <c r="T10" s="36"/>
    </row>
    <row r="11" spans="2:20" s="33" customFormat="1" ht="15.75" customHeight="1">
      <c r="B11" s="127"/>
      <c r="C11" s="47"/>
      <c r="D11" s="34"/>
      <c r="E11" s="34"/>
      <c r="F11" s="34"/>
      <c r="G11" s="34"/>
      <c r="H11" s="128"/>
      <c r="I11" s="123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</row>
    <row r="12" spans="2:20" s="33" customFormat="1" ht="15.75" customHeight="1">
      <c r="B12" s="129"/>
      <c r="C12" s="47"/>
      <c r="D12" s="34"/>
      <c r="E12" s="34"/>
      <c r="F12" s="34"/>
      <c r="G12" s="34"/>
      <c r="H12" s="128"/>
      <c r="I12" s="124"/>
      <c r="J12" s="108"/>
      <c r="K12" s="108"/>
      <c r="L12" s="108"/>
      <c r="M12" s="109"/>
      <c r="N12" s="108"/>
      <c r="O12" s="110"/>
      <c r="P12" s="108"/>
      <c r="Q12" s="108"/>
      <c r="R12" s="108"/>
      <c r="S12" s="108"/>
      <c r="T12" s="108"/>
    </row>
    <row r="13" spans="2:20" s="33" customFormat="1" ht="15.75" customHeight="1">
      <c r="B13" s="36"/>
      <c r="C13" s="36"/>
      <c r="D13" s="36"/>
      <c r="E13" s="36"/>
      <c r="F13" s="36"/>
      <c r="G13" s="36"/>
      <c r="H13" s="36"/>
    </row>
    <row r="14" spans="2:20" s="33" customFormat="1" ht="15.75" customHeight="1" thickBot="1">
      <c r="B14" s="36"/>
      <c r="C14" s="36"/>
      <c r="D14" s="36"/>
      <c r="E14" s="36"/>
      <c r="F14" s="36"/>
      <c r="G14" s="36"/>
      <c r="H14" s="36"/>
    </row>
    <row r="15" spans="2:20" s="33" customFormat="1" ht="15.75" customHeight="1" thickBot="1">
      <c r="B15" s="51" t="s">
        <v>100</v>
      </c>
      <c r="C15" s="132"/>
      <c r="D15" s="133"/>
      <c r="E15" s="133"/>
      <c r="F15" s="133"/>
      <c r="G15" s="133"/>
      <c r="H15" s="134"/>
    </row>
    <row r="16" spans="2:20" s="33" customFormat="1" ht="15.75" customHeight="1">
      <c r="B16" s="129" t="s">
        <v>127</v>
      </c>
      <c r="C16" s="41" t="s">
        <v>85</v>
      </c>
      <c r="D16" s="41" t="s">
        <v>128</v>
      </c>
      <c r="E16" s="55">
        <v>10226</v>
      </c>
      <c r="F16" s="67" t="s">
        <v>47</v>
      </c>
      <c r="G16" s="67" t="s">
        <v>48</v>
      </c>
      <c r="H16" s="119" t="s">
        <v>328</v>
      </c>
      <c r="I16" s="123">
        <f>30*8*7</f>
        <v>1680</v>
      </c>
      <c r="J16" s="35">
        <f>30*8*7</f>
        <v>1680</v>
      </c>
      <c r="K16" s="35">
        <f t="shared" ref="K16:T16" si="0">30*8*7</f>
        <v>1680</v>
      </c>
      <c r="L16" s="35">
        <f t="shared" si="0"/>
        <v>1680</v>
      </c>
      <c r="M16" s="35">
        <f t="shared" si="0"/>
        <v>1680</v>
      </c>
      <c r="N16" s="35">
        <f t="shared" si="0"/>
        <v>1680</v>
      </c>
      <c r="O16" s="35">
        <f t="shared" si="0"/>
        <v>1680</v>
      </c>
      <c r="P16" s="35">
        <f t="shared" si="0"/>
        <v>1680</v>
      </c>
      <c r="Q16" s="35">
        <f t="shared" si="0"/>
        <v>1680</v>
      </c>
      <c r="R16" s="35">
        <f t="shared" si="0"/>
        <v>1680</v>
      </c>
      <c r="S16" s="35">
        <f t="shared" si="0"/>
        <v>1680</v>
      </c>
      <c r="T16" s="35">
        <f t="shared" si="0"/>
        <v>1680</v>
      </c>
    </row>
    <row r="17" spans="2:20" s="33" customFormat="1" ht="15.75" customHeight="1">
      <c r="B17" s="129" t="s">
        <v>129</v>
      </c>
      <c r="C17" s="47" t="s">
        <v>85</v>
      </c>
      <c r="D17" s="41" t="s">
        <v>128</v>
      </c>
      <c r="E17" s="55">
        <v>10226</v>
      </c>
      <c r="F17" s="56" t="s">
        <v>47</v>
      </c>
      <c r="G17" s="56" t="s">
        <v>48</v>
      </c>
      <c r="H17" s="119" t="s">
        <v>328</v>
      </c>
      <c r="I17" s="123">
        <v>2000</v>
      </c>
      <c r="J17" s="35">
        <v>1000</v>
      </c>
      <c r="K17" s="35">
        <v>1000</v>
      </c>
      <c r="L17" s="35">
        <v>1000</v>
      </c>
      <c r="M17" s="35">
        <v>1000</v>
      </c>
      <c r="N17" s="35">
        <v>1000</v>
      </c>
      <c r="O17" s="35">
        <v>1000</v>
      </c>
      <c r="P17" s="35">
        <v>1000</v>
      </c>
      <c r="Q17" s="35">
        <v>1000</v>
      </c>
      <c r="R17" s="35">
        <v>1000</v>
      </c>
      <c r="S17" s="35">
        <v>1000</v>
      </c>
      <c r="T17" s="35">
        <v>1000</v>
      </c>
    </row>
    <row r="18" spans="2:20" s="33" customFormat="1" ht="15.75" customHeight="1">
      <c r="B18" s="129" t="s">
        <v>130</v>
      </c>
      <c r="C18" s="47" t="s">
        <v>85</v>
      </c>
      <c r="D18" s="41" t="s">
        <v>128</v>
      </c>
      <c r="E18" s="55">
        <v>10226</v>
      </c>
      <c r="F18" s="56" t="s">
        <v>47</v>
      </c>
      <c r="G18" s="56" t="s">
        <v>48</v>
      </c>
      <c r="H18" s="119" t="s">
        <v>328</v>
      </c>
      <c r="I18" s="123">
        <v>3100</v>
      </c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25"/>
    </row>
    <row r="19" spans="2:20" s="33" customFormat="1" ht="15.75" customHeight="1">
      <c r="B19" s="130"/>
      <c r="C19" s="47"/>
      <c r="D19" s="47"/>
      <c r="E19" s="47"/>
      <c r="F19" s="47"/>
      <c r="G19" s="47"/>
      <c r="H19" s="131"/>
      <c r="I19" s="124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</row>
  </sheetData>
  <dataValidations count="1">
    <dataValidation type="custom" allowBlank="1" showDropDown="1" sqref="I11:T11 I16:T18" xr:uid="{8147E63F-DC6E-4E7E-ABF9-27FEACF869B9}">
      <formula1>AND(ISNUMBER(I11),(NOT(OR(NOT(ISERROR(DATEVALUE(I11))), AND(ISNUMBER(I11), LEFT(CELL("format", I11))="D")))))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36b9182-8549-439b-bf9d-abd1516653db">
      <Terms xmlns="http://schemas.microsoft.com/office/infopath/2007/PartnerControls"/>
    </lcf76f155ced4ddcb4097134ff3c332f>
    <TaxCatchAll xmlns="a3d75096-9172-44c9-8d58-560b9648161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406C8BB2B77B4CBC793303593BFA3E" ma:contentTypeVersion="17" ma:contentTypeDescription="Crie um novo documento." ma:contentTypeScope="" ma:versionID="0155520b8c99fe088af0afcb36ecdff1">
  <xsd:schema xmlns:xsd="http://www.w3.org/2001/XMLSchema" xmlns:xs="http://www.w3.org/2001/XMLSchema" xmlns:p="http://schemas.microsoft.com/office/2006/metadata/properties" xmlns:ns2="c36b9182-8549-439b-bf9d-abd1516653db" xmlns:ns3="a3d75096-9172-44c9-8d58-560b9648161c" targetNamespace="http://schemas.microsoft.com/office/2006/metadata/properties" ma:root="true" ma:fieldsID="1c8e4d206414e62c099d8e08900dd5fe" ns2:_="" ns3:_="">
    <xsd:import namespace="c36b9182-8549-439b-bf9d-abd1516653db"/>
    <xsd:import namespace="a3d75096-9172-44c9-8d58-560b964816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b9182-8549-439b-bf9d-abd1516653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ea56f2cf-b876-4cf5-ac37-85a5a82e7d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d75096-9172-44c9-8d58-560b9648161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6601704-bbc1-4f39-bd18-94d6990cc207}" ma:internalName="TaxCatchAll" ma:showField="CatchAllData" ma:web="a3d75096-9172-44c9-8d58-560b964816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D01EC4-3302-43D0-B4AF-7EA8DAB360CC}">
  <ds:schemaRefs>
    <ds:schemaRef ds:uri="http://schemas.microsoft.com/office/2006/metadata/properties"/>
    <ds:schemaRef ds:uri="http://schemas.microsoft.com/office/infopath/2007/PartnerControls"/>
    <ds:schemaRef ds:uri="c36b9182-8549-439b-bf9d-abd1516653db"/>
    <ds:schemaRef ds:uri="a3d75096-9172-44c9-8d58-560b9648161c"/>
  </ds:schemaRefs>
</ds:datastoreItem>
</file>

<file path=customXml/itemProps2.xml><?xml version="1.0" encoding="utf-8"?>
<ds:datastoreItem xmlns:ds="http://schemas.openxmlformats.org/officeDocument/2006/customXml" ds:itemID="{624C15A0-65C1-4298-B3D3-DA58DDA9CA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A9EDD1-C559-4E3D-8CFD-3446DAA5E2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6b9182-8549-439b-bf9d-abd1516653db"/>
    <ds:schemaRef ds:uri="a3d75096-9172-44c9-8d58-560b964816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1</vt:i4>
      </vt:variant>
    </vt:vector>
  </HeadingPairs>
  <TitlesOfParts>
    <vt:vector size="19" baseType="lpstr">
      <vt:lpstr>CONSOLIDADO</vt:lpstr>
      <vt:lpstr>ProjetosConsolidado</vt:lpstr>
      <vt:lpstr>Detalhes1</vt:lpstr>
      <vt:lpstr>DINAMICA</vt:lpstr>
      <vt:lpstr>Calendario</vt:lpstr>
      <vt:lpstr>KPIs</vt:lpstr>
      <vt:lpstr> 2025 - MKT DE CONTEUDO </vt:lpstr>
      <vt:lpstr> 2025 - MKT DE PRODUTO</vt:lpstr>
      <vt:lpstr> 2025 - Growth</vt:lpstr>
      <vt:lpstr>2024</vt:lpstr>
      <vt:lpstr> 2025 - Conteúdo</vt:lpstr>
      <vt:lpstr> 2025 - Mídia e Performance</vt:lpstr>
      <vt:lpstr>2025 - CX</vt:lpstr>
      <vt:lpstr>Nazaré</vt:lpstr>
      <vt:lpstr>BUDGET FIXOS</vt:lpstr>
      <vt:lpstr>BUDGET VARIÁVEIS</vt:lpstr>
      <vt:lpstr>CONSOLIDADO - VARIÁVEL 2024</vt:lpstr>
      <vt:lpstr>PROJETOS 2025</vt:lpstr>
      <vt:lpstr>consolidado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 Rita de Paula Saraiva</cp:lastModifiedBy>
  <cp:revision/>
  <dcterms:created xsi:type="dcterms:W3CDTF">2024-12-30T19:26:41Z</dcterms:created>
  <dcterms:modified xsi:type="dcterms:W3CDTF">2025-01-30T13:46:36Z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0x010100C3406C8BB2B77B4CBC793303593BFA3E</vt:lpwstr>
  </property>
  <property fmtid="{D5CDD505-2E9C-101B-9397-08002B2CF9AE}" pid="3" name="MSIP_Label_db568690-388b-4000-b532-90aa7f59731a_Enabled">
    <vt:lpwstr>true</vt:lpwstr>
  </property>
  <property fmtid="{D5CDD505-2E9C-101B-9397-08002B2CF9AE}" pid="4" name="MSIP_Label_db568690-388b-4000-b532-90aa7f59731a_SetDate">
    <vt:lpwstr>2024-12-30T18:03:00Z</vt:lpwstr>
  </property>
  <property fmtid="{D5CDD505-2E9C-101B-9397-08002B2CF9AE}" pid="5" name="MSIP_Label_db568690-388b-4000-b532-90aa7f59731a_Method">
    <vt:lpwstr>Standard</vt:lpwstr>
  </property>
  <property fmtid="{D5CDD505-2E9C-101B-9397-08002B2CF9AE}" pid="6" name="MSIP_Label_db568690-388b-4000-b532-90aa7f59731a_Name">
    <vt:lpwstr>defa4170-0d19-0005-0004-bc88714345d2</vt:lpwstr>
  </property>
  <property fmtid="{D5CDD505-2E9C-101B-9397-08002B2CF9AE}" pid="7" name="MSIP_Label_db568690-388b-4000-b532-90aa7f59731a_SiteId">
    <vt:lpwstr>e5f7c9fc-03cf-4409-83b9-877bfe7f1d2c</vt:lpwstr>
  </property>
  <property fmtid="{D5CDD505-2E9C-101B-9397-08002B2CF9AE}" pid="8" name="MSIP_Label_db568690-388b-4000-b532-90aa7f59731a_ActionId">
    <vt:lpwstr>206d697d-e7be-4ad5-9627-61e2f8d797b1</vt:lpwstr>
  </property>
  <property fmtid="{D5CDD505-2E9C-101B-9397-08002B2CF9AE}" pid="9" name="MSIP_Label_db568690-388b-4000-b532-90aa7f59731a_ContentBits">
    <vt:lpwstr>0</vt:lpwstr>
  </property>
  <property fmtid="{D5CDD505-2E9C-101B-9397-08002B2CF9AE}" pid="10" name="MediaServiceImageTags">
    <vt:lpwstr/>
  </property>
</Properties>
</file>