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saral/Documents/cricket/ball_by_ball/"/>
    </mc:Choice>
  </mc:AlternateContent>
  <xr:revisionPtr revIDLastSave="0" documentId="13_ncr:1_{7227A1AA-95E3-1042-9E79-41ECE7AC098D}" xr6:coauthVersionLast="47" xr6:coauthVersionMax="47" xr10:uidLastSave="{00000000-0000-0000-0000-000000000000}"/>
  <bookViews>
    <workbookView xWindow="20" yWindow="760" windowWidth="29400" windowHeight="18360" firstSheet="1" activeTab="6" xr2:uid="{748E0A16-A4D8-6A41-A826-99EC766846B5}"/>
  </bookViews>
  <sheets>
    <sheet name="Teams" sheetId="1" r:id="rId1"/>
    <sheet name="Australia_1st_innings" sheetId="2" r:id="rId2"/>
    <sheet name="South_Africa_1_innings" sheetId="3" r:id="rId3"/>
    <sheet name="Australia_2nd_innings" sheetId="9" r:id="rId4"/>
    <sheet name="South_Africa_2nd_innings" sheetId="10" r:id="rId5"/>
    <sheet name="Aus_Summary" sheetId="6" r:id="rId6"/>
    <sheet name="SA_Summary" sheetId="8" r:id="rId7"/>
    <sheet name="Partnerships" sheetId="11" r:id="rId8"/>
    <sheet name="Win Probability" sheetId="13" r:id="rId9"/>
    <sheet name="dismissal_type" sheetId="7" r:id="rId10"/>
    <sheet name="Think" sheetId="4" r:id="rId11"/>
  </sheets>
  <definedNames>
    <definedName name="_xlnm._FilterDatabase" localSheetId="1" hidden="1">Australia_1st_innings!$A$7:$M$358</definedName>
    <definedName name="_xlnm._FilterDatabase" localSheetId="3" hidden="1">Australia_2nd_innings!$A$8:$T$263</definedName>
    <definedName name="_xlnm._FilterDatabase" localSheetId="2" hidden="1">South_Africa_1_innings!$A$8:$T$358</definedName>
    <definedName name="_xlnm._FilterDatabase" localSheetId="4" hidden="1">South_Africa_2nd_innings!$A$8:$T$249</definedName>
  </definedNames>
  <calcPr calcId="191029"/>
  <pivotCaches>
    <pivotCache cacheId="582" r:id="rId12"/>
    <pivotCache cacheId="587" r:id="rId13"/>
    <pivotCache cacheId="591" r:id="rId14"/>
    <pivotCache cacheId="595" r:id="rId15"/>
    <pivotCache cacheId="599" r:id="rId16"/>
    <pivotCache cacheId="603"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11" l="1"/>
  <c r="N5" i="11"/>
  <c r="M5" i="11"/>
  <c r="L5" i="11"/>
  <c r="O4" i="11"/>
  <c r="N4" i="11"/>
  <c r="L4" i="11"/>
  <c r="M4" i="11"/>
  <c r="B5" i="10"/>
  <c r="E7" i="9"/>
  <c r="A1" i="13" a="1"/>
  <c r="A1" i="13" s="1"/>
  <c r="O3" i="11"/>
  <c r="N3" i="11"/>
  <c r="M3" i="11"/>
  <c r="L3" i="11"/>
  <c r="C28" i="8"/>
  <c r="E24" i="8"/>
  <c r="C29" i="8"/>
  <c r="M28" i="8"/>
  <c r="M27" i="8"/>
  <c r="M29" i="8"/>
  <c r="C25" i="8"/>
  <c r="C26" i="8"/>
  <c r="C27" i="8"/>
  <c r="M24" i="8"/>
  <c r="M26" i="8"/>
  <c r="M25" i="8"/>
  <c r="E29" i="8"/>
  <c r="E27" i="8"/>
  <c r="E26" i="8"/>
  <c r="C24" i="8"/>
  <c r="E28" i="8"/>
  <c r="E25" i="8"/>
  <c r="P5" i="11" l="1"/>
  <c r="B29" i="8"/>
  <c r="D29" i="8"/>
  <c r="B28" i="8"/>
  <c r="D28" i="8"/>
  <c r="P4" i="11"/>
  <c r="D24" i="8"/>
  <c r="N2" i="11"/>
  <c r="O2" i="11"/>
  <c r="M2" i="11"/>
  <c r="L2" i="11"/>
  <c r="M16" i="8"/>
  <c r="C16" i="8"/>
  <c r="P2" i="11" l="1"/>
  <c r="D27" i="8"/>
  <c r="D26" i="8"/>
  <c r="D25" i="8"/>
  <c r="P3" i="11"/>
  <c r="H2" i="11"/>
  <c r="C2" i="11"/>
  <c r="F2" i="11"/>
  <c r="E2" i="11"/>
  <c r="D2" i="11"/>
  <c r="B6" i="10"/>
  <c r="B4" i="10"/>
  <c r="B3" i="10"/>
  <c r="B2" i="10"/>
  <c r="C18" i="8"/>
  <c r="E18" i="8"/>
  <c r="G5" i="6"/>
  <c r="G8" i="6"/>
  <c r="L36" i="6"/>
  <c r="H33" i="6"/>
  <c r="I41" i="6"/>
  <c r="G9" i="6"/>
  <c r="L31" i="6"/>
  <c r="H35" i="6"/>
  <c r="E19" i="8"/>
  <c r="G14" i="6"/>
  <c r="L42" i="6"/>
  <c r="M19" i="8"/>
  <c r="I45" i="6"/>
  <c r="G11" i="6"/>
  <c r="I43" i="6"/>
  <c r="H45" i="6"/>
  <c r="L35" i="6"/>
  <c r="M18" i="8"/>
  <c r="E20" i="8"/>
  <c r="G6" i="6"/>
  <c r="H34" i="6"/>
  <c r="H43" i="6"/>
  <c r="E16" i="8"/>
  <c r="L43" i="6"/>
  <c r="L45" i="6"/>
  <c r="L33" i="6"/>
  <c r="C17" i="8"/>
  <c r="H41" i="6"/>
  <c r="G4" i="6"/>
  <c r="G7" i="6"/>
  <c r="L41" i="6"/>
  <c r="H31" i="6"/>
  <c r="H44" i="6"/>
  <c r="L32" i="6"/>
  <c r="H42" i="6"/>
  <c r="L44" i="6"/>
  <c r="G12" i="6"/>
  <c r="I44" i="6"/>
  <c r="M17" i="8"/>
  <c r="E17" i="8"/>
  <c r="M20" i="8"/>
  <c r="G13" i="6"/>
  <c r="L34" i="6"/>
  <c r="H36" i="6"/>
  <c r="I42" i="6"/>
  <c r="G10" i="6"/>
  <c r="C20" i="8"/>
  <c r="C19" i="8"/>
  <c r="H32" i="6"/>
  <c r="B7" i="10" l="1"/>
  <c r="E7" i="10" s="1"/>
  <c r="G2" i="11"/>
  <c r="B27" i="8"/>
  <c r="B24" i="8"/>
  <c r="B25" i="8"/>
  <c r="B26" i="8"/>
  <c r="D16" i="8"/>
  <c r="D20" i="8"/>
  <c r="D18" i="8"/>
  <c r="D19" i="8"/>
  <c r="D17" i="8"/>
  <c r="B16" i="8"/>
  <c r="B19" i="8"/>
  <c r="B18" i="8"/>
  <c r="B20" i="8"/>
  <c r="B17" i="8"/>
  <c r="J41" i="6"/>
  <c r="K41" i="6"/>
  <c r="K42" i="6"/>
  <c r="K44" i="6"/>
  <c r="K43" i="6"/>
  <c r="K45" i="6"/>
  <c r="J45" i="6"/>
  <c r="J44" i="6"/>
  <c r="J43" i="6"/>
  <c r="J42" i="6"/>
  <c r="B3" i="9"/>
  <c r="B2" i="9"/>
  <c r="B5" i="9"/>
  <c r="B6" i="9"/>
  <c r="B4" i="9"/>
  <c r="B3" i="3"/>
  <c r="C2" i="10" l="1"/>
  <c r="E2" i="10"/>
  <c r="J47" i="6"/>
  <c r="B7" i="9"/>
  <c r="B2" i="2"/>
  <c r="B6" i="2" s="1"/>
  <c r="B2" i="3"/>
  <c r="B4" i="3"/>
  <c r="B13" i="1"/>
  <c r="B16" i="1" s="1"/>
  <c r="B6" i="3"/>
  <c r="B3" i="2"/>
  <c r="I32" i="6"/>
  <c r="I31" i="6"/>
  <c r="I33" i="6"/>
  <c r="I35" i="6"/>
  <c r="I36" i="6"/>
  <c r="I34" i="6"/>
  <c r="K31" i="6" l="1"/>
  <c r="E2" i="2"/>
  <c r="E2" i="9"/>
  <c r="C2" i="9"/>
  <c r="K35" i="6"/>
  <c r="J35" i="6"/>
  <c r="J31" i="6"/>
  <c r="J36" i="6"/>
  <c r="K33" i="6"/>
  <c r="J34" i="6"/>
  <c r="K34" i="6"/>
  <c r="J33" i="6"/>
  <c r="K32" i="6"/>
  <c r="J32" i="6"/>
  <c r="K36" i="6"/>
  <c r="C2" i="2"/>
  <c r="B7" i="3"/>
  <c r="C2" i="3" l="1"/>
  <c r="E7" i="3"/>
  <c r="E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<sst xmlns="http://schemas.openxmlformats.org/spreadsheetml/2006/main" count="4769" uniqueCount="840">
  <si>
    <t>Australia</t>
  </si>
  <si>
    <t>South Africa</t>
  </si>
  <si>
    <t>Overs</t>
  </si>
  <si>
    <t>Head</t>
  </si>
  <si>
    <t>Batsman</t>
  </si>
  <si>
    <t>Bowler</t>
  </si>
  <si>
    <t>Mulder</t>
  </si>
  <si>
    <t>runs</t>
  </si>
  <si>
    <t>Smith</t>
  </si>
  <si>
    <t>Description</t>
  </si>
  <si>
    <t>defence</t>
  </si>
  <si>
    <t>ball areas</t>
  </si>
  <si>
    <t>Leg glance for a single</t>
  </si>
  <si>
    <t xml:space="preserve">Leg glance </t>
  </si>
  <si>
    <t>Cuts to deep point</t>
  </si>
  <si>
    <t>Jansen</t>
  </si>
  <si>
    <t>Full</t>
  </si>
  <si>
    <t xml:space="preserve">Drives it through cover, slightly overpitched and smith drives it </t>
  </si>
  <si>
    <t>Pushes gently towards deep square for a single</t>
  </si>
  <si>
    <t>Good length</t>
  </si>
  <si>
    <t xml:space="preserve">Smithesqe leave </t>
  </si>
  <si>
    <t>Cuts and cuts well towards deep back point</t>
  </si>
  <si>
    <t>Bounes, with Jansen's height. Smith defense on back foot</t>
  </si>
  <si>
    <t>Strikes him on the backleg - long way across. DRS taken</t>
  </si>
  <si>
    <t>Works him off backward square leg for a single</t>
  </si>
  <si>
    <t>Beats Smith's outside edge</t>
  </si>
  <si>
    <t>Smith walks down and defense</t>
  </si>
  <si>
    <t>Short</t>
  </si>
  <si>
    <t xml:space="preserve">Plays it straight. </t>
  </si>
  <si>
    <t>Defense and hits the ball away as it looked like it might have come back</t>
  </si>
  <si>
    <t xml:space="preserve">Swings away as Head is beaten outside off. </t>
  </si>
  <si>
    <t>lightly pushes it towards cover</t>
  </si>
  <si>
    <t>Down the leg side, takes an edge of Head's bat. Great catch by Verrane. And that's lunch. 
South Africa happier of the two teams here as they head out for lunch. What a session 1. They
won the toss and made good use of the conditions. Head will be disgusted with that dismissal.
Ball angling down the legside and get an edge. Smith still there</t>
  </si>
  <si>
    <t>Innings</t>
  </si>
  <si>
    <t>1st</t>
  </si>
  <si>
    <t>Score</t>
  </si>
  <si>
    <t>Wickets</t>
  </si>
  <si>
    <t>is_wicket</t>
  </si>
  <si>
    <t>Webster</t>
  </si>
  <si>
    <t xml:space="preserve">Short and tall Beau ducks </t>
  </si>
  <si>
    <t>Banged in short , off stump line, left</t>
  </si>
  <si>
    <t xml:space="preserve">Wicket maiden this one and hit on the pad. </t>
  </si>
  <si>
    <t>Rabada</t>
  </si>
  <si>
    <t>Short and wide and Smith whacks through the covers</t>
  </si>
  <si>
    <t>Left outside off</t>
  </si>
  <si>
    <t>Front foot defense</t>
  </si>
  <si>
    <t xml:space="preserve">Short and wide, Smith goes with the swing </t>
  </si>
  <si>
    <t xml:space="preserve">Full and straight, Smith drives it towards mid on </t>
  </si>
  <si>
    <t>Green</t>
  </si>
  <si>
    <t>Short and hits Smith as he tried to pull</t>
  </si>
  <si>
    <t>Short and well defended by Smith</t>
  </si>
  <si>
    <t>Khwaja</t>
  </si>
  <si>
    <t>Labusagne</t>
  </si>
  <si>
    <t>Short and in that off stumps line</t>
  </si>
  <si>
    <t>Similar lines , short, left it. Fifth stumps line . Not quite getting the length right</t>
  </si>
  <si>
    <t>Short , middle stumps line this time</t>
  </si>
  <si>
    <t xml:space="preserve">Short, and well defended , the ball </t>
  </si>
  <si>
    <t>Beaten outside off</t>
  </si>
  <si>
    <t>Takes a dodgy single</t>
  </si>
  <si>
    <t>Nudges it down the leg side towards mid off</t>
  </si>
  <si>
    <t>Carves him up. Nips back and is beaten</t>
  </si>
  <si>
    <t xml:space="preserve">Defends </t>
  </si>
  <si>
    <t>Nips back, and Smith has come across a long way. No review</t>
  </si>
  <si>
    <t>is_drs</t>
  </si>
  <si>
    <t>Short and pulled it away for an easy single</t>
  </si>
  <si>
    <t>That nipped back a long way. Give not out. Webster was a long way out - big stride.
looks like umpires call</t>
  </si>
  <si>
    <t>is_wide</t>
  </si>
  <si>
    <t>is_no_ball</t>
  </si>
  <si>
    <t>is_uc</t>
  </si>
  <si>
    <t>Short looks like a frustrated Jansen after that last call. So close</t>
  </si>
  <si>
    <t>The lbw call is in his head - Webster. Looking a bit nervy</t>
  </si>
  <si>
    <t>All hands that one</t>
  </si>
  <si>
    <t>Beautiful drive on the up - Webster gets that through the covers</t>
  </si>
  <si>
    <t>Left alone - outside the off</t>
  </si>
  <si>
    <t>Comes back and hits Webster on the thighs in the back leg</t>
  </si>
  <si>
    <t>Left alone again. Ball outside off. Setting him up for something Rabada - this one is coming in</t>
  </si>
  <si>
    <t>Not yet - outside off, the fifth stumps line. Left alone by Webster. He's being patient. This one
has to nip back in - surely. Webster will know</t>
  </si>
  <si>
    <t>Nope. This one pitches and nips outside.</t>
  </si>
  <si>
    <t xml:space="preserve">Play and miss from Smith. </t>
  </si>
  <si>
    <t>Short , a bouncer this time</t>
  </si>
  <si>
    <t>Bouncer</t>
  </si>
  <si>
    <t>Straight and played with a straight bat, defended well</t>
  </si>
  <si>
    <t>Straight and defended well. The bounce that Jansen gets from good areas</t>
  </si>
  <si>
    <t>Let alone by Smith. Watches the ball into the gloves</t>
  </si>
  <si>
    <t xml:space="preserve">Great lines from Rabada. </t>
  </si>
  <si>
    <t>Fuller this time and Webster gets him bat down</t>
  </si>
  <si>
    <t>Will feel he missed out this time, was a bit short and wide from Rabada</t>
  </si>
  <si>
    <t>Defended - turns down a single</t>
  </si>
  <si>
    <t>Edged and hits Webster. Rabada causing all sort of problems</t>
  </si>
  <si>
    <t>Lost his shape their went chasing for a wide ball and missed</t>
  </si>
  <si>
    <t>Khawaja</t>
  </si>
  <si>
    <t>Labuschagne</t>
  </si>
  <si>
    <t>Ngidi</t>
  </si>
  <si>
    <t xml:space="preserve">Left outside off. </t>
  </si>
  <si>
    <t>Flashes a cut outside the off  towards deep point</t>
  </si>
  <si>
    <t>Long reach from Webster and plays the ball towards point.</t>
  </si>
  <si>
    <t>Webster plays it towards point</t>
  </si>
  <si>
    <t>This time plays it towards the cover. A bit more width but made a better connection this time
and found the gap</t>
  </si>
  <si>
    <t>Played it straight. Looked more reassured Webster</t>
  </si>
  <si>
    <t>Smith brings up his 50. Cuts hard - bit of width from Rabada</t>
  </si>
  <si>
    <t>is_milestone</t>
  </si>
  <si>
    <t>Webster frees his arms a bit although straight to a fielder</t>
  </si>
  <si>
    <t xml:space="preserve">Left this time by Webster. </t>
  </si>
  <si>
    <t>The ball swings away and swings big - too big to find an edge</t>
  </si>
  <si>
    <t>Down the leg side from Ngidi this time. Smith glances it towards squareleg</t>
  </si>
  <si>
    <t xml:space="preserve">Smith tries to pull this one. Not rellay short, but called NB. Get a single </t>
  </si>
  <si>
    <t>Straighter this time and played for a single for a mid wicket</t>
  </si>
  <si>
    <t>Left by Smith - the fifth stumps line this time</t>
  </si>
  <si>
    <t xml:space="preserve">Defends, no ball, full, gets an inside edge onto the pads. </t>
  </si>
  <si>
    <t>Ngidi going at stumps for now but Smith gets hits bat down and plays this towards mid on</t>
  </si>
  <si>
    <t>long spell from Rabada this - a bit of width , Smith does not get his timing right</t>
  </si>
  <si>
    <t>Straighter , Smith defends well</t>
  </si>
  <si>
    <t>Carbon copy</t>
  </si>
  <si>
    <t>I heard some sound what happened. Smith left this. Oh it him on his thighs</t>
  </si>
  <si>
    <t>Rabada still getting the ball to move. This one moving outside</t>
  </si>
  <si>
    <t xml:space="preserve">Pushes for a single, but get two . Good running this. </t>
  </si>
  <si>
    <t>Short but Webster stands tall and pull it straight right past the bowler</t>
  </si>
  <si>
    <t>Plays one - no run</t>
  </si>
  <si>
    <t xml:space="preserve">Well defended that one - straight. </t>
  </si>
  <si>
    <t>Played with soft hand and gets a single</t>
  </si>
  <si>
    <t xml:space="preserve">No calls Smith. </t>
  </si>
  <si>
    <t>Wide from Ngidi and Smith taps it down deep point for a single</t>
  </si>
  <si>
    <t>Maharaj</t>
  </si>
  <si>
    <t>Here comes Maharaj to bowl his first over - works it towards cover for two</t>
  </si>
  <si>
    <t>Smith comes down the track and gets close to the ball , stopped at mid wicket</t>
  </si>
  <si>
    <t xml:space="preserve">Stopped at Gully. </t>
  </si>
  <si>
    <t>Short and Smith hoicks it over the fielder over mid-wicket to the boundry</t>
  </si>
  <si>
    <t>Misses out</t>
  </si>
  <si>
    <t xml:space="preserve">Bat and pad </t>
  </si>
  <si>
    <t>Poor , full and wayward - down the leg side. Webster connects</t>
  </si>
  <si>
    <t>DRS. Did it hit the bat or pad first?Bad review that. Comes off the bat</t>
  </si>
  <si>
    <t xml:space="preserve">Cannot give him this much width - </t>
  </si>
  <si>
    <t>Carey</t>
  </si>
  <si>
    <t>Defended by Carey.</t>
  </si>
  <si>
    <t xml:space="preserve">A single towards point </t>
  </si>
  <si>
    <t>A play and a miss. This ball in good areas</t>
  </si>
  <si>
    <t>Picked up the length quickly. Pulled fine for a four</t>
  </si>
  <si>
    <t>Field well at the third slip. Carey fends off the front foot</t>
  </si>
  <si>
    <t>Stays well inside the crease and fends it off</t>
  </si>
  <si>
    <t>Fuller, down the leg sideand Carey flicks it down fine leg</t>
  </si>
  <si>
    <t>defends on the front foot</t>
  </si>
  <si>
    <t>Works on the leg side for a single</t>
  </si>
  <si>
    <t>Dabs it towards covers straight to the field.Webster on 49</t>
  </si>
  <si>
    <t xml:space="preserve">Well stopped at Gully by Jansen. Webster works this </t>
  </si>
  <si>
    <t>Quick single</t>
  </si>
  <si>
    <t xml:space="preserve">Width and dabs it for a single, gets to his 50. </t>
  </si>
  <si>
    <t>Edged and goes for 4 - where third slip would have been</t>
  </si>
  <si>
    <t>Much fuller this time around</t>
  </si>
  <si>
    <t>Swing this one away from Carey who lets it go</t>
  </si>
  <si>
    <t>Cut is again , in between Gully and the slip</t>
  </si>
  <si>
    <t>Straight , and Carey tries to get this one way but does not connect</t>
  </si>
  <si>
    <t>Defends and defends confidently Webster. He is looking good out there now</t>
  </si>
  <si>
    <t>Webster looks tall and it feels like he is always reaching for the ball</t>
  </si>
  <si>
    <t>Good run and gets 3, cut across the deep point</t>
  </si>
  <si>
    <t>Straight and defended by Carey</t>
  </si>
  <si>
    <t>Leg side and hit Carey on his pads. No ball. Plays it straight and field at mid-on</t>
  </si>
  <si>
    <t>Flicked nicely all along the ground towards the mid-wicket area</t>
  </si>
  <si>
    <t>Maharaj back into the attack.</t>
  </si>
  <si>
    <t>Flighting and this surely has to be tempting webster</t>
  </si>
  <si>
    <t>Goes back and plays this towards cover</t>
  </si>
  <si>
    <t>Carey sweeps this one to the leg slip</t>
  </si>
  <si>
    <t>A bit of spin there. Not a lot as you'd expect and lords, but some turn</t>
  </si>
  <si>
    <t>Swept again straight to the field. And it's tea</t>
  </si>
  <si>
    <t>Markram</t>
  </si>
  <si>
    <t>Flicked off his hips for a single after tea</t>
  </si>
  <si>
    <t>This time Carey works one on theleg side</t>
  </si>
  <si>
    <t xml:space="preserve">Webster lets that one go </t>
  </si>
  <si>
    <t>Defends well in front of his pads</t>
  </si>
  <si>
    <t xml:space="preserve">Solid in his defense again. </t>
  </si>
  <si>
    <t>Bowled him. Carey tries to sweep and right after tea a reverse sweep from Carey</t>
  </si>
  <si>
    <t>Cummins</t>
  </si>
  <si>
    <t>Cummins comes in, get to 200 - that'll be the first target here . Get off with a single</t>
  </si>
  <si>
    <t>Defends</t>
  </si>
  <si>
    <t>Cummins fending this one</t>
  </si>
  <si>
    <t>From deep inside the crease</t>
  </si>
  <si>
    <t>4 runs beats the fielder at Gully, and backward point is not getting there</t>
  </si>
  <si>
    <t>Fends it and takes off for an easy single. The field has spread out now</t>
  </si>
  <si>
    <t xml:space="preserve">Straight and fired into Cummins stump who fends it. </t>
  </si>
  <si>
    <t xml:space="preserve">Quality delivery, this one holds its line and beats Cummins and he is bowled </t>
  </si>
  <si>
    <t>Starc</t>
  </si>
  <si>
    <t>Starc walks in . Rabada and SA looking to wrap this one up quickly. Starc fends the first delivery</t>
  </si>
  <si>
    <t>What approach will Australia take now - will they bring out the long handle. Beats Starc</t>
  </si>
  <si>
    <t>200 comes up for Australia</t>
  </si>
  <si>
    <t>Misfield, played it nicely towards the leg side</t>
  </si>
  <si>
    <t>Full and flighted</t>
  </si>
  <si>
    <t>Webster defends this one</t>
  </si>
  <si>
    <t>Plays it nicely for a single on the on side</t>
  </si>
  <si>
    <t>Down the leg side this time</t>
  </si>
  <si>
    <t>Short and Webster pulls it toward deep square boundry</t>
  </si>
  <si>
    <t>Better from Rabada - straight and good lines</t>
  </si>
  <si>
    <t>Strayed down the leg side and tickled fine by Webster</t>
  </si>
  <si>
    <t>And gone - taken at slips. No foot movement at all from Webster and went to fetch a wide wide ball</t>
  </si>
  <si>
    <t>Lyon</t>
  </si>
  <si>
    <t>Rabada beats Lyon with a jaffer. He has 4 wickets , closing on 5 wickets haul</t>
  </si>
  <si>
    <t>Left alone by Lyon</t>
  </si>
  <si>
    <t>NBs</t>
  </si>
  <si>
    <t>Starc watches that and leaves it along</t>
  </si>
  <si>
    <t>Starc plays that onto the off side</t>
  </si>
  <si>
    <t>Playes that fine down the leg side for a signle</t>
  </si>
  <si>
    <t>is_LB</t>
  </si>
  <si>
    <t>Through the defense and Lyon gone. No tail wagging this time around for Aussies</t>
  </si>
  <si>
    <t>Hazlewood</t>
  </si>
  <si>
    <t>LB</t>
  </si>
  <si>
    <t xml:space="preserve">Beats Hazlewood </t>
  </si>
  <si>
    <t>Will he go for it - has to and see how many can he get Starc. No he chooses to leave this one.Still take it cautiosly</t>
  </si>
  <si>
    <t>Gets his bat on this one , works it towards gully but refuses to take a signle</t>
  </si>
  <si>
    <t>Defends and keeps the ball out for now</t>
  </si>
  <si>
    <t>Total</t>
  </si>
  <si>
    <t>NB</t>
  </si>
  <si>
    <t>1st inns</t>
  </si>
  <si>
    <t>2nd inns</t>
  </si>
  <si>
    <t>Rickleton</t>
  </si>
  <si>
    <t>Makram</t>
  </si>
  <si>
    <t>Starc to start, Markram leave. Good areas</t>
  </si>
  <si>
    <t>He is getting some movement Starc, and Makram leaves</t>
  </si>
  <si>
    <t xml:space="preserve">Getting some consistent lines Starc. </t>
  </si>
  <si>
    <t>Gets the bat down on time.Swings it back in - Markram get a little edge</t>
  </si>
  <si>
    <t>Defends Markram</t>
  </si>
  <si>
    <t>BOWLED - inside edge and gone . That was fast and full and came back in</t>
  </si>
  <si>
    <t>FOW</t>
  </si>
  <si>
    <t>Defends Rickleton</t>
  </si>
  <si>
    <t>First runs on the board. Dabs it on the on side and sets off</t>
  </si>
  <si>
    <t>Speed (KPH)</t>
  </si>
  <si>
    <t>Dabs and Muldrer is off the mark</t>
  </si>
  <si>
    <t>Cagey stuff this - Aussie will want some early wickets after getting one in the first</t>
  </si>
  <si>
    <t xml:space="preserve">Quick single </t>
  </si>
  <si>
    <t>This one's straight well defended by Rickleton</t>
  </si>
  <si>
    <t>Punched down the ground for a four, the first of the innings</t>
  </si>
  <si>
    <t>Plays it toward midoff - fielded no run</t>
  </si>
  <si>
    <t xml:space="preserve">Played to gully and fielded by Green. </t>
  </si>
  <si>
    <t xml:space="preserve">Play and miss - that one swung </t>
  </si>
  <si>
    <t>left this time outside the off stumps</t>
  </si>
  <si>
    <t>Leaves this one . Hazlewood sticking to the fourth stumps line</t>
  </si>
  <si>
    <t>Straight and defended well Mulder</t>
  </si>
  <si>
    <t>Where has that gone? Great lenghts and nipping in this one</t>
  </si>
  <si>
    <t>Defends - Hazlewood impeccable lines</t>
  </si>
  <si>
    <t>Comes away from the right hander.</t>
  </si>
  <si>
    <t>Beaten, great lines from hazlewood this. As always</t>
  </si>
  <si>
    <t xml:space="preserve">Full and straight and at pace. </t>
  </si>
  <si>
    <t>Rickleton off the pads for a single</t>
  </si>
  <si>
    <t>Play and a miss from Mulder. Tried to reach that widish ball</t>
  </si>
  <si>
    <t>Edged and dropped a regulation catch by Carey. How did he drop that?</t>
  </si>
  <si>
    <t xml:space="preserve">Starc coming in hard after that drop. </t>
  </si>
  <si>
    <t>A drop off the over. Will that come to hurt Australia? Straight forward catch</t>
  </si>
  <si>
    <t>No is the call. Hazlewood on the money as always</t>
  </si>
  <si>
    <t>Runrate</t>
  </si>
  <si>
    <t>Goes past the outside edge</t>
  </si>
  <si>
    <t>Beaten again - right outside the stumps.</t>
  </si>
  <si>
    <t>Left alone this time. Good lenghts. Remember SA took their chances</t>
  </si>
  <si>
    <t>Punched down the ground this time of Hazlewood.</t>
  </si>
  <si>
    <t>Starc continuing and still is on the money</t>
  </si>
  <si>
    <t>Well defender right in front of the stump</t>
  </si>
  <si>
    <t>Left alone by Mulder</t>
  </si>
  <si>
    <t>Short and sharap bouncer</t>
  </si>
  <si>
    <t>Dabbed and wanted a single. Turned down</t>
  </si>
  <si>
    <t>Full and wide in the fifth stumps line</t>
  </si>
  <si>
    <t>The captain replace Hazlewood and single of the first ball</t>
  </si>
  <si>
    <t>Cummins straight and well defended by Mulder</t>
  </si>
  <si>
    <t>Patient batting this by Mulder</t>
  </si>
  <si>
    <t>Down the leg side, angling in, well taken by Carey</t>
  </si>
  <si>
    <t>5W</t>
  </si>
  <si>
    <t>Dabbed towards extra cover by Rickleton. That looked so easy on the eye.</t>
  </si>
  <si>
    <t>Plays at this one and the ball swings away. Lucky not to nick that</t>
  </si>
  <si>
    <t>Taken this time - Khawaja at the slips. It was coming this one. Rickleton pushing hard 
especially after that boundry</t>
  </si>
  <si>
    <t>Bavuma</t>
  </si>
  <si>
    <t>Leaves it alone. Good over for Australia</t>
  </si>
  <si>
    <t xml:space="preserve">Beats him. Pitch of a ball that one. </t>
  </si>
  <si>
    <t xml:space="preserve">Mulder playing down the wrong line. </t>
  </si>
  <si>
    <t>Angled down the leg side this time. Good take by Carey</t>
  </si>
  <si>
    <t>Defends and denies a single. Never a single there .</t>
  </si>
  <si>
    <t xml:space="preserve">Done for again on the offside. Mulder not getting in the line of the ball - </t>
  </si>
  <si>
    <t>Angles down the leg side , Mulder not going for it</t>
  </si>
  <si>
    <t xml:space="preserve"> Left handed Starc, angling it across the wicket</t>
  </si>
  <si>
    <t>Bavuma doing well to leave it. There's one coming back in and Bavuma knows it</t>
  </si>
  <si>
    <t>Plays it off the hips to the mid-wicket fielder. No run.</t>
  </si>
  <si>
    <t>This was coming in . So close. Is it going down . No review- Beaten by the pace</t>
  </si>
  <si>
    <t>No run. This one going out , beats Bavuma.</t>
  </si>
  <si>
    <t xml:space="preserve">No run. </t>
  </si>
  <si>
    <t>No run. Left this one</t>
  </si>
  <si>
    <t>one run. Leg bye - on the pads this time</t>
  </si>
  <si>
    <t>Angled down the leg. Cummins has a bit of this. What is he looking to do here?</t>
  </si>
  <si>
    <t>No run. Played with a straight bat straight to the field.</t>
  </si>
  <si>
    <t>No run. Lets this one go. Cummins not looking dangerous as Starc. This is patient work for South Africa</t>
  </si>
  <si>
    <t>No run. Forward defence</t>
  </si>
  <si>
    <t>Strac will continue , his 7th over now on the trot. He is on song. Last over . Good 
forward strike from Mulder.</t>
  </si>
  <si>
    <t xml:space="preserve">No run. Not playing at this one Mulder. </t>
  </si>
  <si>
    <t>No run. The ball is moving for Starc. Sent couple of across so far. There's one coming in?</t>
  </si>
  <si>
    <t>No run. Sending it across. Patient from Mulder so far after scoring 1 of his first ball</t>
  </si>
  <si>
    <t>One run for Mulder. Pushed it to covers for a run</t>
  </si>
  <si>
    <t>No run. Around the wicket for Bavuma who drives it to the covers field</t>
  </si>
  <si>
    <t>Left alone. Mulder has been patienet so far and not going for anything outside off
so far</t>
  </si>
  <si>
    <t>No run. Did get the edge but this one did not carry</t>
  </si>
  <si>
    <t>2 runs. Guides one through gully and slip for two. Much needed</t>
  </si>
  <si>
    <t>No run. Well left. That did nip back in.</t>
  </si>
  <si>
    <t>No run. Over pitched but cannot find the gap</t>
  </si>
  <si>
    <t>No run. Back hitting the lines again</t>
  </si>
  <si>
    <t xml:space="preserve">No run. Hazlewood sticking to the offstumps line. </t>
  </si>
  <si>
    <t>No run. Bavuma defends</t>
  </si>
  <si>
    <t>No run. Good lines and length. Well left</t>
  </si>
  <si>
    <t>No run. Bavuma plays this one towards point</t>
  </si>
  <si>
    <t>No run. Leaves this one. He has been patient, but he needs to find a run , rotate strike</t>
  </si>
  <si>
    <t>No run. Defends and over</t>
  </si>
  <si>
    <t>2 runs. Plays this one square and gets two for it</t>
  </si>
  <si>
    <t>No run, This was coming. And now SA find themselves in a spot of bother. 
Bavuma hasn't got going and they've lost three</t>
  </si>
  <si>
    <t>0 for 1</t>
  </si>
  <si>
    <t>19 for 2</t>
  </si>
  <si>
    <t>25 for 3</t>
  </si>
  <si>
    <t>Stubbs</t>
  </si>
  <si>
    <t>Stubbs walks out and he will need to hang around with his captain.  Well defended</t>
  </si>
  <si>
    <t>Gets a single down on the leg side</t>
  </si>
  <si>
    <t>No run. Just short and does not carrry</t>
  </si>
  <si>
    <t>No run. Bavuma finding it difficult to get anything. Needs to find a single somewhere</t>
  </si>
  <si>
    <t>No run. Left</t>
  </si>
  <si>
    <t>A single towards backward square leg</t>
  </si>
  <si>
    <t>No run. This sat a bit low , defended by Bavuma.</t>
  </si>
  <si>
    <t>No run. Bavuma goes for a drive. Patience has worn off. Yet to get off the mark</t>
  </si>
  <si>
    <t>No run. Solid in defense still</t>
  </si>
  <si>
    <t xml:space="preserve">Stubbs is already looking busier than Bavuma. </t>
  </si>
  <si>
    <t>No run. Defended off the back foor</t>
  </si>
  <si>
    <t>No run. Leaves it alone</t>
  </si>
  <si>
    <t>Falls short again - should the Aussie slip come a step closer</t>
  </si>
  <si>
    <t>Front foot - solid defence</t>
  </si>
  <si>
    <t>Defended yet again</t>
  </si>
  <si>
    <t>Bavuma defends yet again. Defend straight in England, Hit square - says Nasser</t>
  </si>
  <si>
    <t>Beaten him all ends up</t>
  </si>
  <si>
    <t>Plays straight but does not time it. Still yet to get off the mark Bavuma</t>
  </si>
  <si>
    <t>Feels like there's one coming with his name on it before the end of the day</t>
  </si>
  <si>
    <t>Off the mark- flicks it down the leg side</t>
  </si>
  <si>
    <t>Lyon into the attack now. Worked along the ground for a single at mid on</t>
  </si>
  <si>
    <t>How will Bavuma play Lyon now - there's spin for him</t>
  </si>
  <si>
    <t>Bavuma continue to defend</t>
  </si>
  <si>
    <t>No run</t>
  </si>
  <si>
    <t>No run. Flighted and much full. Patient still Bavuma</t>
  </si>
  <si>
    <t>Does not want to give his wicket away today. Played off the backfoot this time</t>
  </si>
  <si>
    <t>Shortish and outside off - Stubbs lets it go</t>
  </si>
  <si>
    <t>30 for 4</t>
  </si>
  <si>
    <t>Gone! Hazlewood gets through the defense just as KP was talking about how good
Stubbs is. Big wicket this. One more wicket now and it is Australia's day  - SA still
trail by 182. South Africa wouldn't want to lose one more</t>
  </si>
  <si>
    <t>Bedingham</t>
  </si>
  <si>
    <t>Long way across and gets 4 lb. Much needed runs this</t>
  </si>
  <si>
    <t>Defends this one</t>
  </si>
  <si>
    <t>Short and testing Bedingham. Offers no shot</t>
  </si>
  <si>
    <t>Towards the stumps and kept out</t>
  </si>
  <si>
    <t>Last over for the day ? Cummins back on to have a crack before stumps.
Streaky but get a single. Was in the air</t>
  </si>
  <si>
    <t>Defends and get the ball to mid wicket. No run</t>
  </si>
  <si>
    <t xml:space="preserve">left alone </t>
  </si>
  <si>
    <t xml:space="preserve"> No run. Second leading edge but nothing doing</t>
  </si>
  <si>
    <t>Full toss and punched straight down the ground. Tried a yorker and why not.</t>
  </si>
  <si>
    <t>Back to back boundries to finish off  the day</t>
  </si>
  <si>
    <t>Run rate</t>
  </si>
  <si>
    <t>Grand Total</t>
  </si>
  <si>
    <t>(blank)</t>
  </si>
  <si>
    <t>Run</t>
  </si>
  <si>
    <t>No ball</t>
  </si>
  <si>
    <t>Wide</t>
  </si>
  <si>
    <t>Runs_given</t>
  </si>
  <si>
    <t>Leg bye</t>
  </si>
  <si>
    <t>Bowlers</t>
  </si>
  <si>
    <t>S/R</t>
  </si>
  <si>
    <t>balls</t>
  </si>
  <si>
    <t>Econ</t>
  </si>
  <si>
    <t>is_bye</t>
  </si>
  <si>
    <t>fielder</t>
  </si>
  <si>
    <t>dismissal_type</t>
  </si>
  <si>
    <t>Bowled</t>
  </si>
  <si>
    <t>Caught</t>
  </si>
  <si>
    <t>LBW</t>
  </si>
  <si>
    <t>Run Out</t>
  </si>
  <si>
    <t>Stumped</t>
  </si>
  <si>
    <t>Hit Wicket</t>
  </si>
  <si>
    <t>Retired Hurt</t>
  </si>
  <si>
    <t>Obstructing the Field</t>
  </si>
  <si>
    <t>Balls</t>
  </si>
  <si>
    <t>is_caught</t>
  </si>
  <si>
    <t>first_slip</t>
  </si>
  <si>
    <t>second_slip</t>
  </si>
  <si>
    <t>Verreynne</t>
  </si>
  <si>
    <t>wicket_keeper</t>
  </si>
  <si>
    <t xml:space="preserve">First ball of day 2  - much fuller from Starc. Bavuma drives </t>
  </si>
  <si>
    <t>Starc angles this one out , Bavuma reaches for it . Not getting any where close</t>
  </si>
  <si>
    <t>Right up there at the stumps. Ful and straight , Bavuma gets his bat on this
this one</t>
  </si>
  <si>
    <t>B</t>
  </si>
  <si>
    <t xml:space="preserve">Fended off - </t>
  </si>
  <si>
    <t>Lets this one go - not chasing the one angling off the off stumps</t>
  </si>
  <si>
    <t>Drives too the cover and misfield from Labuschange and they get 2</t>
  </si>
  <si>
    <t xml:space="preserve">Lands full right up there , </t>
  </si>
  <si>
    <t>Defends, plenty of chatter here</t>
  </si>
  <si>
    <t>Edged and did not carry. Was it off the bat or pads. First real sign something
is happening</t>
  </si>
  <si>
    <t>This was comes back in sharply, high up , no appeal</t>
  </si>
  <si>
    <t>Fends off - straight this time</t>
  </si>
  <si>
    <t>First boundary of the day. Bavuma with a bit more inent this time. 
Towards the cover goes up</t>
  </si>
  <si>
    <t>50 up and good running - a quick single</t>
  </si>
  <si>
    <t>Fuller this one. Bat hits the ground</t>
  </si>
  <si>
    <t>dab and a quick single</t>
  </si>
  <si>
    <t>A bit of width and Bavuma takes this one on.</t>
  </si>
  <si>
    <t>Goes for the yorker and close to the foot. Not quite there</t>
  </si>
  <si>
    <t>Punched off the back foot and will get a couple</t>
  </si>
  <si>
    <t>Slighly missed the line last ball, but back at it this time around</t>
  </si>
  <si>
    <t>Defends for no run</t>
  </si>
  <si>
    <t>Better lines - keeps getting the ball full and up there</t>
  </si>
  <si>
    <t>Man could stare at wall for four hours says Graeme Smith talking about Kallis. Tucked off the hips for a single</t>
  </si>
  <si>
    <t>Good quick single again from Bavuma, He looks busy today</t>
  </si>
  <si>
    <t>Row Labels</t>
  </si>
  <si>
    <t>Sum of is_LB</t>
  </si>
  <si>
    <t>Sum of runs</t>
  </si>
  <si>
    <t>Count of is_wide</t>
  </si>
  <si>
    <t>Starc contiues, and Bavuma guides it down to. Deep point for a single</t>
  </si>
  <si>
    <t>Front foot across and hits the ball to his shoe</t>
  </si>
  <si>
    <t>Caresses this an exclennet on-drive</t>
  </si>
  <si>
    <t>Bouncer and Bedingham ducks</t>
  </si>
  <si>
    <t>Glides this one across the ground to fine leg</t>
  </si>
  <si>
    <t>Short from Starc and played it well down the ground to fine leg</t>
  </si>
  <si>
    <t>off stumps line, Bavuma tries to glide it in the slips cordon. Well fielded</t>
  </si>
  <si>
    <t>Full and straight- defended</t>
  </si>
  <si>
    <t>Hazlewood gets his man? Or does he? Review time- Bavuma takes it. 
Given on field. So it will take something huge for this to be overturned. Hazlewood gets the breakthrough or does he - there is an inside edge. Why did Bavuma so long to review this if there was an inside edge?</t>
  </si>
  <si>
    <t>Hazlewood back to business.</t>
  </si>
  <si>
    <t>Will Bavuma go back to his shell again?</t>
  </si>
  <si>
    <t>Leg bye this</t>
  </si>
  <si>
    <t>Geta a single</t>
  </si>
  <si>
    <t>Full and right up there. Well defended</t>
  </si>
  <si>
    <t>Sent back, no run</t>
  </si>
  <si>
    <t>ooff! Beats the outside edge this time. Feeling for the ball</t>
  </si>
  <si>
    <t>The ball gets big on him, Left alone by Bavuma</t>
  </si>
  <si>
    <t>Seems to be going back to the shell a bit more after that LBW shout</t>
  </si>
  <si>
    <t xml:space="preserve">Leave that one outside the stumps. </t>
  </si>
  <si>
    <t>Pull this one and well controlled all the way to the man at fine leg</t>
  </si>
  <si>
    <t>Full and straight up to the stumps. Keeps it away Bedingham</t>
  </si>
  <si>
    <t>Punched off the back foot and stopped at point</t>
  </si>
  <si>
    <t>Peach - leaves Bendingham who is beaten</t>
  </si>
  <si>
    <t>Pushes it towrds mid wicket - no run</t>
  </si>
  <si>
    <t xml:space="preserve">Comes forward to defend this one. </t>
  </si>
  <si>
    <t>Full and well defended</t>
  </si>
  <si>
    <t>Full and straight a bit cagey this one, but he gets bat on ball to mid-on</t>
  </si>
  <si>
    <t>Dabs it down towards third man for two</t>
  </si>
  <si>
    <t>defends this</t>
  </si>
  <si>
    <t xml:space="preserve">Much straighter. Bavuma defends high up on his toes </t>
  </si>
  <si>
    <t>Picks this one up and glorious cover drive for four - over the fielder</t>
  </si>
  <si>
    <t>Hazlewood comes back - fourth stumps line and ball nips off the seam</t>
  </si>
  <si>
    <t>Dabs it to mid-off . No run</t>
  </si>
  <si>
    <t>Fourth stumps and Bedingham lets this one go</t>
  </si>
  <si>
    <t>Short and Bendingham ducks</t>
  </si>
  <si>
    <t>Short again and Bedingham ducks</t>
  </si>
  <si>
    <t>Fuller one and hits the bat first and then the pad</t>
  </si>
  <si>
    <t>Starc is back. What will Bavuma too. Early in the morning he took on Starc . Lets it go</t>
  </si>
  <si>
    <t>4 again, and cover drive all along the ground for a four</t>
  </si>
  <si>
    <t>Off the pads and a single. Straying down the leg here</t>
  </si>
  <si>
    <t>Bye</t>
  </si>
  <si>
    <t>angling across the right hander - beats the edge</t>
  </si>
  <si>
    <t>Gets him to play and misses</t>
  </si>
  <si>
    <t xml:space="preserve">Straight and defends </t>
  </si>
  <si>
    <t>Bavuma pull this over mid-wicket for a six</t>
  </si>
  <si>
    <t>Cummins comes back - short and fast</t>
  </si>
  <si>
    <t>Play and a miss. Gets him to drive. Driving straight and misses</t>
  </si>
  <si>
    <t>Back of a length and moves away from Bavuma</t>
  </si>
  <si>
    <t>Count of Overs</t>
  </si>
  <si>
    <t>Slashes and misses.</t>
  </si>
  <si>
    <t>Punches it down the ground for a four</t>
  </si>
  <si>
    <t>Nudges it towards short mid-wicket</t>
  </si>
  <si>
    <t xml:space="preserve">A quick single off the midwicket </t>
  </si>
  <si>
    <t>back of a length and Bavuma keep this one down right in front of me</t>
  </si>
  <si>
    <t>Lyon into the attach on Day 2 - what will South Africa do. Slides this one 
across the right hander</t>
  </si>
  <si>
    <t>A bit of mix-up , yes and no call. Nothing dangerous. Guided it to cover</t>
  </si>
  <si>
    <t>Full and straight, defends</t>
  </si>
  <si>
    <t>Full and straight and gets a single at mid-wicket</t>
  </si>
  <si>
    <t>This one turns a bit , a bit towards the leg side. Bavuma cannot connect</t>
  </si>
  <si>
    <t>Bavuma defends this one</t>
  </si>
  <si>
    <t>Straight and well defended.</t>
  </si>
  <si>
    <t>Straight and hit to mid wicket</t>
  </si>
  <si>
    <t xml:space="preserve">Much fuller this . </t>
  </si>
  <si>
    <t>Played and a miss on the fourth stump line. Keeper collects is - a bit of oohs</t>
  </si>
  <si>
    <t>Hits him on the pad but maybe going down the leg. No appeal</t>
  </si>
  <si>
    <t>Trail by:</t>
  </si>
  <si>
    <t>A single towards fine leg</t>
  </si>
  <si>
    <t xml:space="preserve">Over the wicket now </t>
  </si>
  <si>
    <t xml:space="preserve">Spins in toward </t>
  </si>
  <si>
    <t>Lyon going through the overs quickly</t>
  </si>
  <si>
    <t>Inside edge, Smith wanted to go for a review</t>
  </si>
  <si>
    <t>Consistently hitting the right area</t>
  </si>
  <si>
    <t>Solid in defense now Bavuma</t>
  </si>
  <si>
    <t>Taken. Terrific catching by Labuschange. Bavuma goes for an expansive 
drive. He'd gone over the fielder couple of times, this time he chooses not
go over and it caught athletically by Labu diving to his right. Cummins 
yet again gets the breakthrough. Australia have an opening</t>
  </si>
  <si>
    <t>94 for 5</t>
  </si>
  <si>
    <t>Drives to the cover again. Good field by Labu at the covers again. Reaching 
for it</t>
  </si>
  <si>
    <t xml:space="preserve">Straight and defended </t>
  </si>
  <si>
    <t>Consitent this from Lyon. Giving nothing away</t>
  </si>
  <si>
    <t>keeps hitting those area time and agai</t>
  </si>
  <si>
    <t>That spun a bit.</t>
  </si>
  <si>
    <t>No run. Maiden</t>
  </si>
  <si>
    <t>Off the mark with a nudge to mid on</t>
  </si>
  <si>
    <t>Lets this one go. Not playing at it</t>
  </si>
  <si>
    <t>Tries to work this one to mid-wicket area. But no run</t>
  </si>
  <si>
    <t>Straigher this time. Full and well defended. 25 minutes to lunch</t>
  </si>
  <si>
    <t>Gently plays it back to the bowler</t>
  </si>
  <si>
    <t>Lyon back to hitting those areas</t>
  </si>
  <si>
    <t>Creating some doubt and restlessness for sure as Verreynne comes down the track</t>
  </si>
  <si>
    <t>Back in his crease again and Lyon right there and thereabout</t>
  </si>
  <si>
    <t>Looks to pull but is not short enough</t>
  </si>
  <si>
    <t>Comes front and defends</t>
  </si>
  <si>
    <t xml:space="preserve">Another maiden </t>
  </si>
  <si>
    <t xml:space="preserve">Hazlewood back , was a bit unlucky this morning. </t>
  </si>
  <si>
    <t>Threads this one through the cover for 2 been a while since the last run</t>
  </si>
  <si>
    <t>Straight and defended to mid off</t>
  </si>
  <si>
    <t>Straight and defended</t>
  </si>
  <si>
    <t>Shortish this one and fended</t>
  </si>
  <si>
    <t>Play and miss. Got him to follow this one, missed the edge</t>
  </si>
  <si>
    <t xml:space="preserve">Webster into the attack for the first time. And middle stumps line. </t>
  </si>
  <si>
    <t>Back of a length again - defense</t>
  </si>
  <si>
    <t>Cuts it towards dee point for a single</t>
  </si>
  <si>
    <t>Edged but not carried</t>
  </si>
  <si>
    <t xml:space="preserve">Guides it towards </t>
  </si>
  <si>
    <t>Forward defense</t>
  </si>
  <si>
    <t xml:space="preserve">worked nicely of his pads for a couple and then a single </t>
  </si>
  <si>
    <t>Last over before lunch</t>
  </si>
  <si>
    <t>Works it off his thighs to deep fine leg for a two</t>
  </si>
  <si>
    <t>Handling the ball . What would not Aussie not appeal for that? They were
well within their right</t>
  </si>
  <si>
    <t>Glorious cover drive and that's lunch</t>
  </si>
  <si>
    <t xml:space="preserve">was a noball </t>
  </si>
  <si>
    <t>Has him driving , fifth stumps line</t>
  </si>
  <si>
    <t>Nips back in and Verrynne keeps it out</t>
  </si>
  <si>
    <t>Clips to mid on , who stops the ball well to keep it down to a signle</t>
  </si>
  <si>
    <t>nudges in between  gully and point, a single</t>
  </si>
  <si>
    <t>He keeps getting them full and in the areas. Holidng on end tight</t>
  </si>
  <si>
    <t>And again</t>
  </si>
  <si>
    <t>Works it off the back end towards cover for a single. Fielded by 
Labuschange</t>
  </si>
  <si>
    <t>Easy single off the back end to long on</t>
  </si>
  <si>
    <t>Drop back of the length , a bit more pace on this one</t>
  </si>
  <si>
    <t>And back full again</t>
  </si>
  <si>
    <t>Cummins to continue . Nips back , a bit of pace and good bounce. Jumping
around Verreynne</t>
  </si>
  <si>
    <t xml:space="preserve">Fifth stumps line and left alone. </t>
  </si>
  <si>
    <t>Short this time - bouncer but not well directed</t>
  </si>
  <si>
    <t>Fuller</t>
  </si>
  <si>
    <t>An appeal for LBW and given not out. There's been a collision on-field. 
Everyone's okay. And DRS taken. No edge , and Verrynne has moved a long
way acorss. Definitely line line and hitting - three reds and Cummins gets
his man.</t>
  </si>
  <si>
    <t>126 for 6</t>
  </si>
  <si>
    <t xml:space="preserve">Cummins is on song after that collision wicket. </t>
  </si>
  <si>
    <t xml:space="preserve">Play and miss. </t>
  </si>
  <si>
    <t>127/7</t>
  </si>
  <si>
    <t>And another. Slower one and Jansen does not read this and chips it back to 
Cummins. Easy catch</t>
  </si>
  <si>
    <t>Lyon has been terrific. Holding that one end barely conceding anything</t>
  </si>
  <si>
    <t>Pushed to mid-off and set off for a quick single. Maharaj almost collides 
first with the stumos and then Carey.</t>
  </si>
  <si>
    <t>Keeps this one out</t>
  </si>
  <si>
    <t>Fends it off and sets out for a single</t>
  </si>
  <si>
    <t>Will keep the strike as he rolls the ball to mid-wicket</t>
  </si>
  <si>
    <t>Cummings on song . Here for another over. Bang is short of good length.
Defended by Bedingham</t>
  </si>
  <si>
    <t xml:space="preserve">Well fended off . Straight </t>
  </si>
  <si>
    <t>Gets a single to mid-on</t>
  </si>
  <si>
    <t>Banged in short</t>
  </si>
  <si>
    <t>Pushes this one to cover . No run there</t>
  </si>
  <si>
    <t>Cuts it square towards point for a single</t>
  </si>
  <si>
    <t>Leg stump line , not a lot of turn</t>
  </si>
  <si>
    <t xml:space="preserve">Straight and full, Maharaj defend </t>
  </si>
  <si>
    <t>Takes a chance and gets a boundry. Down the track , not where he intended
- thick edge , flies over the fielder at mid-off</t>
  </si>
  <si>
    <t>Short and fast this one. Bedingham tries to pull but not there</t>
  </si>
  <si>
    <t>Five for - it had been coming. Bedingham gone, regulation catch to the 
keeper. Carey was not going drop that.</t>
  </si>
  <si>
    <t>135/8</t>
  </si>
  <si>
    <t>New man in - Rabada. Was sensational with the ball. Needs to hang in there
with Maharaj to try and get close to the Aus total. Still 77 behind</t>
  </si>
  <si>
    <t>Hostile stuff from Cummins to Rabada</t>
  </si>
  <si>
    <t>Rabada works this to point for a single</t>
  </si>
  <si>
    <t>Maharaj pushes it down to mid off and gets a single. Rabada again in
the firing line</t>
  </si>
  <si>
    <t>Play and a miss</t>
  </si>
  <si>
    <t>Short and Maharaj leaves this one alone</t>
  </si>
  <si>
    <t>Pushes this down to fine leg for a run. Comes back for the second. Good 
throw to the keepers end and gone.</t>
  </si>
  <si>
    <t>is_runout</t>
  </si>
  <si>
    <t>138/9</t>
  </si>
  <si>
    <t>Full and straight from Starc. Ngidi gets a bat to it to mid off and a huge cheer</t>
  </si>
  <si>
    <t xml:space="preserve">Short and Rabada pulls this one towards mid-wicket boundry. And
a great catch by Webster. </t>
  </si>
  <si>
    <t>138/10</t>
  </si>
  <si>
    <t>Worked off his leg to fine leg</t>
  </si>
  <si>
    <t xml:space="preserve">Labuschangne </t>
  </si>
  <si>
    <t>Inside edge on to the pads</t>
  </si>
  <si>
    <t>Full and plays it off to mid off</t>
  </si>
  <si>
    <t xml:space="preserve">Swings away from the right hander . Misses the edge. </t>
  </si>
  <si>
    <t>Good Length</t>
  </si>
  <si>
    <t>Flicked off his legs towards fine leg for a single</t>
  </si>
  <si>
    <t xml:space="preserve">Lets this one go </t>
  </si>
  <si>
    <t>2nd</t>
  </si>
  <si>
    <t>Shimmy towards the bowler and get an edge</t>
  </si>
  <si>
    <t>Works it on the leg side , an easy single</t>
  </si>
  <si>
    <t>Full and flicked towards mid on for a single</t>
  </si>
  <si>
    <t>Full and plays it straight</t>
  </si>
  <si>
    <t>Takes a stab at it Khawaja and gets the edge and keeper gets it</t>
  </si>
  <si>
    <t>Lead by</t>
  </si>
  <si>
    <t>Edged and gone - Green has looked rusty. Is this a No ball? No we are good</t>
  </si>
  <si>
    <t>Rabada on the money yet again. Smith shuffles and defends</t>
  </si>
  <si>
    <t>Down the leg side and Labuschange misses</t>
  </si>
  <si>
    <t>Defends solidly</t>
  </si>
  <si>
    <t>And that's tea</t>
  </si>
  <si>
    <t>1st Inns</t>
  </si>
  <si>
    <t>Sum of is_no_ball</t>
  </si>
  <si>
    <t>And then Smith comes under pressure and whacks it toward mid on for a 
four</t>
  </si>
  <si>
    <t>Quick rotation of strike</t>
  </si>
  <si>
    <t>A single down the leg side to mid-on</t>
  </si>
  <si>
    <t xml:space="preserve">Rotating the strike, getting single - a gentle push to mid-on </t>
  </si>
  <si>
    <t>Glanced off his legs to mid-wicket and gets a 2</t>
  </si>
  <si>
    <t>Drive it to cover , stopped. No run</t>
  </si>
  <si>
    <t>Nips back in from around to wicket. Smith plays and missses</t>
  </si>
  <si>
    <t>Inside edge and goes to fine leg for a single</t>
  </si>
  <si>
    <t>Defends this one - Jansen has been angling this to the right hander. 
Looking to find that one goes away</t>
  </si>
  <si>
    <t>Reaches for that - wide outside the off stump and full, does not connect</t>
  </si>
  <si>
    <t>Lets that go - in the sixth stumps line. Better not played</t>
  </si>
  <si>
    <t>Caresses that towards third man region for an easay single</t>
  </si>
  <si>
    <t>Smith shuffles across and dabs it towards mid-wicket. Fielded - no run</t>
  </si>
  <si>
    <t>Ngidi charged in. Back of length. Smith stays in his crease and another dab 
towards mid-wicket</t>
  </si>
  <si>
    <t xml:space="preserve">Back of length, fourth stumps line this time - defends </t>
  </si>
  <si>
    <t>Jansen to contine. Choosing to rest Rabada here. Defends on the fourth
stumps line. Jansen continues from over the wicket</t>
  </si>
  <si>
    <t>Good length in the fifth stumps line - lets this one go.</t>
  </si>
  <si>
    <t>Good leave this, nothing doing in that fifth stumps line</t>
  </si>
  <si>
    <t>Short, Labuschange ducks underneath it. Nothing menacing so far</t>
  </si>
  <si>
    <t>Length and straight at Smith making him play. Which he does and fends it 
off</t>
  </si>
  <si>
    <t xml:space="preserve">Quick single, drops it square of the wicket and sets of. </t>
  </si>
  <si>
    <t>Single - opens the face of the bat and guides it towards gully. Jansen seems
to have hurt himself and the physio is out taking a look. The left thumb goes
into the ground as he dives to save a run.</t>
  </si>
  <si>
    <t>Back of a length again . Ngidi is bowling a few of these. Smith dabs it towards mid wicket. No run</t>
  </si>
  <si>
    <t>Wide in the fifth stumps, Smith works  it lean ing back to point for a single</t>
  </si>
  <si>
    <t>Gets the edge Ngidi, but not carrying. Soft hand, still felt Labuschange 
reaching for it. Ngidi pushed it up a bit full this time</t>
  </si>
  <si>
    <t xml:space="preserve">Around the wicket and wide on the sixth stumps line. Does nip back in
but Smith will let it go. </t>
  </si>
  <si>
    <t>Ball goes straight on to the keeper - wide outside and Smith lets it go</t>
  </si>
  <si>
    <t>Dabs it to mid-wicket and off for a singe</t>
  </si>
  <si>
    <t>Gone. Jansen get Labuschange again. Nicked off to the keeper</t>
  </si>
  <si>
    <t xml:space="preserve">Head in - and he can take the game away in an instant. Australia 118 ahead.
Jansen - Full and straight. Head solid in defence </t>
  </si>
  <si>
    <t>Easy single through the covers</t>
  </si>
  <si>
    <t>Head is off the mark. Ngidi back of length and Head pushes it to cover</t>
  </si>
  <si>
    <t>Fends it towards mid wicket - no run</t>
  </si>
  <si>
    <t>Stands tall and punches off the back foot towards cover this time</t>
  </si>
  <si>
    <t>Ngidi hits the pad. Appeal - not out given on field. We go upstairs. Ball
very close to the bad, but no edge say snicko, . High on the pad. On field 
decision is not-out so if it umpires call it styas not out - but we have tree reds. And Ngidi get Steve Smith</t>
  </si>
  <si>
    <t>It's all happening here. Almost played on, but this one bounces up and over
the stumps</t>
  </si>
  <si>
    <t>No run. Head plays this one to coveer.</t>
  </si>
  <si>
    <t xml:space="preserve">Head chases a wide one , and misses. </t>
  </si>
  <si>
    <t>Head plays this towards fine leg and gets a single</t>
  </si>
  <si>
    <t>Websters is of the mark. A dab toward mid wicket</t>
  </si>
  <si>
    <t>He got out playing down the leg in the first innings. Gets a four this time</t>
  </si>
  <si>
    <t>Ngidi back after that successful last over; Getting singles  now - this time
towards cover</t>
  </si>
  <si>
    <t>Stays low and almost dies as it reaches the keeper</t>
  </si>
  <si>
    <t>Down the leg will get a from a Head glance  towards fine leg</t>
  </si>
  <si>
    <t xml:space="preserve"> Fends this on - </t>
  </si>
  <si>
    <t>Carves this to deep point for a single</t>
  </si>
  <si>
    <t>Full and straight - and defends</t>
  </si>
  <si>
    <t>Worked towards fine leg for a single</t>
  </si>
  <si>
    <t>Head looks he is here with an intent to get this game moving</t>
  </si>
  <si>
    <t>On to pads, half a appeal - maybe there was a inside edge</t>
  </si>
  <si>
    <t>Defends this full and straight on to the stumps</t>
  </si>
  <si>
    <t>Head solid in defense</t>
  </si>
  <si>
    <t>Single down the deep point</t>
  </si>
  <si>
    <t>Dabs it to mid-on . No run</t>
  </si>
  <si>
    <t xml:space="preserve">Wide and Head does not connect well. He'll feel he missed out </t>
  </si>
  <si>
    <t>Dabs a single towards point</t>
  </si>
  <si>
    <t>Streaky, but goes in between the slips and the gully for a boundry</t>
  </si>
  <si>
    <t>Websters takes the DRS, but this is given on field. He must have a strong 
case and unless he hits it , I think this is gone.</t>
  </si>
  <si>
    <t>The last recognized batting pair now. Carey walks in - Australia will
look to get to 100 first. Head plays it towards deep point for a single</t>
  </si>
  <si>
    <t>Back of length, fourth stumps line and beats Carey all ends up</t>
  </si>
  <si>
    <t>Dabs a quick single to cover point</t>
  </si>
  <si>
    <t xml:space="preserve">Nips back in and bowls Head over. </t>
  </si>
  <si>
    <t>Carey walks down the track and hits him flush on the pads. Review taken
Not out on-field. It's all happening here</t>
  </si>
  <si>
    <t>Wide and Carey hits it point and gets a single</t>
  </si>
  <si>
    <t>Whack - Cummins attack first with the ball and now with the bat,
Towards  Mid-off</t>
  </si>
  <si>
    <t>Cummins on the charge. Goes for this one - up in the air. Towards the cover
and gets 2 for his effort</t>
  </si>
  <si>
    <t>Full and on to the pads, and deflects on to the stumps -  bowled him</t>
  </si>
  <si>
    <t>Starc in and two left handers at the crease</t>
  </si>
  <si>
    <t xml:space="preserve">South Africa have their tails up. </t>
  </si>
  <si>
    <t>Edged but dropped just short of Makram. Carey will attack regardless</t>
  </si>
  <si>
    <t>Full and straight to Carey. Defends this one</t>
  </si>
  <si>
    <t>Back of a length and Carey plays it straight</t>
  </si>
  <si>
    <t>Carey get this on to cover and a single.</t>
  </si>
  <si>
    <t xml:space="preserve">Hits square of the wicket and gets a single. </t>
  </si>
  <si>
    <t>Again gets the edge as Starc attacks but does not carry to Markram</t>
  </si>
  <si>
    <t>Works off the pad towards mid-wicket for a single</t>
  </si>
  <si>
    <t>Plays it straight - the lead is over 150 now</t>
  </si>
  <si>
    <t>Dabs It to cover</t>
  </si>
  <si>
    <t>Still no Rabada to clean up the tail</t>
  </si>
  <si>
    <t>Hit on the pads but this one's going down the leg</t>
  </si>
  <si>
    <t>Nips back in from Mulder but going down the leg. No appeal</t>
  </si>
  <si>
    <t>Starc plays this to square leg and get a 3</t>
  </si>
  <si>
    <t>Plays it down to short mid-on for a single. Retains the strike</t>
  </si>
  <si>
    <t>Does not carry. Markram yet again get to the ball on the bounce.</t>
  </si>
  <si>
    <t>Connects but to the field at short cover</t>
  </si>
  <si>
    <t>Charges down the pitch but does not connect. Mistimes to mid-on</t>
  </si>
  <si>
    <t>Full toss</t>
  </si>
  <si>
    <t>Full toss  and guides to 1 at cover</t>
  </si>
  <si>
    <t>A glance backward  square leg for a single</t>
  </si>
  <si>
    <t>Carey drives but straight to the field at cover</t>
  </si>
  <si>
    <t>Starc still watchful with the ball outside off</t>
  </si>
  <si>
    <t>Jansen now. Surely Rabada from the other end. Starc watches that go to the keeper</t>
  </si>
  <si>
    <t>Starc drives that straight to mid-off</t>
  </si>
  <si>
    <t>And again - action replay</t>
  </si>
  <si>
    <t>Angling down the leg and hits the pad</t>
  </si>
  <si>
    <t>Starc does well to see this one off. Runs will come but this was a see out over</t>
  </si>
  <si>
    <t>Pull this one for two in towards the leg side in the midwicket regions</t>
  </si>
  <si>
    <t>Carey pushes at this on the backfoot - well stopped in the cover by Mulder</t>
  </si>
  <si>
    <t>Nice and fine runs for four - Carey glances this one fine</t>
  </si>
  <si>
    <t xml:space="preserve">Defends well - </t>
  </si>
  <si>
    <t>Plays it straight back the bowler and it is a noball. No run</t>
  </si>
  <si>
    <t>Beaten all ends up on the fourth line. Have ridden their luck this 
partnership. But a vital partnership this</t>
  </si>
  <si>
    <t>Short and Starc lets this one go</t>
  </si>
  <si>
    <t xml:space="preserve"> And does not carry to Markram again. </t>
  </si>
  <si>
    <t>Drives to mid off and a easy stop</t>
  </si>
  <si>
    <t>Carey pushes this toward mid wicket for a single</t>
  </si>
  <si>
    <t>Beats Starc on the fifth stumps line. Starc hanging his bat</t>
  </si>
  <si>
    <t xml:space="preserve"> Play and miss again. Fourth stumps line, Starc feeling for it</t>
  </si>
  <si>
    <t>Worked towards deep square leg for a single</t>
  </si>
  <si>
    <t xml:space="preserve"> Now Carey misses this one</t>
  </si>
  <si>
    <t>Carey cuts this towards deep point and Maharaj can't stop it - much needed
boundry</t>
  </si>
  <si>
    <t>On the pads and whips it to square leg - no run</t>
  </si>
  <si>
    <t>Quick single, fends it and a no ball as well. 100 up for Australia</t>
  </si>
  <si>
    <t xml:space="preserve">Given. LBW. Carey reviews - might as well. On field decision is out. 
Will take quite something to overturn this. A big outside edge. </t>
  </si>
  <si>
    <t>Take that says Carey and drives that through the covers for four</t>
  </si>
  <si>
    <t xml:space="preserve">Single to mid wicket </t>
  </si>
  <si>
    <t>Down the leg side</t>
  </si>
  <si>
    <t>And now Starc gets this one away to point and gets a single</t>
  </si>
  <si>
    <t>Punched down the ground and Carey will get 3. Bavuma does well to stop
the ball from going for a four</t>
  </si>
  <si>
    <t>Quick single down the midwicket</t>
  </si>
  <si>
    <t>Starc gets leg bye</t>
  </si>
  <si>
    <t>A quick single stolen. Starc pushes this towards mid-on and sets off. Direct
hit and he was gone</t>
  </si>
  <si>
    <t>Single again - same area . Great running</t>
  </si>
  <si>
    <t>Singles coming thick and fast now. Every run counts now - lead 189 now</t>
  </si>
  <si>
    <t>Dabs it to Mid on - but no run this time</t>
  </si>
  <si>
    <t>Spinner now - how will these two approach this. Defends on the front foot
Get to the pitch of the ball</t>
  </si>
  <si>
    <t xml:space="preserve">Starc in no hurry - I think Carey will take charge. </t>
  </si>
  <si>
    <t>Finds a single now towards the point regions</t>
  </si>
  <si>
    <t xml:space="preserve">Will Carey attack ? Tried reverse sweeping in the first innings </t>
  </si>
  <si>
    <t>Singles now</t>
  </si>
  <si>
    <t xml:space="preserve"> Plays it all along the ground to long on</t>
  </si>
  <si>
    <t>Put down - tough chance, but just falls short.</t>
  </si>
  <si>
    <t>Quick single stolen.Carey calls , Starc responds</t>
  </si>
  <si>
    <t>PUNCHED- through mid on. Four runs , and fifty partnership. Come at
the right time. Lead by 197</t>
  </si>
  <si>
    <t>Not where intended but a single will do - mid on</t>
  </si>
  <si>
    <t xml:space="preserve"> Brave leave that. Over the stump. Lucky</t>
  </si>
  <si>
    <t>Some spin but gets this to mid - on for a single</t>
  </si>
  <si>
    <t>Defended - Starc</t>
  </si>
  <si>
    <t>Tucked this one towards mid-wicket. Lead of 200 now</t>
  </si>
  <si>
    <t xml:space="preserve">Sweeps and sweeps fine for a four </t>
  </si>
  <si>
    <t>Plays one to long on and gets an easy single</t>
  </si>
  <si>
    <t xml:space="preserve">Carey defends - </t>
  </si>
  <si>
    <t>Pushes towards deep cover and gets an easy 2</t>
  </si>
  <si>
    <t xml:space="preserve">Looks close? DRS ? Given on field - more in hope this one. This has been 
a great innngs from Carey. </t>
  </si>
  <si>
    <t>Lyon average 12, Australia will take that 12 today. Wide in the sevent stumps. Leaves it. No Ball</t>
  </si>
  <si>
    <t>Edged not carried and they get a single</t>
  </si>
  <si>
    <t>Lyon lets that go.</t>
  </si>
  <si>
    <t>Starc drives this but Bavuma does brilliantly at covers to keep it to one</t>
  </si>
  <si>
    <t>Does not carry yet again</t>
  </si>
  <si>
    <t>Wild one from Mulder and the keeper is not getting to that</t>
  </si>
  <si>
    <t>Lets this one go into the gloves</t>
  </si>
  <si>
    <t>Edged and dropped at third  slip now - Jansen</t>
  </si>
  <si>
    <t>Gets two - square of the wicket - fine</t>
  </si>
  <si>
    <t>Swings this one away. And that's that for the day. Australia lead by 214</t>
  </si>
  <si>
    <t xml:space="preserve">Toe end of the bat. He did try to hoick this one Starc. No ball </t>
  </si>
  <si>
    <t>Out, and get him the next ball</t>
  </si>
  <si>
    <t>Labuschange</t>
  </si>
  <si>
    <t>is_caught_runout_fielder</t>
  </si>
  <si>
    <t>Sum of is_bye</t>
  </si>
  <si>
    <t>Wkts</t>
  </si>
  <si>
    <t>Noballs</t>
  </si>
  <si>
    <t>bowls_bowled</t>
  </si>
  <si>
    <t>bowlers_legal</t>
  </si>
  <si>
    <t>Total run</t>
  </si>
  <si>
    <t>balls_faced</t>
  </si>
  <si>
    <t>runs_scored</t>
  </si>
  <si>
    <t>Balls_faced</t>
  </si>
  <si>
    <t>Batsmen</t>
  </si>
  <si>
    <t>runs conceded</t>
  </si>
  <si>
    <t>Day 3 , session 1</t>
  </si>
  <si>
    <t>Lets this one go Stacy</t>
  </si>
  <si>
    <t>Drives to mid off straight to the fielder</t>
  </si>
  <si>
    <t xml:space="preserve">Lets it go - </t>
  </si>
  <si>
    <t>Plays it to mid on fielder. No is the call</t>
  </si>
  <si>
    <t>Angled down the leg side and well stopped by Verreyne with his left foot.
Saves a couple</t>
  </si>
  <si>
    <t>Lyon comes to the pitch of the ball defends</t>
  </si>
  <si>
    <t>Comes forward and defends</t>
  </si>
  <si>
    <t>Bowls straight and full, and nicely played by Lyon straight back to the bowler</t>
  </si>
  <si>
    <t>Defends and it’s a maiden over.</t>
  </si>
  <si>
    <t>Starch smashes this over the bowlers head. Hasn't timed this one
and Bavuma gets to ball . Australia get two more runs</t>
  </si>
  <si>
    <t>Starc has come out with an intent to go for it. He tries to drive this one,
mistimed but gets a single. Rabada to Lyon now</t>
  </si>
  <si>
    <t>Straight and full, at pace - Lyon defends well</t>
  </si>
  <si>
    <t xml:space="preserve">Rabada brings this one back and hits the back pad. Given by the umpire.
Lyon reviews more in hope - </t>
  </si>
  <si>
    <t>Runs</t>
  </si>
  <si>
    <t>Rabada on 9 wickets for the innigs, looking for a ten-for for the test. Can
he do it here - Hazlewood get ball to bat</t>
  </si>
  <si>
    <t>Wide on the fifth stumps line and Hazlewood lets that one go</t>
  </si>
  <si>
    <t>Strac dabs this one towards point and sets out for a single. Not protencting
his bowling partner. Another no ball</t>
  </si>
  <si>
    <t>Bows straight and Hazlewood defenbds</t>
  </si>
  <si>
    <t xml:space="preserve">Straight and played straight to Mulder </t>
  </si>
  <si>
    <t>Dabs this one to short mid on and sets of for a single</t>
  </si>
  <si>
    <t>Playes this one nicely towards deep point and pick a single. Previous run
this</t>
  </si>
  <si>
    <t>Fifth stumps line and Hazlewood feels for this. Misses the edge</t>
  </si>
  <si>
    <t>Turned down a single this time. Hazlewood defends the ball towards point</t>
  </si>
  <si>
    <t>Goes through the slips for a four. These runs are hurting Soth Africa</t>
  </si>
  <si>
    <t>Turns down a single as he guides the ball to Gully</t>
  </si>
  <si>
    <t>Lets this one go. Short one this time</t>
  </si>
  <si>
    <t xml:space="preserve">Inside edge and on to the pads - </t>
  </si>
  <si>
    <t>Climbs on Starc who does well to get well over the ball and defend it down</t>
  </si>
  <si>
    <t>Beats Starc all ends up with that. Jansen then will be a crack at Hazlewood.</t>
  </si>
  <si>
    <t>Back of a length and beat Hazlewood</t>
  </si>
  <si>
    <t>Hazlewood backs up and plays this one towards mid-off</t>
  </si>
  <si>
    <t>Scampered through for a single. Hazlewood trickels this ball do the gully
and the scamper a single</t>
  </si>
  <si>
    <t xml:space="preserve">Starc content on letting the balls go. </t>
  </si>
  <si>
    <t>Short and Strac pulls this one past the bowler. Did not time it though,
only a single. A valuable single though</t>
  </si>
  <si>
    <t>Hazlewood flick this to fine leg, but they do not take a single</t>
  </si>
  <si>
    <t xml:space="preserve">Starc defends this </t>
  </si>
  <si>
    <t>Defends well. The ball was climbing , he control and plays it down</t>
  </si>
  <si>
    <t>Wide out side and Starc flings his bat at it. Did not make contact</t>
  </si>
  <si>
    <t>Closer to the stumps this time- fifth stumps line, and Starc again content
to let it go</t>
  </si>
  <si>
    <t>Gets the ball away to mid-on but No is the call from Starc</t>
  </si>
  <si>
    <t>Hazlewood slashes this and find the gap between the gully and slips. Four
runs</t>
  </si>
  <si>
    <t>Short angled towards the body and Hazlewood gets out of the way</t>
  </si>
  <si>
    <t>Starc wanted the single as Hazlewood dabs that towards point, but Hazlewood
does not want the single</t>
  </si>
  <si>
    <t>Thrashes this one deep behind point - another two run</t>
  </si>
  <si>
    <t>Full and straight and Starc defends</t>
  </si>
  <si>
    <t>Misses the edge this time. Close to the edge</t>
  </si>
  <si>
    <t>Starc drives this one to mid off and gets a single</t>
  </si>
  <si>
    <t>Whips it off his pad. Worked it to fine leg . Single turned down</t>
  </si>
  <si>
    <t>Short and Starc ducks</t>
  </si>
  <si>
    <t xml:space="preserve">Down the leg side and Starc edges this for a four </t>
  </si>
  <si>
    <t>Back of length ball , towards the body - Starc gets a single</t>
  </si>
  <si>
    <t>Jansen get it right , great yorker but Hazlewood keeps it out</t>
  </si>
  <si>
    <t>Dabbed by Starc towards third man and picks up four valuable runs</t>
  </si>
  <si>
    <t>Guided towards the body and Starc gets his bat o it</t>
  </si>
  <si>
    <t>Plays it fine to for a single</t>
  </si>
  <si>
    <t>Slashes hard and gets it through to mid-wicket for two</t>
  </si>
  <si>
    <t>And an easy single</t>
  </si>
  <si>
    <t xml:space="preserve">Let's this one go </t>
  </si>
  <si>
    <t>Flashed hard and goes over the slip and does not carry to thirdman.
No single taken</t>
  </si>
  <si>
    <t>Drives it to cover and get a single. Hazlewood to face Rabada</t>
  </si>
  <si>
    <t>Sneaks through the keepers legs and 2 runs</t>
  </si>
  <si>
    <t>Pushed  to mid- on for a single</t>
  </si>
  <si>
    <t>Dabs it to deep square leg for single. They take it this time</t>
  </si>
  <si>
    <t>Edged and yet again - it does not carry</t>
  </si>
  <si>
    <t>Gets that through to mid-wicket for 2 runs</t>
  </si>
  <si>
    <t>Slower one , and to the stumps. Starc reads it well and defends</t>
  </si>
  <si>
    <t>NB - I</t>
  </si>
  <si>
    <t>LB-M</t>
  </si>
  <si>
    <t>B - N</t>
  </si>
  <si>
    <t>Partnership</t>
  </si>
  <si>
    <t>Edged and over the slips, 50 for Starc, 50 partnership, 200 up for Australia</t>
  </si>
  <si>
    <t>To win</t>
  </si>
  <si>
    <t>9  for 1</t>
  </si>
  <si>
    <t xml:space="preserve">Will Starc get some swing - did get one </t>
  </si>
  <si>
    <t xml:space="preserve">Dropped and Smith has hurt himself </t>
  </si>
  <si>
    <t>Get him</t>
  </si>
  <si>
    <t>70 for 2</t>
  </si>
  <si>
    <t>Sum of is_wide</t>
  </si>
  <si>
    <t>End of Day 3</t>
  </si>
  <si>
    <t>And day 4 - this is it. Can SA do It - win a big ICC trophy for the first time in their history</t>
  </si>
  <si>
    <t>Gone. And then there's the wicket. What now?</t>
  </si>
  <si>
    <t xml:space="preserve">Things happening here - </t>
  </si>
  <si>
    <t>Starc settling in a lot more today</t>
  </si>
  <si>
    <t>Verryenne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</si>
</sst>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2"/>
      <color theme="1"/>
      <name val="Aptos Narrow"/>
      <family val="2"/>
      <scheme val="minor"/>
    </font>
    <font>
      <sz val="12"/>
      <color rgb="FF000000"/>
      <name val="Aptos Narrow"/>
      <family val="2"/>
      <scheme val="minor"/>
    </font>
    <font>
      <b/>
      <sz val="12"/>
      <color theme="1"/>
      <name val="Aptos Narrow"/>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16" fontId="0" fillId="0" borderId="0" xfId="0" applyNumberFormat="1"/>
    <xf numFmtId="164" fontId="0" fillId="0" borderId="0" xfId="0" applyNumberFormat="1"/>
    <xf numFmtId="0" fontId="0" fillId="0" borderId="0" xfId="0" pivotButton="1"/>
    <xf numFmtId="0" fontId="0" fillId="0" borderId="0" xfId="0" applyAlignment="1">
      <alignment horizontal="left"/>
    </xf>
    <xf numFmtId="2" fontId="0" fillId="0" borderId="0" xfId="0" applyNumberFormat="1"/>
    <xf numFmtId="1" fontId="0" fillId="0" borderId="0" xfId="0" applyNumberFormat="1"/>
    <xf numFmtId="2" fontId="0" fillId="0" borderId="0" xfId="0" applyNumberFormat="1" applyAlignment="1">
      <alignment horizontal="left"/>
    </xf>
    <xf numFmtId="0" fontId="0" fillId="0" borderId="0" xfId="0" applyAlignment="1">
      <alignment horizontal="right"/>
    </xf>
    <xf numFmtId="0" fontId="1" fillId="0" borderId="0" xfId="0" applyFont="1"/>
    <xf numFmtId="0" fontId="2" fillId="0" borderId="0" xfId="0" applyFont="1"/>
    <xf numFmtId="0" fontId="0" fillId="2" borderId="0" xfId="0" applyFill="1"/>
    <xf numFmtId="0" fontId="0" fillId="0" borderId="0" xfId="0" applyNumberFormat="1"/>
  </cellXfs>
  <cellStyles count="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l Karki" refreshedDate="45822.732441666667" createdVersion="8" refreshedVersion="8" minRefreshableVersion="3" recordCount="505" xr:uid="{DD2A285F-A4DB-4E48-A388-7264BE2D3AF8}">
  <cacheSource type="worksheet">
    <worksheetSource ref="A8:T1048576" sheet="South_Africa_2nd_innings"/>
  </cacheSource>
  <cacheFields count="20">
    <cacheField name="Overs" numFmtId="0">
      <sharedItems containsString="0" containsBlank="1" containsNumber="1" minValue="0.1" maxValue="83.4"/>
    </cacheField>
    <cacheField name="Batsman" numFmtId="0">
      <sharedItems containsBlank="1" count="9">
        <s v="Markram"/>
        <s v="Rickleton"/>
        <s v="Mulder"/>
        <s v="Bavuma"/>
        <s v="Stubbs"/>
        <s v="Bedingham"/>
        <s v="Verryenne"/>
        <m/>
        <s v="Maharaj" u="1"/>
      </sharedItems>
    </cacheField>
    <cacheField name="Bowler" numFmtId="0">
      <sharedItems containsBlank="1" count="8">
        <s v="Starc"/>
        <s v="Hazlewood"/>
        <s v="Cummins"/>
        <s v="Lyon"/>
        <s v="Webster"/>
        <s v="Head"/>
        <m/>
        <s v="Wester" u="1"/>
      </sharedItems>
    </cacheField>
    <cacheField name="runs" numFmtId="0">
      <sharedItems containsString="0" containsBlank="1" containsNumber="1" containsInteger="1" minValue="0" maxValue="4"/>
    </cacheField>
    <cacheField name="Description" numFmtId="0">
      <sharedItems containsBlank="1"/>
    </cacheField>
    <cacheField name="ball areas" numFmtId="0">
      <sharedItems containsNonDate="0" containsString="0" containsBlank="1"/>
    </cacheField>
    <cacheField name="is_wicket" numFmtId="0">
      <sharedItems containsString="0" containsBlank="1" containsNumber="1" containsInteger="1" minValue="1" maxValue="1"/>
    </cacheField>
    <cacheField name="is_wide" numFmtId="0">
      <sharedItems containsNonDate="0" containsString="0" containsBlank="1"/>
    </cacheField>
    <cacheField name="is_no_ball" numFmtId="0">
      <sharedItems containsString="0" containsBlank="1" containsNumber="1" containsInteger="1" minValue="1" maxValue="1"/>
    </cacheField>
    <cacheField name="is_drs" numFmtId="0">
      <sharedItems containsNonDate="0" containsString="0" containsBlank="1"/>
    </cacheField>
    <cacheField name="is_uc" numFmtId="0">
      <sharedItems containsNonDate="0" containsString="0" containsBlank="1"/>
    </cacheField>
    <cacheField name="is_milestone" numFmtId="0">
      <sharedItems containsString="0" containsBlank="1" containsNumber="1" containsInteger="1" minValue="50" maxValue="50"/>
    </cacheField>
    <cacheField name="is_LB" numFmtId="0">
      <sharedItems containsString="0" containsBlank="1" containsNumber="1" containsInteger="1" minValue="1" maxValue="2"/>
    </cacheField>
    <cacheField name="is_bye" numFmtId="0">
      <sharedItems containsString="0" containsBlank="1" containsNumber="1" containsInteger="1" minValue="2" maxValue="4"/>
    </cacheField>
    <cacheField name="dismissal_type" numFmtId="0">
      <sharedItems containsBlank="1"/>
    </cacheField>
    <cacheField name="fielder" numFmtId="0">
      <sharedItems containsNonDate="0" containsString="0" containsBlank="1"/>
    </cacheField>
    <cacheField name="is_caught_runout_fielder" numFmtId="0">
      <sharedItems containsBlank="1"/>
    </cacheField>
    <cacheField name="Speed (KPH)" numFmtId="0">
      <sharedItems containsString="0" containsBlank="1" containsNumber="1" containsInteger="1" minValue="131" maxValue="140"/>
    </cacheField>
    <cacheField name="is_runout" numFmtId="0">
      <sharedItems containsNonDate="0" containsString="0" containsBlank="1"/>
    </cacheField>
    <cacheField name="bowlers_legal" numFmtId="0">
      <sharedItems containsString="0" containsBlank="1" containsNumber="1" minValue="0.1" maxValue="8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l Karki" refreshedDate="45822.732441782406" createdVersion="8" refreshedVersion="8" minRefreshableVersion="3" recordCount="345" xr:uid="{2741C7EA-3C1D-614B-9C2E-911925D68ADC}">
  <cacheSource type="worksheet">
    <worksheetSource ref="A8:T353" sheet="South_Africa_1_innings"/>
  </cacheSource>
  <cacheFields count="20">
    <cacheField name="Overs" numFmtId="0">
      <sharedItems containsSemiMixedTypes="0" containsString="0" containsNumber="1" minValue="0.1" maxValue="57.1"/>
    </cacheField>
    <cacheField name="Batsman" numFmtId="0">
      <sharedItems count="11">
        <s v="Makram"/>
        <s v="Rickleton"/>
        <s v="Mulder"/>
        <s v="Bavuma"/>
        <s v="Stubbs"/>
        <s v="Bedingham"/>
        <s v="Verreynne"/>
        <s v="Jansen"/>
        <s v="Maharaj"/>
        <s v="Rabada"/>
        <s v="Ngidi"/>
      </sharedItems>
    </cacheField>
    <cacheField name="Bowler" numFmtId="0">
      <sharedItems count="5">
        <s v="Starc"/>
        <s v="Hazlewood"/>
        <s v="Cummins"/>
        <s v="Lyon"/>
        <s v="Webster"/>
      </sharedItems>
    </cacheField>
    <cacheField name="runs" numFmtId="0">
      <sharedItems containsSemiMixedTypes="0" containsString="0" containsNumber="1" containsInteger="1" minValue="0" maxValue="6"/>
    </cacheField>
    <cacheField name="Description" numFmtId="0">
      <sharedItems containsBlank="1" longText="1"/>
    </cacheField>
    <cacheField name="ball areas" numFmtId="0">
      <sharedItems containsBlank="1"/>
    </cacheField>
    <cacheField name="is_wicket" numFmtId="0">
      <sharedItems containsString="0" containsBlank="1" containsNumber="1" containsInteger="1" minValue="1" maxValue="1"/>
    </cacheField>
    <cacheField name="is_wide" numFmtId="0">
      <sharedItems containsNonDate="0" containsString="0" containsBlank="1"/>
    </cacheField>
    <cacheField name="is_no_ball" numFmtId="0">
      <sharedItems containsString="0" containsBlank="1" containsNumber="1" containsInteger="1" minValue="1" maxValue="1"/>
    </cacheField>
    <cacheField name="is_drs" numFmtId="0">
      <sharedItems containsBlank="1"/>
    </cacheField>
    <cacheField name="is_uc" numFmtId="0">
      <sharedItems containsNonDate="0" containsString="0" containsBlank="1"/>
    </cacheField>
    <cacheField name="is_milestone" numFmtId="0">
      <sharedItems containsNonDate="0" containsString="0" containsBlank="1"/>
    </cacheField>
    <cacheField name="is_LB" numFmtId="0">
      <sharedItems containsString="0" containsBlank="1" containsNumber="1" containsInteger="1" minValue="1" maxValue="4"/>
    </cacheField>
    <cacheField name="is_bye" numFmtId="0">
      <sharedItems containsNonDate="0" containsString="0" containsBlank="1"/>
    </cacheField>
    <cacheField name="dismissal_type" numFmtId="0">
      <sharedItems containsBlank="1"/>
    </cacheField>
    <cacheField name="fielder" numFmtId="0">
      <sharedItems containsBlank="1"/>
    </cacheField>
    <cacheField name="is_caught_runout_fielder" numFmtId="0">
      <sharedItems containsBlank="1"/>
    </cacheField>
    <cacheField name="Speed (KPH)" numFmtId="0">
      <sharedItems containsString="0" containsBlank="1" containsNumber="1" containsInteger="1" minValue="129" maxValue="145"/>
    </cacheField>
    <cacheField name="is_runout" numFmtId="0">
      <sharedItems containsString="0" containsBlank="1" containsNumber="1" containsInteger="1" minValue="1" maxValue="1"/>
    </cacheField>
    <cacheField name="bowlers_legal" numFmtId="0">
      <sharedItems containsString="0" containsBlank="1" containsNumber="1" minValue="0.1" maxValue="57.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l Karki" refreshedDate="45822.732441898152" createdVersion="8" refreshedVersion="8" minRefreshableVersion="3" recordCount="401" xr:uid="{CA27C428-4346-B94B-8FEB-64585AFCC949}">
  <cacheSource type="worksheet">
    <worksheetSource ref="A8:S1048576" sheet="Australia_2nd_innings"/>
  </cacheSource>
  <cacheFields count="19">
    <cacheField name="Overs" numFmtId="0">
      <sharedItems containsString="0" containsBlank="1" containsNumber="1" minValue="0.1" maxValue="64.599999999999994"/>
    </cacheField>
    <cacheField name="Batsman" numFmtId="0">
      <sharedItems containsBlank="1" count="12">
        <s v="Labuschangne "/>
        <s v="Khawaja"/>
        <s v="Green"/>
        <s v="Smith"/>
        <s v="Head"/>
        <s v="Webster"/>
        <s v="Carey"/>
        <s v="Cummins"/>
        <s v="Starc"/>
        <s v="Lyon"/>
        <s v="Hazlewood"/>
        <m/>
      </sharedItems>
    </cacheField>
    <cacheField name="Bowler" numFmtId="0">
      <sharedItems containsBlank="1"/>
    </cacheField>
    <cacheField name="runs" numFmtId="0">
      <sharedItems containsString="0" containsBlank="1" containsNumber="1" containsInteger="1" minValue="0" maxValue="4"/>
    </cacheField>
    <cacheField name="Description" numFmtId="0">
      <sharedItems containsBlank="1" longText="1"/>
    </cacheField>
    <cacheField name="ball areas" numFmtId="0">
      <sharedItems containsBlank="1"/>
    </cacheField>
    <cacheField name="is_wicket" numFmtId="0">
      <sharedItems containsString="0" containsBlank="1" containsNumber="1" containsInteger="1" minValue="1" maxValue="1"/>
    </cacheField>
    <cacheField name="is_wide" numFmtId="0">
      <sharedItems containsNonDate="0" containsString="0" containsBlank="1"/>
    </cacheField>
    <cacheField name="is_no_ball" numFmtId="0">
      <sharedItems containsString="0" containsBlank="1" containsNumber="1" containsInteger="1" minValue="1" maxValue="1"/>
    </cacheField>
    <cacheField name="is_drs" numFmtId="0">
      <sharedItems containsBlank="1"/>
    </cacheField>
    <cacheField name="is_uc" numFmtId="0">
      <sharedItems containsNonDate="0" containsString="0" containsBlank="1"/>
    </cacheField>
    <cacheField name="is_milestone" numFmtId="0">
      <sharedItems containsNonDate="0" containsString="0" containsBlank="1"/>
    </cacheField>
    <cacheField name="is_LB" numFmtId="0">
      <sharedItems containsString="0" containsBlank="1" containsNumber="1" containsInteger="1" minValue="1" maxValue="2"/>
    </cacheField>
    <cacheField name="is_bye" numFmtId="0">
      <sharedItems containsString="0" containsBlank="1" containsNumber="1" containsInteger="1" minValue="4" maxValue="4"/>
    </cacheField>
    <cacheField name="dismissal_type" numFmtId="0">
      <sharedItems containsBlank="1"/>
    </cacheField>
    <cacheField name="fielder" numFmtId="0">
      <sharedItems containsNonDate="0" containsString="0" containsBlank="1"/>
    </cacheField>
    <cacheField name="is_caught" numFmtId="0">
      <sharedItems containsBlank="1"/>
    </cacheField>
    <cacheField name="Speed (KPH)" numFmtId="0">
      <sharedItems containsString="0" containsBlank="1" containsNumber="1" containsInteger="1" minValue="143" maxValue="143"/>
    </cacheField>
    <cacheField name="is_runout"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l Karki" refreshedDate="45822.732441898152" createdVersion="8" refreshedVersion="8" minRefreshableVersion="3" recordCount="350" xr:uid="{C4099468-DF90-6441-B4C6-53D2D13BF1B9}">
  <cacheSource type="worksheet">
    <worksheetSource ref="A7:M357" sheet="Australia_1st_innings"/>
  </cacheSource>
  <cacheFields count="13">
    <cacheField name="Overs" numFmtId="0">
      <sharedItems containsSemiMixedTypes="0" containsString="0" containsNumber="1" minValue="0.1" maxValue="56.4"/>
    </cacheField>
    <cacheField name="Batsman" numFmtId="0">
      <sharedItems containsBlank="1" count="12">
        <s v="Khawaja"/>
        <s v="Labuschagne"/>
        <s v="Green"/>
        <s v="Smith"/>
        <s v="Head"/>
        <s v="Webster"/>
        <s v="Carey"/>
        <s v="Cummins"/>
        <s v="Starc"/>
        <s v="Lyon"/>
        <s v="Hazlewood"/>
        <m u="1"/>
      </sharedItems>
    </cacheField>
    <cacheField name="Bowler" numFmtId="0">
      <sharedItems/>
    </cacheField>
    <cacheField name="runs" numFmtId="0">
      <sharedItems containsSemiMixedTypes="0" containsString="0" containsNumber="1" containsInteger="1" minValue="0" maxValue="4"/>
    </cacheField>
    <cacheField name="Description" numFmtId="0">
      <sharedItems containsBlank="1" longText="1"/>
    </cacheField>
    <cacheField name="ball areas" numFmtId="0">
      <sharedItems containsBlank="1"/>
    </cacheField>
    <cacheField name="is_wicket" numFmtId="0">
      <sharedItems containsString="0" containsBlank="1" containsNumber="1" containsInteger="1" minValue="1" maxValue="1"/>
    </cacheField>
    <cacheField name="is_wide" numFmtId="0">
      <sharedItems containsNonDate="0" containsString="0" containsBlank="1"/>
    </cacheField>
    <cacheField name="is_no_ball" numFmtId="0">
      <sharedItems containsString="0" containsBlank="1" containsNumber="1" containsInteger="1" minValue="1" maxValue="1"/>
    </cacheField>
    <cacheField name="is_drs" numFmtId="0">
      <sharedItems containsBlank="1"/>
    </cacheField>
    <cacheField name="is_uc" numFmtId="0">
      <sharedItems containsBlank="1"/>
    </cacheField>
    <cacheField name="is_milestone" numFmtId="0">
      <sharedItems containsBlank="1" containsMixedTypes="1" containsNumber="1" containsInteger="1" minValue="50" maxValue="50"/>
    </cacheField>
    <cacheField name="is_LB" numFmtId="0">
      <sharedItems containsString="0" containsBlank="1" containsNumber="1" containsInteger="1" minValue="1" maxValue="4"/>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l Karki" refreshedDate="45822.732441898152" createdVersion="8" refreshedVersion="8" minRefreshableVersion="3" recordCount="350" xr:uid="{E0DAD724-D88A-F944-87AE-11DFAE750EB2}">
  <cacheSource type="worksheet">
    <worksheetSource ref="A7:R357" sheet="Australia_1st_innings"/>
  </cacheSource>
  <cacheFields count="18">
    <cacheField name="Overs" numFmtId="0">
      <sharedItems containsSemiMixedTypes="0" containsString="0" containsNumber="1" minValue="0.1" maxValue="56.4"/>
    </cacheField>
    <cacheField name="Batsman" numFmtId="0">
      <sharedItems/>
    </cacheField>
    <cacheField name="Bowler" numFmtId="0">
      <sharedItems count="6">
        <s v="Rabada"/>
        <s v="Jansen"/>
        <s v="Ngidi"/>
        <s v="Mulder"/>
        <s v="Maharaj"/>
        <s v="Markram"/>
      </sharedItems>
    </cacheField>
    <cacheField name="runs" numFmtId="0">
      <sharedItems containsSemiMixedTypes="0" containsString="0" containsNumber="1" containsInteger="1" minValue="0" maxValue="4"/>
    </cacheField>
    <cacheField name="Description" numFmtId="0">
      <sharedItems containsBlank="1" longText="1"/>
    </cacheField>
    <cacheField name="ball areas" numFmtId="0">
      <sharedItems containsBlank="1"/>
    </cacheField>
    <cacheField name="is_wicket" numFmtId="0">
      <sharedItems containsString="0" containsBlank="1" containsNumber="1" containsInteger="1" minValue="1" maxValue="1"/>
    </cacheField>
    <cacheField name="is_wide" numFmtId="0">
      <sharedItems containsNonDate="0" containsString="0" containsBlank="1"/>
    </cacheField>
    <cacheField name="is_no_ball" numFmtId="0">
      <sharedItems containsString="0" containsBlank="1" containsNumber="1" containsInteger="1" minValue="1" maxValue="1"/>
    </cacheField>
    <cacheField name="is_drs" numFmtId="0">
      <sharedItems containsBlank="1"/>
    </cacheField>
    <cacheField name="is_uc" numFmtId="0">
      <sharedItems containsBlank="1"/>
    </cacheField>
    <cacheField name="is_milestone" numFmtId="0">
      <sharedItems containsBlank="1" containsMixedTypes="1" containsNumber="1" containsInteger="1" minValue="50" maxValue="50"/>
    </cacheField>
    <cacheField name="is_LB" numFmtId="0">
      <sharedItems containsString="0" containsBlank="1" containsNumber="1" containsInteger="1" minValue="1" maxValue="4"/>
    </cacheField>
    <cacheField name="is_bye" numFmtId="0">
      <sharedItems containsNonDate="0" containsString="0" containsBlank="1"/>
    </cacheField>
    <cacheField name="dismissal_type" numFmtId="0">
      <sharedItems containsBlank="1"/>
    </cacheField>
    <cacheField name="fielder" numFmtId="0">
      <sharedItems containsBlank="1"/>
    </cacheField>
    <cacheField name="is_caught" numFmtId="0">
      <sharedItems containsBlank="1"/>
    </cacheField>
    <cacheField name="bowlers_legal" numFmtId="0">
      <sharedItems containsString="0" containsBlank="1" containsNumber="1" minValue="0.1" maxValue="56.4"/>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l Karki" refreshedDate="45822.73244201389" createdVersion="8" refreshedVersion="8" minRefreshableVersion="3" recordCount="401" xr:uid="{FB4E57BC-1360-A841-ADFE-7E45E0C4A9DF}">
  <cacheSource type="worksheet">
    <worksheetSource ref="A8:T1048576" sheet="Australia_2nd_innings"/>
  </cacheSource>
  <cacheFields count="20">
    <cacheField name="Overs" numFmtId="0">
      <sharedItems containsString="0" containsBlank="1" containsNumber="1" minValue="0.1" maxValue="64.599999999999994"/>
    </cacheField>
    <cacheField name="Batsman" numFmtId="0">
      <sharedItems containsBlank="1"/>
    </cacheField>
    <cacheField name="Bowler" numFmtId="0">
      <sharedItems containsBlank="1" count="7">
        <s v="Rabada"/>
        <s v="Jansen"/>
        <s v="Mulder"/>
        <s v="Ngidi"/>
        <s v="Maharaj"/>
        <s v="Markram"/>
        <m/>
      </sharedItems>
    </cacheField>
    <cacheField name="runs" numFmtId="0">
      <sharedItems containsString="0" containsBlank="1" containsNumber="1" containsInteger="1" minValue="0" maxValue="4"/>
    </cacheField>
    <cacheField name="Description" numFmtId="0">
      <sharedItems containsBlank="1" longText="1"/>
    </cacheField>
    <cacheField name="ball areas" numFmtId="0">
      <sharedItems containsBlank="1"/>
    </cacheField>
    <cacheField name="is_wicket" numFmtId="0">
      <sharedItems containsString="0" containsBlank="1" containsNumber="1" containsInteger="1" minValue="1" maxValue="1"/>
    </cacheField>
    <cacheField name="is_wide" numFmtId="0">
      <sharedItems containsNonDate="0" containsString="0" containsBlank="1"/>
    </cacheField>
    <cacheField name="is_no_ball" numFmtId="0">
      <sharedItems containsString="0" containsBlank="1" containsNumber="1" containsInteger="1" minValue="1" maxValue="1"/>
    </cacheField>
    <cacheField name="is_drs" numFmtId="0">
      <sharedItems containsBlank="1"/>
    </cacheField>
    <cacheField name="is_uc" numFmtId="0">
      <sharedItems containsNonDate="0" containsString="0" containsBlank="1"/>
    </cacheField>
    <cacheField name="is_milestone" numFmtId="0">
      <sharedItems containsNonDate="0" containsString="0" containsBlank="1"/>
    </cacheField>
    <cacheField name="is_LB" numFmtId="0">
      <sharedItems containsString="0" containsBlank="1" containsNumber="1" containsInteger="1" minValue="1" maxValue="2"/>
    </cacheField>
    <cacheField name="is_bye" numFmtId="0">
      <sharedItems containsString="0" containsBlank="1" containsNumber="1" containsInteger="1" minValue="4" maxValue="4"/>
    </cacheField>
    <cacheField name="dismissal_type" numFmtId="0">
      <sharedItems containsBlank="1"/>
    </cacheField>
    <cacheField name="fielder" numFmtId="0">
      <sharedItems containsNonDate="0" containsString="0" containsBlank="1"/>
    </cacheField>
    <cacheField name="is_caught" numFmtId="0">
      <sharedItems containsBlank="1"/>
    </cacheField>
    <cacheField name="Speed (KPH)" numFmtId="0">
      <sharedItems containsString="0" containsBlank="1" containsNumber="1" containsInteger="1" minValue="143" maxValue="143"/>
    </cacheField>
    <cacheField name="is_runout" numFmtId="0">
      <sharedItems containsNonDate="0" containsString="0" containsBlank="1"/>
    </cacheField>
    <cacheField name="bowlers_legal" numFmtId="0">
      <sharedItems containsString="0" containsBlank="1" containsNumber="1" minValue="0.1" maxValue="64.599999999999994"/>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5">
  <r>
    <n v="0.1"/>
    <x v="0"/>
    <x v="0"/>
    <n v="1"/>
    <m/>
    <m/>
    <m/>
    <m/>
    <m/>
    <m/>
    <m/>
    <m/>
    <m/>
    <m/>
    <m/>
    <m/>
    <m/>
    <m/>
    <m/>
    <n v="0.1"/>
  </r>
  <r>
    <n v="0.2"/>
    <x v="1"/>
    <x v="0"/>
    <n v="0"/>
    <m/>
    <m/>
    <m/>
    <m/>
    <m/>
    <m/>
    <m/>
    <m/>
    <m/>
    <m/>
    <m/>
    <m/>
    <m/>
    <m/>
    <m/>
    <n v="0.2"/>
  </r>
  <r>
    <n v="0.3"/>
    <x v="1"/>
    <x v="0"/>
    <n v="0"/>
    <m/>
    <m/>
    <m/>
    <m/>
    <m/>
    <m/>
    <m/>
    <m/>
    <m/>
    <m/>
    <m/>
    <m/>
    <m/>
    <m/>
    <m/>
    <n v="0.3"/>
  </r>
  <r>
    <n v="0.4"/>
    <x v="1"/>
    <x v="0"/>
    <n v="4"/>
    <m/>
    <m/>
    <m/>
    <m/>
    <m/>
    <m/>
    <m/>
    <m/>
    <m/>
    <m/>
    <m/>
    <m/>
    <m/>
    <m/>
    <m/>
    <n v="0.4"/>
  </r>
  <r>
    <n v="0.5"/>
    <x v="1"/>
    <x v="0"/>
    <n v="0"/>
    <m/>
    <m/>
    <m/>
    <m/>
    <m/>
    <m/>
    <m/>
    <m/>
    <m/>
    <m/>
    <m/>
    <m/>
    <m/>
    <m/>
    <m/>
    <n v="0.5"/>
  </r>
  <r>
    <n v="0.6"/>
    <x v="1"/>
    <x v="0"/>
    <n v="1"/>
    <m/>
    <m/>
    <m/>
    <m/>
    <m/>
    <m/>
    <m/>
    <m/>
    <m/>
    <m/>
    <m/>
    <m/>
    <m/>
    <m/>
    <m/>
    <n v="0.6"/>
  </r>
  <r>
    <n v="1.1000000000000001"/>
    <x v="1"/>
    <x v="1"/>
    <n v="0"/>
    <m/>
    <m/>
    <m/>
    <m/>
    <m/>
    <m/>
    <m/>
    <m/>
    <m/>
    <m/>
    <m/>
    <m/>
    <m/>
    <m/>
    <m/>
    <n v="1.1000000000000001"/>
  </r>
  <r>
    <n v="1.2"/>
    <x v="1"/>
    <x v="1"/>
    <n v="1"/>
    <m/>
    <m/>
    <m/>
    <m/>
    <m/>
    <m/>
    <m/>
    <m/>
    <m/>
    <m/>
    <m/>
    <m/>
    <m/>
    <m/>
    <m/>
    <n v="1.2"/>
  </r>
  <r>
    <n v="1.3"/>
    <x v="0"/>
    <x v="1"/>
    <n v="0"/>
    <m/>
    <m/>
    <m/>
    <m/>
    <m/>
    <m/>
    <m/>
    <m/>
    <m/>
    <m/>
    <m/>
    <m/>
    <m/>
    <m/>
    <m/>
    <n v="1.3"/>
  </r>
  <r>
    <n v="1.4"/>
    <x v="0"/>
    <x v="1"/>
    <n v="0"/>
    <m/>
    <m/>
    <m/>
    <m/>
    <m/>
    <m/>
    <m/>
    <m/>
    <m/>
    <m/>
    <m/>
    <m/>
    <m/>
    <m/>
    <m/>
    <n v="1.4"/>
  </r>
  <r>
    <n v="1.5"/>
    <x v="0"/>
    <x v="1"/>
    <n v="2"/>
    <m/>
    <m/>
    <m/>
    <m/>
    <m/>
    <m/>
    <m/>
    <m/>
    <m/>
    <m/>
    <m/>
    <m/>
    <m/>
    <m/>
    <m/>
    <n v="1.5"/>
  </r>
  <r>
    <n v="1.6"/>
    <x v="0"/>
    <x v="1"/>
    <n v="0"/>
    <m/>
    <m/>
    <m/>
    <m/>
    <m/>
    <m/>
    <m/>
    <m/>
    <m/>
    <m/>
    <m/>
    <m/>
    <m/>
    <m/>
    <m/>
    <n v="1.6"/>
  </r>
  <r>
    <n v="2.1"/>
    <x v="1"/>
    <x v="0"/>
    <n v="0"/>
    <m/>
    <m/>
    <n v="1"/>
    <m/>
    <m/>
    <m/>
    <m/>
    <m/>
    <m/>
    <m/>
    <s v="Caught"/>
    <m/>
    <s v="Carey"/>
    <m/>
    <m/>
    <n v="2.1"/>
  </r>
  <r>
    <n v="2.2000000000000002"/>
    <x v="2"/>
    <x v="0"/>
    <n v="0"/>
    <m/>
    <m/>
    <m/>
    <m/>
    <m/>
    <m/>
    <m/>
    <m/>
    <m/>
    <m/>
    <m/>
    <m/>
    <m/>
    <m/>
    <m/>
    <n v="2.2000000000000002"/>
  </r>
  <r>
    <n v="2.2999999999999998"/>
    <x v="2"/>
    <x v="0"/>
    <n v="0"/>
    <m/>
    <m/>
    <m/>
    <m/>
    <m/>
    <m/>
    <m/>
    <m/>
    <m/>
    <m/>
    <m/>
    <m/>
    <m/>
    <m/>
    <m/>
    <n v="2.2999999999999998"/>
  </r>
  <r>
    <n v="2.4"/>
    <x v="2"/>
    <x v="0"/>
    <n v="4"/>
    <m/>
    <m/>
    <m/>
    <m/>
    <m/>
    <m/>
    <m/>
    <m/>
    <m/>
    <m/>
    <m/>
    <m/>
    <m/>
    <m/>
    <m/>
    <n v="2.4"/>
  </r>
  <r>
    <n v="2.5"/>
    <x v="2"/>
    <x v="0"/>
    <n v="0"/>
    <m/>
    <m/>
    <m/>
    <m/>
    <m/>
    <m/>
    <m/>
    <m/>
    <m/>
    <m/>
    <m/>
    <m/>
    <m/>
    <m/>
    <m/>
    <n v="2.5"/>
  </r>
  <r>
    <n v="2.6"/>
    <x v="2"/>
    <x v="0"/>
    <n v="1"/>
    <m/>
    <m/>
    <m/>
    <m/>
    <m/>
    <m/>
    <m/>
    <m/>
    <m/>
    <m/>
    <m/>
    <m/>
    <m/>
    <m/>
    <m/>
    <n v="2.6"/>
  </r>
  <r>
    <n v="3.1"/>
    <x v="2"/>
    <x v="1"/>
    <n v="0"/>
    <m/>
    <m/>
    <m/>
    <m/>
    <m/>
    <m/>
    <m/>
    <m/>
    <m/>
    <m/>
    <m/>
    <m/>
    <m/>
    <m/>
    <m/>
    <n v="3.1"/>
  </r>
  <r>
    <n v="3.2"/>
    <x v="2"/>
    <x v="1"/>
    <n v="1"/>
    <m/>
    <m/>
    <m/>
    <m/>
    <m/>
    <m/>
    <m/>
    <m/>
    <m/>
    <m/>
    <m/>
    <m/>
    <m/>
    <m/>
    <m/>
    <n v="3.2"/>
  </r>
  <r>
    <n v="3.3"/>
    <x v="0"/>
    <x v="1"/>
    <n v="4"/>
    <m/>
    <m/>
    <m/>
    <m/>
    <m/>
    <m/>
    <m/>
    <m/>
    <m/>
    <m/>
    <m/>
    <m/>
    <m/>
    <m/>
    <m/>
    <n v="3.3"/>
  </r>
  <r>
    <n v="3.4"/>
    <x v="0"/>
    <x v="1"/>
    <n v="0"/>
    <m/>
    <m/>
    <m/>
    <m/>
    <m/>
    <m/>
    <m/>
    <m/>
    <m/>
    <m/>
    <m/>
    <m/>
    <m/>
    <m/>
    <m/>
    <n v="3.4"/>
  </r>
  <r>
    <n v="3.5"/>
    <x v="0"/>
    <x v="1"/>
    <n v="0"/>
    <m/>
    <m/>
    <m/>
    <m/>
    <m/>
    <m/>
    <m/>
    <m/>
    <m/>
    <m/>
    <m/>
    <m/>
    <m/>
    <m/>
    <m/>
    <n v="3.5"/>
  </r>
  <r>
    <n v="3.6"/>
    <x v="0"/>
    <x v="1"/>
    <n v="0"/>
    <m/>
    <m/>
    <m/>
    <m/>
    <m/>
    <m/>
    <m/>
    <m/>
    <m/>
    <m/>
    <m/>
    <m/>
    <m/>
    <m/>
    <m/>
    <n v="3.6"/>
  </r>
  <r>
    <n v="4.0999999999999996"/>
    <x v="2"/>
    <x v="0"/>
    <n v="1"/>
    <m/>
    <m/>
    <m/>
    <m/>
    <m/>
    <m/>
    <m/>
    <m/>
    <m/>
    <m/>
    <m/>
    <m/>
    <m/>
    <m/>
    <m/>
    <n v="4.0999999999999996"/>
  </r>
  <r>
    <n v="4.2"/>
    <x v="0"/>
    <x v="0"/>
    <n v="4"/>
    <m/>
    <m/>
    <m/>
    <m/>
    <m/>
    <m/>
    <m/>
    <m/>
    <m/>
    <m/>
    <m/>
    <m/>
    <m/>
    <m/>
    <m/>
    <n v="4.2"/>
  </r>
  <r>
    <n v="4.3"/>
    <x v="0"/>
    <x v="0"/>
    <n v="0"/>
    <m/>
    <m/>
    <m/>
    <m/>
    <m/>
    <m/>
    <m/>
    <m/>
    <m/>
    <m/>
    <m/>
    <m/>
    <m/>
    <m/>
    <m/>
    <n v="4.3"/>
  </r>
  <r>
    <n v="4.4000000000000004"/>
    <x v="0"/>
    <x v="0"/>
    <n v="0"/>
    <m/>
    <m/>
    <m/>
    <m/>
    <m/>
    <m/>
    <m/>
    <m/>
    <m/>
    <m/>
    <m/>
    <m/>
    <m/>
    <m/>
    <m/>
    <n v="4.4000000000000004"/>
  </r>
  <r>
    <n v="4.5"/>
    <x v="0"/>
    <x v="0"/>
    <n v="4"/>
    <m/>
    <m/>
    <m/>
    <m/>
    <m/>
    <m/>
    <m/>
    <m/>
    <m/>
    <m/>
    <m/>
    <m/>
    <m/>
    <m/>
    <m/>
    <n v="4.5"/>
  </r>
  <r>
    <n v="4.5999999999999996"/>
    <x v="0"/>
    <x v="0"/>
    <n v="0"/>
    <m/>
    <m/>
    <m/>
    <m/>
    <m/>
    <m/>
    <m/>
    <m/>
    <m/>
    <m/>
    <m/>
    <m/>
    <m/>
    <m/>
    <m/>
    <n v="4.5999999999999996"/>
  </r>
  <r>
    <n v="5.0999999999999996"/>
    <x v="2"/>
    <x v="1"/>
    <n v="0"/>
    <m/>
    <m/>
    <m/>
    <m/>
    <m/>
    <m/>
    <m/>
    <m/>
    <m/>
    <m/>
    <m/>
    <m/>
    <m/>
    <m/>
    <m/>
    <n v="5.0999999999999996"/>
  </r>
  <r>
    <n v="5.2"/>
    <x v="2"/>
    <x v="1"/>
    <n v="0"/>
    <m/>
    <m/>
    <m/>
    <m/>
    <m/>
    <m/>
    <m/>
    <m/>
    <m/>
    <m/>
    <m/>
    <m/>
    <m/>
    <m/>
    <m/>
    <n v="5.2"/>
  </r>
  <r>
    <n v="5.3"/>
    <x v="2"/>
    <x v="1"/>
    <n v="0"/>
    <m/>
    <m/>
    <m/>
    <m/>
    <m/>
    <m/>
    <m/>
    <m/>
    <m/>
    <m/>
    <m/>
    <m/>
    <m/>
    <m/>
    <m/>
    <n v="5.3"/>
  </r>
  <r>
    <n v="5.4"/>
    <x v="2"/>
    <x v="1"/>
    <n v="0"/>
    <m/>
    <m/>
    <m/>
    <m/>
    <m/>
    <m/>
    <m/>
    <m/>
    <m/>
    <m/>
    <m/>
    <m/>
    <m/>
    <m/>
    <m/>
    <n v="5.4"/>
  </r>
  <r>
    <n v="5.5"/>
    <x v="2"/>
    <x v="1"/>
    <n v="4"/>
    <m/>
    <m/>
    <m/>
    <m/>
    <m/>
    <m/>
    <m/>
    <m/>
    <m/>
    <m/>
    <m/>
    <m/>
    <m/>
    <m/>
    <m/>
    <n v="5.5"/>
  </r>
  <r>
    <n v="5.6"/>
    <x v="2"/>
    <x v="1"/>
    <n v="0"/>
    <m/>
    <m/>
    <m/>
    <m/>
    <m/>
    <m/>
    <m/>
    <m/>
    <m/>
    <m/>
    <m/>
    <m/>
    <m/>
    <m/>
    <m/>
    <n v="5.6"/>
  </r>
  <r>
    <n v="6.1"/>
    <x v="0"/>
    <x v="2"/>
    <n v="1"/>
    <m/>
    <m/>
    <m/>
    <m/>
    <m/>
    <m/>
    <m/>
    <m/>
    <m/>
    <m/>
    <m/>
    <m/>
    <m/>
    <m/>
    <m/>
    <n v="6.1"/>
  </r>
  <r>
    <n v="6.2"/>
    <x v="2"/>
    <x v="2"/>
    <n v="0"/>
    <m/>
    <m/>
    <m/>
    <m/>
    <m/>
    <m/>
    <m/>
    <m/>
    <m/>
    <m/>
    <m/>
    <m/>
    <m/>
    <m/>
    <m/>
    <n v="6.2"/>
  </r>
  <r>
    <n v="6.3"/>
    <x v="2"/>
    <x v="2"/>
    <n v="0"/>
    <m/>
    <m/>
    <m/>
    <m/>
    <m/>
    <m/>
    <m/>
    <m/>
    <m/>
    <m/>
    <m/>
    <m/>
    <m/>
    <m/>
    <m/>
    <n v="6.3"/>
  </r>
  <r>
    <n v="6.4"/>
    <x v="2"/>
    <x v="2"/>
    <n v="2"/>
    <m/>
    <m/>
    <m/>
    <m/>
    <m/>
    <m/>
    <m/>
    <m/>
    <m/>
    <m/>
    <m/>
    <m/>
    <m/>
    <m/>
    <m/>
    <n v="6.4"/>
  </r>
  <r>
    <n v="6.5"/>
    <x v="2"/>
    <x v="2"/>
    <n v="0"/>
    <m/>
    <m/>
    <m/>
    <m/>
    <m/>
    <m/>
    <m/>
    <m/>
    <m/>
    <m/>
    <m/>
    <m/>
    <m/>
    <m/>
    <m/>
    <n v="6.5"/>
  </r>
  <r>
    <n v="6.6"/>
    <x v="2"/>
    <x v="2"/>
    <n v="4"/>
    <m/>
    <m/>
    <m/>
    <m/>
    <m/>
    <m/>
    <m/>
    <m/>
    <m/>
    <m/>
    <m/>
    <m/>
    <m/>
    <m/>
    <m/>
    <n v="6.6"/>
  </r>
  <r>
    <n v="7.1"/>
    <x v="0"/>
    <x v="1"/>
    <n v="0"/>
    <m/>
    <m/>
    <m/>
    <m/>
    <m/>
    <m/>
    <m/>
    <m/>
    <m/>
    <m/>
    <m/>
    <m/>
    <m/>
    <m/>
    <m/>
    <n v="7.1"/>
  </r>
  <r>
    <n v="7.2"/>
    <x v="0"/>
    <x v="1"/>
    <n v="0"/>
    <m/>
    <m/>
    <m/>
    <m/>
    <m/>
    <m/>
    <m/>
    <m/>
    <m/>
    <m/>
    <m/>
    <m/>
    <m/>
    <m/>
    <m/>
    <n v="7.2"/>
  </r>
  <r>
    <n v="7.3"/>
    <x v="0"/>
    <x v="1"/>
    <n v="0"/>
    <m/>
    <m/>
    <m/>
    <m/>
    <m/>
    <m/>
    <m/>
    <m/>
    <m/>
    <m/>
    <m/>
    <m/>
    <m/>
    <m/>
    <m/>
    <n v="7.3"/>
  </r>
  <r>
    <n v="7.4"/>
    <x v="0"/>
    <x v="1"/>
    <n v="0"/>
    <m/>
    <m/>
    <m/>
    <m/>
    <m/>
    <m/>
    <m/>
    <m/>
    <m/>
    <m/>
    <m/>
    <m/>
    <m/>
    <m/>
    <m/>
    <n v="7.4"/>
  </r>
  <r>
    <n v="7.5"/>
    <x v="0"/>
    <x v="1"/>
    <n v="2"/>
    <m/>
    <m/>
    <m/>
    <m/>
    <m/>
    <m/>
    <m/>
    <m/>
    <m/>
    <m/>
    <m/>
    <m/>
    <m/>
    <m/>
    <m/>
    <n v="7.5"/>
  </r>
  <r>
    <n v="7.6"/>
    <x v="0"/>
    <x v="1"/>
    <n v="0"/>
    <m/>
    <m/>
    <m/>
    <m/>
    <m/>
    <m/>
    <m/>
    <m/>
    <m/>
    <m/>
    <m/>
    <m/>
    <m/>
    <m/>
    <m/>
    <n v="7.6"/>
  </r>
  <r>
    <n v="8.1"/>
    <x v="2"/>
    <x v="2"/>
    <n v="0"/>
    <m/>
    <m/>
    <m/>
    <m/>
    <m/>
    <m/>
    <m/>
    <m/>
    <m/>
    <m/>
    <m/>
    <m/>
    <m/>
    <m/>
    <m/>
    <n v="8.1"/>
  </r>
  <r>
    <n v="8.1999999999999993"/>
    <x v="2"/>
    <x v="2"/>
    <n v="0"/>
    <m/>
    <m/>
    <m/>
    <m/>
    <m/>
    <m/>
    <m/>
    <m/>
    <m/>
    <m/>
    <m/>
    <m/>
    <m/>
    <m/>
    <m/>
    <n v="8.1999999999999993"/>
  </r>
  <r>
    <n v="8.3000000000000007"/>
    <x v="2"/>
    <x v="2"/>
    <n v="0"/>
    <m/>
    <m/>
    <m/>
    <m/>
    <m/>
    <m/>
    <m/>
    <m/>
    <m/>
    <m/>
    <m/>
    <m/>
    <m/>
    <m/>
    <m/>
    <n v="8.3000000000000007"/>
  </r>
  <r>
    <n v="8.4"/>
    <x v="2"/>
    <x v="2"/>
    <n v="4"/>
    <m/>
    <m/>
    <m/>
    <m/>
    <m/>
    <m/>
    <m/>
    <m/>
    <m/>
    <m/>
    <m/>
    <m/>
    <m/>
    <m/>
    <m/>
    <n v="8.4"/>
  </r>
  <r>
    <n v="8.5"/>
    <x v="2"/>
    <x v="2"/>
    <n v="0"/>
    <m/>
    <m/>
    <m/>
    <m/>
    <m/>
    <m/>
    <m/>
    <m/>
    <m/>
    <m/>
    <m/>
    <m/>
    <m/>
    <m/>
    <m/>
    <n v="8.5"/>
  </r>
  <r>
    <n v="8.6"/>
    <x v="2"/>
    <x v="2"/>
    <n v="0"/>
    <m/>
    <m/>
    <m/>
    <m/>
    <m/>
    <m/>
    <m/>
    <m/>
    <m/>
    <m/>
    <m/>
    <m/>
    <m/>
    <m/>
    <m/>
    <n v="8.6"/>
  </r>
  <r>
    <n v="9.1"/>
    <x v="0"/>
    <x v="1"/>
    <n v="1"/>
    <m/>
    <m/>
    <m/>
    <m/>
    <m/>
    <m/>
    <m/>
    <m/>
    <m/>
    <m/>
    <m/>
    <m/>
    <m/>
    <m/>
    <m/>
    <n v="9.1"/>
  </r>
  <r>
    <n v="9.1999999999999993"/>
    <x v="2"/>
    <x v="1"/>
    <n v="0"/>
    <m/>
    <m/>
    <m/>
    <m/>
    <m/>
    <m/>
    <m/>
    <m/>
    <m/>
    <m/>
    <m/>
    <m/>
    <m/>
    <m/>
    <m/>
    <n v="9.1999999999999993"/>
  </r>
  <r>
    <n v="9.3000000000000007"/>
    <x v="2"/>
    <x v="1"/>
    <n v="0"/>
    <m/>
    <m/>
    <m/>
    <m/>
    <m/>
    <m/>
    <m/>
    <m/>
    <m/>
    <m/>
    <m/>
    <m/>
    <m/>
    <m/>
    <m/>
    <n v="9.3000000000000007"/>
  </r>
  <r>
    <n v="9.4"/>
    <x v="2"/>
    <x v="1"/>
    <n v="0"/>
    <m/>
    <m/>
    <m/>
    <m/>
    <m/>
    <m/>
    <m/>
    <m/>
    <m/>
    <m/>
    <m/>
    <m/>
    <m/>
    <m/>
    <m/>
    <n v="9.4"/>
  </r>
  <r>
    <n v="9.5"/>
    <x v="2"/>
    <x v="1"/>
    <n v="1"/>
    <m/>
    <m/>
    <m/>
    <m/>
    <m/>
    <m/>
    <m/>
    <m/>
    <m/>
    <m/>
    <m/>
    <m/>
    <m/>
    <m/>
    <m/>
    <n v="9.5"/>
  </r>
  <r>
    <n v="9.6"/>
    <x v="0"/>
    <x v="1"/>
    <n v="0"/>
    <m/>
    <m/>
    <m/>
    <m/>
    <m/>
    <m/>
    <m/>
    <m/>
    <m/>
    <m/>
    <m/>
    <m/>
    <m/>
    <m/>
    <m/>
    <n v="9.6"/>
  </r>
  <r>
    <n v="10.1"/>
    <x v="2"/>
    <x v="3"/>
    <n v="0"/>
    <m/>
    <m/>
    <m/>
    <m/>
    <m/>
    <m/>
    <m/>
    <m/>
    <m/>
    <m/>
    <m/>
    <m/>
    <m/>
    <m/>
    <m/>
    <n v="10.1"/>
  </r>
  <r>
    <n v="10.199999999999999"/>
    <x v="2"/>
    <x v="3"/>
    <n v="0"/>
    <m/>
    <m/>
    <m/>
    <m/>
    <m/>
    <m/>
    <m/>
    <m/>
    <m/>
    <m/>
    <m/>
    <m/>
    <m/>
    <m/>
    <m/>
    <n v="10.199999999999999"/>
  </r>
  <r>
    <n v="10.3"/>
    <x v="2"/>
    <x v="3"/>
    <n v="0"/>
    <m/>
    <m/>
    <m/>
    <m/>
    <m/>
    <m/>
    <m/>
    <m/>
    <m/>
    <m/>
    <m/>
    <m/>
    <m/>
    <m/>
    <m/>
    <n v="10.3"/>
  </r>
  <r>
    <n v="10.4"/>
    <x v="2"/>
    <x v="3"/>
    <n v="0"/>
    <m/>
    <m/>
    <m/>
    <m/>
    <m/>
    <m/>
    <m/>
    <m/>
    <m/>
    <m/>
    <m/>
    <m/>
    <m/>
    <m/>
    <m/>
    <n v="10.4"/>
  </r>
  <r>
    <n v="10.5"/>
    <x v="2"/>
    <x v="3"/>
    <n v="0"/>
    <m/>
    <m/>
    <m/>
    <m/>
    <m/>
    <m/>
    <m/>
    <m/>
    <m/>
    <m/>
    <m/>
    <m/>
    <m/>
    <m/>
    <m/>
    <n v="10.5"/>
  </r>
  <r>
    <n v="10.6"/>
    <x v="2"/>
    <x v="3"/>
    <n v="0"/>
    <m/>
    <m/>
    <m/>
    <m/>
    <m/>
    <m/>
    <m/>
    <m/>
    <m/>
    <m/>
    <m/>
    <m/>
    <m/>
    <m/>
    <m/>
    <n v="10.6"/>
  </r>
  <r>
    <n v="11.1"/>
    <x v="0"/>
    <x v="2"/>
    <n v="0"/>
    <m/>
    <m/>
    <m/>
    <m/>
    <m/>
    <m/>
    <m/>
    <m/>
    <m/>
    <m/>
    <m/>
    <m/>
    <m/>
    <m/>
    <m/>
    <n v="11.1"/>
  </r>
  <r>
    <n v="11.2"/>
    <x v="0"/>
    <x v="2"/>
    <n v="0"/>
    <m/>
    <m/>
    <m/>
    <m/>
    <m/>
    <m/>
    <m/>
    <m/>
    <m/>
    <m/>
    <m/>
    <m/>
    <m/>
    <m/>
    <m/>
    <n v="11.2"/>
  </r>
  <r>
    <n v="11.3"/>
    <x v="0"/>
    <x v="2"/>
    <n v="0"/>
    <m/>
    <m/>
    <m/>
    <m/>
    <m/>
    <m/>
    <m/>
    <m/>
    <m/>
    <m/>
    <m/>
    <m/>
    <m/>
    <m/>
    <m/>
    <n v="11.3"/>
  </r>
  <r>
    <n v="11.4"/>
    <x v="0"/>
    <x v="2"/>
    <n v="1"/>
    <m/>
    <m/>
    <m/>
    <m/>
    <m/>
    <m/>
    <m/>
    <m/>
    <m/>
    <m/>
    <m/>
    <m/>
    <m/>
    <m/>
    <m/>
    <n v="11.4"/>
  </r>
  <r>
    <n v="11.5"/>
    <x v="2"/>
    <x v="2"/>
    <n v="0"/>
    <m/>
    <m/>
    <m/>
    <m/>
    <m/>
    <m/>
    <m/>
    <m/>
    <n v="1"/>
    <m/>
    <m/>
    <m/>
    <m/>
    <m/>
    <m/>
    <n v="11.5"/>
  </r>
  <r>
    <n v="11.6"/>
    <x v="0"/>
    <x v="2"/>
    <n v="0"/>
    <m/>
    <m/>
    <m/>
    <m/>
    <m/>
    <m/>
    <m/>
    <m/>
    <m/>
    <m/>
    <m/>
    <m/>
    <m/>
    <m/>
    <m/>
    <n v="11.6"/>
  </r>
  <r>
    <n v="12.1"/>
    <x v="2"/>
    <x v="3"/>
    <n v="0"/>
    <m/>
    <m/>
    <m/>
    <m/>
    <m/>
    <m/>
    <m/>
    <m/>
    <m/>
    <m/>
    <m/>
    <m/>
    <m/>
    <m/>
    <m/>
    <n v="12.1"/>
  </r>
  <r>
    <n v="12.2"/>
    <x v="2"/>
    <x v="3"/>
    <n v="1"/>
    <m/>
    <m/>
    <m/>
    <m/>
    <m/>
    <m/>
    <m/>
    <m/>
    <m/>
    <m/>
    <m/>
    <m/>
    <m/>
    <m/>
    <m/>
    <n v="12.2"/>
  </r>
  <r>
    <n v="12.3"/>
    <x v="0"/>
    <x v="3"/>
    <n v="0"/>
    <m/>
    <m/>
    <m/>
    <m/>
    <m/>
    <m/>
    <m/>
    <m/>
    <m/>
    <m/>
    <m/>
    <m/>
    <m/>
    <m/>
    <m/>
    <n v="12.3"/>
  </r>
  <r>
    <n v="12.4"/>
    <x v="0"/>
    <x v="3"/>
    <n v="0"/>
    <m/>
    <m/>
    <m/>
    <m/>
    <m/>
    <m/>
    <m/>
    <m/>
    <m/>
    <m/>
    <m/>
    <m/>
    <m/>
    <m/>
    <m/>
    <n v="12.4"/>
  </r>
  <r>
    <n v="12.5"/>
    <x v="0"/>
    <x v="3"/>
    <n v="1"/>
    <m/>
    <m/>
    <m/>
    <m/>
    <m/>
    <m/>
    <m/>
    <m/>
    <m/>
    <m/>
    <m/>
    <m/>
    <m/>
    <m/>
    <m/>
    <n v="12.5"/>
  </r>
  <r>
    <n v="12.6"/>
    <x v="2"/>
    <x v="3"/>
    <n v="0"/>
    <m/>
    <m/>
    <m/>
    <m/>
    <m/>
    <m/>
    <m/>
    <m/>
    <m/>
    <m/>
    <m/>
    <m/>
    <m/>
    <m/>
    <m/>
    <n v="12.6"/>
  </r>
  <r>
    <n v="13.1"/>
    <x v="0"/>
    <x v="2"/>
    <n v="2"/>
    <m/>
    <m/>
    <m/>
    <m/>
    <m/>
    <m/>
    <m/>
    <m/>
    <m/>
    <m/>
    <m/>
    <m/>
    <m/>
    <m/>
    <m/>
    <n v="13.1"/>
  </r>
  <r>
    <n v="13.2"/>
    <x v="0"/>
    <x v="2"/>
    <n v="4"/>
    <m/>
    <m/>
    <m/>
    <m/>
    <m/>
    <m/>
    <m/>
    <m/>
    <m/>
    <m/>
    <m/>
    <m/>
    <m/>
    <m/>
    <m/>
    <n v="13.2"/>
  </r>
  <r>
    <n v="13.3"/>
    <x v="0"/>
    <x v="2"/>
    <n v="0"/>
    <m/>
    <m/>
    <m/>
    <m/>
    <m/>
    <m/>
    <m/>
    <m/>
    <m/>
    <m/>
    <m/>
    <m/>
    <m/>
    <m/>
    <m/>
    <n v="13.3"/>
  </r>
  <r>
    <n v="13.4"/>
    <x v="0"/>
    <x v="2"/>
    <n v="1"/>
    <m/>
    <m/>
    <m/>
    <m/>
    <m/>
    <m/>
    <m/>
    <m/>
    <m/>
    <m/>
    <m/>
    <m/>
    <m/>
    <m/>
    <m/>
    <n v="13.4"/>
  </r>
  <r>
    <n v="13.5"/>
    <x v="2"/>
    <x v="2"/>
    <n v="0"/>
    <m/>
    <m/>
    <m/>
    <m/>
    <m/>
    <m/>
    <m/>
    <m/>
    <m/>
    <m/>
    <m/>
    <m/>
    <m/>
    <m/>
    <m/>
    <n v="13.5"/>
  </r>
  <r>
    <n v="13.6"/>
    <x v="2"/>
    <x v="2"/>
    <n v="0"/>
    <m/>
    <m/>
    <m/>
    <m/>
    <m/>
    <m/>
    <m/>
    <m/>
    <m/>
    <m/>
    <m/>
    <m/>
    <m/>
    <m/>
    <m/>
    <n v="13.6"/>
  </r>
  <r>
    <n v="14.1"/>
    <x v="0"/>
    <x v="3"/>
    <n v="0"/>
    <m/>
    <m/>
    <m/>
    <m/>
    <m/>
    <m/>
    <m/>
    <m/>
    <m/>
    <m/>
    <m/>
    <m/>
    <m/>
    <m/>
    <m/>
    <n v="14.1"/>
  </r>
  <r>
    <n v="14.2"/>
    <x v="0"/>
    <x v="3"/>
    <n v="1"/>
    <m/>
    <m/>
    <m/>
    <m/>
    <m/>
    <m/>
    <m/>
    <m/>
    <m/>
    <m/>
    <m/>
    <m/>
    <m/>
    <m/>
    <m/>
    <n v="14.2"/>
  </r>
  <r>
    <n v="14.3"/>
    <x v="2"/>
    <x v="3"/>
    <n v="4"/>
    <m/>
    <m/>
    <m/>
    <m/>
    <m/>
    <m/>
    <m/>
    <m/>
    <m/>
    <m/>
    <m/>
    <m/>
    <m/>
    <m/>
    <m/>
    <n v="14.3"/>
  </r>
  <r>
    <n v="14.4"/>
    <x v="2"/>
    <x v="3"/>
    <n v="0"/>
    <m/>
    <m/>
    <m/>
    <m/>
    <m/>
    <m/>
    <m/>
    <m/>
    <m/>
    <m/>
    <m/>
    <m/>
    <m/>
    <m/>
    <m/>
    <n v="14.4"/>
  </r>
  <r>
    <n v="14.5"/>
    <x v="2"/>
    <x v="3"/>
    <n v="0"/>
    <m/>
    <m/>
    <m/>
    <m/>
    <m/>
    <m/>
    <m/>
    <m/>
    <m/>
    <m/>
    <m/>
    <m/>
    <m/>
    <m/>
    <m/>
    <n v="14.5"/>
  </r>
  <r>
    <n v="14.6"/>
    <x v="2"/>
    <x v="3"/>
    <n v="0"/>
    <m/>
    <m/>
    <m/>
    <m/>
    <m/>
    <m/>
    <m/>
    <m/>
    <m/>
    <m/>
    <m/>
    <m/>
    <m/>
    <m/>
    <m/>
    <n v="14.6"/>
  </r>
  <r>
    <n v="15.1"/>
    <x v="0"/>
    <x v="2"/>
    <n v="0"/>
    <m/>
    <m/>
    <m/>
    <m/>
    <m/>
    <m/>
    <m/>
    <m/>
    <m/>
    <m/>
    <m/>
    <m/>
    <m/>
    <m/>
    <m/>
    <n v="15.1"/>
  </r>
  <r>
    <n v="15.2"/>
    <x v="0"/>
    <x v="2"/>
    <n v="0"/>
    <m/>
    <m/>
    <m/>
    <m/>
    <m/>
    <m/>
    <m/>
    <m/>
    <m/>
    <m/>
    <m/>
    <m/>
    <m/>
    <m/>
    <m/>
    <n v="15.2"/>
  </r>
  <r>
    <n v="15.3"/>
    <x v="0"/>
    <x v="2"/>
    <n v="2"/>
    <m/>
    <m/>
    <m/>
    <m/>
    <m/>
    <m/>
    <m/>
    <m/>
    <m/>
    <m/>
    <m/>
    <m/>
    <m/>
    <m/>
    <m/>
    <n v="15.3"/>
  </r>
  <r>
    <n v="15.4"/>
    <x v="0"/>
    <x v="2"/>
    <n v="0"/>
    <m/>
    <m/>
    <m/>
    <m/>
    <m/>
    <m/>
    <m/>
    <m/>
    <m/>
    <m/>
    <m/>
    <m/>
    <m/>
    <m/>
    <m/>
    <n v="15.4"/>
  </r>
  <r>
    <n v="15.5"/>
    <x v="0"/>
    <x v="2"/>
    <n v="0"/>
    <m/>
    <m/>
    <m/>
    <m/>
    <m/>
    <m/>
    <m/>
    <m/>
    <m/>
    <m/>
    <m/>
    <m/>
    <m/>
    <m/>
    <m/>
    <n v="15.5"/>
  </r>
  <r>
    <n v="15.6"/>
    <x v="0"/>
    <x v="2"/>
    <n v="1"/>
    <m/>
    <m/>
    <m/>
    <m/>
    <m/>
    <m/>
    <m/>
    <m/>
    <m/>
    <m/>
    <m/>
    <m/>
    <m/>
    <m/>
    <m/>
    <n v="15.6"/>
  </r>
  <r>
    <n v="16.100000000000001"/>
    <x v="0"/>
    <x v="3"/>
    <n v="0"/>
    <m/>
    <m/>
    <m/>
    <m/>
    <m/>
    <m/>
    <m/>
    <m/>
    <m/>
    <m/>
    <m/>
    <m/>
    <m/>
    <m/>
    <m/>
    <n v="16.100000000000001"/>
  </r>
  <r>
    <n v="16.2"/>
    <x v="0"/>
    <x v="3"/>
    <n v="2"/>
    <m/>
    <m/>
    <m/>
    <m/>
    <m/>
    <m/>
    <m/>
    <m/>
    <m/>
    <m/>
    <m/>
    <m/>
    <m/>
    <m/>
    <m/>
    <n v="16.2"/>
  </r>
  <r>
    <n v="16.3"/>
    <x v="0"/>
    <x v="3"/>
    <n v="1"/>
    <m/>
    <m/>
    <m/>
    <m/>
    <m/>
    <m/>
    <m/>
    <m/>
    <m/>
    <m/>
    <m/>
    <m/>
    <m/>
    <m/>
    <m/>
    <n v="16.3"/>
  </r>
  <r>
    <n v="16.399999999999999"/>
    <x v="2"/>
    <x v="3"/>
    <n v="0"/>
    <m/>
    <m/>
    <m/>
    <m/>
    <m/>
    <m/>
    <m/>
    <m/>
    <m/>
    <m/>
    <m/>
    <m/>
    <m/>
    <m/>
    <m/>
    <n v="16.399999999999999"/>
  </r>
  <r>
    <n v="16.5"/>
    <x v="2"/>
    <x v="3"/>
    <n v="0"/>
    <m/>
    <m/>
    <m/>
    <m/>
    <m/>
    <m/>
    <m/>
    <m/>
    <m/>
    <m/>
    <m/>
    <m/>
    <m/>
    <m/>
    <m/>
    <n v="16.5"/>
  </r>
  <r>
    <n v="16.600000000000001"/>
    <x v="2"/>
    <x v="3"/>
    <n v="0"/>
    <m/>
    <m/>
    <m/>
    <m/>
    <m/>
    <m/>
    <m/>
    <m/>
    <m/>
    <m/>
    <m/>
    <m/>
    <m/>
    <m/>
    <m/>
    <n v="16.600000000000001"/>
  </r>
  <r>
    <n v="17.100000000000001"/>
    <x v="0"/>
    <x v="0"/>
    <n v="0"/>
    <s v="Will Starc get some swing - did get one "/>
    <m/>
    <m/>
    <m/>
    <m/>
    <m/>
    <m/>
    <m/>
    <m/>
    <m/>
    <m/>
    <m/>
    <m/>
    <m/>
    <m/>
    <n v="17.100000000000001"/>
  </r>
  <r>
    <n v="17.2"/>
    <x v="0"/>
    <x v="0"/>
    <n v="1"/>
    <m/>
    <m/>
    <m/>
    <m/>
    <m/>
    <m/>
    <m/>
    <m/>
    <m/>
    <m/>
    <m/>
    <m/>
    <m/>
    <m/>
    <m/>
    <n v="17.2"/>
  </r>
  <r>
    <n v="17.3"/>
    <x v="2"/>
    <x v="0"/>
    <n v="0"/>
    <m/>
    <m/>
    <m/>
    <m/>
    <m/>
    <m/>
    <m/>
    <m/>
    <m/>
    <m/>
    <m/>
    <m/>
    <m/>
    <m/>
    <m/>
    <n v="17.3"/>
  </r>
  <r>
    <n v="17.399999999999999"/>
    <x v="2"/>
    <x v="0"/>
    <n v="0"/>
    <s v="Get him"/>
    <m/>
    <n v="1"/>
    <m/>
    <m/>
    <m/>
    <m/>
    <m/>
    <m/>
    <m/>
    <s v="Caught"/>
    <m/>
    <s v="Labuschange"/>
    <m/>
    <m/>
    <n v="17.399999999999999"/>
  </r>
  <r>
    <n v="17.5"/>
    <x v="3"/>
    <x v="0"/>
    <n v="0"/>
    <m/>
    <m/>
    <m/>
    <m/>
    <m/>
    <m/>
    <m/>
    <m/>
    <m/>
    <m/>
    <m/>
    <m/>
    <m/>
    <m/>
    <m/>
    <n v="17.5"/>
  </r>
  <r>
    <n v="17.600000000000001"/>
    <x v="3"/>
    <x v="0"/>
    <n v="2"/>
    <m/>
    <m/>
    <m/>
    <m/>
    <m/>
    <m/>
    <m/>
    <m/>
    <m/>
    <m/>
    <m/>
    <m/>
    <m/>
    <m/>
    <m/>
    <n v="17.600000000000001"/>
  </r>
  <r>
    <n v="18.100000000000001"/>
    <x v="0"/>
    <x v="3"/>
    <n v="3"/>
    <m/>
    <m/>
    <m/>
    <m/>
    <m/>
    <m/>
    <m/>
    <m/>
    <m/>
    <m/>
    <m/>
    <m/>
    <m/>
    <m/>
    <m/>
    <n v="18.100000000000001"/>
  </r>
  <r>
    <n v="18.2"/>
    <x v="3"/>
    <x v="3"/>
    <n v="0"/>
    <m/>
    <m/>
    <m/>
    <m/>
    <m/>
    <m/>
    <m/>
    <m/>
    <m/>
    <m/>
    <m/>
    <m/>
    <m/>
    <m/>
    <m/>
    <n v="18.2"/>
  </r>
  <r>
    <n v="18.3"/>
    <x v="3"/>
    <x v="3"/>
    <n v="0"/>
    <m/>
    <m/>
    <m/>
    <m/>
    <m/>
    <m/>
    <m/>
    <m/>
    <m/>
    <m/>
    <m/>
    <m/>
    <m/>
    <m/>
    <m/>
    <n v="18.3"/>
  </r>
  <r>
    <n v="18.399999999999999"/>
    <x v="3"/>
    <x v="3"/>
    <n v="0"/>
    <m/>
    <m/>
    <m/>
    <m/>
    <m/>
    <m/>
    <m/>
    <m/>
    <m/>
    <m/>
    <m/>
    <m/>
    <m/>
    <m/>
    <m/>
    <n v="18.399999999999999"/>
  </r>
  <r>
    <n v="18.5"/>
    <x v="3"/>
    <x v="3"/>
    <n v="0"/>
    <m/>
    <m/>
    <m/>
    <m/>
    <m/>
    <m/>
    <m/>
    <m/>
    <m/>
    <m/>
    <m/>
    <m/>
    <m/>
    <m/>
    <m/>
    <n v="18.5"/>
  </r>
  <r>
    <n v="18.600000000000001"/>
    <x v="3"/>
    <x v="3"/>
    <n v="0"/>
    <m/>
    <m/>
    <m/>
    <m/>
    <m/>
    <m/>
    <m/>
    <m/>
    <m/>
    <m/>
    <m/>
    <m/>
    <m/>
    <m/>
    <m/>
    <n v="18.600000000000001"/>
  </r>
  <r>
    <n v="19.100000000000001"/>
    <x v="0"/>
    <x v="0"/>
    <n v="1"/>
    <m/>
    <m/>
    <m/>
    <m/>
    <m/>
    <m/>
    <m/>
    <m/>
    <m/>
    <m/>
    <m/>
    <m/>
    <m/>
    <m/>
    <m/>
    <n v="19.100000000000001"/>
  </r>
  <r>
    <n v="19.2"/>
    <x v="3"/>
    <x v="0"/>
    <n v="0"/>
    <s v="Dropped and Smith has hurt himself "/>
    <m/>
    <m/>
    <m/>
    <m/>
    <m/>
    <m/>
    <m/>
    <m/>
    <m/>
    <m/>
    <m/>
    <m/>
    <m/>
    <m/>
    <n v="19.2"/>
  </r>
  <r>
    <n v="19.3"/>
    <x v="3"/>
    <x v="0"/>
    <n v="1"/>
    <m/>
    <m/>
    <m/>
    <m/>
    <m/>
    <m/>
    <m/>
    <m/>
    <m/>
    <m/>
    <m/>
    <m/>
    <m/>
    <m/>
    <m/>
    <n v="19.3"/>
  </r>
  <r>
    <n v="19.399999999999999"/>
    <x v="0"/>
    <x v="0"/>
    <n v="1"/>
    <m/>
    <m/>
    <m/>
    <m/>
    <m/>
    <m/>
    <m/>
    <m/>
    <m/>
    <m/>
    <m/>
    <m/>
    <m/>
    <m/>
    <m/>
    <n v="19.399999999999999"/>
  </r>
  <r>
    <n v="19.5"/>
    <x v="3"/>
    <x v="0"/>
    <n v="2"/>
    <m/>
    <m/>
    <m/>
    <m/>
    <m/>
    <m/>
    <m/>
    <m/>
    <m/>
    <m/>
    <m/>
    <m/>
    <m/>
    <m/>
    <m/>
    <n v="19.5"/>
  </r>
  <r>
    <n v="19.600000000000001"/>
    <x v="3"/>
    <x v="0"/>
    <n v="0"/>
    <m/>
    <m/>
    <m/>
    <m/>
    <m/>
    <m/>
    <m/>
    <m/>
    <m/>
    <m/>
    <m/>
    <m/>
    <m/>
    <m/>
    <m/>
    <n v="19.600000000000001"/>
  </r>
  <r>
    <n v="20.100000000000001"/>
    <x v="0"/>
    <x v="3"/>
    <n v="1"/>
    <m/>
    <m/>
    <m/>
    <m/>
    <m/>
    <m/>
    <m/>
    <m/>
    <m/>
    <m/>
    <m/>
    <m/>
    <m/>
    <m/>
    <m/>
    <n v="20.100000000000001"/>
  </r>
  <r>
    <n v="20.2"/>
    <x v="3"/>
    <x v="3"/>
    <n v="0"/>
    <m/>
    <m/>
    <m/>
    <m/>
    <m/>
    <m/>
    <m/>
    <m/>
    <m/>
    <m/>
    <m/>
    <m/>
    <m/>
    <m/>
    <m/>
    <n v="20.2"/>
  </r>
  <r>
    <n v="20.3"/>
    <x v="3"/>
    <x v="3"/>
    <n v="3"/>
    <m/>
    <m/>
    <m/>
    <m/>
    <m/>
    <m/>
    <m/>
    <m/>
    <m/>
    <m/>
    <m/>
    <m/>
    <m/>
    <m/>
    <m/>
    <n v="20.3"/>
  </r>
  <r>
    <n v="20.399999999999999"/>
    <x v="0"/>
    <x v="3"/>
    <n v="0"/>
    <m/>
    <m/>
    <m/>
    <m/>
    <m/>
    <m/>
    <m/>
    <m/>
    <m/>
    <m/>
    <m/>
    <m/>
    <m/>
    <m/>
    <m/>
    <n v="20.399999999999999"/>
  </r>
  <r>
    <n v="20.5"/>
    <x v="0"/>
    <x v="3"/>
    <n v="1"/>
    <m/>
    <m/>
    <m/>
    <m/>
    <m/>
    <m/>
    <m/>
    <m/>
    <m/>
    <m/>
    <m/>
    <m/>
    <m/>
    <m/>
    <m/>
    <n v="20.5"/>
  </r>
  <r>
    <n v="20.6"/>
    <x v="3"/>
    <x v="3"/>
    <n v="0"/>
    <m/>
    <m/>
    <m/>
    <m/>
    <m/>
    <m/>
    <m/>
    <m/>
    <m/>
    <m/>
    <m/>
    <m/>
    <m/>
    <m/>
    <m/>
    <n v="20.6"/>
  </r>
  <r>
    <n v="21.1"/>
    <x v="0"/>
    <x v="0"/>
    <n v="2"/>
    <m/>
    <m/>
    <m/>
    <m/>
    <m/>
    <m/>
    <m/>
    <m/>
    <m/>
    <m/>
    <m/>
    <m/>
    <m/>
    <m/>
    <m/>
    <n v="21.1"/>
  </r>
  <r>
    <n v="21.2"/>
    <x v="0"/>
    <x v="0"/>
    <n v="1"/>
    <m/>
    <m/>
    <m/>
    <m/>
    <m/>
    <m/>
    <m/>
    <m/>
    <m/>
    <m/>
    <m/>
    <m/>
    <m/>
    <m/>
    <m/>
    <n v="21.2"/>
  </r>
  <r>
    <n v="21.3"/>
    <x v="3"/>
    <x v="0"/>
    <n v="1"/>
    <m/>
    <m/>
    <m/>
    <m/>
    <m/>
    <m/>
    <m/>
    <m/>
    <m/>
    <m/>
    <m/>
    <m/>
    <m/>
    <m/>
    <m/>
    <n v="21.3"/>
  </r>
  <r>
    <n v="21.4"/>
    <x v="0"/>
    <x v="0"/>
    <n v="0"/>
    <m/>
    <m/>
    <m/>
    <m/>
    <m/>
    <m/>
    <m/>
    <m/>
    <m/>
    <m/>
    <m/>
    <m/>
    <m/>
    <m/>
    <m/>
    <n v="21.4"/>
  </r>
  <r>
    <n v="21.5"/>
    <x v="0"/>
    <x v="0"/>
    <n v="1"/>
    <m/>
    <m/>
    <m/>
    <m/>
    <m/>
    <m/>
    <m/>
    <m/>
    <m/>
    <m/>
    <m/>
    <m/>
    <m/>
    <m/>
    <m/>
    <n v="21.5"/>
  </r>
  <r>
    <n v="21.6"/>
    <x v="3"/>
    <x v="0"/>
    <n v="0"/>
    <m/>
    <m/>
    <m/>
    <m/>
    <m/>
    <m/>
    <m/>
    <m/>
    <m/>
    <m/>
    <m/>
    <m/>
    <m/>
    <m/>
    <m/>
    <n v="21.6"/>
  </r>
  <r>
    <n v="22.1"/>
    <x v="0"/>
    <x v="3"/>
    <n v="0"/>
    <m/>
    <m/>
    <m/>
    <m/>
    <m/>
    <m/>
    <m/>
    <m/>
    <m/>
    <m/>
    <m/>
    <m/>
    <m/>
    <m/>
    <m/>
    <n v="22.1"/>
  </r>
  <r>
    <n v="22.2"/>
    <x v="0"/>
    <x v="3"/>
    <n v="0"/>
    <m/>
    <m/>
    <m/>
    <m/>
    <m/>
    <m/>
    <m/>
    <m/>
    <m/>
    <m/>
    <m/>
    <m/>
    <m/>
    <m/>
    <m/>
    <n v="22.2"/>
  </r>
  <r>
    <n v="22.3"/>
    <x v="0"/>
    <x v="3"/>
    <n v="0"/>
    <m/>
    <m/>
    <m/>
    <m/>
    <m/>
    <m/>
    <m/>
    <m/>
    <m/>
    <m/>
    <m/>
    <m/>
    <m/>
    <m/>
    <m/>
    <n v="22.3"/>
  </r>
  <r>
    <n v="22.4"/>
    <x v="0"/>
    <x v="3"/>
    <n v="0"/>
    <m/>
    <m/>
    <m/>
    <m/>
    <m/>
    <m/>
    <m/>
    <m/>
    <m/>
    <m/>
    <m/>
    <m/>
    <m/>
    <m/>
    <m/>
    <n v="22.4"/>
  </r>
  <r>
    <n v="22.5"/>
    <x v="0"/>
    <x v="3"/>
    <n v="0"/>
    <m/>
    <m/>
    <m/>
    <m/>
    <m/>
    <m/>
    <m/>
    <m/>
    <m/>
    <m/>
    <m/>
    <m/>
    <m/>
    <m/>
    <m/>
    <n v="22.5"/>
  </r>
  <r>
    <n v="22.6"/>
    <x v="0"/>
    <x v="3"/>
    <n v="0"/>
    <m/>
    <m/>
    <m/>
    <m/>
    <m/>
    <m/>
    <m/>
    <m/>
    <m/>
    <m/>
    <m/>
    <m/>
    <m/>
    <m/>
    <m/>
    <n v="22.6"/>
  </r>
  <r>
    <n v="23.1"/>
    <x v="3"/>
    <x v="0"/>
    <n v="0"/>
    <m/>
    <m/>
    <m/>
    <m/>
    <m/>
    <m/>
    <m/>
    <m/>
    <m/>
    <m/>
    <m/>
    <m/>
    <m/>
    <m/>
    <m/>
    <n v="23.1"/>
  </r>
  <r>
    <n v="23.2"/>
    <x v="3"/>
    <x v="0"/>
    <n v="0"/>
    <m/>
    <m/>
    <m/>
    <m/>
    <m/>
    <m/>
    <m/>
    <m/>
    <m/>
    <m/>
    <m/>
    <m/>
    <m/>
    <m/>
    <m/>
    <n v="23.2"/>
  </r>
  <r>
    <n v="23.3"/>
    <x v="3"/>
    <x v="0"/>
    <n v="1"/>
    <m/>
    <m/>
    <m/>
    <m/>
    <m/>
    <m/>
    <m/>
    <m/>
    <m/>
    <m/>
    <m/>
    <m/>
    <m/>
    <m/>
    <m/>
    <n v="23.3"/>
  </r>
  <r>
    <n v="23.4"/>
    <x v="0"/>
    <x v="0"/>
    <n v="1"/>
    <m/>
    <m/>
    <m/>
    <m/>
    <m/>
    <m/>
    <m/>
    <m/>
    <m/>
    <m/>
    <m/>
    <m/>
    <m/>
    <m/>
    <m/>
    <n v="23.4"/>
  </r>
  <r>
    <n v="23.5"/>
    <x v="3"/>
    <x v="0"/>
    <n v="1"/>
    <m/>
    <m/>
    <m/>
    <m/>
    <m/>
    <m/>
    <m/>
    <m/>
    <m/>
    <m/>
    <m/>
    <m/>
    <m/>
    <m/>
    <m/>
    <n v="23.5"/>
  </r>
  <r>
    <n v="23.6"/>
    <x v="0"/>
    <x v="0"/>
    <n v="1"/>
    <m/>
    <m/>
    <m/>
    <m/>
    <m/>
    <m/>
    <m/>
    <m/>
    <m/>
    <m/>
    <m/>
    <m/>
    <m/>
    <m/>
    <m/>
    <n v="23.6"/>
  </r>
  <r>
    <n v="24.1"/>
    <x v="0"/>
    <x v="2"/>
    <n v="0"/>
    <m/>
    <m/>
    <m/>
    <m/>
    <m/>
    <m/>
    <m/>
    <m/>
    <m/>
    <m/>
    <m/>
    <m/>
    <m/>
    <m/>
    <m/>
    <n v="24.1"/>
  </r>
  <r>
    <n v="24.2"/>
    <x v="0"/>
    <x v="2"/>
    <n v="0"/>
    <m/>
    <m/>
    <m/>
    <m/>
    <m/>
    <m/>
    <m/>
    <m/>
    <m/>
    <m/>
    <m/>
    <m/>
    <m/>
    <m/>
    <m/>
    <n v="24.2"/>
  </r>
  <r>
    <n v="24.3"/>
    <x v="0"/>
    <x v="2"/>
    <n v="1"/>
    <m/>
    <m/>
    <m/>
    <m/>
    <m/>
    <m/>
    <m/>
    <n v="50"/>
    <m/>
    <m/>
    <m/>
    <m/>
    <m/>
    <m/>
    <m/>
    <n v="24.3"/>
  </r>
  <r>
    <n v="24.4"/>
    <x v="3"/>
    <x v="2"/>
    <n v="0"/>
    <m/>
    <m/>
    <m/>
    <m/>
    <m/>
    <m/>
    <m/>
    <m/>
    <m/>
    <m/>
    <m/>
    <m/>
    <m/>
    <m/>
    <m/>
    <n v="24.4"/>
  </r>
  <r>
    <n v="24.5"/>
    <x v="3"/>
    <x v="2"/>
    <n v="0"/>
    <m/>
    <m/>
    <m/>
    <m/>
    <m/>
    <m/>
    <m/>
    <m/>
    <m/>
    <m/>
    <m/>
    <m/>
    <m/>
    <n v="137"/>
    <m/>
    <n v="24.5"/>
  </r>
  <r>
    <n v="24.6"/>
    <x v="3"/>
    <x v="2"/>
    <n v="0"/>
    <m/>
    <m/>
    <m/>
    <m/>
    <m/>
    <m/>
    <m/>
    <m/>
    <m/>
    <m/>
    <m/>
    <m/>
    <m/>
    <m/>
    <m/>
    <n v="24.6"/>
  </r>
  <r>
    <n v="25.1"/>
    <x v="0"/>
    <x v="1"/>
    <n v="1"/>
    <m/>
    <m/>
    <m/>
    <m/>
    <m/>
    <m/>
    <m/>
    <m/>
    <m/>
    <m/>
    <m/>
    <m/>
    <m/>
    <m/>
    <m/>
    <n v="25.1"/>
  </r>
  <r>
    <n v="25.2"/>
    <x v="3"/>
    <x v="1"/>
    <n v="0"/>
    <m/>
    <m/>
    <m/>
    <m/>
    <m/>
    <m/>
    <m/>
    <m/>
    <m/>
    <m/>
    <m/>
    <m/>
    <m/>
    <m/>
    <m/>
    <n v="25.2"/>
  </r>
  <r>
    <n v="25.3"/>
    <x v="3"/>
    <x v="1"/>
    <n v="4"/>
    <m/>
    <m/>
    <m/>
    <m/>
    <m/>
    <m/>
    <m/>
    <m/>
    <m/>
    <m/>
    <m/>
    <m/>
    <m/>
    <m/>
    <m/>
    <n v="25.3"/>
  </r>
  <r>
    <n v="25.4"/>
    <x v="3"/>
    <x v="1"/>
    <n v="0"/>
    <m/>
    <m/>
    <m/>
    <m/>
    <m/>
    <m/>
    <m/>
    <m/>
    <m/>
    <m/>
    <m/>
    <m/>
    <m/>
    <m/>
    <m/>
    <n v="25.4"/>
  </r>
  <r>
    <n v="25.5"/>
    <x v="3"/>
    <x v="1"/>
    <n v="1"/>
    <m/>
    <m/>
    <m/>
    <m/>
    <m/>
    <m/>
    <m/>
    <m/>
    <m/>
    <m/>
    <m/>
    <m/>
    <m/>
    <m/>
    <m/>
    <n v="25.5"/>
  </r>
  <r>
    <n v="25.6"/>
    <x v="0"/>
    <x v="1"/>
    <n v="0"/>
    <m/>
    <m/>
    <m/>
    <m/>
    <m/>
    <m/>
    <m/>
    <m/>
    <m/>
    <m/>
    <m/>
    <m/>
    <m/>
    <m/>
    <m/>
    <n v="25.6"/>
  </r>
  <r>
    <n v="26.1"/>
    <x v="3"/>
    <x v="2"/>
    <n v="0"/>
    <m/>
    <m/>
    <m/>
    <m/>
    <m/>
    <m/>
    <m/>
    <m/>
    <m/>
    <m/>
    <m/>
    <m/>
    <m/>
    <m/>
    <m/>
    <n v="26.1"/>
  </r>
  <r>
    <n v="26.2"/>
    <x v="3"/>
    <x v="2"/>
    <n v="0"/>
    <m/>
    <m/>
    <m/>
    <m/>
    <m/>
    <m/>
    <m/>
    <m/>
    <m/>
    <m/>
    <m/>
    <m/>
    <m/>
    <m/>
    <m/>
    <n v="26.2"/>
  </r>
  <r>
    <n v="26.3"/>
    <x v="3"/>
    <x v="2"/>
    <n v="0"/>
    <m/>
    <m/>
    <m/>
    <m/>
    <m/>
    <m/>
    <m/>
    <m/>
    <m/>
    <m/>
    <m/>
    <m/>
    <m/>
    <m/>
    <m/>
    <n v="26.3"/>
  </r>
  <r>
    <n v="26.4"/>
    <x v="3"/>
    <x v="2"/>
    <n v="0"/>
    <m/>
    <m/>
    <m/>
    <m/>
    <m/>
    <m/>
    <m/>
    <m/>
    <m/>
    <m/>
    <m/>
    <m/>
    <m/>
    <m/>
    <m/>
    <n v="26.4"/>
  </r>
  <r>
    <n v="26.5"/>
    <x v="3"/>
    <x v="2"/>
    <n v="1"/>
    <m/>
    <m/>
    <m/>
    <m/>
    <m/>
    <m/>
    <m/>
    <m/>
    <m/>
    <m/>
    <m/>
    <m/>
    <m/>
    <m/>
    <m/>
    <n v="26.5"/>
  </r>
  <r>
    <n v="26.6"/>
    <x v="0"/>
    <x v="2"/>
    <n v="0"/>
    <m/>
    <m/>
    <m/>
    <m/>
    <m/>
    <m/>
    <m/>
    <m/>
    <m/>
    <m/>
    <m/>
    <m/>
    <m/>
    <m/>
    <m/>
    <n v="26.6"/>
  </r>
  <r>
    <n v="27.1"/>
    <x v="3"/>
    <x v="1"/>
    <n v="0"/>
    <m/>
    <m/>
    <m/>
    <m/>
    <m/>
    <m/>
    <m/>
    <m/>
    <m/>
    <m/>
    <m/>
    <m/>
    <m/>
    <m/>
    <m/>
    <n v="27.1"/>
  </r>
  <r>
    <n v="27.2"/>
    <x v="3"/>
    <x v="1"/>
    <n v="0"/>
    <m/>
    <m/>
    <m/>
    <m/>
    <m/>
    <m/>
    <m/>
    <m/>
    <m/>
    <m/>
    <m/>
    <m/>
    <m/>
    <m/>
    <m/>
    <n v="27.2"/>
  </r>
  <r>
    <n v="27.3"/>
    <x v="3"/>
    <x v="1"/>
    <n v="1"/>
    <m/>
    <m/>
    <m/>
    <m/>
    <m/>
    <m/>
    <m/>
    <m/>
    <m/>
    <m/>
    <m/>
    <m/>
    <m/>
    <m/>
    <m/>
    <n v="27.3"/>
  </r>
  <r>
    <n v="27.4"/>
    <x v="0"/>
    <x v="1"/>
    <n v="2"/>
    <m/>
    <m/>
    <m/>
    <m/>
    <m/>
    <m/>
    <m/>
    <m/>
    <m/>
    <m/>
    <m/>
    <m/>
    <m/>
    <m/>
    <m/>
    <n v="27.4"/>
  </r>
  <r>
    <n v="27.5"/>
    <x v="0"/>
    <x v="1"/>
    <n v="1"/>
    <m/>
    <m/>
    <m/>
    <m/>
    <m/>
    <m/>
    <m/>
    <m/>
    <m/>
    <m/>
    <m/>
    <m/>
    <m/>
    <m/>
    <m/>
    <n v="27.5"/>
  </r>
  <r>
    <n v="27.6"/>
    <x v="3"/>
    <x v="1"/>
    <n v="1"/>
    <m/>
    <m/>
    <m/>
    <m/>
    <m/>
    <m/>
    <m/>
    <m/>
    <m/>
    <m/>
    <m/>
    <m/>
    <m/>
    <m/>
    <m/>
    <n v="27.6"/>
  </r>
  <r>
    <n v="28.1"/>
    <x v="3"/>
    <x v="2"/>
    <n v="1"/>
    <m/>
    <m/>
    <m/>
    <m/>
    <m/>
    <m/>
    <m/>
    <m/>
    <m/>
    <m/>
    <m/>
    <m/>
    <m/>
    <m/>
    <m/>
    <n v="28.1"/>
  </r>
  <r>
    <n v="28.2"/>
    <x v="0"/>
    <x v="2"/>
    <n v="0"/>
    <m/>
    <m/>
    <m/>
    <m/>
    <m/>
    <m/>
    <m/>
    <m/>
    <m/>
    <m/>
    <m/>
    <m/>
    <m/>
    <m/>
    <m/>
    <n v="28.2"/>
  </r>
  <r>
    <n v="28.3"/>
    <x v="0"/>
    <x v="2"/>
    <n v="0"/>
    <m/>
    <m/>
    <m/>
    <m/>
    <m/>
    <m/>
    <m/>
    <m/>
    <m/>
    <m/>
    <m/>
    <m/>
    <m/>
    <m/>
    <m/>
    <n v="28.3"/>
  </r>
  <r>
    <n v="28.4"/>
    <x v="0"/>
    <x v="2"/>
    <n v="0"/>
    <m/>
    <m/>
    <m/>
    <m/>
    <m/>
    <m/>
    <m/>
    <m/>
    <m/>
    <m/>
    <m/>
    <m/>
    <m/>
    <m/>
    <m/>
    <n v="28.4"/>
  </r>
  <r>
    <n v="28.5"/>
    <x v="0"/>
    <x v="2"/>
    <n v="1"/>
    <m/>
    <m/>
    <m/>
    <m/>
    <m/>
    <m/>
    <m/>
    <m/>
    <m/>
    <m/>
    <m/>
    <m/>
    <m/>
    <n v="140"/>
    <m/>
    <n v="28.5"/>
  </r>
  <r>
    <n v="28.6"/>
    <x v="3"/>
    <x v="2"/>
    <n v="1"/>
    <m/>
    <m/>
    <m/>
    <m/>
    <m/>
    <m/>
    <m/>
    <m/>
    <m/>
    <m/>
    <m/>
    <m/>
    <m/>
    <m/>
    <m/>
    <n v="28.6"/>
  </r>
  <r>
    <n v="29.1"/>
    <x v="3"/>
    <x v="1"/>
    <n v="0"/>
    <m/>
    <m/>
    <m/>
    <m/>
    <m/>
    <m/>
    <m/>
    <m/>
    <m/>
    <m/>
    <m/>
    <m/>
    <m/>
    <n v="131"/>
    <m/>
    <n v="29.1"/>
  </r>
  <r>
    <n v="29.2"/>
    <x v="3"/>
    <x v="1"/>
    <n v="2"/>
    <m/>
    <m/>
    <m/>
    <m/>
    <m/>
    <m/>
    <m/>
    <m/>
    <m/>
    <m/>
    <m/>
    <m/>
    <m/>
    <m/>
    <m/>
    <n v="29.2"/>
  </r>
  <r>
    <n v="29.3"/>
    <x v="3"/>
    <x v="1"/>
    <n v="0"/>
    <m/>
    <m/>
    <m/>
    <m/>
    <m/>
    <m/>
    <m/>
    <m/>
    <m/>
    <m/>
    <m/>
    <m/>
    <m/>
    <m/>
    <m/>
    <n v="29.3"/>
  </r>
  <r>
    <n v="29.4"/>
    <x v="3"/>
    <x v="1"/>
    <n v="1"/>
    <m/>
    <m/>
    <m/>
    <m/>
    <m/>
    <m/>
    <m/>
    <m/>
    <m/>
    <m/>
    <m/>
    <m/>
    <m/>
    <m/>
    <m/>
    <n v="29.4"/>
  </r>
  <r>
    <n v="29.5"/>
    <x v="0"/>
    <x v="1"/>
    <n v="0"/>
    <m/>
    <m/>
    <m/>
    <m/>
    <m/>
    <m/>
    <m/>
    <m/>
    <m/>
    <m/>
    <m/>
    <m/>
    <m/>
    <m/>
    <m/>
    <n v="29.5"/>
  </r>
  <r>
    <n v="29.6"/>
    <x v="0"/>
    <x v="1"/>
    <n v="0"/>
    <m/>
    <m/>
    <m/>
    <m/>
    <m/>
    <m/>
    <m/>
    <m/>
    <m/>
    <m/>
    <m/>
    <m/>
    <m/>
    <m/>
    <m/>
    <n v="29.6"/>
  </r>
  <r>
    <n v="30.1"/>
    <x v="3"/>
    <x v="3"/>
    <n v="2"/>
    <m/>
    <m/>
    <m/>
    <m/>
    <m/>
    <m/>
    <m/>
    <m/>
    <m/>
    <m/>
    <m/>
    <m/>
    <m/>
    <m/>
    <m/>
    <n v="30.1"/>
  </r>
  <r>
    <n v="30.2"/>
    <x v="3"/>
    <x v="3"/>
    <n v="0"/>
    <m/>
    <m/>
    <m/>
    <m/>
    <m/>
    <m/>
    <m/>
    <m/>
    <m/>
    <m/>
    <m/>
    <m/>
    <m/>
    <m/>
    <m/>
    <n v="30.2"/>
  </r>
  <r>
    <n v="30.3"/>
    <x v="3"/>
    <x v="3"/>
    <n v="0"/>
    <m/>
    <m/>
    <m/>
    <m/>
    <m/>
    <m/>
    <m/>
    <m/>
    <m/>
    <m/>
    <m/>
    <m/>
    <m/>
    <m/>
    <m/>
    <n v="30.3"/>
  </r>
  <r>
    <n v="30.4"/>
    <x v="3"/>
    <x v="3"/>
    <n v="4"/>
    <m/>
    <m/>
    <m/>
    <m/>
    <m/>
    <m/>
    <m/>
    <m/>
    <m/>
    <m/>
    <m/>
    <m/>
    <m/>
    <m/>
    <m/>
    <n v="30.4"/>
  </r>
  <r>
    <n v="30.5"/>
    <x v="3"/>
    <x v="3"/>
    <n v="0"/>
    <m/>
    <m/>
    <m/>
    <m/>
    <m/>
    <m/>
    <m/>
    <m/>
    <m/>
    <m/>
    <m/>
    <m/>
    <m/>
    <m/>
    <m/>
    <n v="30.5"/>
  </r>
  <r>
    <n v="30.6"/>
    <x v="3"/>
    <x v="3"/>
    <n v="0"/>
    <m/>
    <m/>
    <m/>
    <m/>
    <m/>
    <m/>
    <m/>
    <m/>
    <m/>
    <m/>
    <m/>
    <m/>
    <m/>
    <m/>
    <m/>
    <n v="30.6"/>
  </r>
  <r>
    <n v="31.1"/>
    <x v="0"/>
    <x v="1"/>
    <n v="1"/>
    <m/>
    <m/>
    <m/>
    <m/>
    <m/>
    <m/>
    <m/>
    <m/>
    <m/>
    <m/>
    <m/>
    <m/>
    <m/>
    <m/>
    <m/>
    <n v="31.1"/>
  </r>
  <r>
    <n v="31.2"/>
    <x v="3"/>
    <x v="1"/>
    <n v="0"/>
    <m/>
    <m/>
    <m/>
    <m/>
    <m/>
    <m/>
    <m/>
    <m/>
    <m/>
    <m/>
    <m/>
    <m/>
    <m/>
    <m/>
    <m/>
    <n v="31.2"/>
  </r>
  <r>
    <n v="31.3"/>
    <x v="3"/>
    <x v="1"/>
    <n v="0"/>
    <m/>
    <m/>
    <m/>
    <m/>
    <m/>
    <m/>
    <m/>
    <m/>
    <m/>
    <m/>
    <m/>
    <m/>
    <m/>
    <m/>
    <m/>
    <n v="31.3"/>
  </r>
  <r>
    <n v="31.4"/>
    <x v="3"/>
    <x v="1"/>
    <n v="0"/>
    <m/>
    <m/>
    <m/>
    <m/>
    <m/>
    <m/>
    <m/>
    <m/>
    <m/>
    <m/>
    <m/>
    <m/>
    <m/>
    <m/>
    <m/>
    <n v="31.4"/>
  </r>
  <r>
    <n v="31.5"/>
    <x v="3"/>
    <x v="1"/>
    <n v="0"/>
    <m/>
    <m/>
    <m/>
    <m/>
    <m/>
    <m/>
    <m/>
    <m/>
    <m/>
    <m/>
    <m/>
    <m/>
    <m/>
    <m/>
    <m/>
    <n v="31.5"/>
  </r>
  <r>
    <n v="31.6"/>
    <x v="3"/>
    <x v="1"/>
    <n v="0"/>
    <m/>
    <m/>
    <m/>
    <m/>
    <m/>
    <m/>
    <m/>
    <m/>
    <m/>
    <m/>
    <m/>
    <m/>
    <m/>
    <m/>
    <m/>
    <n v="31.6"/>
  </r>
  <r>
    <n v="32.1"/>
    <x v="0"/>
    <x v="3"/>
    <n v="0"/>
    <m/>
    <m/>
    <m/>
    <m/>
    <m/>
    <m/>
    <m/>
    <m/>
    <m/>
    <m/>
    <m/>
    <m/>
    <m/>
    <m/>
    <m/>
    <n v="32.1"/>
  </r>
  <r>
    <n v="32.200000000000003"/>
    <x v="0"/>
    <x v="3"/>
    <n v="0"/>
    <m/>
    <m/>
    <m/>
    <m/>
    <m/>
    <m/>
    <m/>
    <m/>
    <m/>
    <m/>
    <m/>
    <m/>
    <m/>
    <m/>
    <m/>
    <n v="32.200000000000003"/>
  </r>
  <r>
    <n v="32.299999999999997"/>
    <x v="0"/>
    <x v="3"/>
    <n v="2"/>
    <m/>
    <m/>
    <m/>
    <m/>
    <m/>
    <m/>
    <m/>
    <m/>
    <m/>
    <m/>
    <m/>
    <m/>
    <m/>
    <m/>
    <m/>
    <n v="32.299999999999997"/>
  </r>
  <r>
    <n v="32.4"/>
    <x v="0"/>
    <x v="3"/>
    <n v="1"/>
    <m/>
    <m/>
    <m/>
    <m/>
    <m/>
    <m/>
    <m/>
    <m/>
    <m/>
    <m/>
    <m/>
    <m/>
    <m/>
    <m/>
    <m/>
    <n v="32.4"/>
  </r>
  <r>
    <n v="32.5"/>
    <x v="3"/>
    <x v="3"/>
    <n v="0"/>
    <m/>
    <m/>
    <m/>
    <m/>
    <m/>
    <m/>
    <m/>
    <m/>
    <m/>
    <m/>
    <m/>
    <m/>
    <m/>
    <m/>
    <m/>
    <n v="32.5"/>
  </r>
  <r>
    <n v="32.6"/>
    <x v="3"/>
    <x v="3"/>
    <n v="1"/>
    <m/>
    <m/>
    <m/>
    <m/>
    <m/>
    <m/>
    <m/>
    <m/>
    <m/>
    <m/>
    <m/>
    <m/>
    <m/>
    <m/>
    <m/>
    <n v="32.6"/>
  </r>
  <r>
    <n v="33.1"/>
    <x v="3"/>
    <x v="2"/>
    <n v="0"/>
    <m/>
    <m/>
    <m/>
    <m/>
    <m/>
    <m/>
    <m/>
    <m/>
    <m/>
    <m/>
    <m/>
    <m/>
    <m/>
    <m/>
    <m/>
    <n v="33.1"/>
  </r>
  <r>
    <n v="33.200000000000003"/>
    <x v="3"/>
    <x v="2"/>
    <n v="0"/>
    <m/>
    <m/>
    <m/>
    <m/>
    <m/>
    <m/>
    <m/>
    <m/>
    <m/>
    <m/>
    <m/>
    <m/>
    <m/>
    <m/>
    <m/>
    <n v="33.200000000000003"/>
  </r>
  <r>
    <n v="33.299999999999997"/>
    <x v="3"/>
    <x v="2"/>
    <n v="0"/>
    <m/>
    <m/>
    <m/>
    <m/>
    <m/>
    <m/>
    <m/>
    <m/>
    <m/>
    <m/>
    <m/>
    <m/>
    <m/>
    <m/>
    <m/>
    <n v="33.299999999999997"/>
  </r>
  <r>
    <n v="33.4"/>
    <x v="3"/>
    <x v="2"/>
    <n v="0"/>
    <m/>
    <m/>
    <m/>
    <m/>
    <m/>
    <m/>
    <m/>
    <m/>
    <m/>
    <m/>
    <m/>
    <m/>
    <m/>
    <m/>
    <m/>
    <n v="33.4"/>
  </r>
  <r>
    <n v="33.5"/>
    <x v="3"/>
    <x v="2"/>
    <n v="2"/>
    <m/>
    <m/>
    <m/>
    <m/>
    <m/>
    <m/>
    <m/>
    <m/>
    <m/>
    <m/>
    <m/>
    <m/>
    <m/>
    <m/>
    <m/>
    <n v="33.5"/>
  </r>
  <r>
    <n v="33.6"/>
    <x v="3"/>
    <x v="2"/>
    <n v="0"/>
    <m/>
    <m/>
    <m/>
    <m/>
    <m/>
    <m/>
    <m/>
    <m/>
    <m/>
    <m/>
    <m/>
    <m/>
    <m/>
    <m/>
    <m/>
    <n v="33.6"/>
  </r>
  <r>
    <n v="34.1"/>
    <x v="0"/>
    <x v="3"/>
    <n v="0"/>
    <m/>
    <m/>
    <m/>
    <m/>
    <m/>
    <m/>
    <m/>
    <m/>
    <m/>
    <m/>
    <m/>
    <m/>
    <m/>
    <m/>
    <m/>
    <n v="34.1"/>
  </r>
  <r>
    <n v="34.200000000000003"/>
    <x v="0"/>
    <x v="3"/>
    <n v="2"/>
    <m/>
    <m/>
    <m/>
    <m/>
    <m/>
    <m/>
    <m/>
    <m/>
    <m/>
    <m/>
    <m/>
    <m/>
    <m/>
    <m/>
    <m/>
    <n v="34.200000000000003"/>
  </r>
  <r>
    <n v="34.299999999999997"/>
    <x v="0"/>
    <x v="3"/>
    <n v="0"/>
    <m/>
    <m/>
    <m/>
    <m/>
    <m/>
    <m/>
    <m/>
    <m/>
    <m/>
    <m/>
    <m/>
    <m/>
    <m/>
    <m/>
    <m/>
    <n v="34.299999999999997"/>
  </r>
  <r>
    <n v="34.4"/>
    <x v="0"/>
    <x v="3"/>
    <n v="0"/>
    <m/>
    <m/>
    <m/>
    <m/>
    <m/>
    <m/>
    <m/>
    <m/>
    <m/>
    <m/>
    <m/>
    <m/>
    <m/>
    <m/>
    <m/>
    <n v="34.4"/>
  </r>
  <r>
    <n v="34.5"/>
    <x v="0"/>
    <x v="3"/>
    <n v="0"/>
    <m/>
    <m/>
    <m/>
    <m/>
    <m/>
    <m/>
    <m/>
    <m/>
    <m/>
    <m/>
    <m/>
    <m/>
    <m/>
    <m/>
    <m/>
    <n v="34.5"/>
  </r>
  <r>
    <n v="34.6"/>
    <x v="0"/>
    <x v="3"/>
    <n v="0"/>
    <m/>
    <m/>
    <m/>
    <m/>
    <m/>
    <m/>
    <m/>
    <m/>
    <n v="2"/>
    <m/>
    <m/>
    <m/>
    <m/>
    <m/>
    <m/>
    <n v="34.6"/>
  </r>
  <r>
    <n v="35.1"/>
    <x v="3"/>
    <x v="2"/>
    <n v="0"/>
    <m/>
    <m/>
    <m/>
    <m/>
    <m/>
    <m/>
    <m/>
    <m/>
    <m/>
    <m/>
    <m/>
    <m/>
    <m/>
    <m/>
    <m/>
    <n v="35.1"/>
  </r>
  <r>
    <n v="35.200000000000003"/>
    <x v="3"/>
    <x v="2"/>
    <n v="0"/>
    <m/>
    <m/>
    <m/>
    <m/>
    <n v="1"/>
    <m/>
    <m/>
    <m/>
    <m/>
    <m/>
    <m/>
    <m/>
    <m/>
    <m/>
    <m/>
    <n v="35.200000000000003"/>
  </r>
  <r>
    <n v="35.200000000000003"/>
    <x v="3"/>
    <x v="2"/>
    <n v="4"/>
    <m/>
    <m/>
    <m/>
    <m/>
    <m/>
    <m/>
    <m/>
    <m/>
    <m/>
    <m/>
    <m/>
    <m/>
    <m/>
    <m/>
    <m/>
    <m/>
  </r>
  <r>
    <n v="35.299999999999997"/>
    <x v="3"/>
    <x v="2"/>
    <n v="0"/>
    <m/>
    <m/>
    <m/>
    <m/>
    <m/>
    <m/>
    <m/>
    <m/>
    <m/>
    <m/>
    <m/>
    <m/>
    <m/>
    <m/>
    <m/>
    <n v="35.299999999999997"/>
  </r>
  <r>
    <n v="35.4"/>
    <x v="3"/>
    <x v="2"/>
    <n v="0"/>
    <m/>
    <m/>
    <m/>
    <m/>
    <m/>
    <m/>
    <m/>
    <m/>
    <m/>
    <m/>
    <m/>
    <m/>
    <m/>
    <m/>
    <m/>
    <n v="35.4"/>
  </r>
  <r>
    <n v="35.5"/>
    <x v="3"/>
    <x v="2"/>
    <n v="1"/>
    <m/>
    <m/>
    <m/>
    <m/>
    <m/>
    <m/>
    <m/>
    <m/>
    <m/>
    <m/>
    <m/>
    <m/>
    <m/>
    <m/>
    <m/>
    <n v="35.5"/>
  </r>
  <r>
    <n v="35.6"/>
    <x v="0"/>
    <x v="2"/>
    <n v="1"/>
    <m/>
    <m/>
    <m/>
    <m/>
    <m/>
    <m/>
    <m/>
    <m/>
    <m/>
    <m/>
    <m/>
    <m/>
    <m/>
    <m/>
    <m/>
    <n v="35.6"/>
  </r>
  <r>
    <n v="36.1"/>
    <x v="0"/>
    <x v="0"/>
    <n v="4"/>
    <m/>
    <m/>
    <m/>
    <m/>
    <m/>
    <m/>
    <m/>
    <m/>
    <m/>
    <m/>
    <m/>
    <m/>
    <m/>
    <m/>
    <m/>
    <n v="36.1"/>
  </r>
  <r>
    <n v="36.200000000000003"/>
    <x v="0"/>
    <x v="0"/>
    <n v="0"/>
    <m/>
    <m/>
    <m/>
    <m/>
    <m/>
    <m/>
    <m/>
    <m/>
    <m/>
    <m/>
    <m/>
    <m/>
    <m/>
    <m/>
    <m/>
    <n v="36.200000000000003"/>
  </r>
  <r>
    <n v="36.299999999999997"/>
    <x v="0"/>
    <x v="0"/>
    <n v="0"/>
    <m/>
    <m/>
    <m/>
    <m/>
    <m/>
    <m/>
    <m/>
    <m/>
    <m/>
    <m/>
    <m/>
    <m/>
    <m/>
    <m/>
    <m/>
    <n v="36.299999999999997"/>
  </r>
  <r>
    <n v="36.4"/>
    <x v="0"/>
    <x v="0"/>
    <n v="4"/>
    <m/>
    <m/>
    <m/>
    <m/>
    <m/>
    <m/>
    <m/>
    <m/>
    <m/>
    <m/>
    <m/>
    <m/>
    <m/>
    <m/>
    <m/>
    <n v="36.4"/>
  </r>
  <r>
    <n v="36.5"/>
    <x v="0"/>
    <x v="0"/>
    <n v="1"/>
    <m/>
    <m/>
    <m/>
    <m/>
    <m/>
    <m/>
    <m/>
    <m/>
    <m/>
    <m/>
    <m/>
    <m/>
    <m/>
    <m/>
    <m/>
    <n v="36.5"/>
  </r>
  <r>
    <n v="36.6"/>
    <x v="3"/>
    <x v="0"/>
    <n v="1"/>
    <m/>
    <m/>
    <m/>
    <m/>
    <m/>
    <m/>
    <m/>
    <m/>
    <m/>
    <m/>
    <m/>
    <m/>
    <m/>
    <m/>
    <m/>
    <n v="36.6"/>
  </r>
  <r>
    <n v="37.1"/>
    <x v="3"/>
    <x v="3"/>
    <n v="1"/>
    <m/>
    <m/>
    <m/>
    <m/>
    <m/>
    <m/>
    <m/>
    <m/>
    <m/>
    <m/>
    <m/>
    <m/>
    <m/>
    <m/>
    <m/>
    <n v="37.1"/>
  </r>
  <r>
    <n v="37.200000000000003"/>
    <x v="0"/>
    <x v="3"/>
    <n v="0"/>
    <m/>
    <m/>
    <m/>
    <m/>
    <m/>
    <m/>
    <m/>
    <m/>
    <m/>
    <m/>
    <m/>
    <m/>
    <m/>
    <m/>
    <m/>
    <n v="37.200000000000003"/>
  </r>
  <r>
    <n v="37.299999999999997"/>
    <x v="0"/>
    <x v="3"/>
    <n v="0"/>
    <m/>
    <m/>
    <m/>
    <m/>
    <m/>
    <m/>
    <m/>
    <m/>
    <m/>
    <n v="2"/>
    <m/>
    <m/>
    <m/>
    <m/>
    <m/>
    <n v="37.299999999999997"/>
  </r>
  <r>
    <n v="37.4"/>
    <x v="0"/>
    <x v="3"/>
    <n v="0"/>
    <m/>
    <m/>
    <m/>
    <m/>
    <m/>
    <m/>
    <m/>
    <m/>
    <m/>
    <m/>
    <m/>
    <m/>
    <m/>
    <m/>
    <m/>
    <n v="37.4"/>
  </r>
  <r>
    <n v="37.5"/>
    <x v="0"/>
    <x v="3"/>
    <n v="0"/>
    <m/>
    <m/>
    <m/>
    <m/>
    <m/>
    <m/>
    <m/>
    <m/>
    <m/>
    <n v="4"/>
    <m/>
    <m/>
    <m/>
    <m/>
    <m/>
    <n v="37.5"/>
  </r>
  <r>
    <n v="37.6"/>
    <x v="0"/>
    <x v="3"/>
    <n v="0"/>
    <m/>
    <m/>
    <m/>
    <m/>
    <m/>
    <m/>
    <m/>
    <m/>
    <m/>
    <m/>
    <m/>
    <m/>
    <m/>
    <m/>
    <m/>
    <n v="37.6"/>
  </r>
  <r>
    <n v="38.1"/>
    <x v="3"/>
    <x v="0"/>
    <n v="0"/>
    <m/>
    <m/>
    <m/>
    <m/>
    <m/>
    <m/>
    <m/>
    <m/>
    <m/>
    <m/>
    <m/>
    <m/>
    <m/>
    <m/>
    <m/>
    <n v="38.1"/>
  </r>
  <r>
    <n v="38.200000000000003"/>
    <x v="3"/>
    <x v="0"/>
    <n v="1"/>
    <m/>
    <m/>
    <m/>
    <m/>
    <m/>
    <m/>
    <m/>
    <m/>
    <m/>
    <m/>
    <m/>
    <m/>
    <m/>
    <m/>
    <m/>
    <n v="38.200000000000003"/>
  </r>
  <r>
    <n v="38.299999999999997"/>
    <x v="0"/>
    <x v="0"/>
    <n v="4"/>
    <m/>
    <m/>
    <m/>
    <m/>
    <m/>
    <m/>
    <m/>
    <m/>
    <m/>
    <m/>
    <m/>
    <m/>
    <m/>
    <m/>
    <m/>
    <n v="38.299999999999997"/>
  </r>
  <r>
    <n v="38.4"/>
    <x v="0"/>
    <x v="0"/>
    <n v="0"/>
    <m/>
    <m/>
    <m/>
    <m/>
    <m/>
    <m/>
    <m/>
    <m/>
    <m/>
    <m/>
    <m/>
    <m/>
    <m/>
    <m/>
    <m/>
    <n v="38.4"/>
  </r>
  <r>
    <n v="38.5"/>
    <x v="0"/>
    <x v="0"/>
    <n v="1"/>
    <m/>
    <m/>
    <m/>
    <m/>
    <m/>
    <m/>
    <m/>
    <m/>
    <m/>
    <m/>
    <m/>
    <m/>
    <m/>
    <m/>
    <m/>
    <n v="38.5"/>
  </r>
  <r>
    <n v="38.6"/>
    <x v="3"/>
    <x v="0"/>
    <n v="0"/>
    <m/>
    <m/>
    <m/>
    <m/>
    <m/>
    <m/>
    <m/>
    <m/>
    <m/>
    <m/>
    <m/>
    <m/>
    <m/>
    <m/>
    <m/>
    <n v="38.6"/>
  </r>
  <r>
    <n v="39.1"/>
    <x v="0"/>
    <x v="3"/>
    <n v="2"/>
    <m/>
    <m/>
    <m/>
    <m/>
    <m/>
    <m/>
    <m/>
    <m/>
    <m/>
    <m/>
    <m/>
    <m/>
    <m/>
    <m/>
    <m/>
    <n v="39.1"/>
  </r>
  <r>
    <n v="39.200000000000003"/>
    <x v="0"/>
    <x v="3"/>
    <n v="1"/>
    <m/>
    <m/>
    <m/>
    <m/>
    <m/>
    <m/>
    <m/>
    <m/>
    <m/>
    <m/>
    <m/>
    <m/>
    <m/>
    <m/>
    <m/>
    <n v="39.200000000000003"/>
  </r>
  <r>
    <n v="39.299999999999997"/>
    <x v="3"/>
    <x v="3"/>
    <n v="0"/>
    <m/>
    <m/>
    <m/>
    <m/>
    <m/>
    <m/>
    <m/>
    <m/>
    <m/>
    <m/>
    <m/>
    <m/>
    <m/>
    <m/>
    <m/>
    <n v="39.299999999999997"/>
  </r>
  <r>
    <n v="39.4"/>
    <x v="3"/>
    <x v="3"/>
    <n v="0"/>
    <m/>
    <m/>
    <m/>
    <m/>
    <m/>
    <m/>
    <m/>
    <m/>
    <m/>
    <m/>
    <m/>
    <m/>
    <m/>
    <m/>
    <m/>
    <n v="39.4"/>
  </r>
  <r>
    <n v="39.5"/>
    <x v="3"/>
    <x v="3"/>
    <n v="1"/>
    <m/>
    <m/>
    <m/>
    <m/>
    <m/>
    <m/>
    <m/>
    <m/>
    <m/>
    <m/>
    <m/>
    <m/>
    <m/>
    <m/>
    <m/>
    <n v="39.5"/>
  </r>
  <r>
    <n v="39.6"/>
    <x v="0"/>
    <x v="3"/>
    <n v="0"/>
    <m/>
    <m/>
    <m/>
    <m/>
    <m/>
    <m/>
    <m/>
    <m/>
    <m/>
    <m/>
    <m/>
    <m/>
    <m/>
    <m/>
    <m/>
    <n v="39.6"/>
  </r>
  <r>
    <n v="40.1"/>
    <x v="3"/>
    <x v="4"/>
    <n v="1"/>
    <m/>
    <m/>
    <m/>
    <m/>
    <m/>
    <m/>
    <m/>
    <m/>
    <m/>
    <m/>
    <m/>
    <m/>
    <m/>
    <m/>
    <m/>
    <n v="40.1"/>
  </r>
  <r>
    <n v="40.200000000000003"/>
    <x v="0"/>
    <x v="4"/>
    <n v="0"/>
    <m/>
    <m/>
    <m/>
    <m/>
    <m/>
    <m/>
    <m/>
    <m/>
    <m/>
    <m/>
    <m/>
    <m/>
    <m/>
    <m/>
    <m/>
    <n v="40.200000000000003"/>
  </r>
  <r>
    <n v="40.299999999999997"/>
    <x v="0"/>
    <x v="4"/>
    <n v="2"/>
    <m/>
    <m/>
    <m/>
    <m/>
    <n v="1"/>
    <m/>
    <m/>
    <m/>
    <m/>
    <m/>
    <m/>
    <m/>
    <m/>
    <m/>
    <m/>
    <n v="40.299999999999997"/>
  </r>
  <r>
    <n v="40.299999999999997"/>
    <x v="0"/>
    <x v="4"/>
    <n v="0"/>
    <m/>
    <m/>
    <m/>
    <m/>
    <m/>
    <m/>
    <m/>
    <m/>
    <m/>
    <m/>
    <m/>
    <m/>
    <m/>
    <m/>
    <m/>
    <m/>
  </r>
  <r>
    <n v="40.4"/>
    <x v="0"/>
    <x v="4"/>
    <n v="0"/>
    <m/>
    <m/>
    <m/>
    <m/>
    <m/>
    <m/>
    <m/>
    <m/>
    <m/>
    <m/>
    <m/>
    <m/>
    <m/>
    <m/>
    <m/>
    <n v="40.4"/>
  </r>
  <r>
    <n v="40.5"/>
    <x v="0"/>
    <x v="4"/>
    <n v="0"/>
    <m/>
    <m/>
    <m/>
    <m/>
    <m/>
    <m/>
    <m/>
    <m/>
    <m/>
    <m/>
    <m/>
    <m/>
    <m/>
    <m/>
    <m/>
    <n v="40.5"/>
  </r>
  <r>
    <n v="40.6"/>
    <x v="0"/>
    <x v="4"/>
    <n v="0"/>
    <m/>
    <m/>
    <m/>
    <m/>
    <m/>
    <m/>
    <m/>
    <m/>
    <m/>
    <m/>
    <m/>
    <m/>
    <m/>
    <m/>
    <m/>
    <n v="40.6"/>
  </r>
  <r>
    <n v="41.1"/>
    <x v="3"/>
    <x v="3"/>
    <n v="4"/>
    <m/>
    <m/>
    <m/>
    <m/>
    <m/>
    <m/>
    <m/>
    <m/>
    <m/>
    <m/>
    <m/>
    <m/>
    <m/>
    <m/>
    <m/>
    <n v="41.1"/>
  </r>
  <r>
    <n v="41.2"/>
    <x v="3"/>
    <x v="3"/>
    <n v="1"/>
    <m/>
    <m/>
    <m/>
    <m/>
    <m/>
    <m/>
    <m/>
    <m/>
    <m/>
    <m/>
    <m/>
    <m/>
    <m/>
    <m/>
    <m/>
    <n v="41.2"/>
  </r>
  <r>
    <n v="41.3"/>
    <x v="0"/>
    <x v="3"/>
    <n v="0"/>
    <m/>
    <m/>
    <m/>
    <m/>
    <m/>
    <m/>
    <m/>
    <m/>
    <m/>
    <m/>
    <m/>
    <m/>
    <m/>
    <m/>
    <m/>
    <n v="41.3"/>
  </r>
  <r>
    <n v="41.4"/>
    <x v="0"/>
    <x v="3"/>
    <n v="0"/>
    <m/>
    <m/>
    <m/>
    <m/>
    <m/>
    <m/>
    <m/>
    <m/>
    <m/>
    <m/>
    <m/>
    <m/>
    <m/>
    <m/>
    <m/>
    <n v="41.4"/>
  </r>
  <r>
    <n v="41.5"/>
    <x v="0"/>
    <x v="3"/>
    <n v="0"/>
    <m/>
    <m/>
    <m/>
    <m/>
    <m/>
    <m/>
    <m/>
    <m/>
    <m/>
    <m/>
    <m/>
    <m/>
    <m/>
    <m/>
    <m/>
    <n v="41.5"/>
  </r>
  <r>
    <n v="41.6"/>
    <x v="0"/>
    <x v="3"/>
    <n v="0"/>
    <m/>
    <m/>
    <m/>
    <m/>
    <m/>
    <m/>
    <m/>
    <m/>
    <m/>
    <m/>
    <m/>
    <m/>
    <m/>
    <m/>
    <m/>
    <n v="41.6"/>
  </r>
  <r>
    <n v="42.1"/>
    <x v="3"/>
    <x v="4"/>
    <n v="0"/>
    <m/>
    <m/>
    <m/>
    <m/>
    <m/>
    <m/>
    <m/>
    <m/>
    <m/>
    <m/>
    <m/>
    <m/>
    <m/>
    <m/>
    <m/>
    <n v="42.1"/>
  </r>
  <r>
    <n v="42.2"/>
    <x v="3"/>
    <x v="4"/>
    <n v="0"/>
    <m/>
    <m/>
    <m/>
    <m/>
    <m/>
    <m/>
    <m/>
    <m/>
    <m/>
    <m/>
    <m/>
    <m/>
    <m/>
    <m/>
    <m/>
    <n v="42.2"/>
  </r>
  <r>
    <n v="42.3"/>
    <x v="3"/>
    <x v="4"/>
    <n v="0"/>
    <m/>
    <m/>
    <m/>
    <m/>
    <m/>
    <m/>
    <m/>
    <m/>
    <m/>
    <m/>
    <m/>
    <m/>
    <m/>
    <m/>
    <m/>
    <n v="42.3"/>
  </r>
  <r>
    <n v="42.4"/>
    <x v="3"/>
    <x v="4"/>
    <n v="1"/>
    <m/>
    <m/>
    <m/>
    <m/>
    <m/>
    <m/>
    <m/>
    <m/>
    <m/>
    <m/>
    <m/>
    <m/>
    <m/>
    <m/>
    <m/>
    <n v="42.4"/>
  </r>
  <r>
    <n v="42.5"/>
    <x v="0"/>
    <x v="4"/>
    <n v="0"/>
    <m/>
    <m/>
    <m/>
    <m/>
    <m/>
    <m/>
    <m/>
    <m/>
    <m/>
    <m/>
    <m/>
    <m/>
    <m/>
    <m/>
    <m/>
    <n v="42.5"/>
  </r>
  <r>
    <n v="42.6"/>
    <x v="0"/>
    <x v="4"/>
    <n v="0"/>
    <m/>
    <m/>
    <m/>
    <m/>
    <m/>
    <m/>
    <m/>
    <m/>
    <m/>
    <m/>
    <m/>
    <m/>
    <m/>
    <m/>
    <m/>
    <n v="42.6"/>
  </r>
  <r>
    <n v="43.1"/>
    <x v="3"/>
    <x v="3"/>
    <n v="1"/>
    <m/>
    <m/>
    <m/>
    <m/>
    <m/>
    <m/>
    <m/>
    <n v="50"/>
    <m/>
    <m/>
    <m/>
    <m/>
    <m/>
    <m/>
    <m/>
    <n v="43.1"/>
  </r>
  <r>
    <n v="43.2"/>
    <x v="0"/>
    <x v="3"/>
    <n v="0"/>
    <m/>
    <m/>
    <m/>
    <m/>
    <m/>
    <m/>
    <m/>
    <m/>
    <m/>
    <m/>
    <m/>
    <m/>
    <m/>
    <m/>
    <m/>
    <n v="43.2"/>
  </r>
  <r>
    <n v="43.3"/>
    <x v="0"/>
    <x v="3"/>
    <n v="0"/>
    <m/>
    <m/>
    <m/>
    <m/>
    <m/>
    <m/>
    <m/>
    <m/>
    <m/>
    <m/>
    <m/>
    <m/>
    <m/>
    <m/>
    <m/>
    <n v="43.3"/>
  </r>
  <r>
    <n v="43.4"/>
    <x v="0"/>
    <x v="3"/>
    <n v="4"/>
    <m/>
    <m/>
    <m/>
    <m/>
    <m/>
    <m/>
    <m/>
    <m/>
    <m/>
    <m/>
    <m/>
    <m/>
    <m/>
    <m/>
    <m/>
    <n v="43.4"/>
  </r>
  <r>
    <n v="43.5"/>
    <x v="0"/>
    <x v="3"/>
    <n v="0"/>
    <m/>
    <m/>
    <m/>
    <m/>
    <m/>
    <m/>
    <m/>
    <m/>
    <m/>
    <m/>
    <m/>
    <m/>
    <m/>
    <m/>
    <m/>
    <n v="43.5"/>
  </r>
  <r>
    <n v="43.6"/>
    <x v="0"/>
    <x v="3"/>
    <n v="0"/>
    <m/>
    <m/>
    <m/>
    <m/>
    <m/>
    <m/>
    <m/>
    <m/>
    <m/>
    <m/>
    <m/>
    <m/>
    <m/>
    <m/>
    <m/>
    <n v="43.6"/>
  </r>
  <r>
    <n v="44.1"/>
    <x v="3"/>
    <x v="4"/>
    <n v="0"/>
    <m/>
    <m/>
    <m/>
    <m/>
    <m/>
    <m/>
    <m/>
    <m/>
    <m/>
    <m/>
    <m/>
    <m/>
    <m/>
    <m/>
    <m/>
    <n v="44.1"/>
  </r>
  <r>
    <n v="44.2"/>
    <x v="3"/>
    <x v="4"/>
    <n v="0"/>
    <m/>
    <m/>
    <m/>
    <m/>
    <m/>
    <m/>
    <m/>
    <m/>
    <m/>
    <m/>
    <m/>
    <m/>
    <m/>
    <m/>
    <m/>
    <n v="44.2"/>
  </r>
  <r>
    <n v="44.3"/>
    <x v="3"/>
    <x v="4"/>
    <n v="0"/>
    <m/>
    <m/>
    <m/>
    <m/>
    <m/>
    <m/>
    <m/>
    <m/>
    <m/>
    <m/>
    <m/>
    <m/>
    <m/>
    <m/>
    <m/>
    <n v="44.3"/>
  </r>
  <r>
    <n v="44.4"/>
    <x v="3"/>
    <x v="4"/>
    <n v="1"/>
    <m/>
    <m/>
    <m/>
    <m/>
    <m/>
    <m/>
    <m/>
    <m/>
    <m/>
    <m/>
    <m/>
    <m/>
    <m/>
    <m/>
    <m/>
    <n v="44.4"/>
  </r>
  <r>
    <n v="44.5"/>
    <x v="0"/>
    <x v="4"/>
    <n v="4"/>
    <m/>
    <m/>
    <m/>
    <m/>
    <m/>
    <m/>
    <m/>
    <m/>
    <m/>
    <m/>
    <m/>
    <m/>
    <m/>
    <m/>
    <m/>
    <n v="44.5"/>
  </r>
  <r>
    <n v="44.6"/>
    <x v="0"/>
    <x v="4"/>
    <n v="0"/>
    <m/>
    <m/>
    <m/>
    <m/>
    <m/>
    <m/>
    <m/>
    <m/>
    <m/>
    <m/>
    <m/>
    <m/>
    <m/>
    <m/>
    <m/>
    <n v="44.6"/>
  </r>
  <r>
    <n v="45.1"/>
    <x v="3"/>
    <x v="3"/>
    <n v="0"/>
    <m/>
    <m/>
    <m/>
    <m/>
    <m/>
    <m/>
    <m/>
    <m/>
    <m/>
    <m/>
    <m/>
    <m/>
    <m/>
    <m/>
    <m/>
    <n v="45.1"/>
  </r>
  <r>
    <n v="45.2"/>
    <x v="3"/>
    <x v="3"/>
    <n v="0"/>
    <m/>
    <m/>
    <m/>
    <m/>
    <m/>
    <m/>
    <m/>
    <m/>
    <m/>
    <m/>
    <m/>
    <m/>
    <m/>
    <m/>
    <m/>
    <n v="45.2"/>
  </r>
  <r>
    <n v="45.3"/>
    <x v="3"/>
    <x v="3"/>
    <n v="0"/>
    <m/>
    <m/>
    <m/>
    <m/>
    <m/>
    <m/>
    <m/>
    <m/>
    <m/>
    <m/>
    <m/>
    <m/>
    <m/>
    <m/>
    <m/>
    <n v="45.3"/>
  </r>
  <r>
    <n v="45.4"/>
    <x v="3"/>
    <x v="3"/>
    <n v="0"/>
    <m/>
    <m/>
    <m/>
    <m/>
    <m/>
    <m/>
    <m/>
    <m/>
    <m/>
    <m/>
    <m/>
    <m/>
    <m/>
    <m/>
    <m/>
    <n v="45.4"/>
  </r>
  <r>
    <n v="45.5"/>
    <x v="3"/>
    <x v="3"/>
    <n v="0"/>
    <m/>
    <m/>
    <m/>
    <m/>
    <m/>
    <m/>
    <m/>
    <m/>
    <m/>
    <m/>
    <m/>
    <m/>
    <m/>
    <m/>
    <m/>
    <n v="45.5"/>
  </r>
  <r>
    <n v="45.6"/>
    <x v="3"/>
    <x v="3"/>
    <n v="0"/>
    <m/>
    <m/>
    <m/>
    <m/>
    <m/>
    <m/>
    <m/>
    <m/>
    <m/>
    <m/>
    <m/>
    <m/>
    <m/>
    <m/>
    <m/>
    <n v="45.6"/>
  </r>
  <r>
    <n v="46.1"/>
    <x v="0"/>
    <x v="4"/>
    <n v="0"/>
    <m/>
    <m/>
    <m/>
    <m/>
    <m/>
    <m/>
    <m/>
    <m/>
    <m/>
    <m/>
    <m/>
    <m/>
    <m/>
    <m/>
    <m/>
    <n v="46.1"/>
  </r>
  <r>
    <n v="46.2"/>
    <x v="0"/>
    <x v="4"/>
    <n v="0"/>
    <m/>
    <m/>
    <m/>
    <m/>
    <m/>
    <m/>
    <m/>
    <m/>
    <m/>
    <m/>
    <m/>
    <m/>
    <m/>
    <m/>
    <m/>
    <n v="46.2"/>
  </r>
  <r>
    <n v="46.3"/>
    <x v="0"/>
    <x v="4"/>
    <n v="0"/>
    <m/>
    <m/>
    <m/>
    <m/>
    <m/>
    <m/>
    <m/>
    <m/>
    <m/>
    <m/>
    <m/>
    <m/>
    <m/>
    <m/>
    <m/>
    <n v="46.3"/>
  </r>
  <r>
    <n v="46.4"/>
    <x v="0"/>
    <x v="4"/>
    <n v="0"/>
    <m/>
    <m/>
    <m/>
    <m/>
    <m/>
    <m/>
    <m/>
    <m/>
    <m/>
    <m/>
    <m/>
    <m/>
    <m/>
    <m/>
    <m/>
    <n v="46.4"/>
  </r>
  <r>
    <n v="46.5"/>
    <x v="0"/>
    <x v="4"/>
    <n v="0"/>
    <m/>
    <m/>
    <m/>
    <m/>
    <m/>
    <m/>
    <m/>
    <m/>
    <m/>
    <m/>
    <m/>
    <m/>
    <m/>
    <m/>
    <m/>
    <n v="46.5"/>
  </r>
  <r>
    <n v="46.6"/>
    <x v="0"/>
    <x v="4"/>
    <n v="1"/>
    <m/>
    <m/>
    <m/>
    <m/>
    <m/>
    <m/>
    <m/>
    <m/>
    <m/>
    <m/>
    <m/>
    <m/>
    <m/>
    <m/>
    <m/>
    <n v="46.6"/>
  </r>
  <r>
    <n v="47.1"/>
    <x v="0"/>
    <x v="5"/>
    <n v="0"/>
    <m/>
    <m/>
    <m/>
    <m/>
    <m/>
    <m/>
    <m/>
    <m/>
    <m/>
    <m/>
    <m/>
    <m/>
    <m/>
    <m/>
    <m/>
    <n v="47.1"/>
  </r>
  <r>
    <n v="47.2"/>
    <x v="0"/>
    <x v="5"/>
    <n v="0"/>
    <m/>
    <m/>
    <m/>
    <m/>
    <m/>
    <m/>
    <m/>
    <m/>
    <m/>
    <m/>
    <m/>
    <m/>
    <m/>
    <m/>
    <m/>
    <n v="47.2"/>
  </r>
  <r>
    <n v="47.3"/>
    <x v="0"/>
    <x v="5"/>
    <n v="1"/>
    <m/>
    <m/>
    <m/>
    <m/>
    <m/>
    <m/>
    <m/>
    <m/>
    <m/>
    <m/>
    <m/>
    <m/>
    <m/>
    <m/>
    <m/>
    <n v="47.3"/>
  </r>
  <r>
    <n v="47.4"/>
    <x v="3"/>
    <x v="5"/>
    <n v="0"/>
    <m/>
    <m/>
    <m/>
    <m/>
    <m/>
    <m/>
    <m/>
    <m/>
    <m/>
    <m/>
    <m/>
    <m/>
    <m/>
    <m/>
    <m/>
    <n v="47.4"/>
  </r>
  <r>
    <n v="47.5"/>
    <x v="3"/>
    <x v="5"/>
    <n v="2"/>
    <m/>
    <m/>
    <m/>
    <m/>
    <m/>
    <m/>
    <m/>
    <m/>
    <m/>
    <m/>
    <m/>
    <m/>
    <m/>
    <m/>
    <m/>
    <n v="47.5"/>
  </r>
  <r>
    <n v="47.6"/>
    <x v="3"/>
    <x v="5"/>
    <n v="0"/>
    <m/>
    <m/>
    <m/>
    <m/>
    <m/>
    <m/>
    <m/>
    <m/>
    <m/>
    <m/>
    <m/>
    <m/>
    <m/>
    <m/>
    <m/>
    <n v="47.6"/>
  </r>
  <r>
    <n v="48.1"/>
    <x v="0"/>
    <x v="1"/>
    <n v="0"/>
    <m/>
    <m/>
    <m/>
    <m/>
    <m/>
    <m/>
    <m/>
    <m/>
    <m/>
    <m/>
    <m/>
    <m/>
    <m/>
    <m/>
    <m/>
    <n v="48.1"/>
  </r>
  <r>
    <n v="48.2"/>
    <x v="0"/>
    <x v="1"/>
    <n v="0"/>
    <m/>
    <m/>
    <m/>
    <m/>
    <m/>
    <m/>
    <m/>
    <m/>
    <m/>
    <m/>
    <m/>
    <m/>
    <m/>
    <m/>
    <m/>
    <n v="48.2"/>
  </r>
  <r>
    <n v="48.3"/>
    <x v="0"/>
    <x v="1"/>
    <n v="1"/>
    <m/>
    <m/>
    <m/>
    <m/>
    <m/>
    <m/>
    <m/>
    <m/>
    <m/>
    <m/>
    <m/>
    <m/>
    <m/>
    <m/>
    <m/>
    <n v="48.3"/>
  </r>
  <r>
    <n v="48.4"/>
    <x v="3"/>
    <x v="1"/>
    <n v="0"/>
    <m/>
    <m/>
    <m/>
    <m/>
    <m/>
    <m/>
    <m/>
    <m/>
    <m/>
    <m/>
    <m/>
    <m/>
    <m/>
    <m/>
    <m/>
    <n v="48.4"/>
  </r>
  <r>
    <n v="48.5"/>
    <x v="3"/>
    <x v="1"/>
    <n v="0"/>
    <m/>
    <m/>
    <m/>
    <m/>
    <m/>
    <m/>
    <m/>
    <m/>
    <m/>
    <m/>
    <m/>
    <m/>
    <m/>
    <m/>
    <m/>
    <n v="48.5"/>
  </r>
  <r>
    <n v="48.6"/>
    <x v="3"/>
    <x v="1"/>
    <n v="0"/>
    <m/>
    <m/>
    <m/>
    <m/>
    <m/>
    <m/>
    <m/>
    <m/>
    <m/>
    <m/>
    <m/>
    <m/>
    <m/>
    <m/>
    <m/>
    <n v="48.6"/>
  </r>
  <r>
    <n v="49.1"/>
    <x v="0"/>
    <x v="5"/>
    <n v="0"/>
    <m/>
    <m/>
    <m/>
    <m/>
    <m/>
    <m/>
    <m/>
    <m/>
    <m/>
    <m/>
    <m/>
    <m/>
    <m/>
    <m/>
    <m/>
    <n v="49.1"/>
  </r>
  <r>
    <n v="49.2"/>
    <x v="0"/>
    <x v="5"/>
    <n v="0"/>
    <m/>
    <m/>
    <m/>
    <m/>
    <m/>
    <m/>
    <m/>
    <m/>
    <m/>
    <m/>
    <m/>
    <m/>
    <m/>
    <m/>
    <m/>
    <n v="49.2"/>
  </r>
  <r>
    <n v="49.3"/>
    <x v="0"/>
    <x v="5"/>
    <n v="1"/>
    <m/>
    <m/>
    <m/>
    <m/>
    <m/>
    <m/>
    <m/>
    <m/>
    <m/>
    <m/>
    <m/>
    <m/>
    <m/>
    <m/>
    <m/>
    <n v="49.3"/>
  </r>
  <r>
    <n v="49.4"/>
    <x v="3"/>
    <x v="5"/>
    <n v="4"/>
    <m/>
    <m/>
    <m/>
    <m/>
    <m/>
    <m/>
    <m/>
    <m/>
    <m/>
    <m/>
    <m/>
    <m/>
    <m/>
    <m/>
    <m/>
    <n v="49.4"/>
  </r>
  <r>
    <n v="49.5"/>
    <x v="3"/>
    <x v="5"/>
    <n v="0"/>
    <m/>
    <m/>
    <m/>
    <m/>
    <m/>
    <m/>
    <m/>
    <m/>
    <m/>
    <m/>
    <m/>
    <m/>
    <m/>
    <m/>
    <m/>
    <n v="49.5"/>
  </r>
  <r>
    <n v="49.6"/>
    <x v="3"/>
    <x v="5"/>
    <n v="0"/>
    <m/>
    <m/>
    <m/>
    <m/>
    <m/>
    <m/>
    <m/>
    <m/>
    <m/>
    <m/>
    <m/>
    <m/>
    <m/>
    <m/>
    <m/>
    <n v="49.6"/>
  </r>
  <r>
    <n v="50.1"/>
    <x v="0"/>
    <x v="1"/>
    <n v="0"/>
    <m/>
    <m/>
    <m/>
    <m/>
    <m/>
    <m/>
    <m/>
    <m/>
    <m/>
    <m/>
    <m/>
    <m/>
    <m/>
    <m/>
    <m/>
    <n v="50.1"/>
  </r>
  <r>
    <n v="50.2"/>
    <x v="0"/>
    <x v="1"/>
    <n v="0"/>
    <m/>
    <m/>
    <m/>
    <m/>
    <m/>
    <m/>
    <m/>
    <m/>
    <m/>
    <m/>
    <m/>
    <m/>
    <m/>
    <m/>
    <m/>
    <n v="50.2"/>
  </r>
  <r>
    <n v="50.3"/>
    <x v="0"/>
    <x v="1"/>
    <n v="0"/>
    <m/>
    <m/>
    <m/>
    <m/>
    <m/>
    <m/>
    <m/>
    <m/>
    <m/>
    <m/>
    <m/>
    <m/>
    <m/>
    <m/>
    <m/>
    <n v="50.3"/>
  </r>
  <r>
    <n v="50.4"/>
    <x v="0"/>
    <x v="1"/>
    <n v="0"/>
    <m/>
    <m/>
    <m/>
    <m/>
    <m/>
    <m/>
    <m/>
    <m/>
    <m/>
    <m/>
    <m/>
    <m/>
    <m/>
    <m/>
    <m/>
    <n v="50.4"/>
  </r>
  <r>
    <n v="50.5"/>
    <x v="0"/>
    <x v="1"/>
    <n v="0"/>
    <m/>
    <m/>
    <m/>
    <m/>
    <m/>
    <m/>
    <m/>
    <m/>
    <m/>
    <m/>
    <m/>
    <m/>
    <m/>
    <m/>
    <m/>
    <n v="50.5"/>
  </r>
  <r>
    <n v="50.6"/>
    <x v="0"/>
    <x v="1"/>
    <n v="4"/>
    <m/>
    <m/>
    <m/>
    <m/>
    <m/>
    <m/>
    <m/>
    <m/>
    <m/>
    <m/>
    <m/>
    <m/>
    <m/>
    <m/>
    <m/>
    <n v="50.6"/>
  </r>
  <r>
    <n v="51.1"/>
    <x v="3"/>
    <x v="3"/>
    <n v="0"/>
    <m/>
    <m/>
    <m/>
    <m/>
    <m/>
    <m/>
    <m/>
    <m/>
    <m/>
    <m/>
    <m/>
    <m/>
    <m/>
    <m/>
    <m/>
    <n v="51.1"/>
  </r>
  <r>
    <n v="51.2"/>
    <x v="3"/>
    <x v="3"/>
    <n v="0"/>
    <m/>
    <m/>
    <m/>
    <m/>
    <m/>
    <m/>
    <m/>
    <m/>
    <m/>
    <m/>
    <m/>
    <m/>
    <m/>
    <m/>
    <m/>
    <n v="51.2"/>
  </r>
  <r>
    <n v="51.3"/>
    <x v="3"/>
    <x v="3"/>
    <n v="0"/>
    <m/>
    <m/>
    <m/>
    <m/>
    <m/>
    <m/>
    <m/>
    <m/>
    <m/>
    <m/>
    <m/>
    <m/>
    <m/>
    <m/>
    <m/>
    <n v="51.3"/>
  </r>
  <r>
    <n v="51.4"/>
    <x v="3"/>
    <x v="3"/>
    <n v="0"/>
    <m/>
    <m/>
    <m/>
    <m/>
    <m/>
    <m/>
    <m/>
    <m/>
    <m/>
    <n v="2"/>
    <m/>
    <m/>
    <m/>
    <m/>
    <m/>
    <n v="51.4"/>
  </r>
  <r>
    <n v="51.5"/>
    <x v="3"/>
    <x v="3"/>
    <n v="1"/>
    <m/>
    <m/>
    <m/>
    <m/>
    <m/>
    <m/>
    <m/>
    <m/>
    <m/>
    <m/>
    <m/>
    <m/>
    <m/>
    <m/>
    <m/>
    <n v="51.5"/>
  </r>
  <r>
    <n v="51.6"/>
    <x v="0"/>
    <x v="3"/>
    <n v="0"/>
    <m/>
    <m/>
    <m/>
    <m/>
    <m/>
    <m/>
    <m/>
    <m/>
    <m/>
    <m/>
    <m/>
    <m/>
    <m/>
    <m/>
    <m/>
    <n v="51.6"/>
  </r>
  <r>
    <n v="52.1"/>
    <x v="3"/>
    <x v="1"/>
    <n v="1"/>
    <m/>
    <m/>
    <m/>
    <m/>
    <m/>
    <m/>
    <m/>
    <m/>
    <m/>
    <m/>
    <m/>
    <m/>
    <m/>
    <m/>
    <m/>
    <n v="52.1"/>
  </r>
  <r>
    <n v="52.2"/>
    <x v="0"/>
    <x v="1"/>
    <n v="0"/>
    <m/>
    <m/>
    <m/>
    <m/>
    <m/>
    <m/>
    <m/>
    <m/>
    <m/>
    <m/>
    <m/>
    <m/>
    <m/>
    <m/>
    <m/>
    <n v="52.2"/>
  </r>
  <r>
    <n v="52.3"/>
    <x v="0"/>
    <x v="1"/>
    <n v="1"/>
    <m/>
    <m/>
    <m/>
    <m/>
    <m/>
    <m/>
    <m/>
    <m/>
    <m/>
    <m/>
    <m/>
    <m/>
    <m/>
    <m/>
    <m/>
    <n v="52.3"/>
  </r>
  <r>
    <n v="52.4"/>
    <x v="3"/>
    <x v="1"/>
    <n v="0"/>
    <m/>
    <m/>
    <m/>
    <m/>
    <m/>
    <m/>
    <m/>
    <m/>
    <m/>
    <m/>
    <m/>
    <m/>
    <m/>
    <m/>
    <m/>
    <n v="52.4"/>
  </r>
  <r>
    <n v="52.5"/>
    <x v="3"/>
    <x v="1"/>
    <n v="0"/>
    <m/>
    <m/>
    <m/>
    <m/>
    <m/>
    <m/>
    <m/>
    <m/>
    <m/>
    <m/>
    <m/>
    <m/>
    <m/>
    <m/>
    <m/>
    <n v="52.5"/>
  </r>
  <r>
    <n v="52.6"/>
    <x v="3"/>
    <x v="1"/>
    <n v="1"/>
    <m/>
    <m/>
    <m/>
    <m/>
    <m/>
    <m/>
    <m/>
    <m/>
    <m/>
    <m/>
    <m/>
    <m/>
    <m/>
    <m/>
    <m/>
    <n v="52.6"/>
  </r>
  <r>
    <n v="53.1"/>
    <x v="3"/>
    <x v="3"/>
    <n v="0"/>
    <m/>
    <m/>
    <m/>
    <m/>
    <m/>
    <m/>
    <m/>
    <m/>
    <m/>
    <m/>
    <m/>
    <m/>
    <m/>
    <m/>
    <m/>
    <n v="53.1"/>
  </r>
  <r>
    <n v="53.2"/>
    <x v="3"/>
    <x v="3"/>
    <n v="0"/>
    <m/>
    <m/>
    <m/>
    <m/>
    <m/>
    <m/>
    <m/>
    <m/>
    <m/>
    <m/>
    <m/>
    <m/>
    <m/>
    <m/>
    <m/>
    <n v="53.2"/>
  </r>
  <r>
    <n v="53.3"/>
    <x v="3"/>
    <x v="3"/>
    <n v="0"/>
    <m/>
    <m/>
    <m/>
    <m/>
    <m/>
    <m/>
    <m/>
    <m/>
    <m/>
    <m/>
    <m/>
    <m/>
    <m/>
    <m/>
    <m/>
    <n v="53.3"/>
  </r>
  <r>
    <n v="53.4"/>
    <x v="3"/>
    <x v="3"/>
    <n v="0"/>
    <m/>
    <m/>
    <m/>
    <m/>
    <m/>
    <m/>
    <m/>
    <m/>
    <m/>
    <m/>
    <m/>
    <m/>
    <m/>
    <m/>
    <m/>
    <n v="53.4"/>
  </r>
  <r>
    <n v="53.5"/>
    <x v="3"/>
    <x v="3"/>
    <n v="0"/>
    <m/>
    <m/>
    <m/>
    <m/>
    <m/>
    <m/>
    <m/>
    <m/>
    <m/>
    <m/>
    <m/>
    <m/>
    <m/>
    <m/>
    <m/>
    <n v="53.5"/>
  </r>
  <r>
    <n v="53.6"/>
    <x v="3"/>
    <x v="3"/>
    <n v="2"/>
    <m/>
    <m/>
    <m/>
    <m/>
    <m/>
    <m/>
    <m/>
    <m/>
    <m/>
    <m/>
    <m/>
    <m/>
    <m/>
    <m/>
    <m/>
    <n v="53.6"/>
  </r>
  <r>
    <n v="54.1"/>
    <x v="0"/>
    <x v="1"/>
    <n v="0"/>
    <m/>
    <m/>
    <m/>
    <m/>
    <m/>
    <m/>
    <m/>
    <m/>
    <m/>
    <m/>
    <m/>
    <m/>
    <m/>
    <m/>
    <m/>
    <n v="54.1"/>
  </r>
  <r>
    <n v="54.2"/>
    <x v="0"/>
    <x v="1"/>
    <n v="0"/>
    <m/>
    <m/>
    <m/>
    <m/>
    <m/>
    <m/>
    <m/>
    <m/>
    <m/>
    <m/>
    <m/>
    <m/>
    <m/>
    <m/>
    <m/>
    <n v="54.2"/>
  </r>
  <r>
    <n v="54.3"/>
    <x v="0"/>
    <x v="1"/>
    <n v="0"/>
    <m/>
    <m/>
    <m/>
    <m/>
    <m/>
    <m/>
    <m/>
    <m/>
    <m/>
    <m/>
    <m/>
    <m/>
    <m/>
    <m/>
    <m/>
    <n v="54.3"/>
  </r>
  <r>
    <n v="54.4"/>
    <x v="0"/>
    <x v="1"/>
    <n v="0"/>
    <m/>
    <m/>
    <m/>
    <m/>
    <m/>
    <m/>
    <m/>
    <m/>
    <m/>
    <m/>
    <m/>
    <m/>
    <m/>
    <m/>
    <m/>
    <n v="54.4"/>
  </r>
  <r>
    <n v="54.5"/>
    <x v="0"/>
    <x v="1"/>
    <n v="4"/>
    <m/>
    <m/>
    <m/>
    <m/>
    <m/>
    <m/>
    <m/>
    <m/>
    <m/>
    <m/>
    <m/>
    <m/>
    <m/>
    <m/>
    <m/>
    <n v="54.5"/>
  </r>
  <r>
    <n v="54.6"/>
    <x v="0"/>
    <x v="1"/>
    <n v="0"/>
    <m/>
    <m/>
    <m/>
    <m/>
    <m/>
    <m/>
    <m/>
    <m/>
    <m/>
    <m/>
    <m/>
    <m/>
    <m/>
    <m/>
    <m/>
    <n v="54.6"/>
  </r>
  <r>
    <n v="55.1"/>
    <x v="3"/>
    <x v="3"/>
    <n v="0"/>
    <m/>
    <m/>
    <m/>
    <m/>
    <m/>
    <m/>
    <m/>
    <m/>
    <m/>
    <m/>
    <m/>
    <m/>
    <m/>
    <m/>
    <m/>
    <n v="55.1"/>
  </r>
  <r>
    <n v="55.2"/>
    <x v="3"/>
    <x v="3"/>
    <n v="2"/>
    <m/>
    <m/>
    <m/>
    <m/>
    <m/>
    <m/>
    <m/>
    <m/>
    <m/>
    <m/>
    <m/>
    <m/>
    <m/>
    <m/>
    <m/>
    <n v="55.2"/>
  </r>
  <r>
    <n v="55.3"/>
    <x v="3"/>
    <x v="3"/>
    <n v="0"/>
    <m/>
    <m/>
    <m/>
    <m/>
    <m/>
    <m/>
    <m/>
    <m/>
    <m/>
    <m/>
    <m/>
    <m/>
    <m/>
    <m/>
    <m/>
    <n v="55.3"/>
  </r>
  <r>
    <n v="55.4"/>
    <x v="3"/>
    <x v="3"/>
    <n v="1"/>
    <m/>
    <m/>
    <m/>
    <m/>
    <m/>
    <m/>
    <m/>
    <m/>
    <m/>
    <m/>
    <m/>
    <m/>
    <m/>
    <m/>
    <m/>
    <n v="55.4"/>
  </r>
  <r>
    <n v="55.5"/>
    <x v="0"/>
    <x v="3"/>
    <n v="0"/>
    <m/>
    <m/>
    <m/>
    <m/>
    <m/>
    <m/>
    <m/>
    <m/>
    <m/>
    <m/>
    <m/>
    <m/>
    <m/>
    <m/>
    <m/>
    <n v="55.5"/>
  </r>
  <r>
    <n v="55.6"/>
    <x v="0"/>
    <x v="3"/>
    <n v="0"/>
    <s v="End of Day 3"/>
    <m/>
    <m/>
    <m/>
    <m/>
    <m/>
    <m/>
    <m/>
    <m/>
    <m/>
    <m/>
    <m/>
    <m/>
    <m/>
    <m/>
    <n v="55.6"/>
  </r>
  <r>
    <n v="56.1"/>
    <x v="3"/>
    <x v="2"/>
    <n v="0"/>
    <s v="And day 4 - this is it. Can SA do It - win a big ICC trophy for the first time in their history"/>
    <m/>
    <m/>
    <m/>
    <m/>
    <m/>
    <m/>
    <m/>
    <m/>
    <m/>
    <m/>
    <m/>
    <m/>
    <m/>
    <m/>
    <n v="56.1"/>
  </r>
  <r>
    <n v="56.2"/>
    <x v="3"/>
    <x v="2"/>
    <n v="0"/>
    <m/>
    <m/>
    <m/>
    <m/>
    <m/>
    <m/>
    <m/>
    <m/>
    <m/>
    <m/>
    <m/>
    <m/>
    <m/>
    <m/>
    <m/>
    <n v="56.2"/>
  </r>
  <r>
    <n v="56.3"/>
    <x v="3"/>
    <x v="2"/>
    <n v="0"/>
    <m/>
    <m/>
    <m/>
    <m/>
    <m/>
    <m/>
    <m/>
    <m/>
    <m/>
    <m/>
    <m/>
    <m/>
    <m/>
    <m/>
    <m/>
    <n v="56.3"/>
  </r>
  <r>
    <n v="56.4"/>
    <x v="3"/>
    <x v="2"/>
    <n v="1"/>
    <m/>
    <m/>
    <m/>
    <m/>
    <m/>
    <m/>
    <m/>
    <m/>
    <m/>
    <m/>
    <m/>
    <m/>
    <m/>
    <m/>
    <m/>
    <n v="56.4"/>
  </r>
  <r>
    <n v="56.5"/>
    <x v="0"/>
    <x v="2"/>
    <n v="0"/>
    <m/>
    <m/>
    <m/>
    <m/>
    <m/>
    <m/>
    <m/>
    <m/>
    <m/>
    <m/>
    <m/>
    <m/>
    <m/>
    <m/>
    <m/>
    <n v="56.5"/>
  </r>
  <r>
    <n v="56.6"/>
    <x v="0"/>
    <x v="2"/>
    <n v="0"/>
    <m/>
    <m/>
    <m/>
    <m/>
    <m/>
    <m/>
    <m/>
    <m/>
    <m/>
    <m/>
    <m/>
    <m/>
    <m/>
    <m/>
    <m/>
    <n v="56.6"/>
  </r>
  <r>
    <n v="57.1"/>
    <x v="3"/>
    <x v="1"/>
    <n v="0"/>
    <m/>
    <m/>
    <m/>
    <m/>
    <m/>
    <m/>
    <m/>
    <m/>
    <m/>
    <m/>
    <m/>
    <m/>
    <m/>
    <m/>
    <m/>
    <n v="57.1"/>
  </r>
  <r>
    <n v="57.2"/>
    <x v="3"/>
    <x v="1"/>
    <n v="0"/>
    <m/>
    <m/>
    <m/>
    <m/>
    <m/>
    <m/>
    <m/>
    <m/>
    <m/>
    <m/>
    <m/>
    <m/>
    <m/>
    <m/>
    <m/>
    <n v="57.2"/>
  </r>
  <r>
    <n v="57.3"/>
    <x v="3"/>
    <x v="1"/>
    <n v="0"/>
    <m/>
    <m/>
    <m/>
    <m/>
    <m/>
    <m/>
    <m/>
    <m/>
    <m/>
    <m/>
    <m/>
    <m/>
    <m/>
    <m/>
    <m/>
    <n v="57.3"/>
  </r>
  <r>
    <n v="57.4"/>
    <x v="3"/>
    <x v="1"/>
    <n v="0"/>
    <m/>
    <m/>
    <m/>
    <m/>
    <m/>
    <m/>
    <m/>
    <m/>
    <m/>
    <m/>
    <m/>
    <m/>
    <m/>
    <m/>
    <m/>
    <n v="57.4"/>
  </r>
  <r>
    <n v="57.5"/>
    <x v="3"/>
    <x v="1"/>
    <n v="0"/>
    <m/>
    <m/>
    <m/>
    <m/>
    <m/>
    <m/>
    <m/>
    <m/>
    <m/>
    <m/>
    <m/>
    <m/>
    <m/>
    <m/>
    <m/>
    <n v="57.5"/>
  </r>
  <r>
    <n v="57.6"/>
    <x v="3"/>
    <x v="1"/>
    <n v="0"/>
    <m/>
    <m/>
    <m/>
    <m/>
    <m/>
    <m/>
    <m/>
    <m/>
    <m/>
    <m/>
    <m/>
    <m/>
    <m/>
    <m/>
    <m/>
    <n v="57.6"/>
  </r>
  <r>
    <n v="58.1"/>
    <x v="0"/>
    <x v="2"/>
    <n v="0"/>
    <m/>
    <m/>
    <m/>
    <m/>
    <m/>
    <m/>
    <m/>
    <m/>
    <m/>
    <m/>
    <m/>
    <m/>
    <m/>
    <m/>
    <m/>
    <n v="58.1"/>
  </r>
  <r>
    <n v="58.2"/>
    <x v="0"/>
    <x v="2"/>
    <n v="0"/>
    <m/>
    <m/>
    <m/>
    <m/>
    <m/>
    <m/>
    <m/>
    <m/>
    <m/>
    <m/>
    <m/>
    <m/>
    <m/>
    <m/>
    <m/>
    <n v="58.2"/>
  </r>
  <r>
    <n v="58.3"/>
    <x v="0"/>
    <x v="2"/>
    <n v="3"/>
    <m/>
    <m/>
    <m/>
    <m/>
    <m/>
    <m/>
    <m/>
    <m/>
    <m/>
    <m/>
    <m/>
    <m/>
    <m/>
    <m/>
    <m/>
    <n v="58.3"/>
  </r>
  <r>
    <n v="58.4"/>
    <x v="3"/>
    <x v="2"/>
    <n v="0"/>
    <m/>
    <m/>
    <m/>
    <m/>
    <m/>
    <m/>
    <m/>
    <m/>
    <m/>
    <m/>
    <m/>
    <m/>
    <m/>
    <m/>
    <m/>
    <n v="58.4"/>
  </r>
  <r>
    <n v="58.5"/>
    <x v="3"/>
    <x v="2"/>
    <n v="0"/>
    <m/>
    <m/>
    <m/>
    <m/>
    <m/>
    <m/>
    <m/>
    <m/>
    <m/>
    <m/>
    <m/>
    <m/>
    <m/>
    <m/>
    <m/>
    <n v="58.5"/>
  </r>
  <r>
    <n v="58.6"/>
    <x v="3"/>
    <x v="2"/>
    <n v="0"/>
    <s v="Gone. And then there's the wicket. What now?"/>
    <m/>
    <n v="1"/>
    <m/>
    <m/>
    <m/>
    <m/>
    <m/>
    <m/>
    <m/>
    <s v="Caught"/>
    <m/>
    <s v="Carey"/>
    <m/>
    <m/>
    <n v="58.6"/>
  </r>
  <r>
    <n v="59.1"/>
    <x v="0"/>
    <x v="1"/>
    <n v="1"/>
    <m/>
    <m/>
    <m/>
    <m/>
    <m/>
    <m/>
    <m/>
    <m/>
    <m/>
    <m/>
    <m/>
    <m/>
    <m/>
    <m/>
    <m/>
    <n v="59.1"/>
  </r>
  <r>
    <n v="59.2"/>
    <x v="4"/>
    <x v="1"/>
    <n v="0"/>
    <m/>
    <m/>
    <m/>
    <m/>
    <m/>
    <m/>
    <m/>
    <m/>
    <m/>
    <m/>
    <m/>
    <m/>
    <m/>
    <m/>
    <m/>
    <n v="59.2"/>
  </r>
  <r>
    <n v="59.3"/>
    <x v="4"/>
    <x v="1"/>
    <n v="0"/>
    <s v="Things happening here - "/>
    <m/>
    <m/>
    <m/>
    <m/>
    <m/>
    <m/>
    <m/>
    <m/>
    <m/>
    <m/>
    <m/>
    <m/>
    <m/>
    <m/>
    <n v="59.3"/>
  </r>
  <r>
    <n v="59.4"/>
    <x v="4"/>
    <x v="1"/>
    <n v="0"/>
    <m/>
    <m/>
    <m/>
    <m/>
    <m/>
    <m/>
    <m/>
    <m/>
    <m/>
    <m/>
    <m/>
    <m/>
    <m/>
    <m/>
    <m/>
    <n v="59.4"/>
  </r>
  <r>
    <n v="59.5"/>
    <x v="4"/>
    <x v="1"/>
    <n v="0"/>
    <m/>
    <m/>
    <m/>
    <m/>
    <m/>
    <m/>
    <m/>
    <m/>
    <m/>
    <m/>
    <m/>
    <m/>
    <m/>
    <m/>
    <m/>
    <n v="59.5"/>
  </r>
  <r>
    <n v="59.6"/>
    <x v="4"/>
    <x v="1"/>
    <n v="0"/>
    <m/>
    <m/>
    <m/>
    <m/>
    <m/>
    <m/>
    <m/>
    <m/>
    <m/>
    <m/>
    <m/>
    <m/>
    <m/>
    <m/>
    <m/>
    <n v="59.6"/>
  </r>
  <r>
    <n v="60.1"/>
    <x v="0"/>
    <x v="2"/>
    <n v="0"/>
    <m/>
    <m/>
    <m/>
    <m/>
    <m/>
    <m/>
    <m/>
    <m/>
    <m/>
    <m/>
    <m/>
    <m/>
    <m/>
    <m/>
    <m/>
    <n v="60.1"/>
  </r>
  <r>
    <n v="60.2"/>
    <x v="0"/>
    <x v="2"/>
    <n v="0"/>
    <m/>
    <m/>
    <m/>
    <m/>
    <m/>
    <m/>
    <m/>
    <m/>
    <m/>
    <m/>
    <m/>
    <m/>
    <m/>
    <m/>
    <m/>
    <n v="60.2"/>
  </r>
  <r>
    <n v="60.3"/>
    <x v="0"/>
    <x v="2"/>
    <n v="4"/>
    <m/>
    <m/>
    <m/>
    <m/>
    <m/>
    <m/>
    <m/>
    <m/>
    <m/>
    <m/>
    <m/>
    <m/>
    <m/>
    <m/>
    <m/>
    <n v="60.3"/>
  </r>
  <r>
    <n v="60.4"/>
    <x v="0"/>
    <x v="2"/>
    <n v="0"/>
    <m/>
    <m/>
    <m/>
    <m/>
    <m/>
    <m/>
    <m/>
    <m/>
    <m/>
    <m/>
    <m/>
    <m/>
    <m/>
    <m/>
    <m/>
    <n v="60.4"/>
  </r>
  <r>
    <n v="60.5"/>
    <x v="0"/>
    <x v="2"/>
    <n v="0"/>
    <m/>
    <m/>
    <m/>
    <m/>
    <m/>
    <m/>
    <m/>
    <m/>
    <m/>
    <m/>
    <m/>
    <m/>
    <m/>
    <m/>
    <m/>
    <n v="60.5"/>
  </r>
  <r>
    <n v="60.6"/>
    <x v="0"/>
    <x v="2"/>
    <n v="0"/>
    <m/>
    <m/>
    <m/>
    <m/>
    <m/>
    <m/>
    <m/>
    <m/>
    <m/>
    <m/>
    <m/>
    <m/>
    <m/>
    <m/>
    <m/>
    <n v="60.6"/>
  </r>
  <r>
    <n v="61.1"/>
    <x v="4"/>
    <x v="1"/>
    <n v="0"/>
    <m/>
    <m/>
    <m/>
    <m/>
    <m/>
    <m/>
    <m/>
    <m/>
    <m/>
    <m/>
    <m/>
    <m/>
    <m/>
    <m/>
    <m/>
    <n v="61.1"/>
  </r>
  <r>
    <n v="61.2"/>
    <x v="4"/>
    <x v="1"/>
    <n v="1"/>
    <m/>
    <m/>
    <m/>
    <m/>
    <m/>
    <m/>
    <m/>
    <m/>
    <m/>
    <m/>
    <m/>
    <m/>
    <m/>
    <m/>
    <m/>
    <n v="61.2"/>
  </r>
  <r>
    <n v="61.3"/>
    <x v="0"/>
    <x v="1"/>
    <n v="0"/>
    <m/>
    <m/>
    <m/>
    <m/>
    <m/>
    <m/>
    <m/>
    <m/>
    <m/>
    <m/>
    <m/>
    <m/>
    <m/>
    <m/>
    <m/>
    <n v="61.3"/>
  </r>
  <r>
    <n v="61.4"/>
    <x v="0"/>
    <x v="1"/>
    <n v="1"/>
    <m/>
    <m/>
    <m/>
    <m/>
    <m/>
    <m/>
    <m/>
    <m/>
    <m/>
    <m/>
    <m/>
    <m/>
    <m/>
    <m/>
    <m/>
    <n v="61.4"/>
  </r>
  <r>
    <n v="61.5"/>
    <x v="4"/>
    <x v="1"/>
    <n v="0"/>
    <m/>
    <m/>
    <m/>
    <m/>
    <m/>
    <m/>
    <m/>
    <m/>
    <m/>
    <m/>
    <m/>
    <m/>
    <m/>
    <m/>
    <m/>
    <n v="61.5"/>
  </r>
  <r>
    <n v="61.6"/>
    <x v="4"/>
    <x v="1"/>
    <n v="1"/>
    <m/>
    <m/>
    <m/>
    <m/>
    <m/>
    <m/>
    <m/>
    <m/>
    <m/>
    <m/>
    <m/>
    <m/>
    <m/>
    <m/>
    <m/>
    <n v="61.6"/>
  </r>
  <r>
    <n v="62.1"/>
    <x v="4"/>
    <x v="2"/>
    <n v="0"/>
    <m/>
    <m/>
    <m/>
    <m/>
    <m/>
    <m/>
    <m/>
    <m/>
    <m/>
    <m/>
    <m/>
    <m/>
    <m/>
    <m/>
    <m/>
    <n v="62.1"/>
  </r>
  <r>
    <n v="62.2"/>
    <x v="4"/>
    <x v="2"/>
    <n v="0"/>
    <m/>
    <m/>
    <m/>
    <m/>
    <m/>
    <m/>
    <m/>
    <m/>
    <m/>
    <m/>
    <m/>
    <m/>
    <m/>
    <m/>
    <m/>
    <n v="62.2"/>
  </r>
  <r>
    <n v="62.3"/>
    <x v="4"/>
    <x v="2"/>
    <n v="0"/>
    <m/>
    <m/>
    <m/>
    <m/>
    <m/>
    <m/>
    <m/>
    <m/>
    <m/>
    <m/>
    <m/>
    <m/>
    <m/>
    <m/>
    <m/>
    <n v="62.3"/>
  </r>
  <r>
    <n v="62.4"/>
    <x v="4"/>
    <x v="2"/>
    <n v="2"/>
    <m/>
    <m/>
    <m/>
    <m/>
    <m/>
    <m/>
    <m/>
    <m/>
    <m/>
    <m/>
    <m/>
    <m/>
    <m/>
    <m/>
    <m/>
    <n v="62.4"/>
  </r>
  <r>
    <n v="62.5"/>
    <x v="4"/>
    <x v="2"/>
    <n v="0"/>
    <m/>
    <m/>
    <m/>
    <m/>
    <m/>
    <m/>
    <m/>
    <m/>
    <m/>
    <m/>
    <m/>
    <m/>
    <m/>
    <m/>
    <m/>
    <n v="62.5"/>
  </r>
  <r>
    <n v="62.6"/>
    <x v="4"/>
    <x v="2"/>
    <n v="0"/>
    <m/>
    <m/>
    <m/>
    <m/>
    <m/>
    <m/>
    <m/>
    <m/>
    <m/>
    <m/>
    <m/>
    <m/>
    <m/>
    <m/>
    <m/>
    <n v="62.6"/>
  </r>
  <r>
    <n v="63.1"/>
    <x v="0"/>
    <x v="1"/>
    <n v="0"/>
    <m/>
    <m/>
    <m/>
    <m/>
    <m/>
    <m/>
    <m/>
    <m/>
    <m/>
    <m/>
    <m/>
    <m/>
    <m/>
    <m/>
    <m/>
    <n v="63.1"/>
  </r>
  <r>
    <n v="63.2"/>
    <x v="0"/>
    <x v="1"/>
    <n v="0"/>
    <m/>
    <m/>
    <m/>
    <m/>
    <m/>
    <m/>
    <m/>
    <m/>
    <m/>
    <m/>
    <m/>
    <m/>
    <m/>
    <m/>
    <m/>
    <n v="63.2"/>
  </r>
  <r>
    <n v="63.3"/>
    <x v="0"/>
    <x v="1"/>
    <n v="0"/>
    <m/>
    <m/>
    <m/>
    <m/>
    <m/>
    <m/>
    <m/>
    <m/>
    <m/>
    <m/>
    <m/>
    <m/>
    <m/>
    <m/>
    <m/>
    <n v="63.3"/>
  </r>
  <r>
    <n v="63.4"/>
    <x v="0"/>
    <x v="1"/>
    <n v="0"/>
    <m/>
    <m/>
    <m/>
    <m/>
    <m/>
    <m/>
    <m/>
    <m/>
    <m/>
    <m/>
    <m/>
    <m/>
    <m/>
    <m/>
    <m/>
    <n v="63.4"/>
  </r>
  <r>
    <n v="63.5"/>
    <x v="0"/>
    <x v="1"/>
    <n v="0"/>
    <m/>
    <m/>
    <m/>
    <m/>
    <m/>
    <m/>
    <m/>
    <m/>
    <m/>
    <m/>
    <m/>
    <m/>
    <m/>
    <m/>
    <m/>
    <n v="63.5"/>
  </r>
  <r>
    <n v="63.6"/>
    <x v="0"/>
    <x v="1"/>
    <n v="0"/>
    <m/>
    <m/>
    <m/>
    <m/>
    <m/>
    <m/>
    <m/>
    <m/>
    <m/>
    <m/>
    <m/>
    <m/>
    <m/>
    <m/>
    <m/>
    <n v="63.6"/>
  </r>
  <r>
    <n v="64.099999999999994"/>
    <x v="4"/>
    <x v="2"/>
    <n v="0"/>
    <m/>
    <m/>
    <m/>
    <m/>
    <m/>
    <m/>
    <m/>
    <m/>
    <m/>
    <m/>
    <m/>
    <m/>
    <m/>
    <m/>
    <m/>
    <n v="64.099999999999994"/>
  </r>
  <r>
    <n v="64.2"/>
    <x v="4"/>
    <x v="2"/>
    <n v="0"/>
    <m/>
    <m/>
    <m/>
    <m/>
    <m/>
    <m/>
    <m/>
    <m/>
    <m/>
    <m/>
    <m/>
    <m/>
    <m/>
    <m/>
    <m/>
    <n v="64.2"/>
  </r>
  <r>
    <n v="64.3"/>
    <x v="4"/>
    <x v="2"/>
    <n v="0"/>
    <m/>
    <m/>
    <m/>
    <m/>
    <m/>
    <m/>
    <m/>
    <m/>
    <m/>
    <m/>
    <m/>
    <m/>
    <m/>
    <m/>
    <m/>
    <n v="64.3"/>
  </r>
  <r>
    <n v="64.400000000000006"/>
    <x v="4"/>
    <x v="2"/>
    <n v="0"/>
    <m/>
    <m/>
    <m/>
    <m/>
    <m/>
    <m/>
    <m/>
    <m/>
    <n v="1"/>
    <m/>
    <m/>
    <m/>
    <m/>
    <m/>
    <m/>
    <n v="64.400000000000006"/>
  </r>
  <r>
    <n v="64.5"/>
    <x v="0"/>
    <x v="2"/>
    <n v="4"/>
    <m/>
    <m/>
    <m/>
    <m/>
    <m/>
    <m/>
    <m/>
    <m/>
    <m/>
    <m/>
    <m/>
    <m/>
    <m/>
    <m/>
    <m/>
    <n v="64.5"/>
  </r>
  <r>
    <n v="64.599999999999994"/>
    <x v="0"/>
    <x v="2"/>
    <n v="0"/>
    <m/>
    <m/>
    <m/>
    <m/>
    <m/>
    <m/>
    <m/>
    <m/>
    <m/>
    <m/>
    <m/>
    <m/>
    <m/>
    <m/>
    <m/>
    <n v="64.599999999999994"/>
  </r>
  <r>
    <n v="65.099999999999994"/>
    <x v="4"/>
    <x v="3"/>
    <n v="0"/>
    <m/>
    <m/>
    <m/>
    <m/>
    <m/>
    <m/>
    <m/>
    <m/>
    <m/>
    <m/>
    <m/>
    <m/>
    <m/>
    <m/>
    <m/>
    <n v="65.099999999999994"/>
  </r>
  <r>
    <n v="65.2"/>
    <x v="4"/>
    <x v="3"/>
    <n v="0"/>
    <m/>
    <m/>
    <m/>
    <m/>
    <m/>
    <m/>
    <m/>
    <m/>
    <m/>
    <m/>
    <m/>
    <m/>
    <m/>
    <m/>
    <m/>
    <n v="65.2"/>
  </r>
  <r>
    <n v="65.3"/>
    <x v="4"/>
    <x v="3"/>
    <n v="0"/>
    <m/>
    <m/>
    <m/>
    <m/>
    <m/>
    <m/>
    <m/>
    <m/>
    <m/>
    <m/>
    <m/>
    <m/>
    <m/>
    <m/>
    <m/>
    <n v="65.3"/>
  </r>
  <r>
    <n v="65.400000000000006"/>
    <x v="4"/>
    <x v="3"/>
    <n v="0"/>
    <m/>
    <m/>
    <m/>
    <m/>
    <m/>
    <m/>
    <m/>
    <m/>
    <m/>
    <m/>
    <m/>
    <m/>
    <m/>
    <m/>
    <m/>
    <n v="65.400000000000006"/>
  </r>
  <r>
    <n v="65.5"/>
    <x v="4"/>
    <x v="3"/>
    <n v="0"/>
    <m/>
    <m/>
    <m/>
    <m/>
    <m/>
    <m/>
    <m/>
    <m/>
    <m/>
    <m/>
    <m/>
    <m/>
    <m/>
    <m/>
    <m/>
    <n v="65.5"/>
  </r>
  <r>
    <n v="65.599999999999994"/>
    <x v="4"/>
    <x v="3"/>
    <n v="1"/>
    <m/>
    <m/>
    <m/>
    <m/>
    <m/>
    <m/>
    <m/>
    <m/>
    <m/>
    <m/>
    <m/>
    <m/>
    <m/>
    <m/>
    <m/>
    <n v="65.599999999999994"/>
  </r>
  <r>
    <n v="66.099999999999994"/>
    <x v="4"/>
    <x v="0"/>
    <n v="0"/>
    <m/>
    <m/>
    <m/>
    <m/>
    <m/>
    <m/>
    <m/>
    <m/>
    <m/>
    <m/>
    <m/>
    <m/>
    <m/>
    <m/>
    <m/>
    <n v="66.099999999999994"/>
  </r>
  <r>
    <n v="66.2"/>
    <x v="4"/>
    <x v="0"/>
    <n v="0"/>
    <m/>
    <m/>
    <m/>
    <m/>
    <m/>
    <m/>
    <m/>
    <m/>
    <m/>
    <m/>
    <m/>
    <m/>
    <m/>
    <m/>
    <m/>
    <n v="66.2"/>
  </r>
  <r>
    <n v="66.3"/>
    <x v="4"/>
    <x v="0"/>
    <n v="0"/>
    <m/>
    <m/>
    <m/>
    <m/>
    <m/>
    <m/>
    <m/>
    <m/>
    <m/>
    <m/>
    <m/>
    <m/>
    <m/>
    <m/>
    <m/>
    <n v="66.3"/>
  </r>
  <r>
    <n v="66.400000000000006"/>
    <x v="4"/>
    <x v="0"/>
    <n v="0"/>
    <m/>
    <m/>
    <m/>
    <m/>
    <m/>
    <m/>
    <m/>
    <m/>
    <m/>
    <m/>
    <m/>
    <m/>
    <m/>
    <m/>
    <m/>
    <n v="66.400000000000006"/>
  </r>
  <r>
    <n v="66.5"/>
    <x v="4"/>
    <x v="0"/>
    <n v="0"/>
    <m/>
    <m/>
    <m/>
    <m/>
    <m/>
    <m/>
    <m/>
    <m/>
    <m/>
    <m/>
    <m/>
    <m/>
    <m/>
    <m/>
    <m/>
    <n v="66.5"/>
  </r>
  <r>
    <n v="66.599999999999994"/>
    <x v="4"/>
    <x v="0"/>
    <n v="0"/>
    <m/>
    <m/>
    <m/>
    <m/>
    <m/>
    <m/>
    <m/>
    <m/>
    <m/>
    <m/>
    <m/>
    <m/>
    <m/>
    <m/>
    <m/>
    <n v="66.599999999999994"/>
  </r>
  <r>
    <n v="67.099999999999994"/>
    <x v="0"/>
    <x v="3"/>
    <n v="0"/>
    <m/>
    <m/>
    <m/>
    <m/>
    <m/>
    <m/>
    <m/>
    <m/>
    <m/>
    <m/>
    <m/>
    <m/>
    <m/>
    <m/>
    <m/>
    <n v="67.099999999999994"/>
  </r>
  <r>
    <n v="67.2"/>
    <x v="0"/>
    <x v="3"/>
    <n v="0"/>
    <m/>
    <m/>
    <m/>
    <m/>
    <m/>
    <m/>
    <m/>
    <m/>
    <m/>
    <m/>
    <m/>
    <m/>
    <m/>
    <m/>
    <m/>
    <n v="67.2"/>
  </r>
  <r>
    <n v="67.3"/>
    <x v="0"/>
    <x v="3"/>
    <n v="2"/>
    <m/>
    <m/>
    <m/>
    <m/>
    <m/>
    <m/>
    <m/>
    <m/>
    <m/>
    <m/>
    <m/>
    <m/>
    <m/>
    <m/>
    <m/>
    <n v="67.3"/>
  </r>
  <r>
    <n v="67.400000000000006"/>
    <x v="0"/>
    <x v="3"/>
    <n v="0"/>
    <m/>
    <m/>
    <m/>
    <m/>
    <m/>
    <m/>
    <m/>
    <m/>
    <m/>
    <m/>
    <m/>
    <m/>
    <m/>
    <m/>
    <m/>
    <n v="67.400000000000006"/>
  </r>
  <r>
    <n v="67.5"/>
    <x v="0"/>
    <x v="3"/>
    <n v="0"/>
    <m/>
    <m/>
    <m/>
    <m/>
    <m/>
    <m/>
    <m/>
    <m/>
    <m/>
    <m/>
    <m/>
    <m/>
    <m/>
    <m/>
    <m/>
    <n v="67.5"/>
  </r>
  <r>
    <n v="67.599999999999994"/>
    <x v="0"/>
    <x v="3"/>
    <n v="0"/>
    <m/>
    <m/>
    <m/>
    <m/>
    <m/>
    <m/>
    <m/>
    <m/>
    <m/>
    <m/>
    <m/>
    <m/>
    <m/>
    <m/>
    <m/>
    <n v="67.599999999999994"/>
  </r>
  <r>
    <n v="68.099999999999994"/>
    <x v="4"/>
    <x v="0"/>
    <n v="0"/>
    <m/>
    <m/>
    <m/>
    <m/>
    <m/>
    <m/>
    <m/>
    <m/>
    <m/>
    <m/>
    <m/>
    <m/>
    <m/>
    <m/>
    <m/>
    <n v="68.099999999999994"/>
  </r>
  <r>
    <n v="68.2"/>
    <x v="4"/>
    <x v="0"/>
    <n v="0"/>
    <m/>
    <m/>
    <m/>
    <m/>
    <m/>
    <m/>
    <m/>
    <m/>
    <m/>
    <m/>
    <m/>
    <m/>
    <m/>
    <m/>
    <m/>
    <n v="68.2"/>
  </r>
  <r>
    <n v="68.3"/>
    <x v="4"/>
    <x v="0"/>
    <n v="0"/>
    <m/>
    <m/>
    <m/>
    <m/>
    <m/>
    <m/>
    <m/>
    <m/>
    <m/>
    <m/>
    <m/>
    <m/>
    <m/>
    <m/>
    <m/>
    <n v="68.3"/>
  </r>
  <r>
    <n v="68.400000000000006"/>
    <x v="4"/>
    <x v="0"/>
    <n v="1"/>
    <s v="Starc settling in a lot more today"/>
    <m/>
    <m/>
    <m/>
    <m/>
    <m/>
    <m/>
    <m/>
    <m/>
    <m/>
    <m/>
    <m/>
    <m/>
    <m/>
    <m/>
    <n v="68.400000000000006"/>
  </r>
  <r>
    <n v="68.5"/>
    <x v="0"/>
    <x v="0"/>
    <n v="1"/>
    <m/>
    <m/>
    <m/>
    <m/>
    <m/>
    <m/>
    <m/>
    <m/>
    <m/>
    <m/>
    <m/>
    <m/>
    <m/>
    <m/>
    <m/>
    <n v="68.5"/>
  </r>
  <r>
    <n v="68.599999999999994"/>
    <x v="4"/>
    <x v="0"/>
    <n v="1"/>
    <m/>
    <m/>
    <m/>
    <m/>
    <m/>
    <m/>
    <m/>
    <m/>
    <m/>
    <m/>
    <m/>
    <m/>
    <m/>
    <m/>
    <m/>
    <n v="68.599999999999994"/>
  </r>
  <r>
    <n v="69.099999999999994"/>
    <x v="4"/>
    <x v="3"/>
    <n v="1"/>
    <m/>
    <m/>
    <m/>
    <m/>
    <m/>
    <m/>
    <m/>
    <m/>
    <m/>
    <m/>
    <m/>
    <m/>
    <m/>
    <m/>
    <m/>
    <n v="69.099999999999994"/>
  </r>
  <r>
    <n v="69.2"/>
    <x v="0"/>
    <x v="3"/>
    <n v="1"/>
    <m/>
    <m/>
    <m/>
    <m/>
    <m/>
    <m/>
    <m/>
    <m/>
    <m/>
    <m/>
    <m/>
    <m/>
    <m/>
    <m/>
    <m/>
    <n v="69.2"/>
  </r>
  <r>
    <n v="69.3"/>
    <x v="4"/>
    <x v="3"/>
    <n v="0"/>
    <m/>
    <m/>
    <m/>
    <m/>
    <m/>
    <m/>
    <m/>
    <m/>
    <m/>
    <m/>
    <m/>
    <m/>
    <m/>
    <m/>
    <m/>
    <n v="69.3"/>
  </r>
  <r>
    <n v="69.400000000000006"/>
    <x v="4"/>
    <x v="3"/>
    <n v="0"/>
    <m/>
    <m/>
    <m/>
    <m/>
    <m/>
    <m/>
    <m/>
    <m/>
    <m/>
    <m/>
    <m/>
    <m/>
    <m/>
    <m/>
    <m/>
    <n v="69.400000000000006"/>
  </r>
  <r>
    <n v="69.5"/>
    <x v="4"/>
    <x v="3"/>
    <n v="0"/>
    <m/>
    <m/>
    <m/>
    <m/>
    <m/>
    <m/>
    <m/>
    <m/>
    <m/>
    <m/>
    <m/>
    <m/>
    <m/>
    <m/>
    <m/>
    <n v="69.5"/>
  </r>
  <r>
    <n v="69.599999999999994"/>
    <x v="4"/>
    <x v="3"/>
    <n v="0"/>
    <m/>
    <m/>
    <m/>
    <m/>
    <m/>
    <m/>
    <m/>
    <m/>
    <m/>
    <m/>
    <m/>
    <m/>
    <m/>
    <m/>
    <m/>
    <n v="69.599999999999994"/>
  </r>
  <r>
    <n v="70.099999999999994"/>
    <x v="0"/>
    <x v="0"/>
    <n v="1"/>
    <m/>
    <m/>
    <m/>
    <m/>
    <m/>
    <m/>
    <m/>
    <m/>
    <m/>
    <m/>
    <m/>
    <m/>
    <m/>
    <m/>
    <m/>
    <n v="70.099999999999994"/>
  </r>
  <r>
    <n v="70.2"/>
    <x v="4"/>
    <x v="0"/>
    <n v="0"/>
    <m/>
    <m/>
    <m/>
    <m/>
    <m/>
    <m/>
    <m/>
    <m/>
    <m/>
    <m/>
    <m/>
    <m/>
    <m/>
    <m/>
    <m/>
    <n v="70.2"/>
  </r>
  <r>
    <n v="70.3"/>
    <x v="4"/>
    <x v="0"/>
    <n v="0"/>
    <m/>
    <m/>
    <n v="1"/>
    <m/>
    <m/>
    <m/>
    <m/>
    <m/>
    <m/>
    <m/>
    <m/>
    <m/>
    <m/>
    <m/>
    <m/>
    <n v="70.3"/>
  </r>
  <r>
    <n v="70.400000000000006"/>
    <x v="5"/>
    <x v="0"/>
    <n v="0"/>
    <m/>
    <m/>
    <m/>
    <m/>
    <m/>
    <m/>
    <m/>
    <m/>
    <m/>
    <m/>
    <m/>
    <m/>
    <m/>
    <m/>
    <m/>
    <n v="70.400000000000006"/>
  </r>
  <r>
    <n v="70.5"/>
    <x v="5"/>
    <x v="0"/>
    <n v="0"/>
    <m/>
    <m/>
    <m/>
    <m/>
    <m/>
    <m/>
    <m/>
    <m/>
    <m/>
    <m/>
    <m/>
    <m/>
    <m/>
    <m/>
    <m/>
    <n v="70.5"/>
  </r>
  <r>
    <n v="70.599999999999994"/>
    <x v="5"/>
    <x v="0"/>
    <n v="1"/>
    <m/>
    <m/>
    <m/>
    <m/>
    <m/>
    <m/>
    <m/>
    <m/>
    <m/>
    <m/>
    <m/>
    <m/>
    <m/>
    <m/>
    <m/>
    <n v="70.599999999999994"/>
  </r>
  <r>
    <n v="71.099999999999994"/>
    <x v="5"/>
    <x v="3"/>
    <n v="0"/>
    <m/>
    <m/>
    <m/>
    <m/>
    <m/>
    <m/>
    <m/>
    <m/>
    <m/>
    <m/>
    <m/>
    <m/>
    <m/>
    <m/>
    <m/>
    <n v="71.099999999999994"/>
  </r>
  <r>
    <n v="71.2"/>
    <x v="5"/>
    <x v="3"/>
    <n v="0"/>
    <m/>
    <m/>
    <m/>
    <m/>
    <m/>
    <m/>
    <m/>
    <m/>
    <m/>
    <m/>
    <m/>
    <m/>
    <m/>
    <m/>
    <m/>
    <n v="71.2"/>
  </r>
  <r>
    <n v="71.3"/>
    <x v="5"/>
    <x v="3"/>
    <n v="0"/>
    <m/>
    <m/>
    <m/>
    <m/>
    <m/>
    <m/>
    <m/>
    <m/>
    <m/>
    <m/>
    <m/>
    <m/>
    <m/>
    <m/>
    <m/>
    <n v="71.3"/>
  </r>
  <r>
    <n v="71.400000000000006"/>
    <x v="5"/>
    <x v="3"/>
    <n v="0"/>
    <m/>
    <m/>
    <m/>
    <m/>
    <m/>
    <m/>
    <m/>
    <m/>
    <m/>
    <m/>
    <m/>
    <m/>
    <m/>
    <m/>
    <m/>
    <n v="71.400000000000006"/>
  </r>
  <r>
    <n v="71.5"/>
    <x v="5"/>
    <x v="3"/>
    <n v="0"/>
    <m/>
    <m/>
    <m/>
    <m/>
    <m/>
    <m/>
    <m/>
    <m/>
    <m/>
    <m/>
    <m/>
    <m/>
    <m/>
    <m/>
    <m/>
    <n v="71.5"/>
  </r>
  <r>
    <n v="71.599999999999994"/>
    <x v="5"/>
    <x v="3"/>
    <n v="0"/>
    <m/>
    <m/>
    <m/>
    <m/>
    <m/>
    <m/>
    <m/>
    <m/>
    <m/>
    <m/>
    <m/>
    <m/>
    <m/>
    <m/>
    <m/>
    <n v="71.599999999999994"/>
  </r>
  <r>
    <n v="72.099999999999994"/>
    <x v="0"/>
    <x v="0"/>
    <n v="1"/>
    <m/>
    <m/>
    <m/>
    <m/>
    <m/>
    <m/>
    <m/>
    <m/>
    <m/>
    <m/>
    <m/>
    <m/>
    <m/>
    <m/>
    <m/>
    <n v="72.099999999999994"/>
  </r>
  <r>
    <n v="72.2"/>
    <x v="5"/>
    <x v="0"/>
    <n v="3"/>
    <m/>
    <m/>
    <m/>
    <m/>
    <m/>
    <m/>
    <m/>
    <m/>
    <m/>
    <m/>
    <m/>
    <m/>
    <m/>
    <m/>
    <m/>
    <n v="72.2"/>
  </r>
  <r>
    <n v="72.3"/>
    <x v="0"/>
    <x v="0"/>
    <n v="1"/>
    <m/>
    <m/>
    <m/>
    <m/>
    <m/>
    <m/>
    <m/>
    <m/>
    <m/>
    <m/>
    <m/>
    <m/>
    <m/>
    <m/>
    <m/>
    <n v="72.3"/>
  </r>
  <r>
    <n v="72.400000000000006"/>
    <x v="5"/>
    <x v="0"/>
    <n v="0"/>
    <m/>
    <m/>
    <m/>
    <m/>
    <m/>
    <m/>
    <m/>
    <m/>
    <m/>
    <m/>
    <m/>
    <m/>
    <m/>
    <m/>
    <m/>
    <n v="72.400000000000006"/>
  </r>
  <r>
    <n v="72.5"/>
    <x v="5"/>
    <x v="0"/>
    <n v="0"/>
    <m/>
    <m/>
    <m/>
    <m/>
    <m/>
    <m/>
    <m/>
    <m/>
    <m/>
    <m/>
    <m/>
    <m/>
    <m/>
    <m/>
    <m/>
    <n v="72.5"/>
  </r>
  <r>
    <n v="72.599999999999994"/>
    <x v="5"/>
    <x v="0"/>
    <n v="0"/>
    <m/>
    <m/>
    <m/>
    <m/>
    <m/>
    <m/>
    <m/>
    <m/>
    <m/>
    <m/>
    <m/>
    <m/>
    <m/>
    <m/>
    <m/>
    <n v="72.599999999999994"/>
  </r>
  <r>
    <n v="73.099999999999994"/>
    <x v="0"/>
    <x v="3"/>
    <n v="1"/>
    <m/>
    <m/>
    <m/>
    <m/>
    <m/>
    <m/>
    <m/>
    <m/>
    <m/>
    <m/>
    <m/>
    <m/>
    <m/>
    <m/>
    <m/>
    <n v="73.099999999999994"/>
  </r>
  <r>
    <n v="73.2"/>
    <x v="5"/>
    <x v="3"/>
    <n v="0"/>
    <m/>
    <m/>
    <m/>
    <m/>
    <m/>
    <m/>
    <m/>
    <m/>
    <m/>
    <m/>
    <m/>
    <m/>
    <m/>
    <m/>
    <m/>
    <n v="73.2"/>
  </r>
  <r>
    <n v="73.3"/>
    <x v="5"/>
    <x v="3"/>
    <n v="0"/>
    <m/>
    <m/>
    <m/>
    <m/>
    <m/>
    <m/>
    <m/>
    <m/>
    <m/>
    <m/>
    <m/>
    <m/>
    <m/>
    <m/>
    <m/>
    <n v="73.3"/>
  </r>
  <r>
    <n v="73.400000000000006"/>
    <x v="5"/>
    <x v="3"/>
    <n v="0"/>
    <m/>
    <m/>
    <m/>
    <m/>
    <m/>
    <m/>
    <m/>
    <m/>
    <m/>
    <m/>
    <m/>
    <m/>
    <m/>
    <m/>
    <m/>
    <n v="73.400000000000006"/>
  </r>
  <r>
    <n v="73.5"/>
    <x v="5"/>
    <x v="3"/>
    <n v="1"/>
    <m/>
    <m/>
    <m/>
    <m/>
    <m/>
    <m/>
    <m/>
    <m/>
    <m/>
    <m/>
    <m/>
    <m/>
    <m/>
    <m/>
    <m/>
    <n v="73.5"/>
  </r>
  <r>
    <n v="73.599999999999994"/>
    <x v="0"/>
    <x v="3"/>
    <n v="1"/>
    <m/>
    <m/>
    <m/>
    <m/>
    <m/>
    <m/>
    <m/>
    <m/>
    <m/>
    <m/>
    <m/>
    <m/>
    <m/>
    <m/>
    <m/>
    <n v="73.599999999999994"/>
  </r>
  <r>
    <n v="74.099999999999994"/>
    <x v="0"/>
    <x v="2"/>
    <n v="1"/>
    <m/>
    <m/>
    <m/>
    <m/>
    <m/>
    <m/>
    <m/>
    <m/>
    <m/>
    <m/>
    <m/>
    <m/>
    <m/>
    <m/>
    <m/>
    <n v="74.099999999999994"/>
  </r>
  <r>
    <n v="74.2"/>
    <x v="5"/>
    <x v="2"/>
    <n v="0"/>
    <m/>
    <m/>
    <m/>
    <m/>
    <m/>
    <m/>
    <m/>
    <m/>
    <m/>
    <m/>
    <m/>
    <m/>
    <m/>
    <m/>
    <m/>
    <n v="74.2"/>
  </r>
  <r>
    <n v="74.3"/>
    <x v="5"/>
    <x v="2"/>
    <n v="0"/>
    <m/>
    <m/>
    <m/>
    <m/>
    <m/>
    <m/>
    <m/>
    <m/>
    <m/>
    <m/>
    <m/>
    <m/>
    <m/>
    <m/>
    <m/>
    <n v="74.3"/>
  </r>
  <r>
    <n v="74.400000000000006"/>
    <x v="5"/>
    <x v="2"/>
    <n v="0"/>
    <m/>
    <m/>
    <m/>
    <m/>
    <m/>
    <m/>
    <m/>
    <m/>
    <m/>
    <m/>
    <m/>
    <m/>
    <m/>
    <m/>
    <m/>
    <n v="74.400000000000006"/>
  </r>
  <r>
    <n v="74.5"/>
    <x v="5"/>
    <x v="2"/>
    <n v="0"/>
    <m/>
    <m/>
    <m/>
    <m/>
    <m/>
    <m/>
    <m/>
    <m/>
    <m/>
    <m/>
    <m/>
    <m/>
    <m/>
    <m/>
    <m/>
    <n v="74.5"/>
  </r>
  <r>
    <n v="74.599999999999994"/>
    <x v="5"/>
    <x v="2"/>
    <n v="1"/>
    <m/>
    <m/>
    <m/>
    <m/>
    <m/>
    <m/>
    <m/>
    <m/>
    <m/>
    <m/>
    <m/>
    <m/>
    <m/>
    <m/>
    <m/>
    <n v="74.599999999999994"/>
  </r>
  <r>
    <n v="75.099999999999994"/>
    <x v="5"/>
    <x v="3"/>
    <n v="0"/>
    <m/>
    <m/>
    <m/>
    <m/>
    <m/>
    <m/>
    <m/>
    <m/>
    <m/>
    <m/>
    <m/>
    <m/>
    <m/>
    <m/>
    <m/>
    <n v="75.099999999999994"/>
  </r>
  <r>
    <n v="75.2"/>
    <x v="5"/>
    <x v="3"/>
    <n v="3"/>
    <m/>
    <m/>
    <m/>
    <m/>
    <m/>
    <m/>
    <m/>
    <m/>
    <m/>
    <m/>
    <m/>
    <m/>
    <m/>
    <m/>
    <m/>
    <n v="75.2"/>
  </r>
  <r>
    <n v="75.3"/>
    <x v="0"/>
    <x v="3"/>
    <n v="1"/>
    <m/>
    <m/>
    <m/>
    <m/>
    <m/>
    <m/>
    <m/>
    <m/>
    <m/>
    <m/>
    <m/>
    <m/>
    <m/>
    <m/>
    <m/>
    <n v="75.3"/>
  </r>
  <r>
    <n v="75.400000000000006"/>
    <x v="5"/>
    <x v="3"/>
    <n v="1"/>
    <m/>
    <m/>
    <m/>
    <m/>
    <m/>
    <m/>
    <m/>
    <m/>
    <m/>
    <m/>
    <m/>
    <m/>
    <m/>
    <m/>
    <m/>
    <n v="75.400000000000006"/>
  </r>
  <r>
    <n v="75.5"/>
    <x v="0"/>
    <x v="3"/>
    <n v="0"/>
    <m/>
    <m/>
    <m/>
    <m/>
    <m/>
    <m/>
    <m/>
    <m/>
    <m/>
    <m/>
    <m/>
    <m/>
    <m/>
    <m/>
    <m/>
    <n v="75.5"/>
  </r>
  <r>
    <n v="75.599999999999994"/>
    <x v="0"/>
    <x v="3"/>
    <n v="0"/>
    <m/>
    <m/>
    <m/>
    <m/>
    <m/>
    <m/>
    <m/>
    <m/>
    <m/>
    <m/>
    <m/>
    <m/>
    <m/>
    <m/>
    <m/>
    <n v="75.599999999999994"/>
  </r>
  <r>
    <n v="76.099999999999994"/>
    <x v="5"/>
    <x v="2"/>
    <n v="1"/>
    <m/>
    <m/>
    <m/>
    <m/>
    <m/>
    <m/>
    <m/>
    <m/>
    <m/>
    <m/>
    <m/>
    <m/>
    <m/>
    <m/>
    <m/>
    <n v="76.099999999999994"/>
  </r>
  <r>
    <n v="76.2"/>
    <x v="0"/>
    <x v="2"/>
    <n v="1"/>
    <m/>
    <m/>
    <m/>
    <m/>
    <m/>
    <m/>
    <m/>
    <m/>
    <m/>
    <m/>
    <m/>
    <m/>
    <m/>
    <m/>
    <m/>
    <n v="76.2"/>
  </r>
  <r>
    <n v="76.3"/>
    <x v="5"/>
    <x v="2"/>
    <n v="0"/>
    <m/>
    <m/>
    <m/>
    <m/>
    <m/>
    <m/>
    <m/>
    <m/>
    <m/>
    <m/>
    <m/>
    <m/>
    <m/>
    <m/>
    <m/>
    <n v="76.3"/>
  </r>
  <r>
    <n v="76.400000000000006"/>
    <x v="5"/>
    <x v="2"/>
    <n v="4"/>
    <m/>
    <m/>
    <m/>
    <m/>
    <m/>
    <m/>
    <m/>
    <m/>
    <m/>
    <m/>
    <m/>
    <m/>
    <m/>
    <m/>
    <m/>
    <n v="76.400000000000006"/>
  </r>
  <r>
    <n v="76.5"/>
    <x v="5"/>
    <x v="2"/>
    <n v="1"/>
    <m/>
    <m/>
    <m/>
    <m/>
    <m/>
    <m/>
    <m/>
    <m/>
    <m/>
    <m/>
    <m/>
    <m/>
    <m/>
    <m/>
    <m/>
    <n v="76.5"/>
  </r>
  <r>
    <n v="76.599999999999994"/>
    <x v="0"/>
    <x v="2"/>
    <n v="0"/>
    <m/>
    <m/>
    <m/>
    <m/>
    <m/>
    <m/>
    <m/>
    <m/>
    <m/>
    <m/>
    <m/>
    <m/>
    <m/>
    <m/>
    <m/>
    <n v="76.599999999999994"/>
  </r>
  <r>
    <n v="77.099999999999994"/>
    <x v="5"/>
    <x v="3"/>
    <n v="0"/>
    <m/>
    <m/>
    <m/>
    <m/>
    <m/>
    <m/>
    <m/>
    <m/>
    <m/>
    <m/>
    <m/>
    <m/>
    <m/>
    <m/>
    <m/>
    <n v="77.099999999999994"/>
  </r>
  <r>
    <n v="77.2"/>
    <x v="5"/>
    <x v="3"/>
    <n v="0"/>
    <m/>
    <m/>
    <m/>
    <m/>
    <m/>
    <m/>
    <m/>
    <m/>
    <m/>
    <m/>
    <m/>
    <m/>
    <m/>
    <m/>
    <m/>
    <n v="77.2"/>
  </r>
  <r>
    <n v="77.3"/>
    <x v="5"/>
    <x v="3"/>
    <n v="0"/>
    <m/>
    <m/>
    <m/>
    <m/>
    <m/>
    <m/>
    <m/>
    <m/>
    <m/>
    <m/>
    <m/>
    <m/>
    <m/>
    <m/>
    <m/>
    <n v="77.3"/>
  </r>
  <r>
    <n v="77.400000000000006"/>
    <x v="5"/>
    <x v="3"/>
    <n v="1"/>
    <m/>
    <m/>
    <m/>
    <m/>
    <m/>
    <m/>
    <m/>
    <m/>
    <m/>
    <m/>
    <m/>
    <m/>
    <m/>
    <m/>
    <m/>
    <n v="77.400000000000006"/>
  </r>
  <r>
    <n v="77.5"/>
    <x v="0"/>
    <x v="3"/>
    <n v="0"/>
    <m/>
    <m/>
    <m/>
    <m/>
    <m/>
    <m/>
    <m/>
    <m/>
    <m/>
    <m/>
    <m/>
    <m/>
    <m/>
    <m/>
    <m/>
    <n v="77.5"/>
  </r>
  <r>
    <n v="77.599999999999994"/>
    <x v="0"/>
    <x v="3"/>
    <n v="0"/>
    <m/>
    <m/>
    <m/>
    <m/>
    <m/>
    <m/>
    <m/>
    <m/>
    <m/>
    <m/>
    <m/>
    <m/>
    <m/>
    <m/>
    <m/>
    <n v="77.599999999999994"/>
  </r>
  <r>
    <n v="78.099999999999994"/>
    <x v="5"/>
    <x v="4"/>
    <n v="0"/>
    <m/>
    <m/>
    <m/>
    <m/>
    <m/>
    <m/>
    <m/>
    <m/>
    <m/>
    <m/>
    <m/>
    <m/>
    <m/>
    <m/>
    <m/>
    <n v="78.099999999999994"/>
  </r>
  <r>
    <n v="78.2"/>
    <x v="5"/>
    <x v="4"/>
    <n v="0"/>
    <m/>
    <m/>
    <m/>
    <m/>
    <m/>
    <m/>
    <m/>
    <m/>
    <m/>
    <m/>
    <m/>
    <m/>
    <m/>
    <m/>
    <m/>
    <n v="78.2"/>
  </r>
  <r>
    <n v="78.3"/>
    <x v="5"/>
    <x v="4"/>
    <n v="0"/>
    <m/>
    <m/>
    <m/>
    <m/>
    <m/>
    <m/>
    <m/>
    <m/>
    <m/>
    <m/>
    <m/>
    <m/>
    <m/>
    <m/>
    <m/>
    <n v="78.3"/>
  </r>
  <r>
    <n v="78.400000000000006"/>
    <x v="5"/>
    <x v="4"/>
    <n v="1"/>
    <m/>
    <m/>
    <m/>
    <m/>
    <m/>
    <m/>
    <m/>
    <m/>
    <m/>
    <m/>
    <m/>
    <m/>
    <m/>
    <m/>
    <m/>
    <n v="78.400000000000006"/>
  </r>
  <r>
    <n v="78.5"/>
    <x v="0"/>
    <x v="4"/>
    <n v="1"/>
    <m/>
    <m/>
    <m/>
    <m/>
    <m/>
    <m/>
    <m/>
    <m/>
    <m/>
    <m/>
    <m/>
    <m/>
    <m/>
    <m/>
    <m/>
    <n v="78.5"/>
  </r>
  <r>
    <n v="78.599999999999994"/>
    <x v="5"/>
    <x v="4"/>
    <n v="0"/>
    <m/>
    <m/>
    <m/>
    <m/>
    <m/>
    <m/>
    <m/>
    <m/>
    <m/>
    <m/>
    <m/>
    <m/>
    <m/>
    <m/>
    <m/>
    <n v="78.599999999999994"/>
  </r>
  <r>
    <n v="79.099999999999994"/>
    <x v="0"/>
    <x v="3"/>
    <n v="1"/>
    <m/>
    <m/>
    <m/>
    <m/>
    <m/>
    <m/>
    <m/>
    <m/>
    <m/>
    <m/>
    <m/>
    <m/>
    <m/>
    <m/>
    <m/>
    <n v="79.099999999999994"/>
  </r>
  <r>
    <n v="79.2"/>
    <x v="5"/>
    <x v="3"/>
    <n v="0"/>
    <m/>
    <m/>
    <m/>
    <m/>
    <m/>
    <m/>
    <m/>
    <m/>
    <m/>
    <m/>
    <m/>
    <m/>
    <m/>
    <m/>
    <m/>
    <n v="79.2"/>
  </r>
  <r>
    <n v="79.3"/>
    <x v="5"/>
    <x v="3"/>
    <n v="0"/>
    <m/>
    <m/>
    <m/>
    <m/>
    <m/>
    <m/>
    <m/>
    <m/>
    <m/>
    <m/>
    <m/>
    <m/>
    <m/>
    <m/>
    <m/>
    <n v="79.3"/>
  </r>
  <r>
    <n v="79.400000000000006"/>
    <x v="5"/>
    <x v="3"/>
    <n v="0"/>
    <m/>
    <m/>
    <m/>
    <m/>
    <m/>
    <m/>
    <m/>
    <m/>
    <m/>
    <m/>
    <m/>
    <m/>
    <m/>
    <m/>
    <m/>
    <n v="79.400000000000006"/>
  </r>
  <r>
    <n v="79.5"/>
    <x v="5"/>
    <x v="3"/>
    <n v="0"/>
    <m/>
    <m/>
    <m/>
    <m/>
    <m/>
    <m/>
    <m/>
    <m/>
    <m/>
    <m/>
    <m/>
    <m/>
    <m/>
    <m/>
    <m/>
    <n v="79.5"/>
  </r>
  <r>
    <n v="79.599999999999994"/>
    <x v="5"/>
    <x v="3"/>
    <n v="0"/>
    <m/>
    <m/>
    <m/>
    <m/>
    <m/>
    <m/>
    <m/>
    <m/>
    <m/>
    <m/>
    <m/>
    <m/>
    <m/>
    <m/>
    <m/>
    <n v="79.599999999999994"/>
  </r>
  <r>
    <n v="80.099999999999994"/>
    <x v="0"/>
    <x v="1"/>
    <n v="4"/>
    <m/>
    <m/>
    <m/>
    <m/>
    <m/>
    <m/>
    <m/>
    <m/>
    <m/>
    <m/>
    <m/>
    <m/>
    <m/>
    <m/>
    <m/>
    <n v="80.099999999999994"/>
  </r>
  <r>
    <n v="80.2"/>
    <x v="0"/>
    <x v="1"/>
    <n v="3"/>
    <m/>
    <m/>
    <m/>
    <m/>
    <m/>
    <m/>
    <m/>
    <m/>
    <m/>
    <m/>
    <m/>
    <m/>
    <m/>
    <m/>
    <m/>
    <n v="80.2"/>
  </r>
  <r>
    <n v="80.3"/>
    <x v="5"/>
    <x v="1"/>
    <n v="0"/>
    <m/>
    <m/>
    <m/>
    <m/>
    <m/>
    <m/>
    <m/>
    <m/>
    <m/>
    <m/>
    <m/>
    <m/>
    <m/>
    <m/>
    <m/>
    <n v="80.3"/>
  </r>
  <r>
    <n v="80.400000000000006"/>
    <x v="5"/>
    <x v="1"/>
    <n v="0"/>
    <m/>
    <m/>
    <m/>
    <m/>
    <m/>
    <m/>
    <m/>
    <m/>
    <m/>
    <m/>
    <m/>
    <m/>
    <m/>
    <m/>
    <m/>
    <n v="80.400000000000006"/>
  </r>
  <r>
    <n v="80.5"/>
    <x v="5"/>
    <x v="1"/>
    <n v="1"/>
    <m/>
    <m/>
    <m/>
    <m/>
    <m/>
    <m/>
    <m/>
    <m/>
    <m/>
    <m/>
    <m/>
    <m/>
    <m/>
    <m/>
    <m/>
    <n v="80.5"/>
  </r>
  <r>
    <n v="80.599999999999994"/>
    <x v="0"/>
    <x v="1"/>
    <n v="0"/>
    <m/>
    <m/>
    <n v="1"/>
    <m/>
    <m/>
    <m/>
    <m/>
    <m/>
    <m/>
    <m/>
    <s v="Caught"/>
    <m/>
    <s v="Head"/>
    <m/>
    <m/>
    <n v="80.599999999999994"/>
  </r>
  <r>
    <n v="81.099999999999994"/>
    <x v="5"/>
    <x v="0"/>
    <n v="0"/>
    <m/>
    <m/>
    <m/>
    <m/>
    <m/>
    <m/>
    <m/>
    <m/>
    <m/>
    <m/>
    <m/>
    <m/>
    <m/>
    <m/>
    <m/>
    <n v="81.099999999999994"/>
  </r>
  <r>
    <n v="81.2"/>
    <x v="6"/>
    <x v="0"/>
    <n v="1"/>
    <m/>
    <m/>
    <m/>
    <m/>
    <m/>
    <m/>
    <m/>
    <m/>
    <m/>
    <m/>
    <m/>
    <m/>
    <m/>
    <m/>
    <m/>
    <n v="81.2"/>
  </r>
  <r>
    <n v="81.3"/>
    <x v="6"/>
    <x v="0"/>
    <n v="0"/>
    <m/>
    <m/>
    <m/>
    <m/>
    <m/>
    <m/>
    <m/>
    <m/>
    <m/>
    <m/>
    <m/>
    <m/>
    <m/>
    <m/>
    <m/>
    <n v="81.3"/>
  </r>
  <r>
    <n v="81.400000000000006"/>
    <x v="6"/>
    <x v="0"/>
    <n v="0"/>
    <m/>
    <m/>
    <m/>
    <m/>
    <m/>
    <m/>
    <m/>
    <m/>
    <m/>
    <m/>
    <m/>
    <m/>
    <m/>
    <m/>
    <m/>
    <n v="81.400000000000006"/>
  </r>
  <r>
    <n v="81.5"/>
    <x v="6"/>
    <x v="0"/>
    <n v="0"/>
    <m/>
    <m/>
    <m/>
    <m/>
    <m/>
    <m/>
    <m/>
    <m/>
    <m/>
    <m/>
    <m/>
    <m/>
    <m/>
    <m/>
    <m/>
    <n v="81.5"/>
  </r>
  <r>
    <n v="81.599999999999994"/>
    <x v="6"/>
    <x v="0"/>
    <n v="1"/>
    <m/>
    <m/>
    <m/>
    <m/>
    <m/>
    <m/>
    <m/>
    <m/>
    <m/>
    <m/>
    <m/>
    <m/>
    <m/>
    <m/>
    <m/>
    <n v="81.599999999999994"/>
  </r>
  <r>
    <n v="82.1"/>
    <x v="6"/>
    <x v="1"/>
    <n v="1"/>
    <m/>
    <m/>
    <m/>
    <m/>
    <m/>
    <m/>
    <m/>
    <m/>
    <m/>
    <m/>
    <m/>
    <m/>
    <m/>
    <m/>
    <m/>
    <n v="82.1"/>
  </r>
  <r>
    <n v="82.2"/>
    <x v="5"/>
    <x v="1"/>
    <n v="1"/>
    <m/>
    <m/>
    <m/>
    <m/>
    <m/>
    <m/>
    <m/>
    <m/>
    <m/>
    <m/>
    <m/>
    <m/>
    <m/>
    <m/>
    <m/>
    <n v="82.2"/>
  </r>
  <r>
    <n v="82.3"/>
    <x v="6"/>
    <x v="1"/>
    <n v="0"/>
    <m/>
    <m/>
    <m/>
    <m/>
    <m/>
    <m/>
    <m/>
    <m/>
    <m/>
    <m/>
    <m/>
    <m/>
    <m/>
    <m/>
    <m/>
    <n v="82.3"/>
  </r>
  <r>
    <n v="82.4"/>
    <x v="6"/>
    <x v="1"/>
    <n v="0"/>
    <m/>
    <m/>
    <m/>
    <m/>
    <m/>
    <m/>
    <m/>
    <m/>
    <m/>
    <m/>
    <m/>
    <m/>
    <m/>
    <m/>
    <m/>
    <n v="82.4"/>
  </r>
  <r>
    <n v="82.5"/>
    <x v="6"/>
    <x v="1"/>
    <n v="0"/>
    <m/>
    <m/>
    <m/>
    <m/>
    <m/>
    <m/>
    <m/>
    <m/>
    <m/>
    <m/>
    <m/>
    <m/>
    <m/>
    <m/>
    <m/>
    <n v="82.5"/>
  </r>
  <r>
    <n v="82.6"/>
    <x v="6"/>
    <x v="1"/>
    <n v="1"/>
    <m/>
    <m/>
    <m/>
    <m/>
    <m/>
    <m/>
    <m/>
    <m/>
    <m/>
    <m/>
    <m/>
    <m/>
    <m/>
    <m/>
    <m/>
    <n v="82.6"/>
  </r>
  <r>
    <n v="83.1"/>
    <x v="6"/>
    <x v="0"/>
    <n v="0"/>
    <m/>
    <m/>
    <m/>
    <m/>
    <m/>
    <m/>
    <m/>
    <m/>
    <m/>
    <m/>
    <m/>
    <m/>
    <m/>
    <m/>
    <m/>
    <n v="83.1"/>
  </r>
  <r>
    <n v="83.2"/>
    <x v="6"/>
    <x v="0"/>
    <n v="0"/>
    <m/>
    <m/>
    <m/>
    <m/>
    <m/>
    <m/>
    <m/>
    <m/>
    <m/>
    <m/>
    <m/>
    <m/>
    <m/>
    <m/>
    <m/>
    <n v="83.2"/>
  </r>
  <r>
    <n v="83.3"/>
    <x v="6"/>
    <x v="0"/>
    <n v="0"/>
    <m/>
    <m/>
    <m/>
    <m/>
    <m/>
    <m/>
    <m/>
    <m/>
    <m/>
    <m/>
    <m/>
    <m/>
    <m/>
    <m/>
    <m/>
    <n v="83.3"/>
  </r>
  <r>
    <n v="83.4"/>
    <x v="6"/>
    <x v="0"/>
    <n v="4"/>
    <m/>
    <m/>
    <m/>
    <m/>
    <m/>
    <m/>
    <m/>
    <m/>
    <m/>
    <m/>
    <m/>
    <m/>
    <m/>
    <m/>
    <m/>
    <n v="83.4"/>
  </r>
  <r>
    <m/>
    <x v="7"/>
    <x v="6"/>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5">
  <r>
    <n v="0.1"/>
    <x v="0"/>
    <x v="0"/>
    <n v="0"/>
    <s v="Starc to start, Markram leave. Good areas"/>
    <s v="Good length"/>
    <m/>
    <m/>
    <m/>
    <m/>
    <m/>
    <m/>
    <m/>
    <m/>
    <m/>
    <m/>
    <m/>
    <m/>
    <m/>
    <n v="0.1"/>
  </r>
  <r>
    <n v="0.2"/>
    <x v="0"/>
    <x v="0"/>
    <n v="0"/>
    <s v="He is getting some movement Starc, and Makram leaves"/>
    <s v="Good length"/>
    <m/>
    <m/>
    <m/>
    <m/>
    <m/>
    <m/>
    <m/>
    <m/>
    <m/>
    <m/>
    <m/>
    <m/>
    <m/>
    <n v="0.2"/>
  </r>
  <r>
    <n v="0.3"/>
    <x v="0"/>
    <x v="0"/>
    <n v="0"/>
    <s v="Getting some consistent lines Starc. "/>
    <s v="Good length"/>
    <m/>
    <m/>
    <m/>
    <m/>
    <m/>
    <m/>
    <m/>
    <m/>
    <m/>
    <m/>
    <m/>
    <m/>
    <m/>
    <n v="0.3"/>
  </r>
  <r>
    <n v="0.4"/>
    <x v="0"/>
    <x v="0"/>
    <n v="0"/>
    <s v="Gets the bat down on time.Swings it back in - Markram get a little edge"/>
    <s v="Full"/>
    <m/>
    <m/>
    <m/>
    <m/>
    <m/>
    <m/>
    <m/>
    <m/>
    <m/>
    <m/>
    <m/>
    <m/>
    <m/>
    <n v="0.4"/>
  </r>
  <r>
    <n v="0.5"/>
    <x v="0"/>
    <x v="0"/>
    <n v="0"/>
    <s v="Defends Markram"/>
    <s v="Full"/>
    <m/>
    <m/>
    <m/>
    <m/>
    <m/>
    <m/>
    <m/>
    <m/>
    <m/>
    <m/>
    <m/>
    <n v="143"/>
    <m/>
    <n v="0.5"/>
  </r>
  <r>
    <n v="0.6"/>
    <x v="0"/>
    <x v="0"/>
    <n v="0"/>
    <s v="BOWLED - inside edge and gone . That was fast and full and came back in"/>
    <s v="Full"/>
    <n v="1"/>
    <m/>
    <m/>
    <m/>
    <m/>
    <m/>
    <m/>
    <m/>
    <s v="Bowled"/>
    <m/>
    <m/>
    <n v="145"/>
    <m/>
    <n v="0.6"/>
  </r>
  <r>
    <n v="1.1000000000000001"/>
    <x v="1"/>
    <x v="1"/>
    <n v="0"/>
    <s v="Defends Rickleton"/>
    <s v="Good length"/>
    <m/>
    <m/>
    <m/>
    <m/>
    <m/>
    <m/>
    <m/>
    <m/>
    <m/>
    <m/>
    <m/>
    <m/>
    <m/>
    <n v="1.1000000000000001"/>
  </r>
  <r>
    <n v="1.2"/>
    <x v="1"/>
    <x v="1"/>
    <n v="1"/>
    <s v="First runs on the board. Dabs it on the on side and sets off"/>
    <s v="Good length"/>
    <m/>
    <m/>
    <m/>
    <m/>
    <m/>
    <m/>
    <m/>
    <m/>
    <m/>
    <m/>
    <m/>
    <m/>
    <m/>
    <n v="1.2"/>
  </r>
  <r>
    <n v="1.3"/>
    <x v="2"/>
    <x v="1"/>
    <n v="1"/>
    <s v="Dabs and Muldrer is off the mark"/>
    <s v="Good length"/>
    <m/>
    <m/>
    <m/>
    <m/>
    <m/>
    <m/>
    <m/>
    <m/>
    <m/>
    <m/>
    <m/>
    <n v="136"/>
    <m/>
    <n v="1.3"/>
  </r>
  <r>
    <n v="1.4"/>
    <x v="1"/>
    <x v="1"/>
    <n v="0"/>
    <s v="Cagey stuff this - Aussie will want some early wickets after getting one in the first"/>
    <s v="Good length"/>
    <m/>
    <m/>
    <m/>
    <m/>
    <m/>
    <m/>
    <m/>
    <m/>
    <m/>
    <m/>
    <m/>
    <m/>
    <m/>
    <n v="1.4"/>
  </r>
  <r>
    <n v="1.5"/>
    <x v="1"/>
    <x v="1"/>
    <n v="1"/>
    <s v="Quick single "/>
    <s v="Good length"/>
    <m/>
    <m/>
    <m/>
    <m/>
    <m/>
    <m/>
    <m/>
    <m/>
    <m/>
    <m/>
    <m/>
    <m/>
    <m/>
    <n v="1.5"/>
  </r>
  <r>
    <n v="1.6"/>
    <x v="2"/>
    <x v="1"/>
    <n v="0"/>
    <m/>
    <m/>
    <m/>
    <m/>
    <m/>
    <m/>
    <m/>
    <m/>
    <m/>
    <m/>
    <m/>
    <m/>
    <m/>
    <n v="130"/>
    <m/>
    <n v="1.6"/>
  </r>
  <r>
    <n v="2.1"/>
    <x v="1"/>
    <x v="0"/>
    <n v="0"/>
    <s v="This one's straight well defended by Rickleton"/>
    <m/>
    <m/>
    <m/>
    <m/>
    <m/>
    <m/>
    <m/>
    <m/>
    <m/>
    <m/>
    <m/>
    <m/>
    <m/>
    <m/>
    <n v="2.1"/>
  </r>
  <r>
    <n v="2.2000000000000002"/>
    <x v="1"/>
    <x v="0"/>
    <n v="4"/>
    <s v="Punched down the ground for a four, the first of the innings"/>
    <s v="Good length"/>
    <m/>
    <m/>
    <m/>
    <m/>
    <m/>
    <m/>
    <m/>
    <m/>
    <m/>
    <m/>
    <m/>
    <n v="142"/>
    <m/>
    <n v="2.2000000000000002"/>
  </r>
  <r>
    <n v="2.2999999999999998"/>
    <x v="1"/>
    <x v="0"/>
    <n v="0"/>
    <s v="Plays it toward midoff - fielded no run"/>
    <s v="Good length"/>
    <m/>
    <m/>
    <m/>
    <m/>
    <m/>
    <m/>
    <m/>
    <m/>
    <m/>
    <m/>
    <m/>
    <m/>
    <m/>
    <n v="2.2999999999999998"/>
  </r>
  <r>
    <n v="2.4"/>
    <x v="1"/>
    <x v="0"/>
    <n v="0"/>
    <s v="Played to gully and fielded by Green. "/>
    <s v="Good length"/>
    <m/>
    <m/>
    <m/>
    <m/>
    <m/>
    <m/>
    <m/>
    <m/>
    <m/>
    <m/>
    <m/>
    <m/>
    <m/>
    <n v="2.4"/>
  </r>
  <r>
    <n v="2.5"/>
    <x v="1"/>
    <x v="0"/>
    <n v="0"/>
    <s v="Play and miss - that one swung "/>
    <s v="Good length"/>
    <m/>
    <m/>
    <m/>
    <m/>
    <m/>
    <m/>
    <m/>
    <m/>
    <m/>
    <m/>
    <m/>
    <m/>
    <m/>
    <n v="2.5"/>
  </r>
  <r>
    <n v="2.6"/>
    <x v="1"/>
    <x v="0"/>
    <n v="0"/>
    <s v="left this time outside the off stumps"/>
    <s v="Good length"/>
    <m/>
    <m/>
    <m/>
    <m/>
    <m/>
    <m/>
    <m/>
    <m/>
    <m/>
    <m/>
    <m/>
    <m/>
    <m/>
    <n v="2.6"/>
  </r>
  <r>
    <n v="3.1"/>
    <x v="2"/>
    <x v="1"/>
    <n v="0"/>
    <s v="Leaves this one . Hazlewood sticking to the fourth stumps line"/>
    <s v="Good length"/>
    <m/>
    <m/>
    <m/>
    <m/>
    <m/>
    <m/>
    <m/>
    <m/>
    <m/>
    <m/>
    <m/>
    <m/>
    <m/>
    <n v="3.1"/>
  </r>
  <r>
    <n v="3.2"/>
    <x v="2"/>
    <x v="1"/>
    <n v="0"/>
    <s v="Straight and defended well Mulder"/>
    <s v="Good length"/>
    <m/>
    <m/>
    <m/>
    <m/>
    <m/>
    <m/>
    <m/>
    <m/>
    <m/>
    <m/>
    <m/>
    <m/>
    <m/>
    <n v="3.2"/>
  </r>
  <r>
    <n v="3.3"/>
    <x v="2"/>
    <x v="1"/>
    <n v="0"/>
    <s v="Where has that gone? Great lenghts and nipping in this one"/>
    <s v="Good length"/>
    <m/>
    <m/>
    <m/>
    <m/>
    <m/>
    <m/>
    <m/>
    <m/>
    <m/>
    <m/>
    <m/>
    <m/>
    <m/>
    <n v="3.3"/>
  </r>
  <r>
    <n v="3.4"/>
    <x v="2"/>
    <x v="1"/>
    <n v="0"/>
    <s v="Defends - Hazlewood impeccable lines"/>
    <s v="Good length"/>
    <m/>
    <m/>
    <m/>
    <m/>
    <m/>
    <m/>
    <m/>
    <m/>
    <m/>
    <m/>
    <m/>
    <m/>
    <m/>
    <n v="3.4"/>
  </r>
  <r>
    <n v="3.5"/>
    <x v="2"/>
    <x v="1"/>
    <n v="0"/>
    <s v="Comes away from the right hander."/>
    <s v="Good length"/>
    <m/>
    <m/>
    <m/>
    <m/>
    <m/>
    <m/>
    <m/>
    <m/>
    <m/>
    <m/>
    <m/>
    <m/>
    <m/>
    <n v="3.5"/>
  </r>
  <r>
    <n v="3.6"/>
    <x v="2"/>
    <x v="1"/>
    <n v="0"/>
    <s v="Beaten, great lines from hazlewood this. As always"/>
    <s v="Good length"/>
    <m/>
    <m/>
    <m/>
    <m/>
    <m/>
    <m/>
    <m/>
    <m/>
    <m/>
    <m/>
    <m/>
    <m/>
    <m/>
    <n v="3.6"/>
  </r>
  <r>
    <n v="4.0999999999999996"/>
    <x v="1"/>
    <x v="0"/>
    <n v="0"/>
    <s v="Full and straight and at pace. "/>
    <s v="Full"/>
    <m/>
    <m/>
    <m/>
    <m/>
    <m/>
    <m/>
    <m/>
    <m/>
    <m/>
    <m/>
    <m/>
    <m/>
    <m/>
    <n v="4.0999999999999996"/>
  </r>
  <r>
    <n v="4.2"/>
    <x v="1"/>
    <x v="0"/>
    <n v="1"/>
    <s v="Rickleton off the pads for a single"/>
    <s v="Good length"/>
    <m/>
    <m/>
    <m/>
    <m/>
    <m/>
    <m/>
    <m/>
    <m/>
    <m/>
    <m/>
    <m/>
    <n v="142"/>
    <m/>
    <n v="4.2"/>
  </r>
  <r>
    <n v="4.3"/>
    <x v="2"/>
    <x v="0"/>
    <n v="0"/>
    <s v="Play and a miss from Mulder. Tried to reach that widish ball"/>
    <s v="Good length"/>
    <m/>
    <m/>
    <m/>
    <m/>
    <m/>
    <m/>
    <m/>
    <m/>
    <m/>
    <m/>
    <m/>
    <n v="142"/>
    <m/>
    <n v="4.3"/>
  </r>
  <r>
    <n v="4.4000000000000004"/>
    <x v="2"/>
    <x v="0"/>
    <n v="0"/>
    <s v="Edged and dropped a regulation catch by Carey. How did he drop that?"/>
    <s v="Good length"/>
    <m/>
    <m/>
    <m/>
    <m/>
    <m/>
    <m/>
    <m/>
    <m/>
    <m/>
    <m/>
    <m/>
    <m/>
    <m/>
    <n v="4.4000000000000004"/>
  </r>
  <r>
    <n v="4.5"/>
    <x v="2"/>
    <x v="0"/>
    <n v="0"/>
    <s v="Starc coming in hard after that drop. "/>
    <s v="Good length"/>
    <m/>
    <m/>
    <m/>
    <m/>
    <m/>
    <m/>
    <m/>
    <m/>
    <m/>
    <m/>
    <m/>
    <m/>
    <m/>
    <n v="4.5"/>
  </r>
  <r>
    <n v="4.5999999999999996"/>
    <x v="2"/>
    <x v="0"/>
    <n v="0"/>
    <s v="A drop off the over. Will that come to hurt Australia? Straight forward catch"/>
    <s v="Full"/>
    <m/>
    <m/>
    <m/>
    <m/>
    <m/>
    <m/>
    <m/>
    <m/>
    <m/>
    <m/>
    <m/>
    <m/>
    <m/>
    <n v="4.5999999999999996"/>
  </r>
  <r>
    <n v="5.0999999999999996"/>
    <x v="1"/>
    <x v="1"/>
    <n v="0"/>
    <s v="No is the call. Hazlewood on the money as always"/>
    <s v="Good length"/>
    <m/>
    <m/>
    <m/>
    <m/>
    <m/>
    <m/>
    <m/>
    <m/>
    <m/>
    <m/>
    <m/>
    <m/>
    <m/>
    <n v="5.0999999999999996"/>
  </r>
  <r>
    <n v="5.2"/>
    <x v="1"/>
    <x v="1"/>
    <n v="0"/>
    <s v="Goes past the outside edge"/>
    <s v="Good length"/>
    <m/>
    <m/>
    <m/>
    <m/>
    <m/>
    <m/>
    <m/>
    <m/>
    <m/>
    <m/>
    <m/>
    <m/>
    <m/>
    <n v="5.2"/>
  </r>
  <r>
    <n v="5.3"/>
    <x v="1"/>
    <x v="1"/>
    <n v="0"/>
    <s v="Beaten again - right outside the stumps."/>
    <s v="Good length"/>
    <m/>
    <m/>
    <m/>
    <m/>
    <m/>
    <m/>
    <m/>
    <m/>
    <m/>
    <m/>
    <m/>
    <m/>
    <m/>
    <n v="5.3"/>
  </r>
  <r>
    <n v="5.4"/>
    <x v="1"/>
    <x v="1"/>
    <n v="0"/>
    <s v="Left alone this time. Good lenghts. Remember SA took their chances"/>
    <s v="Good length"/>
    <m/>
    <m/>
    <m/>
    <m/>
    <m/>
    <m/>
    <m/>
    <m/>
    <m/>
    <m/>
    <m/>
    <m/>
    <m/>
    <n v="5.4"/>
  </r>
  <r>
    <n v="5.5"/>
    <x v="1"/>
    <x v="1"/>
    <n v="0"/>
    <m/>
    <m/>
    <m/>
    <m/>
    <m/>
    <m/>
    <m/>
    <m/>
    <n v="2"/>
    <m/>
    <m/>
    <m/>
    <m/>
    <m/>
    <m/>
    <n v="5.5"/>
  </r>
  <r>
    <n v="5.6"/>
    <x v="1"/>
    <x v="1"/>
    <n v="4"/>
    <s v="Punched down the ground this time of Hazlewood."/>
    <s v="Good length"/>
    <m/>
    <m/>
    <m/>
    <m/>
    <m/>
    <m/>
    <m/>
    <m/>
    <m/>
    <m/>
    <m/>
    <m/>
    <m/>
    <n v="5.6"/>
  </r>
  <r>
    <n v="6.1"/>
    <x v="2"/>
    <x v="0"/>
    <n v="0"/>
    <s v="Starc continuing and still is on the money"/>
    <m/>
    <m/>
    <m/>
    <m/>
    <m/>
    <m/>
    <m/>
    <m/>
    <m/>
    <m/>
    <m/>
    <m/>
    <m/>
    <m/>
    <n v="6.1"/>
  </r>
  <r>
    <n v="6.2"/>
    <x v="2"/>
    <x v="0"/>
    <n v="0"/>
    <s v="Well defender right in front of the stump"/>
    <m/>
    <m/>
    <m/>
    <m/>
    <m/>
    <m/>
    <m/>
    <m/>
    <m/>
    <m/>
    <m/>
    <m/>
    <m/>
    <m/>
    <n v="6.2"/>
  </r>
  <r>
    <n v="6.3"/>
    <x v="2"/>
    <x v="0"/>
    <n v="0"/>
    <s v="Left alone by Mulder"/>
    <m/>
    <m/>
    <m/>
    <m/>
    <m/>
    <m/>
    <m/>
    <m/>
    <m/>
    <m/>
    <m/>
    <m/>
    <m/>
    <m/>
    <n v="6.3"/>
  </r>
  <r>
    <n v="6.4"/>
    <x v="2"/>
    <x v="0"/>
    <n v="0"/>
    <s v="Short and sharap bouncer"/>
    <s v="Bouncer"/>
    <m/>
    <m/>
    <m/>
    <m/>
    <m/>
    <m/>
    <m/>
    <m/>
    <m/>
    <m/>
    <m/>
    <m/>
    <m/>
    <n v="6.4"/>
  </r>
  <r>
    <n v="6.5"/>
    <x v="2"/>
    <x v="0"/>
    <n v="0"/>
    <s v="Dabbed and wanted a single. Turned down"/>
    <s v="Good length"/>
    <m/>
    <m/>
    <m/>
    <m/>
    <m/>
    <m/>
    <m/>
    <m/>
    <m/>
    <m/>
    <m/>
    <m/>
    <m/>
    <n v="6.5"/>
  </r>
  <r>
    <n v="6.6"/>
    <x v="2"/>
    <x v="0"/>
    <n v="0"/>
    <s v="Full and wide in the fifth stumps line"/>
    <s v="Full"/>
    <m/>
    <m/>
    <m/>
    <m/>
    <m/>
    <m/>
    <m/>
    <m/>
    <m/>
    <m/>
    <m/>
    <m/>
    <m/>
    <n v="6.6"/>
  </r>
  <r>
    <n v="7.1"/>
    <x v="1"/>
    <x v="2"/>
    <n v="1"/>
    <s v="The captain replace Hazlewood and single of the first ball"/>
    <s v="Good length"/>
    <m/>
    <m/>
    <m/>
    <m/>
    <m/>
    <m/>
    <m/>
    <m/>
    <m/>
    <m/>
    <m/>
    <n v="134"/>
    <m/>
    <n v="7.1"/>
  </r>
  <r>
    <n v="7.2"/>
    <x v="2"/>
    <x v="2"/>
    <n v="0"/>
    <s v="Defends"/>
    <s v="Good length"/>
    <m/>
    <m/>
    <m/>
    <m/>
    <m/>
    <m/>
    <m/>
    <m/>
    <m/>
    <m/>
    <m/>
    <m/>
    <m/>
    <n v="7.2"/>
  </r>
  <r>
    <n v="7.3"/>
    <x v="2"/>
    <x v="2"/>
    <n v="0"/>
    <s v="Cummins straight and well defended by Mulder"/>
    <s v="Good length"/>
    <m/>
    <m/>
    <m/>
    <m/>
    <m/>
    <m/>
    <m/>
    <m/>
    <m/>
    <m/>
    <m/>
    <m/>
    <m/>
    <n v="7.3"/>
  </r>
  <r>
    <n v="7.4"/>
    <x v="2"/>
    <x v="2"/>
    <n v="0"/>
    <s v="Patient batting this by Mulder"/>
    <s v="Good length"/>
    <m/>
    <m/>
    <m/>
    <m/>
    <m/>
    <m/>
    <m/>
    <m/>
    <m/>
    <m/>
    <m/>
    <m/>
    <m/>
    <n v="7.4"/>
  </r>
  <r>
    <n v="7.5"/>
    <x v="2"/>
    <x v="2"/>
    <n v="0"/>
    <s v="Down the leg side, angling in, well taken by Carey"/>
    <s v="Good length"/>
    <m/>
    <m/>
    <m/>
    <m/>
    <m/>
    <m/>
    <m/>
    <m/>
    <m/>
    <m/>
    <m/>
    <m/>
    <m/>
    <n v="7.5"/>
  </r>
  <r>
    <n v="7.6"/>
    <x v="2"/>
    <x v="2"/>
    <n v="0"/>
    <s v="Goes past the outside edge"/>
    <s v="Good length"/>
    <m/>
    <m/>
    <m/>
    <m/>
    <m/>
    <m/>
    <m/>
    <m/>
    <m/>
    <m/>
    <m/>
    <m/>
    <m/>
    <n v="7.6"/>
  </r>
  <r>
    <n v="8.1"/>
    <x v="1"/>
    <x v="0"/>
    <n v="4"/>
    <s v="Dabbed towards extra cover by Rickleton. That looked so easy on the eye."/>
    <s v="Good length"/>
    <m/>
    <m/>
    <m/>
    <m/>
    <m/>
    <m/>
    <m/>
    <m/>
    <m/>
    <m/>
    <m/>
    <m/>
    <m/>
    <n v="8.1"/>
  </r>
  <r>
    <n v="8.1999999999999993"/>
    <x v="1"/>
    <x v="0"/>
    <n v="0"/>
    <s v="Plays at this one and the ball swings away. Lucky not to nick that"/>
    <s v="Good length"/>
    <m/>
    <m/>
    <m/>
    <m/>
    <m/>
    <m/>
    <m/>
    <m/>
    <m/>
    <m/>
    <m/>
    <m/>
    <m/>
    <n v="8.1999999999999993"/>
  </r>
  <r>
    <n v="8.3000000000000007"/>
    <x v="1"/>
    <x v="0"/>
    <n v="0"/>
    <m/>
    <s v="Good length"/>
    <m/>
    <m/>
    <m/>
    <m/>
    <m/>
    <m/>
    <m/>
    <m/>
    <m/>
    <m/>
    <m/>
    <n v="140"/>
    <m/>
    <n v="8.3000000000000007"/>
  </r>
  <r>
    <n v="8.4"/>
    <x v="1"/>
    <x v="0"/>
    <n v="0"/>
    <s v="Taken this time - Khawaja at the slips. It was coming this one. Rickleton pushing hard _x000a_especially after that boundry"/>
    <m/>
    <n v="1"/>
    <m/>
    <m/>
    <m/>
    <m/>
    <m/>
    <m/>
    <m/>
    <s v="Caught"/>
    <s v="Khawaja"/>
    <s v="first_slip"/>
    <m/>
    <m/>
    <n v="8.4"/>
  </r>
  <r>
    <n v="8.5"/>
    <x v="3"/>
    <x v="0"/>
    <n v="0"/>
    <m/>
    <m/>
    <m/>
    <m/>
    <m/>
    <m/>
    <m/>
    <m/>
    <m/>
    <m/>
    <m/>
    <m/>
    <m/>
    <m/>
    <m/>
    <n v="8.5"/>
  </r>
  <r>
    <n v="8.6"/>
    <x v="3"/>
    <x v="0"/>
    <n v="0"/>
    <s v="Leaves it alone. Good over for Australia"/>
    <m/>
    <m/>
    <m/>
    <m/>
    <m/>
    <m/>
    <m/>
    <m/>
    <m/>
    <m/>
    <m/>
    <m/>
    <m/>
    <m/>
    <n v="8.6"/>
  </r>
  <r>
    <n v="9.1"/>
    <x v="2"/>
    <x v="2"/>
    <n v="0"/>
    <s v="Beats him. Pitch of a ball that one. "/>
    <m/>
    <m/>
    <m/>
    <m/>
    <m/>
    <m/>
    <m/>
    <m/>
    <m/>
    <m/>
    <m/>
    <m/>
    <m/>
    <m/>
    <n v="9.1"/>
  </r>
  <r>
    <n v="9.1999999999999993"/>
    <x v="2"/>
    <x v="2"/>
    <n v="0"/>
    <s v="Mulder playing down the wrong line. "/>
    <m/>
    <m/>
    <m/>
    <m/>
    <m/>
    <m/>
    <m/>
    <m/>
    <m/>
    <m/>
    <m/>
    <m/>
    <m/>
    <m/>
    <n v="9.1999999999999993"/>
  </r>
  <r>
    <n v="9.3000000000000007"/>
    <x v="2"/>
    <x v="2"/>
    <n v="0"/>
    <s v="Angled down the leg side this time. Good take by Carey"/>
    <s v="Good length"/>
    <m/>
    <m/>
    <m/>
    <m/>
    <m/>
    <m/>
    <m/>
    <m/>
    <m/>
    <m/>
    <m/>
    <m/>
    <m/>
    <n v="9.3000000000000007"/>
  </r>
  <r>
    <n v="9.4"/>
    <x v="2"/>
    <x v="2"/>
    <n v="0"/>
    <s v="Defends and denies a single. Never a single there ."/>
    <s v="Good length"/>
    <m/>
    <m/>
    <m/>
    <m/>
    <m/>
    <m/>
    <m/>
    <m/>
    <m/>
    <m/>
    <m/>
    <m/>
    <m/>
    <n v="9.4"/>
  </r>
  <r>
    <n v="9.5"/>
    <x v="2"/>
    <x v="2"/>
    <n v="0"/>
    <s v="Done for again on the offside. Mulder not getting in the line of the ball - "/>
    <s v="Good length"/>
    <m/>
    <m/>
    <m/>
    <m/>
    <m/>
    <m/>
    <m/>
    <m/>
    <m/>
    <m/>
    <m/>
    <m/>
    <m/>
    <n v="9.5"/>
  </r>
  <r>
    <n v="9.6"/>
    <x v="2"/>
    <x v="2"/>
    <n v="0"/>
    <s v="Angles down the leg side , Mulder not going for it"/>
    <s v="Good length"/>
    <m/>
    <m/>
    <m/>
    <m/>
    <m/>
    <m/>
    <m/>
    <m/>
    <m/>
    <m/>
    <m/>
    <m/>
    <m/>
    <n v="9.6"/>
  </r>
  <r>
    <n v="10.1"/>
    <x v="3"/>
    <x v="0"/>
    <n v="0"/>
    <s v=" Left handed Starc, angling it across the wicket"/>
    <s v="Good length"/>
    <m/>
    <m/>
    <m/>
    <m/>
    <m/>
    <m/>
    <m/>
    <m/>
    <m/>
    <m/>
    <m/>
    <m/>
    <m/>
    <n v="10.1"/>
  </r>
  <r>
    <n v="10.199999999999999"/>
    <x v="3"/>
    <x v="0"/>
    <n v="0"/>
    <s v="Bavuma doing well to leave it. There's one coming back in and Bavuma knows it"/>
    <s v="Good length"/>
    <m/>
    <m/>
    <m/>
    <m/>
    <m/>
    <m/>
    <m/>
    <m/>
    <m/>
    <m/>
    <m/>
    <m/>
    <m/>
    <n v="10.199999999999999"/>
  </r>
  <r>
    <n v="10.3"/>
    <x v="3"/>
    <x v="0"/>
    <n v="0"/>
    <s v="Plays it off the hips to the mid-wicket fielder. No run."/>
    <s v="Good length"/>
    <m/>
    <m/>
    <m/>
    <m/>
    <m/>
    <m/>
    <m/>
    <m/>
    <m/>
    <m/>
    <m/>
    <m/>
    <m/>
    <n v="10.3"/>
  </r>
  <r>
    <n v="10.4"/>
    <x v="3"/>
    <x v="0"/>
    <n v="0"/>
    <s v="This was coming in . So close. Is it going down . No review- Beaten by the pace"/>
    <s v="Full"/>
    <m/>
    <m/>
    <m/>
    <m/>
    <m/>
    <m/>
    <m/>
    <m/>
    <m/>
    <m/>
    <m/>
    <m/>
    <m/>
    <n v="10.4"/>
  </r>
  <r>
    <n v="10.5"/>
    <x v="3"/>
    <x v="0"/>
    <n v="0"/>
    <s v="No run. This one going out , beats Bavuma."/>
    <s v="Good length"/>
    <m/>
    <m/>
    <m/>
    <m/>
    <m/>
    <m/>
    <m/>
    <m/>
    <m/>
    <m/>
    <m/>
    <m/>
    <m/>
    <n v="10.5"/>
  </r>
  <r>
    <n v="10.6"/>
    <x v="3"/>
    <x v="0"/>
    <n v="0"/>
    <s v="No run. "/>
    <s v="Good length"/>
    <m/>
    <m/>
    <m/>
    <m/>
    <m/>
    <m/>
    <m/>
    <m/>
    <m/>
    <m/>
    <m/>
    <m/>
    <m/>
    <n v="10.6"/>
  </r>
  <r>
    <n v="11.1"/>
    <x v="2"/>
    <x v="2"/>
    <n v="0"/>
    <s v="No run. Left this one"/>
    <s v="Good length"/>
    <m/>
    <m/>
    <m/>
    <m/>
    <m/>
    <m/>
    <m/>
    <m/>
    <m/>
    <m/>
    <m/>
    <m/>
    <m/>
    <n v="11.1"/>
  </r>
  <r>
    <n v="11.2"/>
    <x v="2"/>
    <x v="2"/>
    <n v="0"/>
    <s v="one run. Leg bye - on the pads this time"/>
    <s v="Good length"/>
    <m/>
    <m/>
    <m/>
    <m/>
    <m/>
    <m/>
    <n v="1"/>
    <m/>
    <m/>
    <m/>
    <m/>
    <m/>
    <m/>
    <n v="11.2"/>
  </r>
  <r>
    <n v="11.3"/>
    <x v="3"/>
    <x v="2"/>
    <n v="0"/>
    <s v="Angled down the leg. Cummins has a bit of this. What is he looking to do here?"/>
    <s v="Good length"/>
    <m/>
    <m/>
    <m/>
    <m/>
    <m/>
    <m/>
    <m/>
    <m/>
    <m/>
    <m/>
    <m/>
    <m/>
    <m/>
    <n v="11.3"/>
  </r>
  <r>
    <n v="11.4"/>
    <x v="3"/>
    <x v="2"/>
    <n v="0"/>
    <s v="No run. Played with a straight bat straight to the field."/>
    <s v="Good length"/>
    <m/>
    <m/>
    <m/>
    <m/>
    <m/>
    <m/>
    <m/>
    <m/>
    <m/>
    <m/>
    <m/>
    <m/>
    <m/>
    <n v="11.4"/>
  </r>
  <r>
    <n v="11.5"/>
    <x v="3"/>
    <x v="2"/>
    <n v="0"/>
    <s v="No run. Lets this one go. Cummins not looking dangerous as Starc. This is patient work for South Africa"/>
    <s v="Good length"/>
    <m/>
    <m/>
    <m/>
    <m/>
    <m/>
    <m/>
    <m/>
    <m/>
    <m/>
    <m/>
    <m/>
    <m/>
    <m/>
    <n v="11.5"/>
  </r>
  <r>
    <n v="11.6"/>
    <x v="3"/>
    <x v="2"/>
    <n v="0"/>
    <s v="No run. Forward defence"/>
    <s v="Good length"/>
    <m/>
    <m/>
    <m/>
    <m/>
    <m/>
    <m/>
    <m/>
    <m/>
    <m/>
    <m/>
    <m/>
    <n v="139"/>
    <m/>
    <n v="11.6"/>
  </r>
  <r>
    <n v="12.1"/>
    <x v="2"/>
    <x v="0"/>
    <n v="0"/>
    <s v="Strac will continue , his 7th over now on the trot. He is on song. Last over . Good _x000a_forward strike from Mulder."/>
    <s v="Good length"/>
    <m/>
    <m/>
    <m/>
    <m/>
    <m/>
    <m/>
    <m/>
    <m/>
    <m/>
    <m/>
    <m/>
    <m/>
    <m/>
    <n v="12.1"/>
  </r>
  <r>
    <n v="12.2"/>
    <x v="2"/>
    <x v="0"/>
    <n v="0"/>
    <s v="No run. Not playing at this one Mulder. "/>
    <s v="Good length"/>
    <m/>
    <m/>
    <m/>
    <m/>
    <m/>
    <m/>
    <m/>
    <m/>
    <m/>
    <m/>
    <m/>
    <m/>
    <m/>
    <n v="12.2"/>
  </r>
  <r>
    <n v="12.3"/>
    <x v="2"/>
    <x v="0"/>
    <n v="0"/>
    <s v="No run. The ball is moving for Starc. Sent couple of across so far. There's one coming in?"/>
    <s v="Good length"/>
    <m/>
    <m/>
    <m/>
    <m/>
    <m/>
    <m/>
    <m/>
    <m/>
    <m/>
    <m/>
    <m/>
    <m/>
    <m/>
    <n v="12.3"/>
  </r>
  <r>
    <n v="12.4"/>
    <x v="2"/>
    <x v="0"/>
    <n v="0"/>
    <s v="No run. Sending it across. Patient from Mulder so far after scoring 1 of his first ball"/>
    <s v="Good length"/>
    <m/>
    <m/>
    <m/>
    <m/>
    <m/>
    <m/>
    <m/>
    <m/>
    <m/>
    <m/>
    <m/>
    <m/>
    <m/>
    <n v="12.4"/>
  </r>
  <r>
    <n v="12.5"/>
    <x v="2"/>
    <x v="0"/>
    <n v="1"/>
    <s v="One run for Mulder. Pushed it to covers for a run"/>
    <s v="Good length"/>
    <m/>
    <m/>
    <m/>
    <m/>
    <m/>
    <m/>
    <m/>
    <m/>
    <m/>
    <m/>
    <m/>
    <m/>
    <m/>
    <n v="12.5"/>
  </r>
  <r>
    <n v="12.6"/>
    <x v="3"/>
    <x v="0"/>
    <n v="0"/>
    <s v="No run. Around the wicket for Bavuma who drives it to the covers field"/>
    <s v="Good length"/>
    <m/>
    <m/>
    <m/>
    <m/>
    <m/>
    <m/>
    <m/>
    <m/>
    <m/>
    <m/>
    <m/>
    <n v="141"/>
    <m/>
    <n v="12.6"/>
  </r>
  <r>
    <n v="13.1"/>
    <x v="2"/>
    <x v="2"/>
    <n v="0"/>
    <s v="Left alone. Mulder has been patienet so far and not going for anything outside off_x000a_so far"/>
    <s v="Good length"/>
    <m/>
    <m/>
    <m/>
    <m/>
    <m/>
    <m/>
    <m/>
    <m/>
    <m/>
    <m/>
    <m/>
    <m/>
    <m/>
    <n v="13.1"/>
  </r>
  <r>
    <n v="13.2"/>
    <x v="2"/>
    <x v="2"/>
    <n v="0"/>
    <s v="No run. Did get the edge but this one did not carry"/>
    <s v="Good length"/>
    <m/>
    <m/>
    <m/>
    <m/>
    <m/>
    <m/>
    <m/>
    <m/>
    <m/>
    <m/>
    <m/>
    <m/>
    <m/>
    <n v="13.2"/>
  </r>
  <r>
    <n v="13.3"/>
    <x v="2"/>
    <x v="2"/>
    <n v="2"/>
    <s v="2 runs. Guides one through gully and slip for two. Much needed"/>
    <s v="Good length"/>
    <m/>
    <m/>
    <m/>
    <m/>
    <m/>
    <m/>
    <m/>
    <m/>
    <m/>
    <m/>
    <m/>
    <m/>
    <m/>
    <n v="13.3"/>
  </r>
  <r>
    <n v="13.4"/>
    <x v="2"/>
    <x v="2"/>
    <n v="0"/>
    <s v="No run. Well left. That did nip back in."/>
    <s v="Good length"/>
    <m/>
    <m/>
    <m/>
    <m/>
    <m/>
    <m/>
    <m/>
    <m/>
    <m/>
    <m/>
    <m/>
    <m/>
    <m/>
    <n v="13.4"/>
  </r>
  <r>
    <n v="13.5"/>
    <x v="2"/>
    <x v="2"/>
    <n v="0"/>
    <s v="No run. Over pitched but cannot find the gap"/>
    <s v="Full"/>
    <m/>
    <m/>
    <m/>
    <m/>
    <m/>
    <m/>
    <m/>
    <m/>
    <m/>
    <m/>
    <m/>
    <m/>
    <m/>
    <n v="13.5"/>
  </r>
  <r>
    <n v="13.6"/>
    <x v="2"/>
    <x v="2"/>
    <n v="0"/>
    <s v="No run. Back hitting the lines again"/>
    <s v="Good length"/>
    <m/>
    <m/>
    <m/>
    <m/>
    <m/>
    <m/>
    <m/>
    <m/>
    <m/>
    <m/>
    <m/>
    <m/>
    <m/>
    <n v="13.6"/>
  </r>
  <r>
    <n v="14.1"/>
    <x v="3"/>
    <x v="1"/>
    <n v="0"/>
    <s v="No run. Hazlewood sticking to the offstumps line. "/>
    <s v="Good length"/>
    <m/>
    <m/>
    <m/>
    <m/>
    <m/>
    <m/>
    <m/>
    <m/>
    <m/>
    <m/>
    <m/>
    <n v="132"/>
    <m/>
    <n v="14.1"/>
  </r>
  <r>
    <n v="14.2"/>
    <x v="3"/>
    <x v="1"/>
    <n v="0"/>
    <s v="No run. Bavuma defends"/>
    <s v="Good length"/>
    <m/>
    <m/>
    <m/>
    <m/>
    <m/>
    <m/>
    <m/>
    <m/>
    <m/>
    <m/>
    <m/>
    <m/>
    <m/>
    <n v="14.2"/>
  </r>
  <r>
    <n v="14.3"/>
    <x v="3"/>
    <x v="1"/>
    <n v="0"/>
    <s v="No run. Good lines and length. Well left"/>
    <s v="Good length"/>
    <m/>
    <m/>
    <m/>
    <m/>
    <m/>
    <m/>
    <m/>
    <m/>
    <m/>
    <m/>
    <m/>
    <m/>
    <m/>
    <n v="14.3"/>
  </r>
  <r>
    <n v="14.4"/>
    <x v="3"/>
    <x v="1"/>
    <n v="0"/>
    <s v="No run. Bavuma plays this one towards point"/>
    <s v="Good length"/>
    <m/>
    <m/>
    <m/>
    <m/>
    <m/>
    <m/>
    <m/>
    <m/>
    <m/>
    <m/>
    <m/>
    <m/>
    <m/>
    <n v="14.4"/>
  </r>
  <r>
    <n v="14.5"/>
    <x v="3"/>
    <x v="1"/>
    <n v="0"/>
    <s v="No run. Leaves this one. He has been patient, but he needs to find a run , rotate strike"/>
    <s v="Good length"/>
    <m/>
    <m/>
    <m/>
    <m/>
    <m/>
    <m/>
    <m/>
    <m/>
    <m/>
    <m/>
    <m/>
    <m/>
    <m/>
    <n v="14.5"/>
  </r>
  <r>
    <n v="14.6"/>
    <x v="3"/>
    <x v="1"/>
    <n v="0"/>
    <s v="No run. Defends and over"/>
    <s v="Good length"/>
    <m/>
    <m/>
    <m/>
    <m/>
    <m/>
    <m/>
    <m/>
    <m/>
    <m/>
    <m/>
    <m/>
    <m/>
    <m/>
    <n v="14.6"/>
  </r>
  <r>
    <n v="15.1"/>
    <x v="2"/>
    <x v="2"/>
    <n v="2"/>
    <s v="2 runs. Plays this one square and gets two for it"/>
    <s v="Full"/>
    <m/>
    <m/>
    <m/>
    <m/>
    <m/>
    <m/>
    <m/>
    <m/>
    <m/>
    <m/>
    <m/>
    <m/>
    <m/>
    <n v="15.1"/>
  </r>
  <r>
    <n v="15.2"/>
    <x v="2"/>
    <x v="2"/>
    <n v="0"/>
    <s v="No run, This was coming. And now SA find themselves in a spot of bother. _x000a_Bavuma hasn't got going and they've lost three"/>
    <s v="Full"/>
    <n v="1"/>
    <m/>
    <m/>
    <m/>
    <m/>
    <m/>
    <m/>
    <m/>
    <s v="Bowled"/>
    <m/>
    <m/>
    <m/>
    <m/>
    <n v="15.2"/>
  </r>
  <r>
    <n v="15.3"/>
    <x v="4"/>
    <x v="2"/>
    <n v="0"/>
    <s v="Stubbs walks out and he will need to hang around with his captain.  Well defended"/>
    <s v="Good length"/>
    <m/>
    <m/>
    <m/>
    <m/>
    <m/>
    <m/>
    <m/>
    <m/>
    <m/>
    <m/>
    <m/>
    <m/>
    <m/>
    <n v="15.3"/>
  </r>
  <r>
    <n v="15.4"/>
    <x v="4"/>
    <x v="2"/>
    <n v="0"/>
    <s v="Gets a single down on the leg side"/>
    <s v="Good length"/>
    <m/>
    <m/>
    <m/>
    <m/>
    <m/>
    <m/>
    <n v="1"/>
    <m/>
    <m/>
    <m/>
    <m/>
    <m/>
    <m/>
    <n v="15.4"/>
  </r>
  <r>
    <n v="15.5"/>
    <x v="3"/>
    <x v="2"/>
    <n v="0"/>
    <s v="No run. Just short and does not carrry"/>
    <s v="Good length"/>
    <m/>
    <m/>
    <m/>
    <m/>
    <m/>
    <m/>
    <m/>
    <m/>
    <m/>
    <m/>
    <m/>
    <m/>
    <m/>
    <n v="15.5"/>
  </r>
  <r>
    <n v="15.6"/>
    <x v="3"/>
    <x v="2"/>
    <n v="0"/>
    <s v="No run. Bavuma finding it difficult to get anything. Needs to find a single somewhere"/>
    <s v="Good length"/>
    <m/>
    <m/>
    <m/>
    <m/>
    <m/>
    <m/>
    <m/>
    <m/>
    <m/>
    <m/>
    <m/>
    <m/>
    <m/>
    <n v="15.6"/>
  </r>
  <r>
    <n v="16.100000000000001"/>
    <x v="4"/>
    <x v="1"/>
    <n v="0"/>
    <s v="No run. Left"/>
    <s v="Good length"/>
    <m/>
    <m/>
    <m/>
    <m/>
    <m/>
    <m/>
    <m/>
    <m/>
    <m/>
    <m/>
    <m/>
    <m/>
    <m/>
    <n v="16.100000000000001"/>
  </r>
  <r>
    <n v="16.2"/>
    <x v="4"/>
    <x v="1"/>
    <n v="1"/>
    <s v="A single towards backward square leg"/>
    <s v="Good length"/>
    <m/>
    <m/>
    <m/>
    <m/>
    <m/>
    <m/>
    <m/>
    <m/>
    <m/>
    <m/>
    <m/>
    <m/>
    <m/>
    <n v="16.2"/>
  </r>
  <r>
    <n v="16.3"/>
    <x v="3"/>
    <x v="1"/>
    <n v="0"/>
    <s v="No run. This sat a bit low , defended by Bavuma."/>
    <s v="Good length"/>
    <m/>
    <m/>
    <m/>
    <m/>
    <m/>
    <m/>
    <m/>
    <m/>
    <m/>
    <m/>
    <m/>
    <m/>
    <m/>
    <n v="16.3"/>
  </r>
  <r>
    <n v="16.399999999999999"/>
    <x v="3"/>
    <x v="1"/>
    <n v="0"/>
    <s v="No run. Left"/>
    <s v="Good length"/>
    <m/>
    <m/>
    <m/>
    <m/>
    <m/>
    <m/>
    <m/>
    <m/>
    <m/>
    <m/>
    <m/>
    <m/>
    <m/>
    <n v="16.399999999999999"/>
  </r>
  <r>
    <n v="16.5"/>
    <x v="3"/>
    <x v="1"/>
    <n v="0"/>
    <s v="No run. Bavuma goes for a drive. Patience has worn off. Yet to get off the mark"/>
    <s v="Good length"/>
    <m/>
    <m/>
    <m/>
    <m/>
    <m/>
    <m/>
    <m/>
    <m/>
    <m/>
    <m/>
    <m/>
    <m/>
    <m/>
    <n v="16.5"/>
  </r>
  <r>
    <n v="16.600000000000001"/>
    <x v="3"/>
    <x v="1"/>
    <n v="0"/>
    <s v="No run. Solid in defense still"/>
    <s v="Good length"/>
    <m/>
    <m/>
    <m/>
    <m/>
    <m/>
    <m/>
    <m/>
    <m/>
    <m/>
    <m/>
    <m/>
    <m/>
    <m/>
    <n v="16.600000000000001"/>
  </r>
  <r>
    <n v="17.100000000000001"/>
    <x v="4"/>
    <x v="2"/>
    <n v="0"/>
    <s v="Stubbs is already looking busier than Bavuma. "/>
    <s v="Good length"/>
    <m/>
    <m/>
    <m/>
    <m/>
    <m/>
    <m/>
    <m/>
    <m/>
    <m/>
    <m/>
    <m/>
    <m/>
    <m/>
    <n v="17.100000000000001"/>
  </r>
  <r>
    <n v="17.2"/>
    <x v="4"/>
    <x v="2"/>
    <n v="0"/>
    <s v="No run. Defended off the back foor"/>
    <s v="Good length"/>
    <m/>
    <m/>
    <m/>
    <m/>
    <m/>
    <m/>
    <m/>
    <m/>
    <m/>
    <m/>
    <m/>
    <m/>
    <m/>
    <n v="17.2"/>
  </r>
  <r>
    <n v="17.3"/>
    <x v="4"/>
    <x v="2"/>
    <n v="0"/>
    <s v="No run. Leaves it alone"/>
    <s v="Good length"/>
    <m/>
    <m/>
    <m/>
    <m/>
    <m/>
    <m/>
    <m/>
    <m/>
    <m/>
    <m/>
    <m/>
    <m/>
    <m/>
    <n v="17.3"/>
  </r>
  <r>
    <n v="17.399999999999999"/>
    <x v="4"/>
    <x v="2"/>
    <n v="0"/>
    <s v="Falls short again - should the Aussie slip come a step closer"/>
    <s v="Good length"/>
    <m/>
    <m/>
    <m/>
    <m/>
    <m/>
    <m/>
    <m/>
    <m/>
    <m/>
    <m/>
    <m/>
    <m/>
    <m/>
    <n v="17.399999999999999"/>
  </r>
  <r>
    <n v="17.5"/>
    <x v="4"/>
    <x v="2"/>
    <n v="0"/>
    <s v="Front foot - solid defence"/>
    <s v="Good length"/>
    <m/>
    <m/>
    <m/>
    <m/>
    <m/>
    <m/>
    <m/>
    <m/>
    <m/>
    <m/>
    <m/>
    <m/>
    <m/>
    <n v="17.5"/>
  </r>
  <r>
    <n v="17.600000000000001"/>
    <x v="4"/>
    <x v="2"/>
    <n v="0"/>
    <s v="Defended yet again"/>
    <s v="Good length"/>
    <m/>
    <m/>
    <m/>
    <m/>
    <m/>
    <m/>
    <m/>
    <m/>
    <m/>
    <m/>
    <m/>
    <m/>
    <m/>
    <n v="17.600000000000001"/>
  </r>
  <r>
    <n v="18.100000000000001"/>
    <x v="3"/>
    <x v="1"/>
    <n v="0"/>
    <s v="Bavuma defends yet again. Defend straight in England, Hit square - says Nasser"/>
    <s v="Good length"/>
    <m/>
    <m/>
    <m/>
    <m/>
    <m/>
    <m/>
    <m/>
    <m/>
    <m/>
    <m/>
    <m/>
    <m/>
    <m/>
    <n v="18.100000000000001"/>
  </r>
  <r>
    <n v="18.2"/>
    <x v="3"/>
    <x v="1"/>
    <n v="0"/>
    <m/>
    <m/>
    <m/>
    <m/>
    <m/>
    <m/>
    <m/>
    <m/>
    <m/>
    <m/>
    <m/>
    <m/>
    <m/>
    <m/>
    <m/>
    <n v="18.2"/>
  </r>
  <r>
    <n v="18.3"/>
    <x v="3"/>
    <x v="1"/>
    <n v="0"/>
    <s v="Beaten him all ends up"/>
    <s v="Full"/>
    <m/>
    <m/>
    <m/>
    <m/>
    <m/>
    <m/>
    <m/>
    <m/>
    <m/>
    <m/>
    <m/>
    <m/>
    <m/>
    <n v="18.3"/>
  </r>
  <r>
    <n v="18.399999999999999"/>
    <x v="3"/>
    <x v="1"/>
    <n v="0"/>
    <s v="Plays straight but does not time it. Still yet to get off the mark Bavuma"/>
    <m/>
    <m/>
    <m/>
    <m/>
    <m/>
    <m/>
    <m/>
    <m/>
    <m/>
    <m/>
    <m/>
    <m/>
    <m/>
    <m/>
    <n v="18.399999999999999"/>
  </r>
  <r>
    <n v="18.5"/>
    <x v="3"/>
    <x v="1"/>
    <n v="0"/>
    <s v="Feels like there's one coming with his name on it before the end of the day"/>
    <m/>
    <m/>
    <m/>
    <m/>
    <m/>
    <m/>
    <m/>
    <m/>
    <m/>
    <m/>
    <m/>
    <m/>
    <m/>
    <m/>
    <n v="18.5"/>
  </r>
  <r>
    <n v="18.600000000000001"/>
    <x v="3"/>
    <x v="1"/>
    <n v="2"/>
    <s v="Off the mark- flicks it down the leg side"/>
    <m/>
    <m/>
    <m/>
    <m/>
    <m/>
    <m/>
    <m/>
    <m/>
    <m/>
    <m/>
    <m/>
    <m/>
    <m/>
    <m/>
    <n v="18.600000000000001"/>
  </r>
  <r>
    <n v="19.100000000000001"/>
    <x v="4"/>
    <x v="3"/>
    <n v="1"/>
    <s v="Lyon into the attack now. Worked along the ground for a single at mid on"/>
    <m/>
    <m/>
    <m/>
    <m/>
    <m/>
    <m/>
    <m/>
    <m/>
    <m/>
    <m/>
    <m/>
    <m/>
    <m/>
    <m/>
    <n v="19.100000000000001"/>
  </r>
  <r>
    <n v="19.2"/>
    <x v="3"/>
    <x v="3"/>
    <n v="0"/>
    <s v="How will Bavuma play Lyon now - there's spin for him"/>
    <m/>
    <m/>
    <m/>
    <m/>
    <m/>
    <m/>
    <m/>
    <m/>
    <m/>
    <m/>
    <m/>
    <m/>
    <m/>
    <m/>
    <n v="19.2"/>
  </r>
  <r>
    <n v="19.3"/>
    <x v="3"/>
    <x v="3"/>
    <n v="0"/>
    <s v="Bavuma continue to defend"/>
    <m/>
    <m/>
    <m/>
    <m/>
    <m/>
    <m/>
    <m/>
    <m/>
    <m/>
    <m/>
    <m/>
    <m/>
    <m/>
    <m/>
    <n v="19.3"/>
  </r>
  <r>
    <n v="19.399999999999999"/>
    <x v="3"/>
    <x v="3"/>
    <n v="0"/>
    <s v="No run"/>
    <m/>
    <m/>
    <m/>
    <m/>
    <m/>
    <m/>
    <m/>
    <m/>
    <m/>
    <m/>
    <m/>
    <m/>
    <m/>
    <m/>
    <n v="19.399999999999999"/>
  </r>
  <r>
    <n v="19.5"/>
    <x v="3"/>
    <x v="3"/>
    <n v="0"/>
    <s v="No run. Flighted and much full. Patient still Bavuma"/>
    <s v="Full"/>
    <m/>
    <m/>
    <m/>
    <m/>
    <m/>
    <m/>
    <m/>
    <m/>
    <m/>
    <m/>
    <m/>
    <m/>
    <m/>
    <n v="19.5"/>
  </r>
  <r>
    <n v="19.600000000000001"/>
    <x v="3"/>
    <x v="3"/>
    <n v="0"/>
    <s v="Does not want to give his wicket away today. Played off the backfoot this time"/>
    <s v="Full"/>
    <m/>
    <m/>
    <m/>
    <m/>
    <m/>
    <m/>
    <m/>
    <m/>
    <m/>
    <m/>
    <m/>
    <m/>
    <m/>
    <n v="19.600000000000001"/>
  </r>
  <r>
    <n v="20.100000000000001"/>
    <x v="4"/>
    <x v="1"/>
    <n v="0"/>
    <s v="Shortish and outside off - Stubbs lets it go"/>
    <s v="Short"/>
    <m/>
    <m/>
    <m/>
    <m/>
    <m/>
    <m/>
    <m/>
    <m/>
    <m/>
    <m/>
    <m/>
    <n v="137"/>
    <m/>
    <n v="20.100000000000001"/>
  </r>
  <r>
    <n v="20.2"/>
    <x v="4"/>
    <x v="1"/>
    <n v="0"/>
    <s v="Gone! Hazlewood gets through the defense just as KP was talking about how good_x000a_Stubbs is. Big wicket this. One more wicket now and it is Australia's day  - SA still_x000a_trail by 182. South Africa wouldn't want to lose one more"/>
    <s v="Good length"/>
    <n v="1"/>
    <m/>
    <m/>
    <m/>
    <m/>
    <m/>
    <m/>
    <m/>
    <s v="Bowled"/>
    <m/>
    <m/>
    <m/>
    <m/>
    <n v="20.2"/>
  </r>
  <r>
    <n v="20.3"/>
    <x v="5"/>
    <x v="1"/>
    <n v="0"/>
    <s v="Long way across and gets 4 lb. Much needed runs this"/>
    <s v="Good length"/>
    <m/>
    <m/>
    <m/>
    <m/>
    <m/>
    <m/>
    <n v="4"/>
    <m/>
    <m/>
    <m/>
    <m/>
    <m/>
    <m/>
    <n v="20.3"/>
  </r>
  <r>
    <n v="20.399999999999999"/>
    <x v="5"/>
    <x v="1"/>
    <n v="0"/>
    <s v="Defends this one"/>
    <s v="Good length"/>
    <m/>
    <m/>
    <m/>
    <m/>
    <m/>
    <m/>
    <m/>
    <m/>
    <m/>
    <m/>
    <m/>
    <m/>
    <m/>
    <n v="20.399999999999999"/>
  </r>
  <r>
    <n v="20.5"/>
    <x v="5"/>
    <x v="1"/>
    <n v="0"/>
    <s v="Short and testing Bedingham. Offers no shot"/>
    <s v="Short"/>
    <m/>
    <m/>
    <m/>
    <m/>
    <m/>
    <m/>
    <m/>
    <m/>
    <m/>
    <m/>
    <m/>
    <m/>
    <m/>
    <n v="20.5"/>
  </r>
  <r>
    <n v="20.6"/>
    <x v="5"/>
    <x v="1"/>
    <n v="0"/>
    <s v="Towards the stumps and kept out"/>
    <s v="Good length"/>
    <m/>
    <m/>
    <m/>
    <m/>
    <m/>
    <m/>
    <m/>
    <m/>
    <m/>
    <m/>
    <m/>
    <m/>
    <m/>
    <n v="20.6"/>
  </r>
  <r>
    <n v="21.1"/>
    <x v="3"/>
    <x v="2"/>
    <n v="1"/>
    <s v="Last over for the day ? Cummins back on to have a crack before stumps._x000a_Streaky but get a single. Was in the air"/>
    <m/>
    <m/>
    <m/>
    <m/>
    <m/>
    <m/>
    <m/>
    <m/>
    <m/>
    <m/>
    <m/>
    <m/>
    <m/>
    <m/>
    <n v="21.1"/>
  </r>
  <r>
    <n v="21.2"/>
    <x v="5"/>
    <x v="2"/>
    <n v="0"/>
    <s v="Defends and get the ball to mid wicket. No run"/>
    <m/>
    <m/>
    <m/>
    <m/>
    <m/>
    <m/>
    <m/>
    <m/>
    <m/>
    <m/>
    <m/>
    <m/>
    <m/>
    <m/>
    <n v="21.2"/>
  </r>
  <r>
    <n v="21.3"/>
    <x v="5"/>
    <x v="2"/>
    <n v="0"/>
    <s v="left alone "/>
    <s v="Good length"/>
    <m/>
    <m/>
    <m/>
    <m/>
    <m/>
    <m/>
    <m/>
    <m/>
    <m/>
    <m/>
    <m/>
    <n v="135"/>
    <m/>
    <n v="21.3"/>
  </r>
  <r>
    <n v="21.4"/>
    <x v="5"/>
    <x v="2"/>
    <n v="0"/>
    <s v=" No run. Second leading edge but nothing doing"/>
    <s v="Good length"/>
    <m/>
    <m/>
    <m/>
    <m/>
    <m/>
    <m/>
    <m/>
    <m/>
    <m/>
    <m/>
    <m/>
    <m/>
    <m/>
    <n v="21.4"/>
  </r>
  <r>
    <n v="21.5"/>
    <x v="5"/>
    <x v="2"/>
    <n v="4"/>
    <s v="Full toss and punched straight down the ground. Tried a yorker and why not."/>
    <m/>
    <m/>
    <m/>
    <m/>
    <m/>
    <m/>
    <m/>
    <m/>
    <m/>
    <m/>
    <m/>
    <m/>
    <m/>
    <m/>
    <n v="21.5"/>
  </r>
  <r>
    <n v="21.6"/>
    <x v="5"/>
    <x v="2"/>
    <n v="4"/>
    <s v="Back to back boundries to finish off  the day"/>
    <m/>
    <m/>
    <m/>
    <m/>
    <m/>
    <m/>
    <m/>
    <m/>
    <m/>
    <m/>
    <m/>
    <m/>
    <m/>
    <m/>
    <n v="21.6"/>
  </r>
  <r>
    <n v="22.1"/>
    <x v="3"/>
    <x v="0"/>
    <n v="0"/>
    <s v="First ball of day 2  - much fuller from Starc. Bavuma drives "/>
    <s v="Full"/>
    <m/>
    <m/>
    <m/>
    <m/>
    <m/>
    <m/>
    <m/>
    <m/>
    <m/>
    <m/>
    <m/>
    <m/>
    <m/>
    <n v="22.1"/>
  </r>
  <r>
    <n v="22.2"/>
    <x v="3"/>
    <x v="0"/>
    <n v="0"/>
    <s v="Starc angles this one out , Bavuma reaches for it . Not getting any where close"/>
    <s v="Full"/>
    <m/>
    <m/>
    <m/>
    <m/>
    <m/>
    <m/>
    <m/>
    <m/>
    <m/>
    <m/>
    <m/>
    <m/>
    <m/>
    <n v="22.2"/>
  </r>
  <r>
    <n v="22.3"/>
    <x v="3"/>
    <x v="0"/>
    <n v="0"/>
    <s v="Right up there at the stumps. Ful and straight , Bavuma gets his bat on this_x000a_this one"/>
    <s v="Full"/>
    <m/>
    <m/>
    <m/>
    <m/>
    <m/>
    <m/>
    <m/>
    <m/>
    <m/>
    <m/>
    <m/>
    <m/>
    <m/>
    <n v="22.3"/>
  </r>
  <r>
    <n v="22.4"/>
    <x v="3"/>
    <x v="0"/>
    <n v="0"/>
    <s v="Fended off - "/>
    <s v="Full"/>
    <m/>
    <m/>
    <m/>
    <m/>
    <m/>
    <m/>
    <m/>
    <m/>
    <m/>
    <m/>
    <m/>
    <m/>
    <m/>
    <n v="22.4"/>
  </r>
  <r>
    <n v="22.5"/>
    <x v="3"/>
    <x v="0"/>
    <n v="0"/>
    <s v="Lets this one go - not chasing the one angling off the off stumps"/>
    <s v="Full"/>
    <m/>
    <m/>
    <m/>
    <m/>
    <m/>
    <m/>
    <m/>
    <m/>
    <m/>
    <m/>
    <m/>
    <n v="135"/>
    <m/>
    <n v="22.5"/>
  </r>
  <r>
    <n v="22.6"/>
    <x v="3"/>
    <x v="0"/>
    <n v="2"/>
    <s v="Drives too the cover and misfield from Labuschange and they get 2"/>
    <s v="Full"/>
    <m/>
    <m/>
    <m/>
    <m/>
    <m/>
    <m/>
    <m/>
    <m/>
    <m/>
    <m/>
    <m/>
    <m/>
    <m/>
    <n v="22.6"/>
  </r>
  <r>
    <n v="23.1"/>
    <x v="5"/>
    <x v="1"/>
    <n v="0"/>
    <s v="Lands full right up there , "/>
    <s v="Full"/>
    <m/>
    <m/>
    <m/>
    <m/>
    <m/>
    <m/>
    <m/>
    <m/>
    <m/>
    <m/>
    <m/>
    <m/>
    <m/>
    <n v="23.1"/>
  </r>
  <r>
    <n v="23.2"/>
    <x v="5"/>
    <x v="1"/>
    <n v="0"/>
    <s v="Defends, plenty of chatter here"/>
    <s v="Full"/>
    <m/>
    <m/>
    <m/>
    <m/>
    <m/>
    <m/>
    <m/>
    <m/>
    <m/>
    <m/>
    <m/>
    <m/>
    <m/>
    <n v="23.2"/>
  </r>
  <r>
    <n v="23.3"/>
    <x v="5"/>
    <x v="1"/>
    <n v="0"/>
    <s v="Edged and did not carry. Was it off the bat or pads. First real sign something_x000a_is happening"/>
    <s v="Full"/>
    <m/>
    <m/>
    <m/>
    <m/>
    <m/>
    <m/>
    <m/>
    <m/>
    <m/>
    <m/>
    <m/>
    <m/>
    <m/>
    <n v="23.3"/>
  </r>
  <r>
    <n v="23.4"/>
    <x v="5"/>
    <x v="1"/>
    <n v="0"/>
    <s v="This was comes back in sharply, high up , no appeal"/>
    <s v="Full"/>
    <m/>
    <m/>
    <m/>
    <m/>
    <m/>
    <m/>
    <m/>
    <m/>
    <m/>
    <m/>
    <m/>
    <m/>
    <m/>
    <n v="23.4"/>
  </r>
  <r>
    <n v="23.5"/>
    <x v="5"/>
    <x v="1"/>
    <n v="0"/>
    <s v="Fends off - straight this time"/>
    <s v="Full"/>
    <m/>
    <m/>
    <m/>
    <m/>
    <m/>
    <m/>
    <m/>
    <m/>
    <m/>
    <m/>
    <m/>
    <m/>
    <m/>
    <n v="23.5"/>
  </r>
  <r>
    <n v="23.6"/>
    <x v="5"/>
    <x v="1"/>
    <n v="0"/>
    <m/>
    <m/>
    <m/>
    <m/>
    <m/>
    <m/>
    <m/>
    <m/>
    <m/>
    <m/>
    <m/>
    <m/>
    <m/>
    <m/>
    <m/>
    <n v="23.6"/>
  </r>
  <r>
    <n v="24.1"/>
    <x v="3"/>
    <x v="0"/>
    <n v="4"/>
    <s v="First boundary of the day. Bavuma with a bit more inent this time. _x000a_Towards the cover goes up"/>
    <s v="Full"/>
    <m/>
    <m/>
    <m/>
    <m/>
    <m/>
    <m/>
    <m/>
    <m/>
    <m/>
    <m/>
    <m/>
    <m/>
    <m/>
    <n v="24.1"/>
  </r>
  <r>
    <n v="24.2"/>
    <x v="3"/>
    <x v="0"/>
    <n v="1"/>
    <s v="50 up and good running - a quick single"/>
    <s v="Full"/>
    <m/>
    <m/>
    <m/>
    <m/>
    <m/>
    <m/>
    <m/>
    <m/>
    <m/>
    <m/>
    <m/>
    <m/>
    <m/>
    <n v="24.2"/>
  </r>
  <r>
    <n v="24.3"/>
    <x v="5"/>
    <x v="0"/>
    <n v="0"/>
    <s v="Fuller this one. Bat hits the ground"/>
    <s v="Full"/>
    <m/>
    <m/>
    <m/>
    <m/>
    <m/>
    <m/>
    <m/>
    <m/>
    <m/>
    <m/>
    <m/>
    <m/>
    <m/>
    <n v="24.3"/>
  </r>
  <r>
    <n v="24.4"/>
    <x v="5"/>
    <x v="0"/>
    <n v="1"/>
    <s v="dab and a quick single"/>
    <s v="Full"/>
    <m/>
    <m/>
    <m/>
    <m/>
    <m/>
    <m/>
    <m/>
    <m/>
    <m/>
    <m/>
    <m/>
    <n v="143"/>
    <m/>
    <n v="24.4"/>
  </r>
  <r>
    <n v="24.5"/>
    <x v="3"/>
    <x v="0"/>
    <n v="4"/>
    <s v="A bit of width and Bavuma takes this one on."/>
    <s v="Good length"/>
    <m/>
    <m/>
    <m/>
    <m/>
    <m/>
    <m/>
    <m/>
    <m/>
    <m/>
    <m/>
    <m/>
    <m/>
    <m/>
    <n v="24.5"/>
  </r>
  <r>
    <n v="24.6"/>
    <x v="3"/>
    <x v="0"/>
    <n v="0"/>
    <s v="Goes for the yorker and close to the foot. Not quite there"/>
    <s v="Full"/>
    <m/>
    <m/>
    <m/>
    <m/>
    <m/>
    <m/>
    <m/>
    <m/>
    <m/>
    <m/>
    <m/>
    <m/>
    <m/>
    <n v="24.6"/>
  </r>
  <r>
    <n v="25.1"/>
    <x v="5"/>
    <x v="1"/>
    <n v="2"/>
    <s v="Punched off the back foot and will get a couple"/>
    <s v="Good length"/>
    <m/>
    <m/>
    <m/>
    <m/>
    <m/>
    <m/>
    <m/>
    <m/>
    <m/>
    <m/>
    <m/>
    <m/>
    <m/>
    <n v="25.1"/>
  </r>
  <r>
    <n v="25.2"/>
    <x v="5"/>
    <x v="1"/>
    <n v="0"/>
    <s v="Slighly missed the line last ball, but back at it this time around"/>
    <s v="Full"/>
    <m/>
    <m/>
    <m/>
    <m/>
    <m/>
    <m/>
    <m/>
    <m/>
    <m/>
    <m/>
    <m/>
    <m/>
    <m/>
    <n v="25.2"/>
  </r>
  <r>
    <n v="25.3"/>
    <x v="5"/>
    <x v="1"/>
    <n v="0"/>
    <s v="Defends for no run"/>
    <m/>
    <m/>
    <m/>
    <m/>
    <m/>
    <m/>
    <m/>
    <m/>
    <m/>
    <m/>
    <m/>
    <m/>
    <n v="136"/>
    <m/>
    <n v="25.3"/>
  </r>
  <r>
    <n v="25.4"/>
    <x v="5"/>
    <x v="1"/>
    <n v="0"/>
    <s v="Better lines - keeps getting the ball full and up there"/>
    <s v="Full"/>
    <m/>
    <m/>
    <m/>
    <m/>
    <m/>
    <m/>
    <m/>
    <m/>
    <m/>
    <m/>
    <m/>
    <m/>
    <m/>
    <n v="25.4"/>
  </r>
  <r>
    <n v="25.5"/>
    <x v="5"/>
    <x v="1"/>
    <n v="1"/>
    <s v="Man could stare at wall for four hours says Graeme Smith talking about Kallis. Tucked off the hips for a single"/>
    <s v="Good length"/>
    <m/>
    <m/>
    <m/>
    <m/>
    <m/>
    <m/>
    <m/>
    <m/>
    <m/>
    <m/>
    <m/>
    <m/>
    <m/>
    <n v="25.5"/>
  </r>
  <r>
    <n v="25.6"/>
    <x v="3"/>
    <x v="1"/>
    <n v="1"/>
    <s v="Good quick single again from Bavuma, He looks busy today"/>
    <s v="Full"/>
    <m/>
    <m/>
    <m/>
    <m/>
    <m/>
    <m/>
    <m/>
    <m/>
    <m/>
    <m/>
    <m/>
    <m/>
    <m/>
    <n v="25.6"/>
  </r>
  <r>
    <n v="26.1"/>
    <x v="3"/>
    <x v="0"/>
    <n v="1"/>
    <s v="Starc contiues, and Bavuma guides it down to. Deep point for a single"/>
    <s v="Full"/>
    <m/>
    <m/>
    <m/>
    <m/>
    <m/>
    <m/>
    <m/>
    <m/>
    <m/>
    <m/>
    <m/>
    <n v="133"/>
    <m/>
    <n v="26.1"/>
  </r>
  <r>
    <n v="26.2"/>
    <x v="5"/>
    <x v="0"/>
    <n v="0"/>
    <s v="Front foot across and hits the ball to his shoe"/>
    <s v="Full"/>
    <m/>
    <m/>
    <m/>
    <m/>
    <m/>
    <m/>
    <m/>
    <m/>
    <m/>
    <m/>
    <m/>
    <m/>
    <m/>
    <n v="26.2"/>
  </r>
  <r>
    <n v="26.3"/>
    <x v="5"/>
    <x v="0"/>
    <n v="1"/>
    <s v="Glides this one across the ground to fine leg"/>
    <s v="Full"/>
    <m/>
    <m/>
    <m/>
    <m/>
    <m/>
    <m/>
    <m/>
    <m/>
    <m/>
    <m/>
    <m/>
    <m/>
    <m/>
    <n v="26.3"/>
  </r>
  <r>
    <n v="26.4"/>
    <x v="3"/>
    <x v="0"/>
    <n v="1"/>
    <s v="Short from Starc and played it well down the ground to fine leg"/>
    <m/>
    <m/>
    <m/>
    <m/>
    <m/>
    <m/>
    <m/>
    <m/>
    <m/>
    <m/>
    <m/>
    <m/>
    <m/>
    <m/>
    <n v="26.4"/>
  </r>
  <r>
    <n v="26.5"/>
    <x v="5"/>
    <x v="0"/>
    <n v="4"/>
    <s v="Caresses this an exclennet on-drive"/>
    <s v="Full"/>
    <m/>
    <m/>
    <m/>
    <m/>
    <m/>
    <m/>
    <m/>
    <m/>
    <m/>
    <m/>
    <m/>
    <m/>
    <m/>
    <n v="26.5"/>
  </r>
  <r>
    <n v="26.6"/>
    <x v="5"/>
    <x v="0"/>
    <n v="0"/>
    <s v="Bouncer and Bedingham ducks"/>
    <s v="Bouncer"/>
    <m/>
    <m/>
    <m/>
    <m/>
    <m/>
    <m/>
    <m/>
    <m/>
    <m/>
    <m/>
    <m/>
    <m/>
    <m/>
    <n v="26.6"/>
  </r>
  <r>
    <n v="27.1"/>
    <x v="3"/>
    <x v="1"/>
    <n v="0"/>
    <s v="off stumps line, Bavuma tries to glide it in the slips cordon. Well fielded"/>
    <s v="Good length"/>
    <m/>
    <m/>
    <m/>
    <m/>
    <m/>
    <m/>
    <m/>
    <m/>
    <m/>
    <m/>
    <m/>
    <m/>
    <m/>
    <n v="27.1"/>
  </r>
  <r>
    <n v="27.2"/>
    <x v="3"/>
    <x v="1"/>
    <n v="0"/>
    <s v="Full and straight- defended"/>
    <s v="Full"/>
    <m/>
    <m/>
    <m/>
    <m/>
    <m/>
    <m/>
    <m/>
    <m/>
    <m/>
    <m/>
    <m/>
    <m/>
    <m/>
    <n v="27.2"/>
  </r>
  <r>
    <n v="27.3"/>
    <x v="3"/>
    <x v="1"/>
    <n v="0"/>
    <s v="Hazlewood gets his man? Or does he? Review time- Bavuma takes it. _x000a_Given on field. So it will take something huge for this to be overturned. Hazlewood gets the breakthrough or does he - there is an inside edge. Why did Bavuma so long to review this if there was an inside edge?"/>
    <s v="Good length"/>
    <m/>
    <m/>
    <m/>
    <m/>
    <m/>
    <m/>
    <m/>
    <m/>
    <m/>
    <m/>
    <m/>
    <m/>
    <m/>
    <n v="27.3"/>
  </r>
  <r>
    <n v="27.4"/>
    <x v="3"/>
    <x v="1"/>
    <n v="0"/>
    <s v="Hazlewood back to business."/>
    <s v="Good length"/>
    <m/>
    <m/>
    <m/>
    <m/>
    <m/>
    <m/>
    <m/>
    <m/>
    <m/>
    <m/>
    <m/>
    <m/>
    <m/>
    <n v="27.4"/>
  </r>
  <r>
    <n v="27.5"/>
    <x v="3"/>
    <x v="1"/>
    <n v="0"/>
    <s v="Will Bavuma go back to his shell again?"/>
    <s v="Full"/>
    <m/>
    <m/>
    <m/>
    <m/>
    <m/>
    <m/>
    <m/>
    <m/>
    <m/>
    <m/>
    <m/>
    <m/>
    <m/>
    <n v="27.5"/>
  </r>
  <r>
    <n v="27.6"/>
    <x v="3"/>
    <x v="1"/>
    <n v="0"/>
    <s v="Leg bye this"/>
    <s v="Full"/>
    <m/>
    <m/>
    <m/>
    <m/>
    <m/>
    <m/>
    <n v="1"/>
    <m/>
    <m/>
    <m/>
    <m/>
    <m/>
    <m/>
    <n v="27.6"/>
  </r>
  <r>
    <n v="28.1"/>
    <x v="3"/>
    <x v="2"/>
    <n v="0"/>
    <m/>
    <s v="Full"/>
    <m/>
    <m/>
    <m/>
    <m/>
    <m/>
    <m/>
    <m/>
    <m/>
    <m/>
    <m/>
    <m/>
    <m/>
    <m/>
    <n v="28.1"/>
  </r>
  <r>
    <n v="28.2"/>
    <x v="3"/>
    <x v="2"/>
    <n v="1"/>
    <s v="Geta a single"/>
    <m/>
    <m/>
    <m/>
    <m/>
    <m/>
    <m/>
    <m/>
    <m/>
    <m/>
    <m/>
    <m/>
    <m/>
    <m/>
    <m/>
    <n v="28.2"/>
  </r>
  <r>
    <n v="28.3"/>
    <x v="5"/>
    <x v="2"/>
    <n v="0"/>
    <m/>
    <m/>
    <m/>
    <m/>
    <m/>
    <m/>
    <m/>
    <m/>
    <m/>
    <m/>
    <m/>
    <m/>
    <m/>
    <m/>
    <m/>
    <n v="28.3"/>
  </r>
  <r>
    <n v="28.4"/>
    <x v="5"/>
    <x v="2"/>
    <n v="0"/>
    <s v="Full and right up there. Well defended"/>
    <m/>
    <m/>
    <m/>
    <m/>
    <m/>
    <m/>
    <m/>
    <m/>
    <m/>
    <m/>
    <m/>
    <m/>
    <m/>
    <m/>
    <n v="28.4"/>
  </r>
  <r>
    <n v="28.5"/>
    <x v="5"/>
    <x v="2"/>
    <n v="0"/>
    <s v="Sent back, no run"/>
    <m/>
    <m/>
    <m/>
    <m/>
    <m/>
    <m/>
    <m/>
    <m/>
    <m/>
    <m/>
    <m/>
    <m/>
    <m/>
    <m/>
    <n v="28.5"/>
  </r>
  <r>
    <n v="28.6"/>
    <x v="5"/>
    <x v="2"/>
    <n v="0"/>
    <s v="ooff! Beats the outside edge this time. Feeling for the ball"/>
    <s v="Full"/>
    <m/>
    <m/>
    <m/>
    <m/>
    <m/>
    <m/>
    <m/>
    <m/>
    <m/>
    <m/>
    <m/>
    <m/>
    <m/>
    <n v="28.6"/>
  </r>
  <r>
    <n v="29.1"/>
    <x v="3"/>
    <x v="1"/>
    <n v="0"/>
    <m/>
    <s v="Full"/>
    <m/>
    <m/>
    <m/>
    <m/>
    <m/>
    <m/>
    <m/>
    <m/>
    <m/>
    <m/>
    <m/>
    <m/>
    <m/>
    <n v="29.1"/>
  </r>
  <r>
    <n v="29.2"/>
    <x v="3"/>
    <x v="1"/>
    <n v="0"/>
    <s v="The ball gets big on him, Left alone by Bavuma"/>
    <s v="Good length"/>
    <m/>
    <m/>
    <m/>
    <m/>
    <m/>
    <m/>
    <m/>
    <m/>
    <m/>
    <m/>
    <m/>
    <m/>
    <m/>
    <n v="29.2"/>
  </r>
  <r>
    <n v="29.3"/>
    <x v="3"/>
    <x v="1"/>
    <n v="0"/>
    <s v="Seems to be going back to the shell a bit more after that LBW shout"/>
    <s v="Full"/>
    <m/>
    <m/>
    <m/>
    <m/>
    <m/>
    <m/>
    <m/>
    <m/>
    <m/>
    <m/>
    <m/>
    <m/>
    <m/>
    <n v="29.3"/>
  </r>
  <r>
    <n v="29.4"/>
    <x v="3"/>
    <x v="1"/>
    <n v="0"/>
    <s v="Leave that one outside the stumps. "/>
    <s v="Full"/>
    <m/>
    <m/>
    <m/>
    <m/>
    <m/>
    <m/>
    <m/>
    <m/>
    <m/>
    <m/>
    <m/>
    <m/>
    <m/>
    <n v="29.4"/>
  </r>
  <r>
    <n v="29.5"/>
    <x v="3"/>
    <x v="1"/>
    <n v="1"/>
    <s v="Pull this one and well controlled all the way to the man at fine leg"/>
    <s v="Short"/>
    <m/>
    <m/>
    <m/>
    <m/>
    <m/>
    <m/>
    <m/>
    <m/>
    <m/>
    <m/>
    <m/>
    <m/>
    <m/>
    <n v="29.5"/>
  </r>
  <r>
    <n v="29.6"/>
    <x v="5"/>
    <x v="1"/>
    <n v="0"/>
    <s v="Full and straight up to the stumps. Keeps it away Bedingham"/>
    <s v="Full"/>
    <m/>
    <m/>
    <m/>
    <m/>
    <m/>
    <m/>
    <m/>
    <m/>
    <m/>
    <m/>
    <m/>
    <m/>
    <m/>
    <n v="29.6"/>
  </r>
  <r>
    <n v="30.1"/>
    <x v="3"/>
    <x v="2"/>
    <n v="1"/>
    <s v="Punched off the back foot and stopped at point"/>
    <s v="Good length"/>
    <m/>
    <m/>
    <m/>
    <m/>
    <m/>
    <m/>
    <m/>
    <m/>
    <m/>
    <m/>
    <m/>
    <m/>
    <m/>
    <n v="30.1"/>
  </r>
  <r>
    <n v="30.2"/>
    <x v="5"/>
    <x v="2"/>
    <n v="0"/>
    <s v="Peach - leaves Bendingham who is beaten"/>
    <s v="Good length"/>
    <m/>
    <m/>
    <m/>
    <m/>
    <m/>
    <m/>
    <m/>
    <m/>
    <m/>
    <m/>
    <m/>
    <m/>
    <m/>
    <n v="30.2"/>
  </r>
  <r>
    <n v="30.3"/>
    <x v="5"/>
    <x v="2"/>
    <n v="0"/>
    <s v="Pushes it towrds mid wicket - no run"/>
    <s v="Good length"/>
    <m/>
    <m/>
    <m/>
    <m/>
    <m/>
    <m/>
    <m/>
    <m/>
    <m/>
    <m/>
    <m/>
    <m/>
    <m/>
    <n v="30.3"/>
  </r>
  <r>
    <n v="30.4"/>
    <x v="5"/>
    <x v="2"/>
    <n v="0"/>
    <s v="Comes forward to defend this one. "/>
    <s v="Full"/>
    <m/>
    <m/>
    <m/>
    <m/>
    <m/>
    <m/>
    <m/>
    <m/>
    <m/>
    <m/>
    <m/>
    <m/>
    <m/>
    <n v="30.4"/>
  </r>
  <r>
    <n v="30.5"/>
    <x v="5"/>
    <x v="2"/>
    <n v="0"/>
    <s v="Full and straight a bit cagey this one, but he gets bat on ball to mid-on"/>
    <m/>
    <m/>
    <m/>
    <m/>
    <m/>
    <m/>
    <m/>
    <m/>
    <m/>
    <m/>
    <m/>
    <m/>
    <n v="139"/>
    <m/>
    <n v="30.5"/>
  </r>
  <r>
    <n v="30.6"/>
    <x v="5"/>
    <x v="2"/>
    <n v="0"/>
    <s v="Full and well defended"/>
    <m/>
    <m/>
    <m/>
    <m/>
    <m/>
    <m/>
    <m/>
    <m/>
    <m/>
    <m/>
    <m/>
    <m/>
    <n v="139"/>
    <m/>
    <n v="30.6"/>
  </r>
  <r>
    <n v="31.1"/>
    <x v="3"/>
    <x v="1"/>
    <n v="2"/>
    <s v="Dabs it down towards third man for two"/>
    <s v="Full"/>
    <m/>
    <m/>
    <m/>
    <m/>
    <m/>
    <m/>
    <m/>
    <m/>
    <m/>
    <m/>
    <m/>
    <m/>
    <m/>
    <n v="31.1"/>
  </r>
  <r>
    <n v="31.2"/>
    <x v="3"/>
    <x v="1"/>
    <n v="0"/>
    <s v="defends this"/>
    <s v="Full"/>
    <m/>
    <m/>
    <m/>
    <m/>
    <m/>
    <m/>
    <m/>
    <m/>
    <m/>
    <m/>
    <m/>
    <m/>
    <m/>
    <n v="31.2"/>
  </r>
  <r>
    <n v="31.3"/>
    <x v="3"/>
    <x v="1"/>
    <n v="0"/>
    <s v="Much straighter. Bavuma defends high up on his toes "/>
    <s v="Good length"/>
    <m/>
    <m/>
    <m/>
    <m/>
    <m/>
    <m/>
    <m/>
    <m/>
    <m/>
    <m/>
    <m/>
    <m/>
    <m/>
    <n v="31.3"/>
  </r>
  <r>
    <n v="31.4"/>
    <x v="3"/>
    <x v="1"/>
    <n v="4"/>
    <s v="Picks this one up and glorious cover drive for four - over the fielder"/>
    <s v="Full"/>
    <m/>
    <m/>
    <m/>
    <m/>
    <m/>
    <m/>
    <m/>
    <m/>
    <m/>
    <m/>
    <m/>
    <m/>
    <m/>
    <n v="31.4"/>
  </r>
  <r>
    <n v="31.5"/>
    <x v="3"/>
    <x v="1"/>
    <n v="0"/>
    <s v="Hazlewood comes back - fourth stumps line and ball nips off the seam"/>
    <s v="Full"/>
    <m/>
    <m/>
    <m/>
    <m/>
    <m/>
    <m/>
    <m/>
    <m/>
    <m/>
    <m/>
    <m/>
    <n v="137"/>
    <m/>
    <n v="31.5"/>
  </r>
  <r>
    <n v="31.6"/>
    <x v="3"/>
    <x v="1"/>
    <n v="0"/>
    <s v="Leaves this one . Hazlewood sticking to the fourth stumps line"/>
    <s v="Full"/>
    <m/>
    <m/>
    <m/>
    <m/>
    <m/>
    <m/>
    <m/>
    <m/>
    <m/>
    <m/>
    <m/>
    <m/>
    <m/>
    <n v="31.6"/>
  </r>
  <r>
    <n v="32.1"/>
    <x v="5"/>
    <x v="2"/>
    <n v="0"/>
    <m/>
    <m/>
    <m/>
    <m/>
    <m/>
    <m/>
    <m/>
    <m/>
    <m/>
    <m/>
    <m/>
    <m/>
    <m/>
    <m/>
    <m/>
    <n v="32.1"/>
  </r>
  <r>
    <n v="32.200000000000003"/>
    <x v="5"/>
    <x v="2"/>
    <n v="0"/>
    <s v="Dabs it to mid-off . No run"/>
    <m/>
    <m/>
    <m/>
    <m/>
    <m/>
    <m/>
    <m/>
    <m/>
    <m/>
    <m/>
    <m/>
    <m/>
    <m/>
    <m/>
    <n v="32.200000000000003"/>
  </r>
  <r>
    <n v="32.299999999999997"/>
    <x v="5"/>
    <x v="2"/>
    <n v="0"/>
    <s v="Fourth stumps and Bedingham lets this one go"/>
    <s v="Full"/>
    <m/>
    <m/>
    <m/>
    <m/>
    <m/>
    <m/>
    <m/>
    <m/>
    <m/>
    <m/>
    <m/>
    <n v="138"/>
    <m/>
    <n v="32.299999999999997"/>
  </r>
  <r>
    <n v="32.4"/>
    <x v="5"/>
    <x v="2"/>
    <n v="0"/>
    <s v="Short and Bendingham ducks"/>
    <s v="Short"/>
    <m/>
    <m/>
    <m/>
    <m/>
    <m/>
    <m/>
    <m/>
    <m/>
    <m/>
    <m/>
    <m/>
    <n v="132"/>
    <m/>
    <n v="32.4"/>
  </r>
  <r>
    <n v="32.5"/>
    <x v="5"/>
    <x v="2"/>
    <n v="0"/>
    <s v="Short again and Bedingham ducks"/>
    <s v="Short"/>
    <m/>
    <m/>
    <m/>
    <m/>
    <m/>
    <m/>
    <m/>
    <m/>
    <m/>
    <m/>
    <m/>
    <n v="129"/>
    <m/>
    <n v="32.5"/>
  </r>
  <r>
    <n v="32.6"/>
    <x v="5"/>
    <x v="2"/>
    <n v="0"/>
    <s v="Fuller one and hits the bat first and then the pad"/>
    <s v="Full"/>
    <m/>
    <m/>
    <m/>
    <m/>
    <m/>
    <m/>
    <m/>
    <m/>
    <m/>
    <m/>
    <m/>
    <m/>
    <m/>
    <n v="32.6"/>
  </r>
  <r>
    <n v="33.1"/>
    <x v="3"/>
    <x v="0"/>
    <n v="0"/>
    <s v="Starc is back. What will Bavuma too. Early in the morning he took on Starc . Lets it go"/>
    <m/>
    <m/>
    <m/>
    <m/>
    <m/>
    <m/>
    <m/>
    <m/>
    <m/>
    <m/>
    <m/>
    <m/>
    <m/>
    <m/>
    <n v="33.1"/>
  </r>
  <r>
    <n v="33.200000000000003"/>
    <x v="3"/>
    <x v="0"/>
    <n v="4"/>
    <s v="4 again, and cover drive all along the ground for a four"/>
    <s v="Full"/>
    <m/>
    <m/>
    <m/>
    <m/>
    <m/>
    <m/>
    <m/>
    <m/>
    <m/>
    <m/>
    <m/>
    <m/>
    <m/>
    <n v="33.200000000000003"/>
  </r>
  <r>
    <n v="33.299999999999997"/>
    <x v="3"/>
    <x v="0"/>
    <n v="0"/>
    <s v="Off the pads and a single. Straying down the leg here"/>
    <s v="Full"/>
    <m/>
    <m/>
    <m/>
    <m/>
    <m/>
    <m/>
    <n v="1"/>
    <m/>
    <m/>
    <m/>
    <m/>
    <m/>
    <m/>
    <n v="33.299999999999997"/>
  </r>
  <r>
    <n v="33.4"/>
    <x v="5"/>
    <x v="0"/>
    <n v="0"/>
    <s v="angling across the right hander - beats the edge"/>
    <s v="Full"/>
    <m/>
    <m/>
    <m/>
    <m/>
    <m/>
    <m/>
    <m/>
    <m/>
    <m/>
    <m/>
    <m/>
    <n v="138"/>
    <m/>
    <n v="33.4"/>
  </r>
  <r>
    <n v="33.5"/>
    <x v="5"/>
    <x v="0"/>
    <n v="0"/>
    <s v="Gets him to play and misses"/>
    <s v="Full"/>
    <m/>
    <m/>
    <m/>
    <m/>
    <m/>
    <m/>
    <m/>
    <m/>
    <m/>
    <m/>
    <m/>
    <m/>
    <m/>
    <n v="33.5"/>
  </r>
  <r>
    <n v="33.6"/>
    <x v="5"/>
    <x v="0"/>
    <n v="0"/>
    <s v="Straight and defends "/>
    <s v="Full"/>
    <m/>
    <m/>
    <m/>
    <m/>
    <m/>
    <m/>
    <m/>
    <m/>
    <m/>
    <m/>
    <m/>
    <m/>
    <m/>
    <n v="33.6"/>
  </r>
  <r>
    <n v="34.1"/>
    <x v="3"/>
    <x v="2"/>
    <n v="0"/>
    <s v="Defends"/>
    <m/>
    <m/>
    <m/>
    <m/>
    <m/>
    <m/>
    <m/>
    <m/>
    <m/>
    <m/>
    <m/>
    <m/>
    <m/>
    <m/>
    <n v="34.1"/>
  </r>
  <r>
    <n v="34.200000000000003"/>
    <x v="3"/>
    <x v="2"/>
    <n v="0"/>
    <m/>
    <m/>
    <m/>
    <m/>
    <m/>
    <m/>
    <m/>
    <m/>
    <m/>
    <m/>
    <m/>
    <m/>
    <m/>
    <m/>
    <m/>
    <n v="34.200000000000003"/>
  </r>
  <r>
    <n v="34.299999999999997"/>
    <x v="3"/>
    <x v="2"/>
    <n v="6"/>
    <s v="Bavuma pull this over mid-wicket for a six"/>
    <s v="Good length"/>
    <m/>
    <m/>
    <m/>
    <m/>
    <m/>
    <m/>
    <m/>
    <m/>
    <m/>
    <m/>
    <m/>
    <m/>
    <m/>
    <n v="34.299999999999997"/>
  </r>
  <r>
    <n v="34.4"/>
    <x v="3"/>
    <x v="2"/>
    <n v="0"/>
    <s v="Cummins comes back - short and fast"/>
    <m/>
    <m/>
    <m/>
    <m/>
    <m/>
    <m/>
    <m/>
    <m/>
    <m/>
    <m/>
    <m/>
    <m/>
    <m/>
    <m/>
    <n v="34.4"/>
  </r>
  <r>
    <n v="34.5"/>
    <x v="3"/>
    <x v="2"/>
    <n v="0"/>
    <s v="Play and a miss. Gets him to drive. Driving straight and misses"/>
    <m/>
    <m/>
    <m/>
    <m/>
    <m/>
    <m/>
    <m/>
    <m/>
    <m/>
    <m/>
    <m/>
    <m/>
    <m/>
    <m/>
    <n v="34.5"/>
  </r>
  <r>
    <n v="34.6"/>
    <x v="3"/>
    <x v="2"/>
    <n v="0"/>
    <s v="Back of a length and moves away from Bavuma"/>
    <s v="Good length"/>
    <m/>
    <m/>
    <m/>
    <m/>
    <m/>
    <m/>
    <m/>
    <m/>
    <m/>
    <m/>
    <m/>
    <m/>
    <m/>
    <n v="34.6"/>
  </r>
  <r>
    <n v="35.1"/>
    <x v="5"/>
    <x v="0"/>
    <n v="0"/>
    <m/>
    <m/>
    <m/>
    <m/>
    <m/>
    <m/>
    <m/>
    <m/>
    <m/>
    <m/>
    <m/>
    <m/>
    <m/>
    <m/>
    <m/>
    <n v="35.1"/>
  </r>
  <r>
    <n v="35.200000000000003"/>
    <x v="5"/>
    <x v="0"/>
    <n v="0"/>
    <s v="Slashes and misses."/>
    <m/>
    <m/>
    <m/>
    <m/>
    <m/>
    <m/>
    <m/>
    <m/>
    <m/>
    <m/>
    <m/>
    <m/>
    <m/>
    <m/>
    <n v="35.200000000000003"/>
  </r>
  <r>
    <n v="35.299999999999997"/>
    <x v="5"/>
    <x v="0"/>
    <n v="4"/>
    <s v="Punches it down the ground for a four"/>
    <m/>
    <m/>
    <m/>
    <m/>
    <m/>
    <m/>
    <m/>
    <m/>
    <m/>
    <m/>
    <m/>
    <m/>
    <m/>
    <m/>
    <n v="35.299999999999997"/>
  </r>
  <r>
    <n v="35.4"/>
    <x v="5"/>
    <x v="0"/>
    <n v="0"/>
    <s v="Nudges it towards short mid-wicket"/>
    <m/>
    <m/>
    <m/>
    <m/>
    <m/>
    <m/>
    <m/>
    <m/>
    <m/>
    <m/>
    <m/>
    <m/>
    <m/>
    <m/>
    <n v="35.4"/>
  </r>
  <r>
    <n v="35.5"/>
    <x v="5"/>
    <x v="0"/>
    <n v="1"/>
    <s v="A quick single off the midwicket "/>
    <m/>
    <m/>
    <m/>
    <m/>
    <m/>
    <m/>
    <m/>
    <m/>
    <m/>
    <m/>
    <m/>
    <m/>
    <m/>
    <m/>
    <n v="35.5"/>
  </r>
  <r>
    <n v="35.6"/>
    <x v="3"/>
    <x v="0"/>
    <n v="0"/>
    <s v="back of a length and Bavuma keep this one down right in front of me"/>
    <m/>
    <m/>
    <m/>
    <m/>
    <m/>
    <m/>
    <m/>
    <m/>
    <m/>
    <m/>
    <m/>
    <m/>
    <m/>
    <m/>
    <n v="35.6"/>
  </r>
  <r>
    <n v="36.1"/>
    <x v="5"/>
    <x v="3"/>
    <n v="0"/>
    <s v="Lyon into the attach on Day 2 - what will South Africa do. Slides this one _x000a_across the right hander"/>
    <m/>
    <m/>
    <m/>
    <m/>
    <m/>
    <m/>
    <m/>
    <m/>
    <m/>
    <m/>
    <m/>
    <m/>
    <m/>
    <m/>
    <n v="36.1"/>
  </r>
  <r>
    <n v="36.200000000000003"/>
    <x v="5"/>
    <x v="3"/>
    <n v="0"/>
    <s v="A bit of mix-up , yes and no call. Nothing dangerous. Guided it to cover"/>
    <m/>
    <m/>
    <m/>
    <m/>
    <m/>
    <m/>
    <m/>
    <m/>
    <m/>
    <m/>
    <m/>
    <m/>
    <m/>
    <m/>
    <n v="36.200000000000003"/>
  </r>
  <r>
    <n v="36.299999999999997"/>
    <x v="5"/>
    <x v="3"/>
    <n v="0"/>
    <s v="Full and straight, defends"/>
    <s v="Full"/>
    <m/>
    <m/>
    <m/>
    <m/>
    <m/>
    <m/>
    <m/>
    <m/>
    <m/>
    <m/>
    <m/>
    <m/>
    <m/>
    <n v="36.299999999999997"/>
  </r>
  <r>
    <n v="36.4"/>
    <x v="5"/>
    <x v="3"/>
    <n v="1"/>
    <s v="Full and straight and gets a single at mid-wicket"/>
    <s v="Full"/>
    <m/>
    <m/>
    <m/>
    <m/>
    <m/>
    <m/>
    <m/>
    <m/>
    <m/>
    <m/>
    <m/>
    <m/>
    <m/>
    <n v="36.4"/>
  </r>
  <r>
    <n v="36.5"/>
    <x v="3"/>
    <x v="3"/>
    <n v="0"/>
    <s v="This one turns a bit , a bit towards the leg side. Bavuma cannot connect"/>
    <m/>
    <m/>
    <m/>
    <m/>
    <m/>
    <m/>
    <m/>
    <m/>
    <m/>
    <m/>
    <m/>
    <m/>
    <m/>
    <m/>
    <n v="36.5"/>
  </r>
  <r>
    <n v="36.6"/>
    <x v="3"/>
    <x v="3"/>
    <n v="0"/>
    <s v="Bavuma defends this one"/>
    <m/>
    <m/>
    <m/>
    <m/>
    <m/>
    <m/>
    <m/>
    <m/>
    <m/>
    <m/>
    <m/>
    <m/>
    <m/>
    <m/>
    <n v="36.6"/>
  </r>
  <r>
    <n v="37.1"/>
    <x v="5"/>
    <x v="2"/>
    <n v="0"/>
    <s v="Straight and well defended."/>
    <s v="Full"/>
    <m/>
    <m/>
    <m/>
    <m/>
    <m/>
    <m/>
    <m/>
    <m/>
    <m/>
    <m/>
    <m/>
    <m/>
    <m/>
    <n v="37.1"/>
  </r>
  <r>
    <n v="37.200000000000003"/>
    <x v="5"/>
    <x v="2"/>
    <n v="0"/>
    <s v="Straight and hit to mid wicket"/>
    <m/>
    <m/>
    <m/>
    <m/>
    <m/>
    <m/>
    <m/>
    <m/>
    <m/>
    <m/>
    <m/>
    <m/>
    <m/>
    <m/>
    <n v="37.200000000000003"/>
  </r>
  <r>
    <n v="37.299999999999997"/>
    <x v="5"/>
    <x v="2"/>
    <n v="0"/>
    <s v="Much fuller this . "/>
    <m/>
    <m/>
    <m/>
    <m/>
    <m/>
    <m/>
    <m/>
    <m/>
    <m/>
    <m/>
    <m/>
    <m/>
    <m/>
    <m/>
    <n v="37.299999999999997"/>
  </r>
  <r>
    <n v="37.4"/>
    <x v="5"/>
    <x v="2"/>
    <n v="0"/>
    <s v="Played and a miss on the fourth stump line. Keeper collects is - a bit of oohs"/>
    <s v="Good length"/>
    <m/>
    <m/>
    <m/>
    <m/>
    <m/>
    <m/>
    <m/>
    <m/>
    <m/>
    <m/>
    <m/>
    <m/>
    <m/>
    <n v="37.4"/>
  </r>
  <r>
    <n v="37.5"/>
    <x v="5"/>
    <x v="2"/>
    <n v="0"/>
    <s v="Hits him on the pad but maybe going down the leg. No appeal"/>
    <s v="Full"/>
    <m/>
    <m/>
    <m/>
    <m/>
    <m/>
    <m/>
    <m/>
    <m/>
    <m/>
    <m/>
    <m/>
    <m/>
    <m/>
    <n v="37.5"/>
  </r>
  <r>
    <n v="37.6"/>
    <x v="5"/>
    <x v="2"/>
    <n v="1"/>
    <s v="A single towards fine leg"/>
    <m/>
    <m/>
    <m/>
    <m/>
    <m/>
    <m/>
    <m/>
    <m/>
    <m/>
    <m/>
    <m/>
    <m/>
    <m/>
    <m/>
    <n v="37.6"/>
  </r>
  <r>
    <n v="38.1"/>
    <x v="5"/>
    <x v="3"/>
    <n v="0"/>
    <s v="Over the wicket now "/>
    <s v="Full"/>
    <m/>
    <m/>
    <m/>
    <m/>
    <m/>
    <m/>
    <m/>
    <m/>
    <m/>
    <m/>
    <m/>
    <m/>
    <m/>
    <n v="38.1"/>
  </r>
  <r>
    <n v="38.200000000000003"/>
    <x v="5"/>
    <x v="3"/>
    <n v="0"/>
    <s v="Spins in toward "/>
    <s v="Full"/>
    <m/>
    <m/>
    <m/>
    <m/>
    <m/>
    <m/>
    <m/>
    <m/>
    <m/>
    <m/>
    <m/>
    <m/>
    <m/>
    <n v="38.200000000000003"/>
  </r>
  <r>
    <n v="38.299999999999997"/>
    <x v="5"/>
    <x v="3"/>
    <n v="0"/>
    <s v="Lyon going through the overs quickly"/>
    <s v="Full"/>
    <m/>
    <m/>
    <m/>
    <m/>
    <m/>
    <m/>
    <m/>
    <m/>
    <m/>
    <m/>
    <m/>
    <m/>
    <m/>
    <n v="38.299999999999997"/>
  </r>
  <r>
    <n v="38.4"/>
    <x v="5"/>
    <x v="3"/>
    <n v="0"/>
    <s v="Inside edge, Smith wanted to go for a review"/>
    <s v="Full"/>
    <m/>
    <m/>
    <m/>
    <m/>
    <m/>
    <m/>
    <m/>
    <m/>
    <m/>
    <m/>
    <m/>
    <m/>
    <m/>
    <n v="38.4"/>
  </r>
  <r>
    <n v="38.5"/>
    <x v="5"/>
    <x v="3"/>
    <n v="0"/>
    <s v="Consistently hitting the right area"/>
    <s v="Full"/>
    <m/>
    <m/>
    <m/>
    <m/>
    <m/>
    <m/>
    <m/>
    <m/>
    <m/>
    <m/>
    <m/>
    <m/>
    <m/>
    <n v="38.5"/>
  </r>
  <r>
    <n v="38.6"/>
    <x v="5"/>
    <x v="3"/>
    <n v="0"/>
    <s v="No run"/>
    <s v="Full"/>
    <m/>
    <m/>
    <m/>
    <m/>
    <m/>
    <m/>
    <m/>
    <m/>
    <m/>
    <m/>
    <m/>
    <m/>
    <m/>
    <n v="38.6"/>
  </r>
  <r>
    <n v="39.1"/>
    <x v="3"/>
    <x v="2"/>
    <n v="0"/>
    <s v="Solid in defense now Bavuma"/>
    <s v="Good length"/>
    <m/>
    <m/>
    <m/>
    <m/>
    <m/>
    <m/>
    <m/>
    <m/>
    <m/>
    <m/>
    <m/>
    <m/>
    <m/>
    <n v="39.1"/>
  </r>
  <r>
    <n v="39.200000000000003"/>
    <x v="3"/>
    <x v="2"/>
    <n v="0"/>
    <s v="Taken. Terrific catching by Labuschange. Bavuma goes for an expansive _x000a_drive. He'd gone over the fielder couple of times, this time he chooses not_x000a_go over and it caught athletically by Labu diving to his right. Cummins _x000a_yet again gets the breakthrough. Australia have an opening"/>
    <m/>
    <n v="1"/>
    <m/>
    <m/>
    <m/>
    <m/>
    <m/>
    <m/>
    <m/>
    <s v="Caught"/>
    <m/>
    <s v="Labuschange"/>
    <m/>
    <m/>
    <n v="39.200000000000003"/>
  </r>
  <r>
    <n v="39.299999999999997"/>
    <x v="6"/>
    <x v="2"/>
    <n v="0"/>
    <m/>
    <m/>
    <m/>
    <m/>
    <m/>
    <m/>
    <m/>
    <m/>
    <m/>
    <m/>
    <m/>
    <m/>
    <m/>
    <m/>
    <m/>
    <n v="39.299999999999997"/>
  </r>
  <r>
    <n v="39.4"/>
    <x v="6"/>
    <x v="2"/>
    <n v="0"/>
    <m/>
    <m/>
    <m/>
    <m/>
    <m/>
    <m/>
    <m/>
    <m/>
    <m/>
    <m/>
    <m/>
    <m/>
    <m/>
    <m/>
    <m/>
    <n v="39.4"/>
  </r>
  <r>
    <n v="39.5"/>
    <x v="6"/>
    <x v="2"/>
    <n v="0"/>
    <s v="Drives to the cover again. Good field by Labu at the covers again. Reaching _x000a_for it"/>
    <s v="Full"/>
    <m/>
    <m/>
    <m/>
    <m/>
    <m/>
    <m/>
    <m/>
    <m/>
    <m/>
    <m/>
    <m/>
    <m/>
    <m/>
    <n v="39.5"/>
  </r>
  <r>
    <n v="39.6"/>
    <x v="6"/>
    <x v="2"/>
    <n v="0"/>
    <s v="Straight and defended "/>
    <s v="Good length"/>
    <m/>
    <m/>
    <m/>
    <m/>
    <m/>
    <m/>
    <m/>
    <m/>
    <m/>
    <m/>
    <m/>
    <m/>
    <m/>
    <n v="39.6"/>
  </r>
  <r>
    <n v="40.1"/>
    <x v="5"/>
    <x v="3"/>
    <n v="0"/>
    <s v="No run"/>
    <m/>
    <m/>
    <m/>
    <m/>
    <m/>
    <m/>
    <m/>
    <m/>
    <m/>
    <m/>
    <m/>
    <m/>
    <m/>
    <m/>
    <n v="40.1"/>
  </r>
  <r>
    <n v="40.200000000000003"/>
    <x v="5"/>
    <x v="3"/>
    <n v="0"/>
    <s v="No run"/>
    <m/>
    <m/>
    <m/>
    <m/>
    <m/>
    <m/>
    <m/>
    <m/>
    <m/>
    <m/>
    <m/>
    <m/>
    <m/>
    <m/>
    <n v="40.200000000000003"/>
  </r>
  <r>
    <n v="40.299999999999997"/>
    <x v="5"/>
    <x v="3"/>
    <n v="0"/>
    <s v="Consitent this from Lyon. Giving nothing away"/>
    <s v="Full"/>
    <m/>
    <m/>
    <m/>
    <m/>
    <m/>
    <m/>
    <m/>
    <m/>
    <m/>
    <m/>
    <m/>
    <m/>
    <m/>
    <n v="40.299999999999997"/>
  </r>
  <r>
    <n v="40.4"/>
    <x v="5"/>
    <x v="3"/>
    <n v="0"/>
    <s v="keeps hitting those area time and agai"/>
    <s v="Full"/>
    <m/>
    <m/>
    <m/>
    <m/>
    <m/>
    <m/>
    <m/>
    <m/>
    <m/>
    <m/>
    <m/>
    <m/>
    <m/>
    <n v="40.4"/>
  </r>
  <r>
    <n v="40.5"/>
    <x v="5"/>
    <x v="3"/>
    <n v="0"/>
    <s v="That spun a bit."/>
    <s v="Good length"/>
    <m/>
    <m/>
    <m/>
    <m/>
    <m/>
    <m/>
    <m/>
    <m/>
    <m/>
    <m/>
    <m/>
    <m/>
    <m/>
    <n v="40.5"/>
  </r>
  <r>
    <n v="40.6"/>
    <x v="5"/>
    <x v="3"/>
    <n v="0"/>
    <s v="No run. Maiden"/>
    <s v="Full"/>
    <m/>
    <m/>
    <m/>
    <m/>
    <m/>
    <m/>
    <m/>
    <m/>
    <m/>
    <m/>
    <m/>
    <m/>
    <m/>
    <n v="40.6"/>
  </r>
  <r>
    <n v="41.1"/>
    <x v="6"/>
    <x v="2"/>
    <n v="1"/>
    <s v="Off the mark with a nudge to mid on"/>
    <m/>
    <m/>
    <m/>
    <m/>
    <m/>
    <m/>
    <m/>
    <m/>
    <m/>
    <m/>
    <m/>
    <m/>
    <m/>
    <m/>
    <n v="41.1"/>
  </r>
  <r>
    <n v="41.2"/>
    <x v="5"/>
    <x v="2"/>
    <n v="0"/>
    <s v="Lets this one go. Not playing at it"/>
    <s v="Good length"/>
    <m/>
    <m/>
    <m/>
    <m/>
    <m/>
    <m/>
    <m/>
    <m/>
    <m/>
    <m/>
    <m/>
    <m/>
    <m/>
    <n v="41.2"/>
  </r>
  <r>
    <n v="41.3"/>
    <x v="5"/>
    <x v="2"/>
    <n v="0"/>
    <s v="Tries to work this one to mid-wicket area. But no run"/>
    <s v="Full"/>
    <m/>
    <m/>
    <m/>
    <m/>
    <m/>
    <m/>
    <m/>
    <m/>
    <m/>
    <m/>
    <m/>
    <m/>
    <m/>
    <n v="41.3"/>
  </r>
  <r>
    <n v="41.4"/>
    <x v="5"/>
    <x v="2"/>
    <n v="0"/>
    <s v="Straigher this time. Full and well defended. 25 minutes to lunch"/>
    <s v="Full"/>
    <m/>
    <m/>
    <m/>
    <m/>
    <m/>
    <m/>
    <m/>
    <m/>
    <m/>
    <m/>
    <m/>
    <m/>
    <m/>
    <n v="41.4"/>
  </r>
  <r>
    <n v="41.5"/>
    <x v="5"/>
    <x v="2"/>
    <n v="0"/>
    <s v="Gently plays it back to the bowler"/>
    <s v="Full"/>
    <m/>
    <m/>
    <m/>
    <m/>
    <m/>
    <m/>
    <m/>
    <m/>
    <m/>
    <m/>
    <m/>
    <m/>
    <m/>
    <n v="41.5"/>
  </r>
  <r>
    <n v="41.6"/>
    <x v="5"/>
    <x v="2"/>
    <n v="0"/>
    <m/>
    <m/>
    <m/>
    <m/>
    <m/>
    <m/>
    <m/>
    <m/>
    <m/>
    <m/>
    <m/>
    <m/>
    <m/>
    <m/>
    <m/>
    <n v="41.6"/>
  </r>
  <r>
    <n v="42.1"/>
    <x v="6"/>
    <x v="3"/>
    <n v="0"/>
    <s v="Lyon back to hitting those areas"/>
    <s v="Full"/>
    <m/>
    <m/>
    <m/>
    <m/>
    <m/>
    <m/>
    <m/>
    <m/>
    <m/>
    <m/>
    <m/>
    <m/>
    <m/>
    <n v="42.1"/>
  </r>
  <r>
    <n v="42.2"/>
    <x v="6"/>
    <x v="3"/>
    <n v="0"/>
    <s v="Creating some doubt and restlessness for sure as Verreynne comes down the track"/>
    <s v="Full"/>
    <m/>
    <m/>
    <m/>
    <m/>
    <m/>
    <m/>
    <m/>
    <m/>
    <m/>
    <m/>
    <m/>
    <m/>
    <m/>
    <n v="42.2"/>
  </r>
  <r>
    <n v="42.3"/>
    <x v="6"/>
    <x v="3"/>
    <n v="0"/>
    <s v="Back in his crease again and Lyon right there and thereabout"/>
    <s v="Full"/>
    <m/>
    <m/>
    <m/>
    <m/>
    <m/>
    <m/>
    <m/>
    <m/>
    <m/>
    <m/>
    <m/>
    <m/>
    <m/>
    <n v="42.3"/>
  </r>
  <r>
    <n v="42.4"/>
    <x v="6"/>
    <x v="3"/>
    <n v="0"/>
    <s v="Looks to pull but is not short enough"/>
    <s v="Good length"/>
    <m/>
    <m/>
    <m/>
    <m/>
    <m/>
    <m/>
    <m/>
    <m/>
    <m/>
    <m/>
    <m/>
    <m/>
    <m/>
    <n v="42.4"/>
  </r>
  <r>
    <n v="42.5"/>
    <x v="6"/>
    <x v="3"/>
    <n v="0"/>
    <s v="Comes front and defends"/>
    <s v="Full"/>
    <m/>
    <m/>
    <m/>
    <m/>
    <m/>
    <m/>
    <m/>
    <m/>
    <m/>
    <m/>
    <m/>
    <m/>
    <m/>
    <n v="42.5"/>
  </r>
  <r>
    <n v="42.6"/>
    <x v="6"/>
    <x v="3"/>
    <n v="0"/>
    <s v="Another maiden "/>
    <s v="Full"/>
    <m/>
    <m/>
    <m/>
    <m/>
    <m/>
    <m/>
    <m/>
    <m/>
    <m/>
    <m/>
    <m/>
    <m/>
    <m/>
    <n v="42.6"/>
  </r>
  <r>
    <n v="43.1"/>
    <x v="5"/>
    <x v="1"/>
    <n v="0"/>
    <s v="Hazlewood back , was a bit unlucky this morning. "/>
    <s v="Full"/>
    <m/>
    <m/>
    <m/>
    <m/>
    <m/>
    <m/>
    <m/>
    <m/>
    <m/>
    <m/>
    <m/>
    <m/>
    <m/>
    <n v="43.1"/>
  </r>
  <r>
    <n v="43.2"/>
    <x v="5"/>
    <x v="1"/>
    <n v="2"/>
    <s v="Threads this one through the cover for 2 been a while since the last run"/>
    <m/>
    <m/>
    <m/>
    <m/>
    <m/>
    <m/>
    <m/>
    <m/>
    <m/>
    <m/>
    <m/>
    <m/>
    <m/>
    <m/>
    <n v="43.2"/>
  </r>
  <r>
    <n v="43.3"/>
    <x v="5"/>
    <x v="1"/>
    <n v="0"/>
    <s v="Straight and defended to mid off"/>
    <m/>
    <m/>
    <m/>
    <m/>
    <m/>
    <m/>
    <m/>
    <m/>
    <m/>
    <m/>
    <m/>
    <m/>
    <m/>
    <m/>
    <n v="43.3"/>
  </r>
  <r>
    <n v="43.4"/>
    <x v="5"/>
    <x v="1"/>
    <n v="0"/>
    <s v="Straight and defended"/>
    <m/>
    <m/>
    <m/>
    <m/>
    <m/>
    <m/>
    <m/>
    <m/>
    <m/>
    <m/>
    <m/>
    <m/>
    <m/>
    <m/>
    <n v="43.4"/>
  </r>
  <r>
    <n v="43.5"/>
    <x v="5"/>
    <x v="1"/>
    <n v="0"/>
    <s v="Shortish this one and fended"/>
    <s v="Short"/>
    <m/>
    <m/>
    <m/>
    <m/>
    <m/>
    <m/>
    <m/>
    <m/>
    <m/>
    <m/>
    <m/>
    <m/>
    <m/>
    <n v="43.5"/>
  </r>
  <r>
    <n v="43.6"/>
    <x v="5"/>
    <x v="1"/>
    <n v="0"/>
    <s v="Play and miss. Got him to follow this one, missed the edge"/>
    <s v="Good length"/>
    <m/>
    <m/>
    <m/>
    <m/>
    <m/>
    <m/>
    <m/>
    <m/>
    <m/>
    <m/>
    <m/>
    <m/>
    <m/>
    <n v="43.6"/>
  </r>
  <r>
    <n v="44.1"/>
    <x v="6"/>
    <x v="4"/>
    <n v="0"/>
    <s v="Webster into the attack for the first time. And middle stumps line. "/>
    <s v="Good length"/>
    <m/>
    <m/>
    <m/>
    <m/>
    <m/>
    <m/>
    <m/>
    <m/>
    <m/>
    <m/>
    <m/>
    <m/>
    <m/>
    <n v="44.1"/>
  </r>
  <r>
    <n v="44.2"/>
    <x v="6"/>
    <x v="4"/>
    <n v="0"/>
    <s v="Back of a length again - defense"/>
    <s v="Good length"/>
    <m/>
    <m/>
    <m/>
    <m/>
    <m/>
    <m/>
    <m/>
    <m/>
    <m/>
    <m/>
    <m/>
    <m/>
    <m/>
    <n v="44.2"/>
  </r>
  <r>
    <n v="44.3"/>
    <x v="6"/>
    <x v="4"/>
    <n v="1"/>
    <s v="Cuts it towards dee point for a single"/>
    <s v="Good length"/>
    <m/>
    <m/>
    <m/>
    <m/>
    <m/>
    <m/>
    <m/>
    <m/>
    <m/>
    <m/>
    <m/>
    <m/>
    <m/>
    <n v="44.3"/>
  </r>
  <r>
    <n v="44.4"/>
    <x v="5"/>
    <x v="4"/>
    <n v="1"/>
    <m/>
    <s v="Good length"/>
    <m/>
    <m/>
    <m/>
    <m/>
    <m/>
    <m/>
    <m/>
    <m/>
    <m/>
    <m/>
    <m/>
    <m/>
    <m/>
    <n v="44.4"/>
  </r>
  <r>
    <n v="44.5"/>
    <x v="6"/>
    <x v="4"/>
    <n v="0"/>
    <s v="Edged but not carried"/>
    <s v="Good length"/>
    <m/>
    <m/>
    <m/>
    <m/>
    <m/>
    <m/>
    <m/>
    <m/>
    <m/>
    <m/>
    <m/>
    <m/>
    <m/>
    <n v="44.5"/>
  </r>
  <r>
    <n v="44.6"/>
    <x v="6"/>
    <x v="4"/>
    <n v="1"/>
    <s v="Guides it towards "/>
    <m/>
    <m/>
    <m/>
    <m/>
    <m/>
    <m/>
    <m/>
    <m/>
    <m/>
    <m/>
    <m/>
    <m/>
    <m/>
    <m/>
    <n v="44.6"/>
  </r>
  <r>
    <n v="45.1"/>
    <x v="6"/>
    <x v="1"/>
    <n v="0"/>
    <m/>
    <m/>
    <m/>
    <m/>
    <m/>
    <m/>
    <m/>
    <m/>
    <m/>
    <m/>
    <m/>
    <m/>
    <m/>
    <m/>
    <m/>
    <n v="45.1"/>
  </r>
  <r>
    <n v="45.2"/>
    <x v="6"/>
    <x v="1"/>
    <n v="0"/>
    <m/>
    <m/>
    <m/>
    <m/>
    <m/>
    <m/>
    <m/>
    <m/>
    <m/>
    <m/>
    <m/>
    <m/>
    <m/>
    <m/>
    <m/>
    <n v="45.2"/>
  </r>
  <r>
    <n v="45.3"/>
    <x v="6"/>
    <x v="1"/>
    <n v="1"/>
    <m/>
    <m/>
    <m/>
    <m/>
    <m/>
    <m/>
    <m/>
    <m/>
    <m/>
    <m/>
    <m/>
    <m/>
    <m/>
    <m/>
    <m/>
    <n v="45.3"/>
  </r>
  <r>
    <n v="45.4"/>
    <x v="5"/>
    <x v="1"/>
    <n v="0"/>
    <m/>
    <m/>
    <m/>
    <m/>
    <m/>
    <m/>
    <m/>
    <m/>
    <m/>
    <m/>
    <m/>
    <m/>
    <m/>
    <m/>
    <m/>
    <n v="45.4"/>
  </r>
  <r>
    <n v="45.5"/>
    <x v="5"/>
    <x v="1"/>
    <n v="0"/>
    <s v="Forward defense"/>
    <m/>
    <m/>
    <m/>
    <m/>
    <m/>
    <m/>
    <m/>
    <m/>
    <m/>
    <m/>
    <m/>
    <m/>
    <m/>
    <m/>
    <n v="45.5"/>
  </r>
  <r>
    <n v="45.6"/>
    <x v="5"/>
    <x v="1"/>
    <n v="0"/>
    <m/>
    <m/>
    <m/>
    <m/>
    <m/>
    <m/>
    <m/>
    <m/>
    <m/>
    <m/>
    <m/>
    <m/>
    <m/>
    <m/>
    <m/>
    <n v="45.6"/>
  </r>
  <r>
    <n v="46.1"/>
    <x v="6"/>
    <x v="4"/>
    <n v="0"/>
    <m/>
    <s v="Good length"/>
    <m/>
    <m/>
    <m/>
    <m/>
    <m/>
    <m/>
    <m/>
    <m/>
    <m/>
    <m/>
    <m/>
    <m/>
    <m/>
    <n v="46.1"/>
  </r>
  <r>
    <n v="46.2"/>
    <x v="6"/>
    <x v="4"/>
    <n v="0"/>
    <m/>
    <m/>
    <m/>
    <m/>
    <m/>
    <m/>
    <m/>
    <m/>
    <m/>
    <m/>
    <m/>
    <m/>
    <m/>
    <m/>
    <m/>
    <n v="46.2"/>
  </r>
  <r>
    <n v="46.3"/>
    <x v="6"/>
    <x v="4"/>
    <n v="2"/>
    <s v="worked nicely of his pads for a couple and then a single "/>
    <m/>
    <m/>
    <m/>
    <n v="1"/>
    <m/>
    <m/>
    <m/>
    <m/>
    <m/>
    <m/>
    <m/>
    <m/>
    <m/>
    <m/>
    <m/>
  </r>
  <r>
    <n v="46.3"/>
    <x v="6"/>
    <x v="4"/>
    <n v="1"/>
    <s v="was a noball "/>
    <m/>
    <m/>
    <m/>
    <m/>
    <m/>
    <m/>
    <m/>
    <m/>
    <m/>
    <m/>
    <m/>
    <m/>
    <m/>
    <m/>
    <n v="46.3"/>
  </r>
  <r>
    <n v="46.4"/>
    <x v="5"/>
    <x v="4"/>
    <n v="1"/>
    <m/>
    <m/>
    <m/>
    <m/>
    <m/>
    <m/>
    <m/>
    <m/>
    <m/>
    <m/>
    <m/>
    <m/>
    <m/>
    <m/>
    <m/>
    <n v="46.4"/>
  </r>
  <r>
    <n v="46.5"/>
    <x v="6"/>
    <x v="4"/>
    <n v="0"/>
    <m/>
    <m/>
    <m/>
    <m/>
    <m/>
    <m/>
    <m/>
    <m/>
    <m/>
    <m/>
    <m/>
    <m/>
    <m/>
    <m/>
    <m/>
    <n v="46.5"/>
  </r>
  <r>
    <n v="46.6"/>
    <x v="6"/>
    <x v="4"/>
    <n v="2"/>
    <m/>
    <m/>
    <m/>
    <m/>
    <m/>
    <m/>
    <m/>
    <m/>
    <m/>
    <m/>
    <m/>
    <m/>
    <m/>
    <m/>
    <m/>
    <n v="46.6"/>
  </r>
  <r>
    <n v="47.1"/>
    <x v="5"/>
    <x v="1"/>
    <n v="1"/>
    <m/>
    <m/>
    <m/>
    <m/>
    <m/>
    <m/>
    <m/>
    <m/>
    <m/>
    <m/>
    <m/>
    <m/>
    <m/>
    <m/>
    <m/>
    <n v="47.1"/>
  </r>
  <r>
    <n v="47.2"/>
    <x v="6"/>
    <x v="1"/>
    <n v="0"/>
    <m/>
    <m/>
    <m/>
    <m/>
    <m/>
    <m/>
    <m/>
    <m/>
    <m/>
    <m/>
    <m/>
    <m/>
    <m/>
    <m/>
    <m/>
    <n v="47.2"/>
  </r>
  <r>
    <n v="47.3"/>
    <x v="6"/>
    <x v="1"/>
    <n v="0"/>
    <m/>
    <m/>
    <m/>
    <m/>
    <m/>
    <m/>
    <m/>
    <m/>
    <m/>
    <m/>
    <m/>
    <m/>
    <m/>
    <m/>
    <m/>
    <n v="47.3"/>
  </r>
  <r>
    <n v="47.4"/>
    <x v="6"/>
    <x v="1"/>
    <n v="2"/>
    <m/>
    <m/>
    <m/>
    <m/>
    <m/>
    <m/>
    <m/>
    <m/>
    <m/>
    <m/>
    <m/>
    <m/>
    <m/>
    <m/>
    <m/>
    <n v="47.4"/>
  </r>
  <r>
    <n v="47.5"/>
    <x v="6"/>
    <x v="1"/>
    <n v="0"/>
    <m/>
    <m/>
    <m/>
    <m/>
    <m/>
    <m/>
    <m/>
    <m/>
    <m/>
    <m/>
    <m/>
    <m/>
    <m/>
    <m/>
    <m/>
    <n v="47.5"/>
  </r>
  <r>
    <n v="47.6"/>
    <x v="6"/>
    <x v="1"/>
    <n v="0"/>
    <m/>
    <m/>
    <m/>
    <m/>
    <m/>
    <m/>
    <m/>
    <m/>
    <m/>
    <m/>
    <m/>
    <m/>
    <m/>
    <m/>
    <m/>
    <n v="47.6"/>
  </r>
  <r>
    <n v="48.1"/>
    <x v="5"/>
    <x v="4"/>
    <n v="0"/>
    <s v="Last over before lunch"/>
    <m/>
    <m/>
    <m/>
    <m/>
    <m/>
    <m/>
    <m/>
    <m/>
    <m/>
    <m/>
    <m/>
    <m/>
    <m/>
    <m/>
    <n v="48.1"/>
  </r>
  <r>
    <n v="48.2"/>
    <x v="5"/>
    <x v="4"/>
    <n v="2"/>
    <s v="Works it off his thighs to deep fine leg for a two"/>
    <m/>
    <m/>
    <m/>
    <m/>
    <m/>
    <m/>
    <m/>
    <m/>
    <m/>
    <m/>
    <m/>
    <m/>
    <m/>
    <m/>
    <n v="48.2"/>
  </r>
  <r>
    <n v="48.3"/>
    <x v="5"/>
    <x v="4"/>
    <n v="0"/>
    <s v="Handling the ball . What would not Aussie not appeal for that? They were_x000a_well within their right"/>
    <m/>
    <m/>
    <m/>
    <m/>
    <m/>
    <m/>
    <m/>
    <m/>
    <m/>
    <m/>
    <m/>
    <m/>
    <m/>
    <m/>
    <n v="48.3"/>
  </r>
  <r>
    <n v="48.4"/>
    <x v="5"/>
    <x v="4"/>
    <n v="4"/>
    <m/>
    <m/>
    <m/>
    <m/>
    <m/>
    <m/>
    <m/>
    <m/>
    <m/>
    <m/>
    <m/>
    <m/>
    <m/>
    <m/>
    <m/>
    <n v="48.4"/>
  </r>
  <r>
    <n v="48.5"/>
    <x v="5"/>
    <x v="4"/>
    <n v="0"/>
    <m/>
    <m/>
    <m/>
    <m/>
    <m/>
    <m/>
    <m/>
    <m/>
    <m/>
    <m/>
    <m/>
    <m/>
    <m/>
    <m/>
    <m/>
    <n v="48.5"/>
  </r>
  <r>
    <n v="48.6"/>
    <x v="5"/>
    <x v="4"/>
    <n v="4"/>
    <s v="Glorious cover drive and that's lunch"/>
    <m/>
    <m/>
    <m/>
    <m/>
    <m/>
    <m/>
    <m/>
    <m/>
    <m/>
    <m/>
    <m/>
    <m/>
    <m/>
    <m/>
    <n v="48.6"/>
  </r>
  <r>
    <n v="49.1"/>
    <x v="6"/>
    <x v="2"/>
    <n v="0"/>
    <m/>
    <m/>
    <m/>
    <m/>
    <m/>
    <m/>
    <m/>
    <m/>
    <m/>
    <m/>
    <m/>
    <m/>
    <m/>
    <m/>
    <m/>
    <n v="49.1"/>
  </r>
  <r>
    <n v="49.2"/>
    <x v="6"/>
    <x v="2"/>
    <n v="0"/>
    <s v="Has him driving , fifth stumps line"/>
    <m/>
    <m/>
    <m/>
    <m/>
    <m/>
    <m/>
    <m/>
    <m/>
    <m/>
    <m/>
    <m/>
    <m/>
    <m/>
    <m/>
    <n v="49.2"/>
  </r>
  <r>
    <n v="49.3"/>
    <x v="6"/>
    <x v="2"/>
    <n v="0"/>
    <s v="Nips back in and Verrynne keeps it out"/>
    <m/>
    <m/>
    <m/>
    <m/>
    <m/>
    <m/>
    <m/>
    <m/>
    <m/>
    <m/>
    <m/>
    <m/>
    <m/>
    <m/>
    <n v="49.3"/>
  </r>
  <r>
    <n v="49.4"/>
    <x v="6"/>
    <x v="2"/>
    <n v="1"/>
    <s v="nudges in between  gully and point, a single"/>
    <m/>
    <m/>
    <m/>
    <m/>
    <m/>
    <m/>
    <m/>
    <m/>
    <m/>
    <m/>
    <m/>
    <m/>
    <m/>
    <m/>
    <n v="49.4"/>
  </r>
  <r>
    <n v="49.5"/>
    <x v="5"/>
    <x v="2"/>
    <n v="0"/>
    <s v="No run"/>
    <m/>
    <m/>
    <m/>
    <m/>
    <m/>
    <m/>
    <m/>
    <m/>
    <m/>
    <m/>
    <m/>
    <m/>
    <m/>
    <m/>
    <n v="49.5"/>
  </r>
  <r>
    <n v="49.6"/>
    <x v="5"/>
    <x v="2"/>
    <n v="1"/>
    <s v="Clips to mid on , who stops the ball well to keep it down to a signle"/>
    <m/>
    <m/>
    <m/>
    <m/>
    <m/>
    <m/>
    <m/>
    <m/>
    <m/>
    <m/>
    <m/>
    <m/>
    <m/>
    <m/>
    <n v="49.6"/>
  </r>
  <r>
    <n v="50.1"/>
    <x v="5"/>
    <x v="3"/>
    <n v="0"/>
    <s v="He keeps getting them full and in the areas. Holidng on end tight"/>
    <s v="Full"/>
    <m/>
    <m/>
    <m/>
    <m/>
    <m/>
    <m/>
    <m/>
    <m/>
    <m/>
    <m/>
    <m/>
    <m/>
    <m/>
    <n v="50.1"/>
  </r>
  <r>
    <n v="50.2"/>
    <x v="5"/>
    <x v="3"/>
    <n v="0"/>
    <s v="And again"/>
    <s v="Full"/>
    <m/>
    <m/>
    <m/>
    <m/>
    <m/>
    <m/>
    <m/>
    <m/>
    <m/>
    <m/>
    <m/>
    <m/>
    <m/>
    <n v="50.2"/>
  </r>
  <r>
    <n v="50.3"/>
    <x v="5"/>
    <x v="3"/>
    <n v="1"/>
    <s v="Works it off the back end towards cover for a single. Fielded by _x000a_Labuschange"/>
    <s v="Full"/>
    <m/>
    <m/>
    <m/>
    <m/>
    <m/>
    <m/>
    <m/>
    <m/>
    <m/>
    <m/>
    <m/>
    <m/>
    <m/>
    <n v="50.3"/>
  </r>
  <r>
    <n v="50.4"/>
    <x v="6"/>
    <x v="3"/>
    <n v="1"/>
    <s v="Easy single off the back end to long on"/>
    <s v="Full"/>
    <m/>
    <m/>
    <m/>
    <m/>
    <m/>
    <m/>
    <m/>
    <m/>
    <m/>
    <m/>
    <m/>
    <m/>
    <m/>
    <n v="50.4"/>
  </r>
  <r>
    <n v="50.5"/>
    <x v="5"/>
    <x v="3"/>
    <n v="0"/>
    <s v="Drop back of the length , a bit more pace on this one"/>
    <s v="Good length"/>
    <m/>
    <m/>
    <m/>
    <m/>
    <m/>
    <m/>
    <m/>
    <m/>
    <m/>
    <m/>
    <m/>
    <m/>
    <m/>
    <n v="50.5"/>
  </r>
  <r>
    <n v="50.6"/>
    <x v="5"/>
    <x v="3"/>
    <n v="0"/>
    <s v="And back full again"/>
    <s v="Full"/>
    <m/>
    <m/>
    <m/>
    <m/>
    <m/>
    <m/>
    <m/>
    <m/>
    <m/>
    <m/>
    <m/>
    <m/>
    <m/>
    <n v="50.6"/>
  </r>
  <r>
    <n v="51.1"/>
    <x v="6"/>
    <x v="2"/>
    <n v="0"/>
    <s v="Cummins to continue . Nips back , a bit of pace and good bounce. Jumping_x000a_around Verreynne"/>
    <s v="Good length"/>
    <m/>
    <m/>
    <m/>
    <m/>
    <m/>
    <m/>
    <m/>
    <m/>
    <m/>
    <m/>
    <m/>
    <m/>
    <m/>
    <n v="51.1"/>
  </r>
  <r>
    <n v="51.2"/>
    <x v="6"/>
    <x v="2"/>
    <n v="0"/>
    <s v="Fifth stumps line and left alone. "/>
    <s v="Fuller"/>
    <m/>
    <m/>
    <m/>
    <m/>
    <m/>
    <m/>
    <m/>
    <m/>
    <m/>
    <m/>
    <m/>
    <m/>
    <m/>
    <n v="51.2"/>
  </r>
  <r>
    <n v="51.3"/>
    <x v="6"/>
    <x v="2"/>
    <n v="0"/>
    <s v="Short this time - bouncer but not well directed"/>
    <s v="Bouncer"/>
    <m/>
    <m/>
    <n v="1"/>
    <m/>
    <m/>
    <m/>
    <m/>
    <m/>
    <m/>
    <m/>
    <m/>
    <m/>
    <m/>
    <m/>
  </r>
  <r>
    <n v="51.3"/>
    <x v="6"/>
    <x v="2"/>
    <n v="0"/>
    <s v="An appeal for LBW and given not out. There's been a collision on-field. _x000a_Everyone's okay. And DRS taken. No edge , and Verrynne has moved a long_x000a_way acorss. Definitely line line and hitting - three reds and Cummins gets_x000a_his man."/>
    <m/>
    <n v="1"/>
    <m/>
    <m/>
    <b v="1"/>
    <m/>
    <m/>
    <m/>
    <m/>
    <s v="LBW"/>
    <m/>
    <m/>
    <m/>
    <m/>
    <n v="51.3"/>
  </r>
  <r>
    <n v="51.4"/>
    <x v="7"/>
    <x v="2"/>
    <n v="0"/>
    <s v="Cummins is on song after that collision wicket. "/>
    <m/>
    <m/>
    <m/>
    <m/>
    <m/>
    <m/>
    <m/>
    <m/>
    <m/>
    <m/>
    <m/>
    <m/>
    <m/>
    <m/>
    <n v="51.4"/>
  </r>
  <r>
    <n v="51.5"/>
    <x v="7"/>
    <x v="2"/>
    <n v="0"/>
    <s v="Play and miss. "/>
    <m/>
    <m/>
    <m/>
    <m/>
    <m/>
    <m/>
    <m/>
    <m/>
    <m/>
    <m/>
    <m/>
    <m/>
    <m/>
    <m/>
    <n v="51.5"/>
  </r>
  <r>
    <n v="51.6"/>
    <x v="7"/>
    <x v="2"/>
    <n v="0"/>
    <s v="And another. Slower one and Jansen does not read this and chips it back to _x000a_Cummins. Easy catch"/>
    <m/>
    <n v="1"/>
    <m/>
    <m/>
    <m/>
    <m/>
    <m/>
    <m/>
    <m/>
    <s v="Caught"/>
    <m/>
    <s v="Cummins"/>
    <m/>
    <m/>
    <n v="51.6"/>
  </r>
  <r>
    <n v="52.1"/>
    <x v="5"/>
    <x v="3"/>
    <n v="0"/>
    <s v="Lyon has been terrific. Holding that one end barely conceding anything"/>
    <m/>
    <m/>
    <m/>
    <m/>
    <m/>
    <m/>
    <m/>
    <m/>
    <m/>
    <m/>
    <m/>
    <m/>
    <m/>
    <m/>
    <n v="52.1"/>
  </r>
  <r>
    <n v="52.2"/>
    <x v="5"/>
    <x v="3"/>
    <n v="0"/>
    <m/>
    <m/>
    <m/>
    <m/>
    <m/>
    <m/>
    <m/>
    <m/>
    <m/>
    <m/>
    <m/>
    <m/>
    <m/>
    <m/>
    <m/>
    <n v="52.2"/>
  </r>
  <r>
    <n v="52.3"/>
    <x v="5"/>
    <x v="3"/>
    <n v="1"/>
    <s v="Pushed to mid-off and set off for a quick single. Maharaj almost collides _x000a_first with the stumos and then Carey."/>
    <m/>
    <m/>
    <m/>
    <m/>
    <m/>
    <m/>
    <m/>
    <m/>
    <m/>
    <m/>
    <m/>
    <m/>
    <m/>
    <m/>
    <n v="52.3"/>
  </r>
  <r>
    <n v="52.4"/>
    <x v="8"/>
    <x v="3"/>
    <n v="0"/>
    <s v="Keeps this one out"/>
    <m/>
    <m/>
    <m/>
    <m/>
    <m/>
    <m/>
    <m/>
    <m/>
    <m/>
    <m/>
    <m/>
    <m/>
    <m/>
    <m/>
    <n v="52.4"/>
  </r>
  <r>
    <n v="52.5"/>
    <x v="8"/>
    <x v="3"/>
    <n v="1"/>
    <s v="Fends it off and sets out for a single"/>
    <m/>
    <m/>
    <m/>
    <m/>
    <m/>
    <m/>
    <m/>
    <m/>
    <m/>
    <m/>
    <m/>
    <m/>
    <m/>
    <m/>
    <n v="52.5"/>
  </r>
  <r>
    <n v="52.6"/>
    <x v="5"/>
    <x v="3"/>
    <n v="1"/>
    <s v="Will keep the strike as he rolls the ball to mid-wicket"/>
    <m/>
    <m/>
    <m/>
    <m/>
    <m/>
    <m/>
    <m/>
    <m/>
    <m/>
    <m/>
    <m/>
    <m/>
    <m/>
    <m/>
    <n v="52.6"/>
  </r>
  <r>
    <n v="53.1"/>
    <x v="5"/>
    <x v="2"/>
    <n v="0"/>
    <s v="Cummings on song . Here for another over. Bang is short of good length._x000a_Defended by Bedingham"/>
    <s v="Good length"/>
    <m/>
    <m/>
    <m/>
    <m/>
    <m/>
    <m/>
    <m/>
    <m/>
    <m/>
    <m/>
    <m/>
    <m/>
    <m/>
    <n v="53.1"/>
  </r>
  <r>
    <n v="53.2"/>
    <x v="5"/>
    <x v="2"/>
    <n v="1"/>
    <s v="Gets a single to mid-on"/>
    <m/>
    <m/>
    <m/>
    <m/>
    <m/>
    <m/>
    <m/>
    <m/>
    <m/>
    <m/>
    <m/>
    <m/>
    <m/>
    <m/>
    <n v="53.2"/>
  </r>
  <r>
    <n v="53.3"/>
    <x v="8"/>
    <x v="2"/>
    <n v="0"/>
    <s v="Well fended off . Straight "/>
    <m/>
    <m/>
    <m/>
    <m/>
    <m/>
    <m/>
    <m/>
    <m/>
    <m/>
    <m/>
    <m/>
    <m/>
    <m/>
    <m/>
    <n v="53.3"/>
  </r>
  <r>
    <n v="53.4"/>
    <x v="8"/>
    <x v="2"/>
    <n v="0"/>
    <m/>
    <m/>
    <m/>
    <m/>
    <m/>
    <m/>
    <m/>
    <m/>
    <m/>
    <m/>
    <m/>
    <m/>
    <m/>
    <m/>
    <m/>
    <n v="53.4"/>
  </r>
  <r>
    <n v="53.5"/>
    <x v="8"/>
    <x v="2"/>
    <n v="0"/>
    <s v="Banged in short"/>
    <s v="Short"/>
    <m/>
    <m/>
    <m/>
    <m/>
    <m/>
    <m/>
    <m/>
    <m/>
    <m/>
    <m/>
    <m/>
    <m/>
    <m/>
    <n v="53.5"/>
  </r>
  <r>
    <n v="53.6"/>
    <x v="8"/>
    <x v="2"/>
    <n v="0"/>
    <s v="Pushes this one to cover . No run there"/>
    <s v="Full"/>
    <m/>
    <m/>
    <m/>
    <m/>
    <m/>
    <m/>
    <m/>
    <m/>
    <m/>
    <m/>
    <m/>
    <m/>
    <m/>
    <n v="53.6"/>
  </r>
  <r>
    <n v="54.1"/>
    <x v="5"/>
    <x v="3"/>
    <n v="1"/>
    <s v="Cuts it square towards point for a single"/>
    <s v="Full"/>
    <m/>
    <m/>
    <m/>
    <m/>
    <m/>
    <m/>
    <m/>
    <m/>
    <m/>
    <m/>
    <m/>
    <m/>
    <m/>
    <n v="54.1"/>
  </r>
  <r>
    <n v="54.2"/>
    <x v="8"/>
    <x v="3"/>
    <n v="0"/>
    <s v="Leg stump line , not a lot of turn"/>
    <s v="Good length"/>
    <m/>
    <m/>
    <m/>
    <m/>
    <m/>
    <m/>
    <m/>
    <m/>
    <m/>
    <m/>
    <m/>
    <m/>
    <m/>
    <n v="54.2"/>
  </r>
  <r>
    <n v="54.3"/>
    <x v="8"/>
    <x v="3"/>
    <n v="0"/>
    <s v="Straight and full, Maharaj defend "/>
    <s v="Full"/>
    <m/>
    <m/>
    <m/>
    <m/>
    <m/>
    <m/>
    <m/>
    <m/>
    <m/>
    <m/>
    <m/>
    <m/>
    <m/>
    <n v="54.3"/>
  </r>
  <r>
    <n v="54.4"/>
    <x v="8"/>
    <x v="3"/>
    <n v="4"/>
    <s v="Takes a chance and gets a boundry. Down the track , not where he intended_x000a_- thick edge , flies over the fielder at mid-off"/>
    <m/>
    <m/>
    <m/>
    <m/>
    <m/>
    <m/>
    <m/>
    <m/>
    <m/>
    <m/>
    <m/>
    <m/>
    <m/>
    <m/>
    <n v="54.4"/>
  </r>
  <r>
    <n v="54.5"/>
    <x v="8"/>
    <x v="3"/>
    <n v="0"/>
    <m/>
    <m/>
    <m/>
    <m/>
    <m/>
    <m/>
    <m/>
    <m/>
    <m/>
    <m/>
    <m/>
    <m/>
    <m/>
    <m/>
    <m/>
    <n v="54.5"/>
  </r>
  <r>
    <n v="54.6"/>
    <x v="8"/>
    <x v="3"/>
    <n v="0"/>
    <m/>
    <m/>
    <m/>
    <m/>
    <m/>
    <m/>
    <m/>
    <m/>
    <m/>
    <m/>
    <m/>
    <m/>
    <m/>
    <m/>
    <m/>
    <n v="54.6"/>
  </r>
  <r>
    <n v="55.1"/>
    <x v="5"/>
    <x v="2"/>
    <n v="0"/>
    <s v="Short and fast this one. Bedingham tries to pull but not there"/>
    <s v="Short"/>
    <m/>
    <m/>
    <m/>
    <m/>
    <m/>
    <m/>
    <m/>
    <m/>
    <m/>
    <m/>
    <m/>
    <m/>
    <m/>
    <n v="55.1"/>
  </r>
  <r>
    <n v="55.2"/>
    <x v="5"/>
    <x v="2"/>
    <n v="0"/>
    <s v="Five for - it had been coming. Bedingham gone, regulation catch to the _x000a_keeper. Carey was not going drop that."/>
    <m/>
    <n v="1"/>
    <m/>
    <m/>
    <m/>
    <m/>
    <m/>
    <m/>
    <m/>
    <s v="Caught"/>
    <m/>
    <s v="Carey"/>
    <m/>
    <m/>
    <n v="55.2"/>
  </r>
  <r>
    <n v="55.3"/>
    <x v="9"/>
    <x v="2"/>
    <n v="0"/>
    <s v="New man in - Rabada. Was sensational with the ball. Needs to hang in there_x000a_with Maharaj to try and get close to the Aus total. Still 77 behind"/>
    <m/>
    <m/>
    <m/>
    <m/>
    <m/>
    <m/>
    <m/>
    <m/>
    <m/>
    <m/>
    <m/>
    <m/>
    <m/>
    <m/>
    <n v="55.3"/>
  </r>
  <r>
    <n v="55.4"/>
    <x v="9"/>
    <x v="2"/>
    <n v="0"/>
    <m/>
    <m/>
    <m/>
    <m/>
    <m/>
    <m/>
    <m/>
    <m/>
    <m/>
    <m/>
    <m/>
    <m/>
    <m/>
    <m/>
    <m/>
    <n v="55.4"/>
  </r>
  <r>
    <n v="55.5"/>
    <x v="9"/>
    <x v="2"/>
    <n v="0"/>
    <m/>
    <s v="Bouncer"/>
    <m/>
    <m/>
    <m/>
    <m/>
    <m/>
    <m/>
    <m/>
    <m/>
    <m/>
    <m/>
    <m/>
    <m/>
    <m/>
    <n v="55.5"/>
  </r>
  <r>
    <n v="55.6"/>
    <x v="9"/>
    <x v="2"/>
    <n v="0"/>
    <s v="Hostile stuff from Cummins to Rabada"/>
    <s v="Bouncer"/>
    <m/>
    <m/>
    <m/>
    <m/>
    <m/>
    <m/>
    <m/>
    <m/>
    <m/>
    <m/>
    <m/>
    <m/>
    <m/>
    <n v="55.6"/>
  </r>
  <r>
    <n v="56.1"/>
    <x v="8"/>
    <x v="0"/>
    <n v="1"/>
    <s v="Maharaj pushes it down to mid off and gets a single. Rabada again in_x000a_the firing line"/>
    <m/>
    <m/>
    <m/>
    <m/>
    <m/>
    <m/>
    <m/>
    <m/>
    <m/>
    <m/>
    <m/>
    <m/>
    <m/>
    <m/>
    <n v="56.1"/>
  </r>
  <r>
    <n v="56.2"/>
    <x v="9"/>
    <x v="0"/>
    <n v="1"/>
    <s v="Rabada works this to point for a single"/>
    <s v="Good length"/>
    <m/>
    <m/>
    <m/>
    <m/>
    <m/>
    <m/>
    <m/>
    <m/>
    <m/>
    <m/>
    <m/>
    <m/>
    <m/>
    <n v="56.2"/>
  </r>
  <r>
    <n v="56.3"/>
    <x v="8"/>
    <x v="0"/>
    <n v="0"/>
    <s v="Play and a miss"/>
    <m/>
    <m/>
    <m/>
    <m/>
    <m/>
    <m/>
    <m/>
    <m/>
    <m/>
    <m/>
    <m/>
    <m/>
    <m/>
    <m/>
    <n v="56.3"/>
  </r>
  <r>
    <n v="56.4"/>
    <x v="8"/>
    <x v="0"/>
    <n v="0"/>
    <s v="Short and Maharaj leaves this one alone"/>
    <s v="Short"/>
    <m/>
    <m/>
    <m/>
    <m/>
    <m/>
    <m/>
    <m/>
    <m/>
    <m/>
    <m/>
    <m/>
    <m/>
    <m/>
    <n v="56.4"/>
  </r>
  <r>
    <n v="56.5"/>
    <x v="8"/>
    <x v="0"/>
    <n v="1"/>
    <s v="Pushes this down to fine leg for a run. Comes back for the second. Good _x000a_throw to the keepers end and gone."/>
    <m/>
    <m/>
    <m/>
    <m/>
    <m/>
    <m/>
    <m/>
    <m/>
    <m/>
    <s v="Run Out"/>
    <m/>
    <s v="Head"/>
    <m/>
    <n v="1"/>
    <n v="56.5"/>
  </r>
  <r>
    <n v="56.6"/>
    <x v="10"/>
    <x v="0"/>
    <n v="0"/>
    <s v="Full and straight from Starc. Ngidi gets a bat to it to mid off and a huge cheer"/>
    <s v="Full"/>
    <m/>
    <m/>
    <m/>
    <m/>
    <m/>
    <m/>
    <m/>
    <m/>
    <m/>
    <m/>
    <m/>
    <m/>
    <m/>
    <n v="56.6"/>
  </r>
  <r>
    <n v="57.1"/>
    <x v="9"/>
    <x v="2"/>
    <n v="0"/>
    <s v="Short and Rabada pulls this one towards mid-wicket boundry. And_x000a_a great catch by Webster. "/>
    <s v="Short"/>
    <n v="1"/>
    <m/>
    <m/>
    <m/>
    <m/>
    <m/>
    <m/>
    <m/>
    <s v="Caught"/>
    <m/>
    <s v="Webster"/>
    <m/>
    <m/>
    <n v="57.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1">
  <r>
    <n v="0.1"/>
    <x v="0"/>
    <s v="Rabada"/>
    <n v="0"/>
    <m/>
    <m/>
    <m/>
    <m/>
    <m/>
    <m/>
    <m/>
    <m/>
    <m/>
    <m/>
    <m/>
    <m/>
    <m/>
    <m/>
    <m/>
  </r>
  <r>
    <n v="0.2"/>
    <x v="0"/>
    <s v="Rabada"/>
    <n v="0"/>
    <m/>
    <m/>
    <m/>
    <m/>
    <m/>
    <m/>
    <m/>
    <m/>
    <m/>
    <m/>
    <m/>
    <m/>
    <m/>
    <m/>
    <m/>
  </r>
  <r>
    <n v="0.3"/>
    <x v="0"/>
    <s v="Rabada"/>
    <n v="2"/>
    <m/>
    <m/>
    <m/>
    <m/>
    <m/>
    <m/>
    <m/>
    <m/>
    <m/>
    <m/>
    <m/>
    <m/>
    <m/>
    <m/>
    <m/>
  </r>
  <r>
    <n v="0.4"/>
    <x v="0"/>
    <s v="Rabada"/>
    <n v="0"/>
    <m/>
    <m/>
    <m/>
    <m/>
    <m/>
    <m/>
    <m/>
    <m/>
    <m/>
    <m/>
    <m/>
    <m/>
    <m/>
    <m/>
    <m/>
  </r>
  <r>
    <n v="0.5"/>
    <x v="0"/>
    <s v="Rabada"/>
    <n v="4"/>
    <m/>
    <m/>
    <m/>
    <m/>
    <m/>
    <m/>
    <m/>
    <m/>
    <m/>
    <m/>
    <m/>
    <m/>
    <m/>
    <m/>
    <m/>
  </r>
  <r>
    <n v="0.6"/>
    <x v="0"/>
    <s v="Rabada"/>
    <n v="1"/>
    <m/>
    <m/>
    <m/>
    <m/>
    <m/>
    <m/>
    <m/>
    <m/>
    <m/>
    <m/>
    <m/>
    <m/>
    <m/>
    <m/>
    <m/>
  </r>
  <r>
    <n v="1.1000000000000001"/>
    <x v="0"/>
    <s v="Jansen"/>
    <n v="0"/>
    <m/>
    <m/>
    <m/>
    <m/>
    <m/>
    <m/>
    <m/>
    <m/>
    <m/>
    <m/>
    <m/>
    <m/>
    <m/>
    <m/>
    <m/>
  </r>
  <r>
    <n v="1.2"/>
    <x v="0"/>
    <s v="Jansen"/>
    <n v="0"/>
    <m/>
    <m/>
    <m/>
    <m/>
    <m/>
    <m/>
    <m/>
    <m/>
    <n v="1"/>
    <m/>
    <m/>
    <m/>
    <m/>
    <m/>
    <m/>
  </r>
  <r>
    <n v="1.3"/>
    <x v="1"/>
    <s v="Jansen"/>
    <n v="0"/>
    <m/>
    <m/>
    <m/>
    <m/>
    <m/>
    <m/>
    <m/>
    <m/>
    <m/>
    <m/>
    <m/>
    <m/>
    <m/>
    <m/>
    <m/>
  </r>
  <r>
    <n v="1.4"/>
    <x v="1"/>
    <s v="Jansen"/>
    <n v="0"/>
    <m/>
    <m/>
    <m/>
    <m/>
    <m/>
    <m/>
    <m/>
    <m/>
    <m/>
    <m/>
    <m/>
    <m/>
    <m/>
    <m/>
    <m/>
  </r>
  <r>
    <n v="1.5"/>
    <x v="1"/>
    <s v="Jansen"/>
    <n v="0"/>
    <m/>
    <m/>
    <m/>
    <m/>
    <m/>
    <m/>
    <m/>
    <m/>
    <m/>
    <m/>
    <m/>
    <m/>
    <m/>
    <m/>
    <m/>
  </r>
  <r>
    <n v="1.6"/>
    <x v="1"/>
    <s v="Jansen"/>
    <n v="0"/>
    <m/>
    <m/>
    <m/>
    <m/>
    <m/>
    <m/>
    <m/>
    <m/>
    <m/>
    <m/>
    <m/>
    <m/>
    <m/>
    <m/>
    <m/>
  </r>
  <r>
    <n v="2.1"/>
    <x v="0"/>
    <s v="Rabada"/>
    <n v="0"/>
    <m/>
    <m/>
    <m/>
    <m/>
    <n v="1"/>
    <m/>
    <m/>
    <m/>
    <m/>
    <m/>
    <m/>
    <m/>
    <m/>
    <m/>
    <m/>
  </r>
  <r>
    <n v="2.1"/>
    <x v="0"/>
    <s v="Rabada"/>
    <n v="0"/>
    <m/>
    <m/>
    <m/>
    <m/>
    <m/>
    <m/>
    <m/>
    <m/>
    <m/>
    <m/>
    <m/>
    <m/>
    <m/>
    <m/>
    <m/>
  </r>
  <r>
    <n v="2.2000000000000002"/>
    <x v="0"/>
    <s v="Rabada"/>
    <n v="0"/>
    <m/>
    <m/>
    <m/>
    <m/>
    <m/>
    <m/>
    <m/>
    <m/>
    <m/>
    <m/>
    <m/>
    <m/>
    <m/>
    <m/>
    <m/>
  </r>
  <r>
    <n v="2.2999999999999998"/>
    <x v="0"/>
    <s v="Rabada"/>
    <n v="0"/>
    <m/>
    <m/>
    <m/>
    <m/>
    <m/>
    <m/>
    <m/>
    <m/>
    <m/>
    <m/>
    <m/>
    <m/>
    <m/>
    <m/>
    <m/>
  </r>
  <r>
    <n v="2.4"/>
    <x v="0"/>
    <s v="Rabada"/>
    <n v="0"/>
    <m/>
    <m/>
    <m/>
    <m/>
    <m/>
    <m/>
    <m/>
    <m/>
    <m/>
    <m/>
    <m/>
    <m/>
    <m/>
    <m/>
    <m/>
  </r>
  <r>
    <n v="2.5"/>
    <x v="0"/>
    <s v="Rabada"/>
    <n v="0"/>
    <m/>
    <m/>
    <m/>
    <m/>
    <m/>
    <m/>
    <m/>
    <m/>
    <m/>
    <m/>
    <m/>
    <m/>
    <m/>
    <m/>
    <m/>
  </r>
  <r>
    <n v="2.6"/>
    <x v="0"/>
    <s v="Rabada"/>
    <n v="0"/>
    <m/>
    <m/>
    <m/>
    <m/>
    <m/>
    <m/>
    <m/>
    <m/>
    <m/>
    <m/>
    <m/>
    <m/>
    <m/>
    <m/>
    <m/>
  </r>
  <r>
    <n v="3.1"/>
    <x v="1"/>
    <s v="Jansen"/>
    <n v="0"/>
    <m/>
    <m/>
    <m/>
    <m/>
    <m/>
    <m/>
    <m/>
    <m/>
    <m/>
    <m/>
    <m/>
    <m/>
    <m/>
    <m/>
    <m/>
  </r>
  <r>
    <n v="3.2"/>
    <x v="1"/>
    <s v="Jansen"/>
    <n v="1"/>
    <m/>
    <m/>
    <m/>
    <m/>
    <m/>
    <m/>
    <m/>
    <m/>
    <m/>
    <m/>
    <m/>
    <m/>
    <m/>
    <m/>
    <m/>
  </r>
  <r>
    <n v="3.3"/>
    <x v="0"/>
    <s v="Jansen"/>
    <n v="0"/>
    <m/>
    <m/>
    <m/>
    <m/>
    <m/>
    <m/>
    <m/>
    <m/>
    <m/>
    <m/>
    <m/>
    <m/>
    <m/>
    <m/>
    <m/>
  </r>
  <r>
    <n v="3.4"/>
    <x v="0"/>
    <s v="Jansen"/>
    <n v="0"/>
    <m/>
    <m/>
    <m/>
    <m/>
    <m/>
    <m/>
    <m/>
    <m/>
    <m/>
    <m/>
    <m/>
    <m/>
    <m/>
    <m/>
    <m/>
  </r>
  <r>
    <n v="3.5"/>
    <x v="0"/>
    <s v="Jansen"/>
    <n v="0"/>
    <m/>
    <m/>
    <m/>
    <m/>
    <m/>
    <m/>
    <m/>
    <m/>
    <m/>
    <m/>
    <m/>
    <m/>
    <m/>
    <m/>
    <m/>
  </r>
  <r>
    <n v="3.6"/>
    <x v="0"/>
    <s v="Jansen"/>
    <n v="1"/>
    <m/>
    <m/>
    <m/>
    <m/>
    <n v="1"/>
    <m/>
    <m/>
    <m/>
    <m/>
    <m/>
    <m/>
    <m/>
    <m/>
    <m/>
    <m/>
  </r>
  <r>
    <n v="3.6"/>
    <x v="1"/>
    <s v="Jansen"/>
    <n v="0"/>
    <m/>
    <m/>
    <m/>
    <m/>
    <m/>
    <m/>
    <m/>
    <m/>
    <m/>
    <m/>
    <m/>
    <m/>
    <m/>
    <m/>
    <m/>
  </r>
  <r>
    <n v="4.0999999999999996"/>
    <x v="0"/>
    <s v="Rabada"/>
    <n v="0"/>
    <m/>
    <m/>
    <m/>
    <m/>
    <m/>
    <m/>
    <m/>
    <m/>
    <n v="2"/>
    <m/>
    <m/>
    <m/>
    <m/>
    <m/>
    <m/>
  </r>
  <r>
    <n v="4.2"/>
    <x v="0"/>
    <s v="Rabada"/>
    <n v="0"/>
    <m/>
    <m/>
    <m/>
    <m/>
    <m/>
    <m/>
    <m/>
    <m/>
    <m/>
    <m/>
    <m/>
    <m/>
    <m/>
    <m/>
    <m/>
  </r>
  <r>
    <n v="4.3"/>
    <x v="0"/>
    <s v="Rabada"/>
    <n v="0"/>
    <m/>
    <m/>
    <m/>
    <m/>
    <m/>
    <m/>
    <m/>
    <m/>
    <m/>
    <m/>
    <m/>
    <m/>
    <m/>
    <m/>
    <m/>
  </r>
  <r>
    <n v="4.4000000000000004"/>
    <x v="0"/>
    <s v="Rabada"/>
    <n v="1"/>
    <m/>
    <m/>
    <m/>
    <m/>
    <m/>
    <m/>
    <m/>
    <m/>
    <m/>
    <m/>
    <m/>
    <m/>
    <m/>
    <m/>
    <m/>
  </r>
  <r>
    <n v="4.5"/>
    <x v="1"/>
    <s v="Rabada"/>
    <n v="0"/>
    <m/>
    <m/>
    <m/>
    <m/>
    <m/>
    <m/>
    <m/>
    <m/>
    <m/>
    <m/>
    <m/>
    <m/>
    <m/>
    <m/>
    <m/>
  </r>
  <r>
    <n v="4.5999999999999996"/>
    <x v="1"/>
    <s v="Rabada"/>
    <n v="0"/>
    <m/>
    <m/>
    <m/>
    <m/>
    <m/>
    <m/>
    <m/>
    <m/>
    <m/>
    <m/>
    <m/>
    <m/>
    <m/>
    <m/>
    <m/>
  </r>
  <r>
    <n v="5.0999999999999996"/>
    <x v="0"/>
    <s v="Jansen"/>
    <n v="0"/>
    <m/>
    <m/>
    <m/>
    <m/>
    <m/>
    <m/>
    <m/>
    <m/>
    <m/>
    <m/>
    <m/>
    <m/>
    <m/>
    <m/>
    <m/>
  </r>
  <r>
    <n v="5.2"/>
    <x v="0"/>
    <s v="Jansen"/>
    <n v="1"/>
    <m/>
    <m/>
    <m/>
    <m/>
    <m/>
    <m/>
    <m/>
    <m/>
    <m/>
    <m/>
    <m/>
    <m/>
    <m/>
    <m/>
    <m/>
  </r>
  <r>
    <n v="5.3"/>
    <x v="1"/>
    <s v="Jansen"/>
    <n v="0"/>
    <m/>
    <m/>
    <m/>
    <m/>
    <m/>
    <m/>
    <m/>
    <m/>
    <m/>
    <m/>
    <m/>
    <m/>
    <m/>
    <m/>
    <m/>
  </r>
  <r>
    <n v="5.4"/>
    <x v="1"/>
    <s v="Jansen"/>
    <n v="0"/>
    <m/>
    <m/>
    <m/>
    <m/>
    <m/>
    <m/>
    <m/>
    <m/>
    <m/>
    <m/>
    <m/>
    <m/>
    <m/>
    <m/>
    <m/>
  </r>
  <r>
    <n v="5.5"/>
    <x v="1"/>
    <s v="Jansen"/>
    <n v="2"/>
    <m/>
    <m/>
    <m/>
    <m/>
    <m/>
    <m/>
    <m/>
    <m/>
    <m/>
    <m/>
    <m/>
    <m/>
    <m/>
    <m/>
    <m/>
  </r>
  <r>
    <n v="5.6"/>
    <x v="1"/>
    <s v="Jansen"/>
    <n v="0"/>
    <m/>
    <m/>
    <m/>
    <m/>
    <m/>
    <m/>
    <m/>
    <m/>
    <m/>
    <m/>
    <m/>
    <m/>
    <m/>
    <m/>
    <m/>
  </r>
  <r>
    <n v="6.1"/>
    <x v="0"/>
    <s v="Rabada"/>
    <n v="0"/>
    <m/>
    <m/>
    <m/>
    <m/>
    <m/>
    <m/>
    <m/>
    <m/>
    <m/>
    <m/>
    <m/>
    <m/>
    <m/>
    <m/>
    <m/>
  </r>
  <r>
    <n v="6.2"/>
    <x v="0"/>
    <s v="Rabada"/>
    <n v="1"/>
    <m/>
    <m/>
    <m/>
    <m/>
    <m/>
    <m/>
    <m/>
    <m/>
    <m/>
    <m/>
    <m/>
    <m/>
    <m/>
    <m/>
    <m/>
  </r>
  <r>
    <n v="6.3"/>
    <x v="1"/>
    <s v="Rabada"/>
    <n v="0"/>
    <m/>
    <m/>
    <m/>
    <m/>
    <m/>
    <m/>
    <m/>
    <m/>
    <m/>
    <m/>
    <m/>
    <m/>
    <m/>
    <m/>
    <m/>
  </r>
  <r>
    <n v="6.4"/>
    <x v="1"/>
    <s v="Rabada"/>
    <n v="0"/>
    <m/>
    <m/>
    <m/>
    <m/>
    <m/>
    <m/>
    <m/>
    <m/>
    <m/>
    <m/>
    <m/>
    <m/>
    <m/>
    <m/>
    <m/>
  </r>
  <r>
    <n v="6.5"/>
    <x v="1"/>
    <s v="Rabada"/>
    <n v="0"/>
    <m/>
    <m/>
    <m/>
    <m/>
    <m/>
    <m/>
    <m/>
    <m/>
    <m/>
    <m/>
    <m/>
    <m/>
    <m/>
    <m/>
    <m/>
  </r>
  <r>
    <n v="6.6"/>
    <x v="1"/>
    <s v="Rabada"/>
    <n v="0"/>
    <m/>
    <m/>
    <m/>
    <m/>
    <m/>
    <m/>
    <m/>
    <m/>
    <m/>
    <m/>
    <m/>
    <m/>
    <m/>
    <m/>
    <m/>
  </r>
  <r>
    <n v="7.1"/>
    <x v="0"/>
    <s v="Jansen"/>
    <n v="4"/>
    <m/>
    <m/>
    <m/>
    <m/>
    <m/>
    <m/>
    <m/>
    <m/>
    <m/>
    <m/>
    <m/>
    <m/>
    <m/>
    <m/>
    <m/>
  </r>
  <r>
    <n v="7.2"/>
    <x v="0"/>
    <s v="Jansen"/>
    <n v="0"/>
    <m/>
    <m/>
    <m/>
    <m/>
    <m/>
    <m/>
    <m/>
    <m/>
    <m/>
    <m/>
    <m/>
    <m/>
    <m/>
    <m/>
    <m/>
  </r>
  <r>
    <n v="7.3"/>
    <x v="0"/>
    <s v="Jansen"/>
    <n v="0"/>
    <m/>
    <m/>
    <m/>
    <m/>
    <m/>
    <m/>
    <m/>
    <m/>
    <m/>
    <m/>
    <m/>
    <m/>
    <m/>
    <m/>
    <m/>
  </r>
  <r>
    <n v="7.4"/>
    <x v="0"/>
    <s v="Jansen"/>
    <n v="0"/>
    <m/>
    <m/>
    <m/>
    <m/>
    <m/>
    <m/>
    <m/>
    <m/>
    <m/>
    <m/>
    <m/>
    <m/>
    <m/>
    <m/>
    <m/>
  </r>
  <r>
    <n v="7.5"/>
    <x v="0"/>
    <s v="Jansen"/>
    <n v="0"/>
    <m/>
    <m/>
    <m/>
    <m/>
    <m/>
    <m/>
    <m/>
    <m/>
    <m/>
    <m/>
    <m/>
    <m/>
    <m/>
    <m/>
    <m/>
  </r>
  <r>
    <n v="7.6"/>
    <x v="0"/>
    <s v="Jansen"/>
    <n v="0"/>
    <m/>
    <m/>
    <m/>
    <m/>
    <m/>
    <m/>
    <m/>
    <m/>
    <m/>
    <m/>
    <m/>
    <m/>
    <m/>
    <m/>
    <m/>
  </r>
  <r>
    <n v="8.1"/>
    <x v="1"/>
    <s v="Rabada"/>
    <n v="1"/>
    <s v="Worked off his leg to fine leg"/>
    <m/>
    <m/>
    <m/>
    <m/>
    <m/>
    <m/>
    <m/>
    <m/>
    <m/>
    <m/>
    <m/>
    <m/>
    <m/>
    <m/>
  </r>
  <r>
    <n v="8.1999999999999993"/>
    <x v="0"/>
    <s v="Rabada"/>
    <n v="0"/>
    <s v="Inside edge on to the pads"/>
    <s v="Full"/>
    <m/>
    <m/>
    <m/>
    <m/>
    <m/>
    <m/>
    <m/>
    <m/>
    <m/>
    <m/>
    <m/>
    <m/>
    <m/>
  </r>
  <r>
    <n v="8.3000000000000007"/>
    <x v="0"/>
    <s v="Rabada"/>
    <n v="0"/>
    <m/>
    <m/>
    <m/>
    <m/>
    <m/>
    <m/>
    <m/>
    <m/>
    <m/>
    <m/>
    <m/>
    <m/>
    <m/>
    <m/>
    <m/>
  </r>
  <r>
    <n v="8.4"/>
    <x v="0"/>
    <s v="Rabada"/>
    <n v="0"/>
    <s v="Full and plays it off to mid off"/>
    <s v="Full"/>
    <m/>
    <m/>
    <m/>
    <m/>
    <m/>
    <m/>
    <m/>
    <m/>
    <m/>
    <m/>
    <m/>
    <m/>
    <m/>
  </r>
  <r>
    <n v="8.5"/>
    <x v="0"/>
    <s v="Rabada"/>
    <n v="0"/>
    <s v="Swings away from the right hander . Misses the edge. "/>
    <s v="Good Length"/>
    <m/>
    <m/>
    <m/>
    <m/>
    <m/>
    <m/>
    <m/>
    <m/>
    <m/>
    <m/>
    <m/>
    <m/>
    <m/>
  </r>
  <r>
    <n v="8.6"/>
    <x v="0"/>
    <s v="Rabada"/>
    <n v="0"/>
    <m/>
    <m/>
    <m/>
    <m/>
    <m/>
    <m/>
    <m/>
    <m/>
    <m/>
    <m/>
    <m/>
    <m/>
    <m/>
    <m/>
    <m/>
  </r>
  <r>
    <n v="9.1"/>
    <x v="1"/>
    <s v="Mulder"/>
    <n v="0"/>
    <m/>
    <m/>
    <m/>
    <m/>
    <m/>
    <m/>
    <m/>
    <m/>
    <m/>
    <m/>
    <m/>
    <m/>
    <m/>
    <m/>
    <m/>
  </r>
  <r>
    <n v="9.1999999999999993"/>
    <x v="1"/>
    <s v="Mulder"/>
    <n v="1"/>
    <s v="Flicked off his legs towards fine leg for a single"/>
    <m/>
    <m/>
    <m/>
    <m/>
    <m/>
    <m/>
    <m/>
    <m/>
    <m/>
    <m/>
    <m/>
    <m/>
    <m/>
    <m/>
  </r>
  <r>
    <n v="9.3000000000000007"/>
    <x v="0"/>
    <s v="Mulder"/>
    <n v="0"/>
    <s v="Lets this one go "/>
    <m/>
    <m/>
    <m/>
    <m/>
    <m/>
    <m/>
    <m/>
    <m/>
    <m/>
    <m/>
    <m/>
    <m/>
    <m/>
    <m/>
  </r>
  <r>
    <n v="9.4"/>
    <x v="0"/>
    <s v="Mulder"/>
    <n v="0"/>
    <s v="Shimmy towards the bowler and get an edge"/>
    <m/>
    <m/>
    <m/>
    <n v="1"/>
    <m/>
    <m/>
    <m/>
    <m/>
    <m/>
    <m/>
    <m/>
    <m/>
    <m/>
    <m/>
  </r>
  <r>
    <n v="9.4"/>
    <x v="0"/>
    <s v="Mulder"/>
    <n v="0"/>
    <m/>
    <m/>
    <m/>
    <m/>
    <m/>
    <m/>
    <m/>
    <m/>
    <m/>
    <m/>
    <m/>
    <m/>
    <m/>
    <m/>
    <m/>
  </r>
  <r>
    <n v="9.5"/>
    <x v="0"/>
    <s v="Mulder"/>
    <n v="1"/>
    <s v="Works it on the leg side , an easy single"/>
    <m/>
    <m/>
    <m/>
    <m/>
    <m/>
    <m/>
    <m/>
    <m/>
    <m/>
    <m/>
    <m/>
    <m/>
    <m/>
    <m/>
  </r>
  <r>
    <n v="9.6"/>
    <x v="1"/>
    <s v="Mulder"/>
    <n v="1"/>
    <s v="Full and flicked towards mid on for a single"/>
    <s v="Full"/>
    <m/>
    <m/>
    <m/>
    <m/>
    <m/>
    <m/>
    <m/>
    <m/>
    <m/>
    <m/>
    <m/>
    <m/>
    <m/>
  </r>
  <r>
    <n v="10.1"/>
    <x v="1"/>
    <s v="Rabada"/>
    <n v="0"/>
    <s v="Full and plays it straight"/>
    <m/>
    <m/>
    <m/>
    <m/>
    <m/>
    <m/>
    <m/>
    <m/>
    <m/>
    <m/>
    <m/>
    <m/>
    <m/>
    <m/>
  </r>
  <r>
    <n v="10.199999999999999"/>
    <x v="1"/>
    <s v="Rabada"/>
    <n v="0"/>
    <s v="Takes a stab at it Khawaja and gets the edge and keeper gets it"/>
    <m/>
    <n v="1"/>
    <m/>
    <m/>
    <m/>
    <m/>
    <m/>
    <m/>
    <m/>
    <s v="Caught"/>
    <m/>
    <s v="Verreynne"/>
    <m/>
    <m/>
  </r>
  <r>
    <n v="10.3"/>
    <x v="2"/>
    <s v="Rabada"/>
    <n v="0"/>
    <m/>
    <m/>
    <m/>
    <m/>
    <m/>
    <m/>
    <m/>
    <m/>
    <m/>
    <m/>
    <m/>
    <m/>
    <m/>
    <m/>
    <m/>
  </r>
  <r>
    <n v="10.4"/>
    <x v="2"/>
    <s v="Rabada"/>
    <n v="0"/>
    <s v="Edged and gone - Green has looked rusty. Is this a No ball? No we are good"/>
    <m/>
    <n v="1"/>
    <m/>
    <m/>
    <m/>
    <m/>
    <m/>
    <m/>
    <m/>
    <s v="Caught"/>
    <m/>
    <s v="Mulder"/>
    <m/>
    <m/>
  </r>
  <r>
    <n v="10.5"/>
    <x v="3"/>
    <s v="Rabada"/>
    <n v="0"/>
    <s v="Rabada on the money yet again. Smith shuffles and defends"/>
    <m/>
    <m/>
    <m/>
    <m/>
    <m/>
    <m/>
    <m/>
    <m/>
    <m/>
    <m/>
    <m/>
    <m/>
    <m/>
    <m/>
  </r>
  <r>
    <n v="10.6"/>
    <x v="3"/>
    <s v="Rabada"/>
    <n v="4"/>
    <s v="And then Smith comes under pressure and whacks it toward mid on for a _x000a_four"/>
    <m/>
    <m/>
    <m/>
    <m/>
    <m/>
    <m/>
    <m/>
    <m/>
    <m/>
    <m/>
    <m/>
    <m/>
    <m/>
    <m/>
  </r>
  <r>
    <n v="11.1"/>
    <x v="0"/>
    <s v="Jansen"/>
    <n v="0"/>
    <s v="Down the leg side and Labuschange misses"/>
    <m/>
    <m/>
    <m/>
    <m/>
    <m/>
    <m/>
    <m/>
    <m/>
    <m/>
    <m/>
    <m/>
    <m/>
    <m/>
    <m/>
  </r>
  <r>
    <n v="11.2"/>
    <x v="0"/>
    <s v="Jansen"/>
    <n v="0"/>
    <s v="Defends solidly"/>
    <m/>
    <m/>
    <m/>
    <m/>
    <m/>
    <m/>
    <m/>
    <m/>
    <m/>
    <m/>
    <m/>
    <m/>
    <m/>
    <m/>
  </r>
  <r>
    <n v="11.3"/>
    <x v="0"/>
    <s v="Jansen"/>
    <n v="0"/>
    <m/>
    <m/>
    <m/>
    <m/>
    <m/>
    <m/>
    <m/>
    <m/>
    <m/>
    <m/>
    <m/>
    <m/>
    <m/>
    <m/>
    <m/>
  </r>
  <r>
    <n v="11.4"/>
    <x v="0"/>
    <s v="Jansen"/>
    <n v="0"/>
    <m/>
    <m/>
    <m/>
    <m/>
    <m/>
    <m/>
    <m/>
    <m/>
    <m/>
    <m/>
    <m/>
    <m/>
    <m/>
    <m/>
    <m/>
  </r>
  <r>
    <n v="11.5"/>
    <x v="0"/>
    <s v="Jansen"/>
    <n v="0"/>
    <m/>
    <m/>
    <m/>
    <m/>
    <m/>
    <m/>
    <m/>
    <m/>
    <m/>
    <m/>
    <m/>
    <m/>
    <m/>
    <m/>
    <m/>
  </r>
  <r>
    <n v="11.6"/>
    <x v="0"/>
    <s v="Jansen"/>
    <n v="0"/>
    <s v="And that's tea"/>
    <m/>
    <m/>
    <m/>
    <m/>
    <m/>
    <m/>
    <m/>
    <m/>
    <m/>
    <m/>
    <m/>
    <m/>
    <m/>
    <m/>
  </r>
  <r>
    <n v="12.1"/>
    <x v="3"/>
    <s v="Ngidi"/>
    <n v="1"/>
    <s v="A single down the leg side to mid-on"/>
    <m/>
    <m/>
    <m/>
    <m/>
    <m/>
    <m/>
    <m/>
    <m/>
    <m/>
    <m/>
    <m/>
    <m/>
    <m/>
    <m/>
  </r>
  <r>
    <n v="12.2"/>
    <x v="0"/>
    <s v="Ngidi"/>
    <n v="1"/>
    <s v="Quick rotation of strike"/>
    <m/>
    <m/>
    <m/>
    <m/>
    <m/>
    <m/>
    <m/>
    <m/>
    <m/>
    <m/>
    <m/>
    <m/>
    <m/>
    <m/>
  </r>
  <r>
    <n v="12.3"/>
    <x v="3"/>
    <s v="Ngidi"/>
    <n v="0"/>
    <m/>
    <m/>
    <m/>
    <m/>
    <m/>
    <m/>
    <m/>
    <m/>
    <m/>
    <m/>
    <m/>
    <m/>
    <m/>
    <m/>
    <m/>
  </r>
  <r>
    <n v="12.4"/>
    <x v="3"/>
    <s v="Ngidi"/>
    <n v="0"/>
    <m/>
    <m/>
    <m/>
    <m/>
    <m/>
    <m/>
    <m/>
    <m/>
    <m/>
    <m/>
    <m/>
    <m/>
    <m/>
    <m/>
    <m/>
  </r>
  <r>
    <n v="12.5"/>
    <x v="3"/>
    <s v="Ngidi"/>
    <n v="1"/>
    <s v="Rotating the strike, getting single - a gentle push to mid-on "/>
    <m/>
    <m/>
    <m/>
    <m/>
    <m/>
    <m/>
    <m/>
    <m/>
    <m/>
    <m/>
    <m/>
    <m/>
    <m/>
    <m/>
  </r>
  <r>
    <n v="12.6"/>
    <x v="0"/>
    <s v="Ngidi"/>
    <n v="2"/>
    <s v="Glanced off his legs to mid-wicket and gets a 2"/>
    <m/>
    <m/>
    <m/>
    <m/>
    <m/>
    <m/>
    <m/>
    <m/>
    <m/>
    <m/>
    <m/>
    <m/>
    <m/>
    <m/>
  </r>
  <r>
    <n v="13.1"/>
    <x v="3"/>
    <s v="Jansen"/>
    <n v="0"/>
    <s v="Drive it to cover , stopped. No run"/>
    <m/>
    <m/>
    <m/>
    <m/>
    <m/>
    <m/>
    <m/>
    <m/>
    <m/>
    <m/>
    <m/>
    <m/>
    <m/>
    <m/>
  </r>
  <r>
    <n v="13.2"/>
    <x v="3"/>
    <s v="Jansen"/>
    <n v="0"/>
    <s v="Nips back in from around to wicket. Smith plays and missses"/>
    <m/>
    <m/>
    <m/>
    <m/>
    <m/>
    <m/>
    <m/>
    <m/>
    <m/>
    <m/>
    <m/>
    <m/>
    <m/>
    <m/>
  </r>
  <r>
    <n v="13.3"/>
    <x v="3"/>
    <s v="Jansen"/>
    <n v="1"/>
    <s v="Inside edge and goes to fine leg for a single"/>
    <m/>
    <m/>
    <m/>
    <m/>
    <m/>
    <m/>
    <m/>
    <m/>
    <m/>
    <m/>
    <m/>
    <m/>
    <m/>
    <m/>
  </r>
  <r>
    <n v="13.4"/>
    <x v="0"/>
    <s v="Jansen"/>
    <n v="0"/>
    <s v="Defends this one - Jansen has been angling this to the right hander. _x000a_Looking to find that one goes away"/>
    <m/>
    <m/>
    <m/>
    <m/>
    <m/>
    <m/>
    <m/>
    <m/>
    <m/>
    <m/>
    <m/>
    <m/>
    <m/>
    <m/>
  </r>
  <r>
    <n v="13.5"/>
    <x v="0"/>
    <s v="Jansen"/>
    <n v="0"/>
    <s v="Reaches for that - wide outside the off stump and full, does not connect"/>
    <s v="Full"/>
    <m/>
    <m/>
    <m/>
    <m/>
    <m/>
    <m/>
    <m/>
    <m/>
    <m/>
    <m/>
    <m/>
    <m/>
    <m/>
  </r>
  <r>
    <n v="13.6"/>
    <x v="0"/>
    <s v="Jansen"/>
    <n v="0"/>
    <s v="Lets that go - in the sixth stumps line. Better not played"/>
    <s v="Good Length"/>
    <m/>
    <m/>
    <m/>
    <m/>
    <m/>
    <m/>
    <m/>
    <m/>
    <m/>
    <m/>
    <m/>
    <m/>
    <m/>
  </r>
  <r>
    <n v="14.1"/>
    <x v="3"/>
    <s v="Ngidi"/>
    <n v="0"/>
    <m/>
    <m/>
    <m/>
    <m/>
    <m/>
    <m/>
    <m/>
    <m/>
    <m/>
    <m/>
    <m/>
    <m/>
    <m/>
    <m/>
    <m/>
  </r>
  <r>
    <n v="14.2"/>
    <x v="3"/>
    <s v="Ngidi"/>
    <n v="1"/>
    <m/>
    <m/>
    <m/>
    <m/>
    <m/>
    <m/>
    <m/>
    <m/>
    <m/>
    <m/>
    <m/>
    <m/>
    <m/>
    <m/>
    <m/>
  </r>
  <r>
    <n v="14.3"/>
    <x v="0"/>
    <s v="Ngidi"/>
    <n v="1"/>
    <s v="Caresses that towards third man region for an easay single"/>
    <m/>
    <m/>
    <m/>
    <m/>
    <m/>
    <m/>
    <m/>
    <m/>
    <m/>
    <m/>
    <m/>
    <m/>
    <m/>
    <m/>
  </r>
  <r>
    <n v="14.4"/>
    <x v="3"/>
    <s v="Ngidi"/>
    <n v="0"/>
    <s v="Smith shuffles across and dabs it towards mid-wicket. Fielded - no run"/>
    <m/>
    <m/>
    <m/>
    <m/>
    <m/>
    <m/>
    <m/>
    <m/>
    <m/>
    <m/>
    <m/>
    <m/>
    <m/>
    <m/>
  </r>
  <r>
    <n v="14.5"/>
    <x v="3"/>
    <s v="Ngidi"/>
    <n v="0"/>
    <s v="Ngidi charged in. Back of length. Smith stays in his crease and another dab _x000a_towards mid-wicket"/>
    <s v="Good Length"/>
    <m/>
    <m/>
    <m/>
    <m/>
    <m/>
    <m/>
    <m/>
    <m/>
    <m/>
    <m/>
    <m/>
    <m/>
    <m/>
  </r>
  <r>
    <n v="14.6"/>
    <x v="3"/>
    <s v="Ngidi"/>
    <n v="0"/>
    <s v="Back of length, fourth stumps line this time - defends "/>
    <s v="Good Length"/>
    <m/>
    <m/>
    <m/>
    <m/>
    <m/>
    <m/>
    <m/>
    <m/>
    <m/>
    <m/>
    <m/>
    <m/>
    <m/>
  </r>
  <r>
    <n v="15.1"/>
    <x v="0"/>
    <s v="Jansen"/>
    <n v="0"/>
    <s v="Jansen to contine. Choosing to rest Rabada here. Defends on the fourth_x000a_stumps line. Jansen continues from over the wicket"/>
    <s v="Full"/>
    <m/>
    <m/>
    <m/>
    <m/>
    <m/>
    <m/>
    <m/>
    <m/>
    <m/>
    <m/>
    <m/>
    <m/>
    <m/>
  </r>
  <r>
    <n v="15.2"/>
    <x v="0"/>
    <s v="Jansen"/>
    <n v="0"/>
    <s v="Good length in the fifth stumps line - lets this one go."/>
    <s v="Good Length"/>
    <m/>
    <m/>
    <m/>
    <m/>
    <m/>
    <m/>
    <m/>
    <m/>
    <m/>
    <m/>
    <m/>
    <m/>
    <m/>
  </r>
  <r>
    <n v="15.3"/>
    <x v="0"/>
    <s v="Jansen"/>
    <n v="0"/>
    <s v="Short, Labuschange ducks underneath it. Nothing menacing so far"/>
    <s v="Short"/>
    <m/>
    <m/>
    <m/>
    <m/>
    <m/>
    <m/>
    <m/>
    <m/>
    <m/>
    <m/>
    <m/>
    <m/>
    <m/>
  </r>
  <r>
    <n v="15.4"/>
    <x v="0"/>
    <s v="Jansen"/>
    <n v="0"/>
    <s v="Good leave this, nothing doing in that fifth stumps line"/>
    <s v="Good Length"/>
    <m/>
    <m/>
    <m/>
    <m/>
    <m/>
    <m/>
    <m/>
    <m/>
    <m/>
    <m/>
    <m/>
    <m/>
    <m/>
  </r>
  <r>
    <n v="15.5"/>
    <x v="0"/>
    <s v="Jansen"/>
    <n v="1"/>
    <s v="Quick single, drops it square of the wicket and sets of. "/>
    <s v="Good Length"/>
    <m/>
    <m/>
    <m/>
    <m/>
    <m/>
    <m/>
    <m/>
    <m/>
    <m/>
    <m/>
    <m/>
    <m/>
    <m/>
  </r>
  <r>
    <n v="15.6"/>
    <x v="3"/>
    <s v="Jansen"/>
    <n v="0"/>
    <s v="Length and straight at Smith making him play. Which he does and fends it _x000a_off"/>
    <s v="Good Length"/>
    <m/>
    <m/>
    <m/>
    <m/>
    <m/>
    <m/>
    <m/>
    <m/>
    <m/>
    <m/>
    <m/>
    <m/>
    <m/>
  </r>
  <r>
    <n v="16.100000000000001"/>
    <x v="0"/>
    <s v="Ngidi"/>
    <n v="0"/>
    <m/>
    <m/>
    <m/>
    <m/>
    <m/>
    <m/>
    <m/>
    <m/>
    <m/>
    <m/>
    <m/>
    <m/>
    <m/>
    <m/>
    <m/>
  </r>
  <r>
    <n v="16.2"/>
    <x v="0"/>
    <s v="Ngidi"/>
    <n v="0"/>
    <m/>
    <m/>
    <m/>
    <m/>
    <m/>
    <m/>
    <m/>
    <m/>
    <m/>
    <m/>
    <m/>
    <m/>
    <m/>
    <m/>
    <m/>
  </r>
  <r>
    <n v="16.3"/>
    <x v="0"/>
    <s v="Ngidi"/>
    <n v="1"/>
    <s v="Single - opens the face of the bat and guides it towards gully. Jansen seems_x000a_to have hurt himself and the physio is out taking a look. The left thumb goes_x000a_into the ground as he dives to save a run."/>
    <m/>
    <m/>
    <m/>
    <m/>
    <m/>
    <m/>
    <m/>
    <m/>
    <m/>
    <m/>
    <m/>
    <m/>
    <m/>
    <m/>
  </r>
  <r>
    <n v="16.399999999999999"/>
    <x v="3"/>
    <s v="Ngidi"/>
    <n v="0"/>
    <s v="Back of a length again . Ngidi is bowling a few of these. Smith dabs it towards mid wicket. No run"/>
    <s v="Good Length"/>
    <m/>
    <m/>
    <m/>
    <m/>
    <m/>
    <m/>
    <m/>
    <m/>
    <m/>
    <m/>
    <m/>
    <m/>
    <m/>
  </r>
  <r>
    <n v="16.5"/>
    <x v="3"/>
    <s v="Ngidi"/>
    <n v="1"/>
    <s v="Wide in the fifth stumps, Smith works  it lean ing back to point for a single"/>
    <s v="Good Length"/>
    <m/>
    <m/>
    <m/>
    <m/>
    <m/>
    <m/>
    <m/>
    <m/>
    <m/>
    <m/>
    <m/>
    <m/>
    <m/>
  </r>
  <r>
    <n v="16.600000000000001"/>
    <x v="0"/>
    <s v="Ngidi"/>
    <n v="0"/>
    <s v="Gets the edge Ngidi, but not carrying. Soft hand, still felt Labuschange _x000a_reaching for it. Ngidi pushed it up a bit full this time"/>
    <s v="Full"/>
    <m/>
    <m/>
    <m/>
    <m/>
    <m/>
    <m/>
    <m/>
    <m/>
    <m/>
    <m/>
    <m/>
    <m/>
    <m/>
  </r>
  <r>
    <n v="17.100000000000001"/>
    <x v="3"/>
    <s v="Jansen"/>
    <n v="0"/>
    <s v="Around the wicket and wide on the sixth stumps line. Does nip back in_x000a_but Smith will let it go. "/>
    <s v="Good Length"/>
    <m/>
    <m/>
    <m/>
    <m/>
    <m/>
    <m/>
    <m/>
    <m/>
    <m/>
    <m/>
    <m/>
    <n v="143"/>
    <m/>
  </r>
  <r>
    <n v="17.2"/>
    <x v="3"/>
    <s v="Jansen"/>
    <n v="0"/>
    <m/>
    <m/>
    <m/>
    <m/>
    <m/>
    <m/>
    <m/>
    <m/>
    <m/>
    <m/>
    <m/>
    <m/>
    <m/>
    <m/>
    <m/>
  </r>
  <r>
    <n v="17.3"/>
    <x v="3"/>
    <s v="Jansen"/>
    <n v="0"/>
    <s v="Ball goes straight on to the keeper - wide outside and Smith lets it go"/>
    <s v="Good Length"/>
    <m/>
    <m/>
    <m/>
    <m/>
    <m/>
    <m/>
    <m/>
    <m/>
    <m/>
    <m/>
    <m/>
    <m/>
    <m/>
  </r>
  <r>
    <n v="17.399999999999999"/>
    <x v="3"/>
    <s v="Jansen"/>
    <n v="1"/>
    <s v="Dabs it to mid-wicket and off for a singe"/>
    <s v="Good Length"/>
    <m/>
    <m/>
    <m/>
    <m/>
    <m/>
    <m/>
    <m/>
    <m/>
    <m/>
    <m/>
    <m/>
    <m/>
    <m/>
  </r>
  <r>
    <n v="17.5"/>
    <x v="0"/>
    <s v="Jansen"/>
    <n v="0"/>
    <s v="Gone. Jansen get Labuschange again. Nicked off to the keeper"/>
    <s v="Good Length"/>
    <n v="1"/>
    <m/>
    <m/>
    <m/>
    <m/>
    <m/>
    <m/>
    <m/>
    <s v="Caught"/>
    <m/>
    <s v="Verreynne"/>
    <m/>
    <m/>
  </r>
  <r>
    <n v="17.600000000000001"/>
    <x v="4"/>
    <s v="Jansen"/>
    <n v="0"/>
    <s v="Head in - and he can take the game away in an instant. Australia 118 ahead._x000a_Jansen - Full and straight. Head solid in defence "/>
    <s v="Full"/>
    <m/>
    <m/>
    <m/>
    <m/>
    <m/>
    <m/>
    <m/>
    <m/>
    <m/>
    <m/>
    <m/>
    <m/>
    <m/>
  </r>
  <r>
    <n v="18.100000000000001"/>
    <x v="3"/>
    <s v="Ngidi"/>
    <n v="1"/>
    <s v="Easy single through the covers"/>
    <m/>
    <m/>
    <m/>
    <m/>
    <m/>
    <m/>
    <m/>
    <m/>
    <m/>
    <m/>
    <m/>
    <m/>
    <m/>
    <m/>
  </r>
  <r>
    <n v="18.2"/>
    <x v="4"/>
    <s v="Ngidi"/>
    <n v="1"/>
    <s v="Head is off the mark. Ngidi back of length and Head pushes it to cover"/>
    <s v="Good Length"/>
    <m/>
    <m/>
    <m/>
    <m/>
    <m/>
    <m/>
    <m/>
    <m/>
    <m/>
    <m/>
    <m/>
    <m/>
    <m/>
  </r>
  <r>
    <n v="18.3"/>
    <x v="3"/>
    <s v="Ngidi"/>
    <n v="2"/>
    <s v="Stands tall and punches off the back foot towards cover this time"/>
    <s v="Good Length"/>
    <m/>
    <m/>
    <m/>
    <m/>
    <m/>
    <m/>
    <m/>
    <m/>
    <m/>
    <m/>
    <m/>
    <m/>
    <m/>
  </r>
  <r>
    <n v="18.399999999999999"/>
    <x v="3"/>
    <s v="Ngidi"/>
    <n v="0"/>
    <s v="Fends it towards mid wicket - no run"/>
    <m/>
    <m/>
    <m/>
    <m/>
    <m/>
    <m/>
    <m/>
    <m/>
    <m/>
    <m/>
    <m/>
    <m/>
    <m/>
    <m/>
  </r>
  <r>
    <n v="18.5"/>
    <x v="3"/>
    <s v="Ngidi"/>
    <n v="0"/>
    <s v="Ngidi hits the pad. Appeal - not out given on field. We go upstairs. Ball_x000a_very close to the bad, but no edge say snicko, . High on the pad. On field _x000a_decision is not-out so if it umpires call it styas not out - but we have tree reds. And Ngidi get Steve Smith"/>
    <m/>
    <n v="1"/>
    <m/>
    <m/>
    <b v="1"/>
    <m/>
    <m/>
    <m/>
    <m/>
    <s v="LBW"/>
    <m/>
    <m/>
    <m/>
    <m/>
  </r>
  <r>
    <n v="18.600000000000001"/>
    <x v="5"/>
    <s v="Ngidi"/>
    <n v="0"/>
    <s v="It's all happening here. Almost played on, but this one bounces up and over_x000a_the stumps"/>
    <m/>
    <m/>
    <m/>
    <m/>
    <m/>
    <m/>
    <m/>
    <m/>
    <m/>
    <m/>
    <m/>
    <m/>
    <m/>
    <m/>
  </r>
  <r>
    <n v="19.100000000000001"/>
    <x v="4"/>
    <s v="Jansen"/>
    <n v="0"/>
    <s v="No run. Head plays this one to coveer."/>
    <m/>
    <m/>
    <m/>
    <m/>
    <m/>
    <m/>
    <m/>
    <m/>
    <m/>
    <m/>
    <m/>
    <m/>
    <m/>
    <m/>
  </r>
  <r>
    <n v="19.2"/>
    <x v="4"/>
    <s v="Jansen"/>
    <n v="0"/>
    <s v="Head chases a wide one , and misses. "/>
    <m/>
    <m/>
    <m/>
    <m/>
    <m/>
    <m/>
    <m/>
    <m/>
    <m/>
    <m/>
    <m/>
    <m/>
    <m/>
    <m/>
  </r>
  <r>
    <n v="19.3"/>
    <x v="4"/>
    <s v="Jansen"/>
    <n v="1"/>
    <s v="Head plays this towards fine leg and gets a single"/>
    <m/>
    <m/>
    <m/>
    <m/>
    <m/>
    <m/>
    <m/>
    <m/>
    <m/>
    <m/>
    <m/>
    <m/>
    <m/>
    <m/>
  </r>
  <r>
    <n v="19.399999999999999"/>
    <x v="5"/>
    <s v="Jansen"/>
    <n v="1"/>
    <s v="Websters is of the mark. A dab toward mid wicket"/>
    <m/>
    <m/>
    <m/>
    <m/>
    <m/>
    <m/>
    <m/>
    <m/>
    <m/>
    <m/>
    <m/>
    <m/>
    <m/>
    <m/>
  </r>
  <r>
    <n v="19.5"/>
    <x v="4"/>
    <s v="Jansen"/>
    <n v="0"/>
    <s v="Defends"/>
    <m/>
    <m/>
    <m/>
    <m/>
    <m/>
    <m/>
    <m/>
    <m/>
    <m/>
    <m/>
    <m/>
    <m/>
    <m/>
    <m/>
  </r>
  <r>
    <n v="19.600000000000001"/>
    <x v="4"/>
    <s v="Jansen"/>
    <n v="4"/>
    <s v="He got out playing down the leg in the first innings. Gets a four this time"/>
    <m/>
    <m/>
    <m/>
    <m/>
    <m/>
    <m/>
    <m/>
    <m/>
    <m/>
    <m/>
    <m/>
    <m/>
    <m/>
    <m/>
  </r>
  <r>
    <n v="20.100000000000001"/>
    <x v="5"/>
    <s v="Ngidi"/>
    <n v="1"/>
    <s v="Ngidi back after that successful last over; Getting singles  now - this time_x000a_towards cover"/>
    <m/>
    <m/>
    <m/>
    <m/>
    <m/>
    <m/>
    <m/>
    <m/>
    <m/>
    <m/>
    <m/>
    <m/>
    <m/>
    <m/>
  </r>
  <r>
    <n v="20.2"/>
    <x v="4"/>
    <s v="Ngidi"/>
    <n v="1"/>
    <s v="Down the leg will get a from a Head glance  towards fine leg"/>
    <m/>
    <m/>
    <m/>
    <m/>
    <m/>
    <m/>
    <m/>
    <m/>
    <m/>
    <m/>
    <m/>
    <m/>
    <m/>
    <m/>
  </r>
  <r>
    <n v="20.3"/>
    <x v="5"/>
    <s v="Ngidi"/>
    <n v="0"/>
    <s v="Stays low and almost dies as it reaches the keeper"/>
    <m/>
    <m/>
    <m/>
    <m/>
    <m/>
    <m/>
    <m/>
    <m/>
    <m/>
    <m/>
    <m/>
    <m/>
    <m/>
    <m/>
  </r>
  <r>
    <n v="20.399999999999999"/>
    <x v="5"/>
    <s v="Ngidi"/>
    <n v="0"/>
    <m/>
    <m/>
    <m/>
    <m/>
    <m/>
    <m/>
    <m/>
    <m/>
    <m/>
    <m/>
    <m/>
    <m/>
    <m/>
    <m/>
    <m/>
  </r>
  <r>
    <n v="20.5"/>
    <x v="5"/>
    <s v="Ngidi"/>
    <n v="1"/>
    <s v="Carves this to deep point for a single"/>
    <m/>
    <m/>
    <m/>
    <m/>
    <m/>
    <m/>
    <m/>
    <m/>
    <m/>
    <m/>
    <m/>
    <m/>
    <m/>
    <m/>
  </r>
  <r>
    <n v="20.6"/>
    <x v="4"/>
    <s v="Ngidi"/>
    <n v="0"/>
    <s v=" Fends this on - "/>
    <m/>
    <m/>
    <m/>
    <m/>
    <m/>
    <m/>
    <m/>
    <m/>
    <m/>
    <m/>
    <m/>
    <m/>
    <m/>
    <m/>
  </r>
  <r>
    <n v="21.1"/>
    <x v="5"/>
    <s v="Mulder"/>
    <n v="0"/>
    <s v="Full and straight - and defends"/>
    <m/>
    <m/>
    <m/>
    <m/>
    <m/>
    <m/>
    <m/>
    <m/>
    <m/>
    <m/>
    <m/>
    <m/>
    <m/>
    <m/>
  </r>
  <r>
    <n v="21.2"/>
    <x v="5"/>
    <s v="Mulder"/>
    <n v="1"/>
    <s v="Worked towards fine leg for a single"/>
    <m/>
    <m/>
    <m/>
    <m/>
    <m/>
    <m/>
    <m/>
    <m/>
    <m/>
    <m/>
    <m/>
    <m/>
    <m/>
    <m/>
  </r>
  <r>
    <n v="21.3"/>
    <x v="4"/>
    <s v="Mulder"/>
    <n v="0"/>
    <s v="Head looks he is here with an intent to get this game moving"/>
    <m/>
    <m/>
    <m/>
    <m/>
    <m/>
    <m/>
    <m/>
    <m/>
    <m/>
    <m/>
    <m/>
    <m/>
    <m/>
    <m/>
  </r>
  <r>
    <n v="21.4"/>
    <x v="4"/>
    <s v="Mulder"/>
    <n v="0"/>
    <s v="On to pads, half a appeal - maybe there was a inside edge"/>
    <m/>
    <m/>
    <m/>
    <m/>
    <m/>
    <m/>
    <m/>
    <m/>
    <m/>
    <m/>
    <m/>
    <m/>
    <m/>
    <m/>
  </r>
  <r>
    <n v="21.5"/>
    <x v="4"/>
    <s v="Mulder"/>
    <n v="0"/>
    <s v="Defends this full and straight on to the stumps"/>
    <m/>
    <m/>
    <m/>
    <m/>
    <m/>
    <m/>
    <m/>
    <m/>
    <m/>
    <m/>
    <m/>
    <m/>
    <m/>
    <m/>
  </r>
  <r>
    <n v="21.6"/>
    <x v="4"/>
    <s v="Mulder"/>
    <n v="0"/>
    <s v="Head solid in defense"/>
    <m/>
    <m/>
    <m/>
    <m/>
    <m/>
    <m/>
    <m/>
    <m/>
    <m/>
    <m/>
    <m/>
    <m/>
    <m/>
    <m/>
  </r>
  <r>
    <n v="22.1"/>
    <x v="5"/>
    <s v="Ngidi"/>
    <n v="1"/>
    <s v="Single down the deep point"/>
    <m/>
    <m/>
    <m/>
    <m/>
    <m/>
    <m/>
    <m/>
    <m/>
    <m/>
    <m/>
    <m/>
    <m/>
    <m/>
    <m/>
  </r>
  <r>
    <n v="22.2"/>
    <x v="4"/>
    <s v="Ngidi"/>
    <n v="0"/>
    <s v="Dabs it to mid-on . No run"/>
    <m/>
    <m/>
    <m/>
    <m/>
    <m/>
    <m/>
    <m/>
    <m/>
    <m/>
    <m/>
    <m/>
    <m/>
    <m/>
    <m/>
  </r>
  <r>
    <n v="22.3"/>
    <x v="4"/>
    <s v="Ngidi"/>
    <n v="0"/>
    <s v="Wide and Head does not connect well. He'll feel he missed out "/>
    <m/>
    <m/>
    <m/>
    <m/>
    <m/>
    <m/>
    <m/>
    <m/>
    <m/>
    <m/>
    <m/>
    <m/>
    <m/>
    <m/>
  </r>
  <r>
    <n v="22.4"/>
    <x v="4"/>
    <s v="Ngidi"/>
    <n v="1"/>
    <s v="Dabs a single towards point"/>
    <m/>
    <m/>
    <m/>
    <m/>
    <m/>
    <m/>
    <m/>
    <m/>
    <m/>
    <m/>
    <m/>
    <m/>
    <m/>
    <m/>
  </r>
  <r>
    <n v="22.5"/>
    <x v="5"/>
    <s v="Ngidi"/>
    <n v="4"/>
    <s v="Streaky, but goes in between the slips and the gully for a boundry"/>
    <m/>
    <m/>
    <m/>
    <m/>
    <m/>
    <m/>
    <m/>
    <m/>
    <m/>
    <m/>
    <m/>
    <m/>
    <m/>
    <m/>
  </r>
  <r>
    <n v="22.6"/>
    <x v="5"/>
    <s v="Ngidi"/>
    <n v="0"/>
    <s v="Websters takes the DRS, but this is given on field. He must have a strong _x000a_case and unless he hits it , I think this is gone."/>
    <m/>
    <n v="1"/>
    <m/>
    <m/>
    <b v="1"/>
    <m/>
    <m/>
    <m/>
    <m/>
    <s v="LBW"/>
    <m/>
    <m/>
    <m/>
    <m/>
  </r>
  <r>
    <n v="23.1"/>
    <x v="4"/>
    <s v="Mulder"/>
    <n v="1"/>
    <s v="The last recognized batting pair now. Carey walks in - Australia will_x000a_look to get to 100 first. Head plays it towards deep point for a single"/>
    <m/>
    <m/>
    <m/>
    <m/>
    <m/>
    <m/>
    <m/>
    <m/>
    <m/>
    <m/>
    <m/>
    <m/>
    <m/>
    <m/>
  </r>
  <r>
    <n v="23.2"/>
    <x v="6"/>
    <s v="Mulder"/>
    <n v="0"/>
    <s v="Back of length, fourth stumps line and beats Carey all ends up"/>
    <m/>
    <m/>
    <m/>
    <m/>
    <m/>
    <m/>
    <m/>
    <m/>
    <m/>
    <m/>
    <m/>
    <m/>
    <m/>
    <m/>
  </r>
  <r>
    <n v="23.3"/>
    <x v="6"/>
    <s v="Mulder"/>
    <n v="1"/>
    <s v="Dabs a quick single to cover point"/>
    <m/>
    <m/>
    <m/>
    <m/>
    <m/>
    <m/>
    <m/>
    <m/>
    <m/>
    <m/>
    <m/>
    <m/>
    <m/>
    <m/>
  </r>
  <r>
    <n v="23.4"/>
    <x v="4"/>
    <s v="Mulder"/>
    <n v="0"/>
    <s v="Nips back in and bowls Head over. "/>
    <m/>
    <n v="1"/>
    <m/>
    <m/>
    <m/>
    <m/>
    <m/>
    <m/>
    <m/>
    <s v="Bowled"/>
    <m/>
    <m/>
    <m/>
    <m/>
  </r>
  <r>
    <n v="23.5"/>
    <x v="7"/>
    <s v="Mulder"/>
    <n v="0"/>
    <m/>
    <m/>
    <m/>
    <m/>
    <m/>
    <m/>
    <m/>
    <m/>
    <m/>
    <m/>
    <m/>
    <m/>
    <m/>
    <m/>
    <m/>
  </r>
  <r>
    <n v="23.6"/>
    <x v="7"/>
    <s v="Mulder"/>
    <n v="0"/>
    <m/>
    <m/>
    <m/>
    <m/>
    <m/>
    <m/>
    <m/>
    <m/>
    <m/>
    <m/>
    <m/>
    <m/>
    <m/>
    <m/>
    <m/>
  </r>
  <r>
    <n v="24.1"/>
    <x v="6"/>
    <s v="Ngidi"/>
    <n v="0"/>
    <s v="Carey walks down the track and hits him flush on the pads. Review taken_x000a_Not out on-field. It's all happening here"/>
    <m/>
    <m/>
    <m/>
    <m/>
    <b v="1"/>
    <m/>
    <m/>
    <m/>
    <m/>
    <m/>
    <m/>
    <m/>
    <m/>
    <m/>
  </r>
  <r>
    <n v="24.2"/>
    <x v="6"/>
    <s v="Ngidi"/>
    <n v="1"/>
    <s v="Wide and Carey hits it point and gets a single"/>
    <m/>
    <m/>
    <m/>
    <m/>
    <m/>
    <m/>
    <m/>
    <m/>
    <m/>
    <m/>
    <m/>
    <m/>
    <m/>
    <m/>
  </r>
  <r>
    <n v="24.3"/>
    <x v="7"/>
    <s v="Ngidi"/>
    <n v="4"/>
    <s v="Whack - Cummins attack first with the ball and now with the bat,_x000a_Towards  Mid-off"/>
    <m/>
    <m/>
    <m/>
    <m/>
    <m/>
    <m/>
    <m/>
    <m/>
    <m/>
    <m/>
    <m/>
    <m/>
    <m/>
    <m/>
  </r>
  <r>
    <n v="24.4"/>
    <x v="7"/>
    <s v="Ngidi"/>
    <n v="2"/>
    <s v="Cummins on the charge. Goes for this one - up in the air. Towards the cover_x000a_and gets 2 for his effort"/>
    <m/>
    <m/>
    <m/>
    <m/>
    <m/>
    <m/>
    <m/>
    <m/>
    <m/>
    <m/>
    <m/>
    <m/>
    <m/>
    <m/>
  </r>
  <r>
    <n v="24.5"/>
    <x v="7"/>
    <s v="Ngidi"/>
    <n v="0"/>
    <s v="Full and on to the pads, and deflects on to the stumps -  bowled him"/>
    <s v="Full"/>
    <n v="1"/>
    <m/>
    <m/>
    <m/>
    <m/>
    <m/>
    <m/>
    <m/>
    <s v="Bowled"/>
    <m/>
    <m/>
    <m/>
    <m/>
  </r>
  <r>
    <n v="24.6"/>
    <x v="8"/>
    <s v="Ngidi"/>
    <n v="0"/>
    <s v="Starc in and two left handers at the crease"/>
    <m/>
    <m/>
    <m/>
    <m/>
    <m/>
    <m/>
    <m/>
    <m/>
    <m/>
    <m/>
    <m/>
    <m/>
    <m/>
    <m/>
  </r>
  <r>
    <n v="25.1"/>
    <x v="6"/>
    <s v="Mulder"/>
    <n v="0"/>
    <s v="No run"/>
    <m/>
    <m/>
    <m/>
    <m/>
    <m/>
    <m/>
    <m/>
    <m/>
    <m/>
    <m/>
    <m/>
    <m/>
    <m/>
    <m/>
  </r>
  <r>
    <n v="25.2"/>
    <x v="6"/>
    <s v="Mulder"/>
    <n v="0"/>
    <s v="South Africa have their tails up. "/>
    <m/>
    <m/>
    <m/>
    <m/>
    <m/>
    <m/>
    <m/>
    <m/>
    <m/>
    <m/>
    <m/>
    <m/>
    <m/>
    <m/>
  </r>
  <r>
    <n v="25.3"/>
    <x v="6"/>
    <s v="Mulder"/>
    <n v="0"/>
    <s v="Edged but dropped just short of Makram. Carey will attack regardless"/>
    <m/>
    <m/>
    <m/>
    <m/>
    <m/>
    <m/>
    <m/>
    <m/>
    <m/>
    <m/>
    <m/>
    <m/>
    <m/>
    <m/>
  </r>
  <r>
    <n v="25.4"/>
    <x v="6"/>
    <s v="Mulder"/>
    <n v="0"/>
    <s v="Full and straight to Carey. Defends this one"/>
    <m/>
    <m/>
    <m/>
    <m/>
    <m/>
    <m/>
    <m/>
    <m/>
    <m/>
    <m/>
    <m/>
    <m/>
    <m/>
    <m/>
  </r>
  <r>
    <n v="25.5"/>
    <x v="6"/>
    <s v="Mulder"/>
    <n v="0"/>
    <s v="Back of a length and Carey plays it straight"/>
    <m/>
    <m/>
    <m/>
    <m/>
    <m/>
    <m/>
    <m/>
    <m/>
    <m/>
    <m/>
    <m/>
    <m/>
    <m/>
    <m/>
  </r>
  <r>
    <n v="25.6"/>
    <x v="6"/>
    <s v="Mulder"/>
    <n v="1"/>
    <s v="Carey get this on to cover and a single."/>
    <m/>
    <m/>
    <m/>
    <m/>
    <m/>
    <m/>
    <m/>
    <m/>
    <m/>
    <m/>
    <m/>
    <m/>
    <m/>
    <m/>
  </r>
  <r>
    <n v="26.1"/>
    <x v="6"/>
    <s v="Ngidi"/>
    <n v="1"/>
    <s v="Hits square of the wicket and gets a single. "/>
    <m/>
    <m/>
    <m/>
    <m/>
    <m/>
    <m/>
    <m/>
    <m/>
    <m/>
    <m/>
    <m/>
    <m/>
    <m/>
    <m/>
  </r>
  <r>
    <n v="26.2"/>
    <x v="8"/>
    <s v="Ngidi"/>
    <n v="0"/>
    <s v="Again gets the edge as Starc attacks but does not carry to Markram"/>
    <m/>
    <m/>
    <m/>
    <m/>
    <m/>
    <m/>
    <m/>
    <m/>
    <m/>
    <m/>
    <m/>
    <m/>
    <m/>
    <m/>
  </r>
  <r>
    <n v="26.3"/>
    <x v="8"/>
    <s v="Ngidi"/>
    <n v="1"/>
    <s v="Works off the pad towards mid-wicket for a single"/>
    <m/>
    <m/>
    <m/>
    <m/>
    <m/>
    <m/>
    <m/>
    <m/>
    <m/>
    <m/>
    <m/>
    <m/>
    <m/>
    <m/>
  </r>
  <r>
    <n v="26.4"/>
    <x v="6"/>
    <s v="Ngidi"/>
    <n v="0"/>
    <m/>
    <m/>
    <m/>
    <m/>
    <m/>
    <m/>
    <m/>
    <m/>
    <m/>
    <m/>
    <m/>
    <m/>
    <m/>
    <m/>
    <m/>
  </r>
  <r>
    <n v="26.5"/>
    <x v="6"/>
    <s v="Ngidi"/>
    <n v="2"/>
    <s v="Plays it straight - the lead is over 150 now"/>
    <m/>
    <m/>
    <m/>
    <m/>
    <m/>
    <m/>
    <m/>
    <m/>
    <m/>
    <m/>
    <m/>
    <m/>
    <m/>
    <m/>
  </r>
  <r>
    <n v="26.6"/>
    <x v="6"/>
    <s v="Ngidi"/>
    <n v="0"/>
    <s v="Dabs It to cover"/>
    <m/>
    <m/>
    <m/>
    <m/>
    <m/>
    <m/>
    <m/>
    <m/>
    <m/>
    <m/>
    <m/>
    <m/>
    <m/>
    <m/>
  </r>
  <r>
    <n v="27.1"/>
    <x v="8"/>
    <s v="Mulder"/>
    <n v="0"/>
    <s v="Still no Rabada to clean up the tail"/>
    <m/>
    <m/>
    <m/>
    <m/>
    <m/>
    <m/>
    <m/>
    <m/>
    <m/>
    <m/>
    <m/>
    <m/>
    <m/>
    <m/>
  </r>
  <r>
    <n v="27.2"/>
    <x v="8"/>
    <s v="Mulder"/>
    <n v="0"/>
    <s v="Hit on the pads but this one's going down the leg"/>
    <m/>
    <m/>
    <m/>
    <m/>
    <m/>
    <m/>
    <m/>
    <m/>
    <m/>
    <m/>
    <m/>
    <m/>
    <m/>
    <m/>
  </r>
  <r>
    <n v="27.3"/>
    <x v="8"/>
    <s v="Mulder"/>
    <n v="3"/>
    <s v="Starc plays this to square leg and get a 3"/>
    <m/>
    <m/>
    <m/>
    <m/>
    <m/>
    <m/>
    <m/>
    <m/>
    <m/>
    <m/>
    <m/>
    <m/>
    <m/>
    <m/>
  </r>
  <r>
    <n v="27.4"/>
    <x v="6"/>
    <s v="Mulder"/>
    <n v="0"/>
    <s v="Nips back in from Mulder but going down the leg. No appeal"/>
    <m/>
    <m/>
    <m/>
    <m/>
    <m/>
    <m/>
    <m/>
    <m/>
    <m/>
    <m/>
    <m/>
    <m/>
    <m/>
    <m/>
  </r>
  <r>
    <n v="27.5"/>
    <x v="6"/>
    <s v="Mulder"/>
    <n v="0"/>
    <m/>
    <m/>
    <m/>
    <m/>
    <m/>
    <m/>
    <m/>
    <m/>
    <m/>
    <m/>
    <m/>
    <m/>
    <m/>
    <m/>
    <m/>
  </r>
  <r>
    <n v="27.6"/>
    <x v="6"/>
    <s v="Mulder"/>
    <n v="1"/>
    <s v="Plays it down to short mid-on for a single. Retains the strike"/>
    <m/>
    <m/>
    <m/>
    <m/>
    <m/>
    <m/>
    <m/>
    <m/>
    <m/>
    <m/>
    <m/>
    <m/>
    <m/>
    <m/>
  </r>
  <r>
    <n v="28.1"/>
    <x v="6"/>
    <s v="Ngidi"/>
    <n v="0"/>
    <s v="Does not carry. Markram yet again get to the ball on the bounce."/>
    <m/>
    <m/>
    <m/>
    <m/>
    <m/>
    <m/>
    <m/>
    <m/>
    <m/>
    <m/>
    <m/>
    <m/>
    <m/>
    <m/>
  </r>
  <r>
    <n v="28.2"/>
    <x v="6"/>
    <s v="Ngidi"/>
    <n v="0"/>
    <s v="Connects but to the field at short cover"/>
    <m/>
    <m/>
    <m/>
    <m/>
    <m/>
    <m/>
    <m/>
    <m/>
    <m/>
    <m/>
    <m/>
    <m/>
    <m/>
    <m/>
  </r>
  <r>
    <n v="28.3"/>
    <x v="6"/>
    <s v="Ngidi"/>
    <n v="0"/>
    <s v="Charges down the pitch but does not connect. Mistimes to mid-on"/>
    <m/>
    <m/>
    <m/>
    <m/>
    <m/>
    <m/>
    <m/>
    <m/>
    <m/>
    <m/>
    <m/>
    <m/>
    <m/>
    <m/>
  </r>
  <r>
    <n v="28.4"/>
    <x v="6"/>
    <s v="Ngidi"/>
    <n v="1"/>
    <s v="Full toss  and guides to 1 at cover"/>
    <s v="Full toss"/>
    <m/>
    <m/>
    <m/>
    <m/>
    <m/>
    <m/>
    <m/>
    <m/>
    <m/>
    <m/>
    <m/>
    <m/>
    <m/>
  </r>
  <r>
    <n v="28.5"/>
    <x v="8"/>
    <s v="Ngidi"/>
    <n v="1"/>
    <s v="A glance backward  square leg for a single"/>
    <m/>
    <m/>
    <m/>
    <m/>
    <m/>
    <m/>
    <m/>
    <m/>
    <m/>
    <m/>
    <m/>
    <m/>
    <m/>
    <m/>
  </r>
  <r>
    <n v="28.6"/>
    <x v="6"/>
    <s v="Ngidi"/>
    <n v="0"/>
    <s v="Carey drives but straight to the field at cover"/>
    <m/>
    <m/>
    <m/>
    <m/>
    <m/>
    <m/>
    <m/>
    <m/>
    <m/>
    <m/>
    <m/>
    <m/>
    <m/>
    <m/>
  </r>
  <r>
    <n v="29.1"/>
    <x v="8"/>
    <s v="Jansen"/>
    <n v="0"/>
    <s v="Jansen now. Surely Rabada from the other end. Starc watches that go to the keeper"/>
    <m/>
    <m/>
    <m/>
    <m/>
    <m/>
    <m/>
    <m/>
    <m/>
    <m/>
    <m/>
    <m/>
    <m/>
    <m/>
    <m/>
  </r>
  <r>
    <n v="29.2"/>
    <x v="8"/>
    <s v="Jansen"/>
    <n v="0"/>
    <s v="Starc still watchful with the ball outside off"/>
    <m/>
    <m/>
    <m/>
    <m/>
    <m/>
    <m/>
    <m/>
    <m/>
    <m/>
    <m/>
    <m/>
    <m/>
    <m/>
    <m/>
  </r>
  <r>
    <n v="29.3"/>
    <x v="8"/>
    <s v="Jansen"/>
    <n v="0"/>
    <s v="Starc drives that straight to mid-off"/>
    <m/>
    <m/>
    <m/>
    <m/>
    <m/>
    <m/>
    <m/>
    <m/>
    <m/>
    <m/>
    <m/>
    <m/>
    <m/>
    <m/>
  </r>
  <r>
    <n v="29.4"/>
    <x v="8"/>
    <s v="Jansen"/>
    <n v="0"/>
    <s v="And again - action replay"/>
    <m/>
    <m/>
    <m/>
    <m/>
    <m/>
    <m/>
    <m/>
    <m/>
    <m/>
    <m/>
    <m/>
    <m/>
    <m/>
    <m/>
  </r>
  <r>
    <n v="29.5"/>
    <x v="8"/>
    <s v="Jansen"/>
    <n v="0"/>
    <s v="Angling down the leg and hits the pad"/>
    <m/>
    <m/>
    <m/>
    <m/>
    <m/>
    <m/>
    <m/>
    <m/>
    <m/>
    <m/>
    <m/>
    <m/>
    <m/>
    <m/>
  </r>
  <r>
    <n v="29.6"/>
    <x v="8"/>
    <s v="Jansen"/>
    <n v="0"/>
    <s v="Starc does well to see this one off. Runs will come but this was a see out over"/>
    <m/>
    <m/>
    <m/>
    <m/>
    <m/>
    <m/>
    <m/>
    <m/>
    <m/>
    <m/>
    <m/>
    <m/>
    <m/>
    <m/>
  </r>
  <r>
    <n v="30.1"/>
    <x v="6"/>
    <s v="Rabada"/>
    <n v="2"/>
    <s v="Pull this one for two in towards the leg side in the midwicket regions"/>
    <m/>
    <m/>
    <m/>
    <m/>
    <m/>
    <m/>
    <m/>
    <m/>
    <m/>
    <m/>
    <m/>
    <m/>
    <m/>
    <m/>
  </r>
  <r>
    <n v="30.2"/>
    <x v="6"/>
    <s v="Rabada"/>
    <n v="0"/>
    <s v="Carey pushes at this on the backfoot - well stopped in the cover by Mulder"/>
    <m/>
    <m/>
    <m/>
    <m/>
    <m/>
    <m/>
    <m/>
    <m/>
    <m/>
    <m/>
    <m/>
    <m/>
    <m/>
    <m/>
  </r>
  <r>
    <n v="30.3"/>
    <x v="6"/>
    <s v="Rabada"/>
    <n v="4"/>
    <s v="Nice and fine runs for four - Carey glances this one fine"/>
    <m/>
    <m/>
    <m/>
    <m/>
    <m/>
    <m/>
    <m/>
    <m/>
    <m/>
    <m/>
    <m/>
    <m/>
    <m/>
    <m/>
  </r>
  <r>
    <n v="30.4"/>
    <x v="6"/>
    <s v="Rabada"/>
    <n v="0"/>
    <s v="Defends well - "/>
    <m/>
    <m/>
    <m/>
    <m/>
    <m/>
    <m/>
    <m/>
    <m/>
    <m/>
    <m/>
    <m/>
    <m/>
    <m/>
    <m/>
  </r>
  <r>
    <n v="30.5"/>
    <x v="6"/>
    <s v="Rabada"/>
    <n v="0"/>
    <m/>
    <m/>
    <m/>
    <m/>
    <m/>
    <m/>
    <m/>
    <m/>
    <m/>
    <m/>
    <m/>
    <m/>
    <m/>
    <m/>
    <m/>
  </r>
  <r>
    <n v="30.6"/>
    <x v="6"/>
    <s v="Rabada"/>
    <n v="0"/>
    <m/>
    <m/>
    <m/>
    <m/>
    <m/>
    <m/>
    <m/>
    <m/>
    <m/>
    <m/>
    <m/>
    <m/>
    <m/>
    <m/>
    <m/>
  </r>
  <r>
    <n v="31.1"/>
    <x v="8"/>
    <s v="Jansen"/>
    <n v="0"/>
    <s v="Plays it straight back the bowler and it is a noball. No run"/>
    <m/>
    <m/>
    <m/>
    <n v="1"/>
    <m/>
    <m/>
    <m/>
    <m/>
    <m/>
    <m/>
    <m/>
    <m/>
    <m/>
    <m/>
  </r>
  <r>
    <n v="31.1"/>
    <x v="8"/>
    <s v="Jansen"/>
    <n v="0"/>
    <m/>
    <m/>
    <m/>
    <m/>
    <m/>
    <m/>
    <m/>
    <m/>
    <m/>
    <m/>
    <m/>
    <m/>
    <m/>
    <m/>
    <m/>
  </r>
  <r>
    <n v="31.2"/>
    <x v="8"/>
    <s v="Jansen"/>
    <n v="0"/>
    <s v="Beaten all ends up on the fourth line. Have ridden their luck this _x000a_partnership. But a vital partnership this"/>
    <m/>
    <m/>
    <m/>
    <m/>
    <m/>
    <m/>
    <m/>
    <m/>
    <m/>
    <m/>
    <m/>
    <m/>
    <m/>
    <m/>
  </r>
  <r>
    <n v="31.3"/>
    <x v="8"/>
    <s v="Jansen"/>
    <n v="0"/>
    <s v="Short and Starc lets this one go"/>
    <m/>
    <m/>
    <m/>
    <m/>
    <m/>
    <m/>
    <m/>
    <m/>
    <m/>
    <m/>
    <m/>
    <m/>
    <m/>
    <m/>
  </r>
  <r>
    <n v="31.4"/>
    <x v="8"/>
    <s v="Jansen"/>
    <n v="0"/>
    <s v=" And does not carry to Markram again. "/>
    <m/>
    <m/>
    <m/>
    <m/>
    <m/>
    <m/>
    <m/>
    <m/>
    <m/>
    <m/>
    <m/>
    <m/>
    <m/>
    <m/>
  </r>
  <r>
    <n v="31.5"/>
    <x v="8"/>
    <s v="Jansen"/>
    <n v="0"/>
    <s v="Straight and defended"/>
    <m/>
    <m/>
    <m/>
    <m/>
    <m/>
    <m/>
    <m/>
    <m/>
    <m/>
    <m/>
    <m/>
    <m/>
    <m/>
    <m/>
  </r>
  <r>
    <n v="31.6"/>
    <x v="8"/>
    <s v="Jansen"/>
    <n v="0"/>
    <s v="Drives to mid off and a easy stop"/>
    <m/>
    <m/>
    <m/>
    <m/>
    <m/>
    <m/>
    <m/>
    <m/>
    <m/>
    <m/>
    <m/>
    <m/>
    <m/>
    <m/>
  </r>
  <r>
    <n v="32.1"/>
    <x v="6"/>
    <s v="Rabada"/>
    <n v="1"/>
    <s v="Carey pushes this toward mid wicket for a single"/>
    <m/>
    <m/>
    <m/>
    <n v="1"/>
    <m/>
    <m/>
    <m/>
    <m/>
    <m/>
    <m/>
    <m/>
    <m/>
    <m/>
    <m/>
  </r>
  <r>
    <n v="32.1"/>
    <x v="8"/>
    <s v="Rabada"/>
    <n v="0"/>
    <s v="Beats Starc on the fifth stumps line. Starc hanging his bat"/>
    <m/>
    <m/>
    <m/>
    <m/>
    <m/>
    <m/>
    <m/>
    <m/>
    <m/>
    <m/>
    <m/>
    <m/>
    <m/>
    <m/>
  </r>
  <r>
    <n v="32.200000000000003"/>
    <x v="8"/>
    <s v="Rabada"/>
    <n v="0"/>
    <s v=" Play and miss again. Fourth stumps line, Starc feeling for it"/>
    <m/>
    <m/>
    <m/>
    <m/>
    <m/>
    <m/>
    <m/>
    <m/>
    <m/>
    <m/>
    <m/>
    <m/>
    <m/>
    <m/>
  </r>
  <r>
    <n v="32.299999999999997"/>
    <x v="8"/>
    <s v="Rabada"/>
    <n v="1"/>
    <s v="Worked towards deep square leg for a single"/>
    <m/>
    <m/>
    <m/>
    <m/>
    <m/>
    <m/>
    <m/>
    <m/>
    <m/>
    <m/>
    <m/>
    <m/>
    <m/>
    <m/>
  </r>
  <r>
    <n v="32.4"/>
    <x v="6"/>
    <s v="Rabada"/>
    <n v="0"/>
    <s v=" Now Carey misses this one"/>
    <s v="Good Length"/>
    <m/>
    <m/>
    <m/>
    <m/>
    <m/>
    <m/>
    <m/>
    <m/>
    <m/>
    <m/>
    <m/>
    <m/>
    <m/>
  </r>
  <r>
    <n v="32.5"/>
    <x v="6"/>
    <s v="Rabada"/>
    <n v="4"/>
    <s v="Carey cuts this towards deep point and Maharaj can't stop it - much needed_x000a_boundry"/>
    <m/>
    <m/>
    <m/>
    <m/>
    <m/>
    <m/>
    <m/>
    <m/>
    <m/>
    <m/>
    <m/>
    <m/>
    <m/>
    <m/>
  </r>
  <r>
    <n v="32.6"/>
    <x v="6"/>
    <s v="Rabada"/>
    <n v="0"/>
    <s v="On the pads and whips it to square leg - no run"/>
    <m/>
    <m/>
    <m/>
    <m/>
    <m/>
    <m/>
    <m/>
    <m/>
    <m/>
    <m/>
    <m/>
    <m/>
    <m/>
    <m/>
  </r>
  <r>
    <n v="33.1"/>
    <x v="8"/>
    <s v="Jansen"/>
    <n v="1"/>
    <s v="Quick single, fends it and a no ball as well. 100 up for Australia"/>
    <m/>
    <m/>
    <m/>
    <n v="1"/>
    <m/>
    <m/>
    <m/>
    <m/>
    <m/>
    <m/>
    <m/>
    <m/>
    <m/>
    <m/>
  </r>
  <r>
    <n v="33.1"/>
    <x v="6"/>
    <s v="Jansen"/>
    <n v="0"/>
    <s v="Given. LBW. Carey reviews - might as well. On field decision is out. _x000a_Will take quite something to overturn this. A big outside edge. "/>
    <m/>
    <m/>
    <m/>
    <m/>
    <b v="1"/>
    <m/>
    <m/>
    <m/>
    <m/>
    <m/>
    <m/>
    <m/>
    <m/>
    <m/>
  </r>
  <r>
    <n v="33.200000000000003"/>
    <x v="6"/>
    <s v="Jansen"/>
    <n v="4"/>
    <s v="Take that says Carey and drives that through the covers for four"/>
    <m/>
    <m/>
    <m/>
    <m/>
    <m/>
    <m/>
    <m/>
    <m/>
    <m/>
    <m/>
    <m/>
    <m/>
    <m/>
    <m/>
  </r>
  <r>
    <n v="33.299999999999997"/>
    <x v="6"/>
    <s v="Jansen"/>
    <n v="1"/>
    <s v="Single to mid wicket "/>
    <m/>
    <m/>
    <m/>
    <m/>
    <m/>
    <m/>
    <m/>
    <m/>
    <m/>
    <m/>
    <m/>
    <m/>
    <m/>
    <m/>
  </r>
  <r>
    <n v="33.4"/>
    <x v="8"/>
    <s v="Jansen"/>
    <n v="0"/>
    <s v="Down the leg side"/>
    <m/>
    <m/>
    <m/>
    <m/>
    <m/>
    <m/>
    <m/>
    <m/>
    <m/>
    <m/>
    <m/>
    <m/>
    <m/>
    <m/>
  </r>
  <r>
    <n v="33.5"/>
    <x v="8"/>
    <s v="Jansen"/>
    <n v="1"/>
    <s v="And now Starc gets this one away to point and gets a single"/>
    <m/>
    <m/>
    <m/>
    <m/>
    <m/>
    <m/>
    <m/>
    <m/>
    <m/>
    <m/>
    <m/>
    <m/>
    <m/>
    <m/>
  </r>
  <r>
    <n v="33.6"/>
    <x v="6"/>
    <s v="Jansen"/>
    <n v="3"/>
    <s v="Punched down the ground and Carey will get 3. Bavuma does well to stop_x000a_the ball from going for a four"/>
    <m/>
    <m/>
    <m/>
    <m/>
    <m/>
    <m/>
    <m/>
    <m/>
    <m/>
    <m/>
    <m/>
    <m/>
    <m/>
    <m/>
  </r>
  <r>
    <n v="34.1"/>
    <x v="6"/>
    <s v="Rabada"/>
    <n v="1"/>
    <s v="Quick single down the midwicket"/>
    <m/>
    <m/>
    <m/>
    <m/>
    <m/>
    <m/>
    <m/>
    <m/>
    <m/>
    <m/>
    <m/>
    <m/>
    <m/>
    <m/>
  </r>
  <r>
    <n v="34.200000000000003"/>
    <x v="8"/>
    <s v="Rabada"/>
    <n v="0"/>
    <s v="Starc gets leg bye"/>
    <m/>
    <m/>
    <m/>
    <m/>
    <m/>
    <m/>
    <m/>
    <n v="2"/>
    <m/>
    <m/>
    <m/>
    <m/>
    <m/>
    <m/>
  </r>
  <r>
    <n v="34.299999999999997"/>
    <x v="8"/>
    <s v="Rabada"/>
    <n v="1"/>
    <s v="A quick single stolen. Starc pushes this towards mid-on and sets off. Direct_x000a_hit and he was gone"/>
    <m/>
    <m/>
    <m/>
    <m/>
    <m/>
    <m/>
    <m/>
    <m/>
    <m/>
    <m/>
    <m/>
    <m/>
    <m/>
    <m/>
  </r>
  <r>
    <n v="34.4"/>
    <x v="6"/>
    <s v="Rabada"/>
    <n v="1"/>
    <s v="Single again - same area . Great running"/>
    <m/>
    <m/>
    <m/>
    <m/>
    <m/>
    <m/>
    <m/>
    <m/>
    <m/>
    <m/>
    <m/>
    <m/>
    <m/>
    <m/>
  </r>
  <r>
    <n v="34.5"/>
    <x v="8"/>
    <s v="Rabada"/>
    <n v="1"/>
    <s v="Singles coming thick and fast now. Every run counts now - lead 189 now"/>
    <m/>
    <m/>
    <m/>
    <m/>
    <m/>
    <m/>
    <m/>
    <m/>
    <m/>
    <m/>
    <m/>
    <m/>
    <m/>
    <m/>
  </r>
  <r>
    <n v="34.6"/>
    <x v="6"/>
    <s v="Rabada"/>
    <n v="0"/>
    <s v="Dabs it to Mid on - but no run this time"/>
    <m/>
    <m/>
    <m/>
    <m/>
    <m/>
    <m/>
    <m/>
    <m/>
    <m/>
    <m/>
    <m/>
    <m/>
    <m/>
    <m/>
  </r>
  <r>
    <n v="35.1"/>
    <x v="8"/>
    <s v="Maharaj"/>
    <n v="0"/>
    <s v="Spinner now - how will these two approach this. Defends on the front foot_x000a_Get to the pitch of the ball"/>
    <m/>
    <m/>
    <m/>
    <m/>
    <m/>
    <m/>
    <m/>
    <m/>
    <m/>
    <m/>
    <m/>
    <m/>
    <m/>
    <m/>
  </r>
  <r>
    <n v="35.200000000000003"/>
    <x v="8"/>
    <s v="Maharaj"/>
    <n v="0"/>
    <s v="Starc in no hurry - I think Carey will take charge. "/>
    <m/>
    <m/>
    <m/>
    <m/>
    <m/>
    <m/>
    <m/>
    <m/>
    <m/>
    <m/>
    <m/>
    <m/>
    <m/>
    <m/>
  </r>
  <r>
    <n v="35.299999999999997"/>
    <x v="8"/>
    <s v="Maharaj"/>
    <n v="1"/>
    <s v="Finds a single now towards the point regions"/>
    <m/>
    <m/>
    <m/>
    <m/>
    <m/>
    <m/>
    <m/>
    <m/>
    <m/>
    <m/>
    <m/>
    <m/>
    <m/>
    <m/>
  </r>
  <r>
    <n v="35.4"/>
    <x v="6"/>
    <s v="Maharaj"/>
    <n v="0"/>
    <s v="Will Carey attack ? Tried reverse sweeping in the first innings "/>
    <m/>
    <m/>
    <m/>
    <m/>
    <m/>
    <m/>
    <m/>
    <m/>
    <m/>
    <m/>
    <m/>
    <m/>
    <m/>
    <m/>
  </r>
  <r>
    <n v="35.5"/>
    <x v="6"/>
    <s v="Maharaj"/>
    <n v="1"/>
    <s v=" Plays it all along the ground to long on"/>
    <m/>
    <m/>
    <m/>
    <m/>
    <m/>
    <m/>
    <m/>
    <m/>
    <m/>
    <m/>
    <m/>
    <m/>
    <m/>
    <m/>
  </r>
  <r>
    <n v="35.6"/>
    <x v="8"/>
    <s v="Maharaj"/>
    <n v="1"/>
    <s v="Singles now"/>
    <m/>
    <m/>
    <m/>
    <m/>
    <m/>
    <m/>
    <m/>
    <m/>
    <m/>
    <m/>
    <m/>
    <m/>
    <m/>
    <m/>
  </r>
  <r>
    <n v="36.1"/>
    <x v="8"/>
    <s v="Rabada"/>
    <n v="0"/>
    <s v="Put down - tough chance, but just falls short."/>
    <m/>
    <m/>
    <m/>
    <m/>
    <m/>
    <m/>
    <m/>
    <m/>
    <m/>
    <m/>
    <m/>
    <m/>
    <m/>
    <m/>
  </r>
  <r>
    <n v="36.200000000000003"/>
    <x v="8"/>
    <s v="Rabada"/>
    <n v="0"/>
    <s v="Quick single stolen.Carey calls , Starc responds"/>
    <m/>
    <m/>
    <m/>
    <m/>
    <m/>
    <m/>
    <m/>
    <n v="1"/>
    <m/>
    <m/>
    <m/>
    <m/>
    <m/>
    <m/>
  </r>
  <r>
    <n v="36.299999999999997"/>
    <x v="6"/>
    <s v="Rabada"/>
    <n v="4"/>
    <s v="PUNCHED- through mid on. Four runs , and fifty partnership. Come at_x000a_the right time. Lead by 197"/>
    <m/>
    <m/>
    <m/>
    <m/>
    <m/>
    <m/>
    <m/>
    <m/>
    <m/>
    <m/>
    <m/>
    <m/>
    <m/>
    <m/>
  </r>
  <r>
    <n v="36.4"/>
    <x v="6"/>
    <s v="Rabada"/>
    <n v="0"/>
    <m/>
    <m/>
    <m/>
    <m/>
    <m/>
    <m/>
    <m/>
    <m/>
    <m/>
    <m/>
    <m/>
    <m/>
    <m/>
    <m/>
    <m/>
  </r>
  <r>
    <n v="36.5"/>
    <x v="6"/>
    <s v="Rabada"/>
    <n v="1"/>
    <s v="Not where intended but a single will do - mid on"/>
    <m/>
    <m/>
    <m/>
    <m/>
    <m/>
    <m/>
    <m/>
    <m/>
    <m/>
    <m/>
    <m/>
    <m/>
    <m/>
    <m/>
  </r>
  <r>
    <n v="36.6"/>
    <x v="8"/>
    <s v="Rabada"/>
    <n v="0"/>
    <s v=" Brave leave that. Over the stump. Lucky"/>
    <m/>
    <m/>
    <m/>
    <m/>
    <m/>
    <m/>
    <m/>
    <m/>
    <m/>
    <m/>
    <m/>
    <m/>
    <m/>
    <m/>
  </r>
  <r>
    <n v="37.1"/>
    <x v="6"/>
    <s v="Maharaj"/>
    <n v="1"/>
    <s v="Some spin but gets this to mid - on for a single"/>
    <m/>
    <m/>
    <m/>
    <m/>
    <m/>
    <m/>
    <m/>
    <m/>
    <m/>
    <m/>
    <m/>
    <m/>
    <m/>
    <m/>
  </r>
  <r>
    <n v="37.200000000000003"/>
    <x v="8"/>
    <s v="Maharaj"/>
    <n v="0"/>
    <s v="Defended - Starc"/>
    <m/>
    <m/>
    <m/>
    <m/>
    <m/>
    <m/>
    <m/>
    <m/>
    <m/>
    <m/>
    <m/>
    <m/>
    <m/>
    <m/>
  </r>
  <r>
    <n v="37.299999999999997"/>
    <x v="8"/>
    <s v="Maharaj"/>
    <n v="0"/>
    <s v="Straight and defended"/>
    <m/>
    <m/>
    <m/>
    <m/>
    <m/>
    <m/>
    <m/>
    <m/>
    <m/>
    <m/>
    <m/>
    <m/>
    <m/>
    <m/>
  </r>
  <r>
    <n v="37.4"/>
    <x v="8"/>
    <s v="Maharaj"/>
    <n v="1"/>
    <s v="Tucked this one towards mid-wicket. Lead of 200 now"/>
    <m/>
    <m/>
    <m/>
    <m/>
    <m/>
    <m/>
    <m/>
    <m/>
    <m/>
    <m/>
    <m/>
    <m/>
    <m/>
    <m/>
  </r>
  <r>
    <n v="37.5"/>
    <x v="6"/>
    <s v="Maharaj"/>
    <n v="4"/>
    <s v="Sweeps and sweeps fine for a four "/>
    <m/>
    <m/>
    <m/>
    <m/>
    <m/>
    <m/>
    <m/>
    <m/>
    <m/>
    <m/>
    <m/>
    <m/>
    <m/>
    <m/>
  </r>
  <r>
    <n v="37.6"/>
    <x v="6"/>
    <s v="Maharaj"/>
    <n v="1"/>
    <s v="Plays one to long on and gets an easy single"/>
    <m/>
    <m/>
    <m/>
    <m/>
    <m/>
    <m/>
    <m/>
    <m/>
    <m/>
    <m/>
    <m/>
    <m/>
    <m/>
    <m/>
  </r>
  <r>
    <n v="38.1"/>
    <x v="6"/>
    <s v="Rabada"/>
    <m/>
    <s v="Carey defends - "/>
    <m/>
    <m/>
    <m/>
    <n v="1"/>
    <m/>
    <m/>
    <m/>
    <m/>
    <m/>
    <m/>
    <m/>
    <m/>
    <m/>
    <m/>
  </r>
  <r>
    <n v="38.1"/>
    <x v="6"/>
    <s v="Rabada"/>
    <n v="2"/>
    <s v="Pushes towards deep cover and gets an easy 2"/>
    <m/>
    <m/>
    <m/>
    <m/>
    <m/>
    <m/>
    <m/>
    <m/>
    <m/>
    <m/>
    <m/>
    <m/>
    <m/>
    <m/>
  </r>
  <r>
    <n v="38.200000000000003"/>
    <x v="6"/>
    <s v="Rabada"/>
    <n v="0"/>
    <s v="Looks close? DRS ? Given on field - more in hope this one. This has been _x000a_a great innngs from Carey. "/>
    <m/>
    <n v="1"/>
    <m/>
    <m/>
    <b v="1"/>
    <m/>
    <m/>
    <m/>
    <m/>
    <s v="LBW"/>
    <m/>
    <m/>
    <m/>
    <m/>
  </r>
  <r>
    <n v="38.299999999999997"/>
    <x v="9"/>
    <s v="Rabada"/>
    <n v="0"/>
    <s v="Lyon average 12, Australia will take that 12 today. Wide in the sevent stumps. Leaves it. No Ball"/>
    <m/>
    <m/>
    <m/>
    <n v="1"/>
    <m/>
    <m/>
    <m/>
    <m/>
    <m/>
    <m/>
    <m/>
    <m/>
    <m/>
    <m/>
  </r>
  <r>
    <n v="38.299999999999997"/>
    <x v="9"/>
    <s v="Rabada"/>
    <n v="1"/>
    <s v="Edged not carried and they get a single"/>
    <m/>
    <m/>
    <m/>
    <m/>
    <m/>
    <m/>
    <m/>
    <m/>
    <m/>
    <m/>
    <m/>
    <m/>
    <m/>
    <m/>
  </r>
  <r>
    <n v="38.4"/>
    <x v="8"/>
    <s v="Rabada"/>
    <n v="0"/>
    <m/>
    <m/>
    <m/>
    <m/>
    <m/>
    <m/>
    <m/>
    <m/>
    <m/>
    <m/>
    <m/>
    <m/>
    <m/>
    <m/>
    <m/>
  </r>
  <r>
    <n v="38.5"/>
    <x v="8"/>
    <s v="Rabada"/>
    <n v="1"/>
    <s v="Starc drives this but Bavuma does brilliantly at covers to keep it to one"/>
    <m/>
    <m/>
    <m/>
    <m/>
    <m/>
    <m/>
    <m/>
    <m/>
    <m/>
    <m/>
    <m/>
    <m/>
    <m/>
    <m/>
  </r>
  <r>
    <n v="38.6"/>
    <x v="9"/>
    <s v="Rabada"/>
    <m/>
    <s v="Lyon lets that go."/>
    <m/>
    <m/>
    <m/>
    <n v="1"/>
    <m/>
    <m/>
    <m/>
    <m/>
    <m/>
    <m/>
    <m/>
    <m/>
    <m/>
    <m/>
  </r>
  <r>
    <n v="38.6"/>
    <x v="9"/>
    <s v="Rabada"/>
    <n v="0"/>
    <m/>
    <m/>
    <m/>
    <m/>
    <m/>
    <m/>
    <m/>
    <m/>
    <m/>
    <m/>
    <m/>
    <m/>
    <m/>
    <m/>
    <m/>
  </r>
  <r>
    <n v="39.1"/>
    <x v="8"/>
    <s v="Mulder"/>
    <n v="0"/>
    <s v="Does not carry yet again"/>
    <m/>
    <m/>
    <m/>
    <m/>
    <m/>
    <m/>
    <m/>
    <m/>
    <m/>
    <m/>
    <m/>
    <m/>
    <m/>
    <m/>
  </r>
  <r>
    <n v="39.200000000000003"/>
    <x v="8"/>
    <s v="Mulder"/>
    <n v="0"/>
    <s v="Wild one from Mulder and the keeper is not getting to that"/>
    <m/>
    <m/>
    <m/>
    <m/>
    <m/>
    <m/>
    <m/>
    <m/>
    <n v="4"/>
    <m/>
    <m/>
    <m/>
    <m/>
    <m/>
  </r>
  <r>
    <n v="39.299999999999997"/>
    <x v="8"/>
    <s v="Mulder"/>
    <n v="0"/>
    <s v="Lets this one go into the gloves"/>
    <m/>
    <m/>
    <m/>
    <m/>
    <m/>
    <m/>
    <m/>
    <m/>
    <m/>
    <m/>
    <m/>
    <m/>
    <m/>
    <m/>
  </r>
  <r>
    <n v="39.4"/>
    <x v="8"/>
    <s v="Mulder"/>
    <n v="0"/>
    <s v="Edged and dropped at third  slip now - Jansen"/>
    <m/>
    <m/>
    <m/>
    <m/>
    <m/>
    <m/>
    <m/>
    <m/>
    <m/>
    <m/>
    <m/>
    <m/>
    <m/>
    <m/>
  </r>
  <r>
    <n v="39.5"/>
    <x v="8"/>
    <s v="Mulder"/>
    <n v="2"/>
    <s v="Gets two - square of the wicket - fine"/>
    <m/>
    <m/>
    <m/>
    <m/>
    <m/>
    <m/>
    <m/>
    <m/>
    <m/>
    <m/>
    <m/>
    <m/>
    <m/>
    <m/>
  </r>
  <r>
    <n v="39.6"/>
    <x v="8"/>
    <s v="Mulder"/>
    <n v="0"/>
    <s v="Swings this one away. And that's that for the day. Australia lead by 214"/>
    <m/>
    <m/>
    <m/>
    <m/>
    <m/>
    <m/>
    <m/>
    <m/>
    <m/>
    <m/>
    <m/>
    <m/>
    <m/>
    <m/>
  </r>
  <r>
    <n v="40.1"/>
    <x v="9"/>
    <s v="Rabada"/>
    <n v="1"/>
    <s v="Day 3 , session 1"/>
    <m/>
    <m/>
    <m/>
    <m/>
    <m/>
    <m/>
    <m/>
    <m/>
    <m/>
    <m/>
    <m/>
    <m/>
    <m/>
    <m/>
  </r>
  <r>
    <n v="40.200000000000003"/>
    <x v="8"/>
    <s v="Rabada"/>
    <n v="0"/>
    <m/>
    <m/>
    <m/>
    <m/>
    <m/>
    <m/>
    <m/>
    <m/>
    <m/>
    <m/>
    <m/>
    <m/>
    <m/>
    <m/>
    <m/>
  </r>
  <r>
    <n v="40.299999999999997"/>
    <x v="8"/>
    <s v="Rabada"/>
    <n v="0"/>
    <s v="Lets this one go Stacy"/>
    <m/>
    <m/>
    <m/>
    <m/>
    <m/>
    <m/>
    <m/>
    <m/>
    <m/>
    <m/>
    <m/>
    <m/>
    <m/>
    <m/>
  </r>
  <r>
    <n v="40.4"/>
    <x v="8"/>
    <s v="Rabada"/>
    <n v="0"/>
    <s v="Drives to mid off straight to the fielder"/>
    <m/>
    <m/>
    <m/>
    <m/>
    <m/>
    <m/>
    <m/>
    <m/>
    <m/>
    <m/>
    <m/>
    <m/>
    <m/>
    <m/>
  </r>
  <r>
    <n v="40.5"/>
    <x v="8"/>
    <s v="Rabada"/>
    <n v="0"/>
    <m/>
    <m/>
    <m/>
    <m/>
    <m/>
    <m/>
    <m/>
    <m/>
    <m/>
    <m/>
    <m/>
    <m/>
    <m/>
    <m/>
    <m/>
  </r>
  <r>
    <n v="40.6"/>
    <x v="8"/>
    <s v="Rabada"/>
    <n v="0"/>
    <s v="Lets it go - "/>
    <m/>
    <m/>
    <m/>
    <m/>
    <m/>
    <m/>
    <m/>
    <m/>
    <m/>
    <m/>
    <m/>
    <m/>
    <m/>
    <m/>
  </r>
  <r>
    <n v="41.1"/>
    <x v="9"/>
    <s v="Mulder"/>
    <n v="0"/>
    <s v="Plays it to mid on fielder. No is the call"/>
    <m/>
    <m/>
    <m/>
    <m/>
    <m/>
    <m/>
    <m/>
    <m/>
    <m/>
    <m/>
    <m/>
    <m/>
    <m/>
    <m/>
  </r>
  <r>
    <n v="41.2"/>
    <x v="9"/>
    <s v="Mulder"/>
    <n v="0"/>
    <s v="Angled down the leg side and well stopped by Verreyne with his left foot._x000a_Saves a couple"/>
    <m/>
    <m/>
    <m/>
    <m/>
    <m/>
    <m/>
    <m/>
    <m/>
    <m/>
    <m/>
    <m/>
    <m/>
    <m/>
    <m/>
  </r>
  <r>
    <n v="41.3"/>
    <x v="9"/>
    <s v="Mulder"/>
    <n v="0"/>
    <s v="Lyon comes to the pitch of the ball defends"/>
    <s v="Full"/>
    <m/>
    <m/>
    <m/>
    <m/>
    <m/>
    <m/>
    <m/>
    <m/>
    <m/>
    <m/>
    <m/>
    <m/>
    <m/>
  </r>
  <r>
    <n v="41.4"/>
    <x v="9"/>
    <s v="Mulder"/>
    <n v="0"/>
    <s v="Comes forward and defends"/>
    <s v="Full"/>
    <m/>
    <m/>
    <m/>
    <m/>
    <m/>
    <m/>
    <m/>
    <m/>
    <m/>
    <m/>
    <m/>
    <m/>
    <m/>
  </r>
  <r>
    <n v="41.5"/>
    <x v="9"/>
    <s v="Mulder"/>
    <n v="0"/>
    <s v="Bowls straight and full, and nicely played by Lyon straight back to the bowler"/>
    <m/>
    <m/>
    <m/>
    <m/>
    <m/>
    <m/>
    <m/>
    <m/>
    <m/>
    <m/>
    <m/>
    <m/>
    <m/>
    <m/>
  </r>
  <r>
    <n v="41.6"/>
    <x v="9"/>
    <s v="Mulder"/>
    <n v="0"/>
    <s v="Defends and it’s a maiden over."/>
    <s v="Good Length"/>
    <m/>
    <m/>
    <m/>
    <m/>
    <m/>
    <m/>
    <m/>
    <m/>
    <m/>
    <m/>
    <m/>
    <m/>
    <m/>
  </r>
  <r>
    <n v="42.1"/>
    <x v="8"/>
    <s v="Rabada"/>
    <n v="2"/>
    <s v="Starch smashes this over the bowlers head. Hasn't timed this one_x000a_and Bavuma gets to ball . Australia get two more runs"/>
    <m/>
    <m/>
    <m/>
    <m/>
    <m/>
    <m/>
    <m/>
    <m/>
    <m/>
    <m/>
    <m/>
    <m/>
    <m/>
    <m/>
  </r>
  <r>
    <n v="42.2"/>
    <x v="8"/>
    <s v="Rabada"/>
    <n v="1"/>
    <s v="Starc has come out with an intent to go for it. He tries to drive this one,_x000a_mistimed but gets a single. Rabada to Lyon now"/>
    <m/>
    <m/>
    <m/>
    <m/>
    <m/>
    <m/>
    <m/>
    <m/>
    <m/>
    <m/>
    <m/>
    <m/>
    <m/>
    <m/>
  </r>
  <r>
    <n v="42.3"/>
    <x v="9"/>
    <s v="Rabada"/>
    <n v="0"/>
    <s v="Straight and full, at pace - Lyon defends well"/>
    <s v="Full"/>
    <m/>
    <m/>
    <m/>
    <m/>
    <m/>
    <m/>
    <m/>
    <m/>
    <m/>
    <m/>
    <m/>
    <m/>
    <m/>
  </r>
  <r>
    <n v="42.4"/>
    <x v="9"/>
    <s v="Rabada"/>
    <n v="0"/>
    <s v="Rabada brings this one back and hits the back pad. Given by the umpire._x000a_Lyon reviews more in hope - "/>
    <m/>
    <n v="1"/>
    <m/>
    <m/>
    <m/>
    <m/>
    <m/>
    <m/>
    <m/>
    <s v="LBW"/>
    <m/>
    <m/>
    <m/>
    <m/>
  </r>
  <r>
    <n v="42.5"/>
    <x v="10"/>
    <s v="Rabada"/>
    <n v="0"/>
    <s v="Rabada on 9 wickets for the innigs, looking for a ten-for for the test. Can_x000a_he do it here - Hazlewood get ball to bat"/>
    <m/>
    <m/>
    <m/>
    <m/>
    <m/>
    <m/>
    <m/>
    <m/>
    <m/>
    <m/>
    <m/>
    <m/>
    <m/>
    <m/>
  </r>
  <r>
    <n v="42.6"/>
    <x v="10"/>
    <s v="Rabada"/>
    <n v="0"/>
    <s v="Wide on the fifth stumps line and Hazlewood lets that one go"/>
    <m/>
    <m/>
    <m/>
    <m/>
    <m/>
    <m/>
    <m/>
    <m/>
    <m/>
    <m/>
    <m/>
    <m/>
    <m/>
    <m/>
  </r>
  <r>
    <n v="43.1"/>
    <x v="8"/>
    <s v="Mulder"/>
    <n v="1"/>
    <s v="Strac dabs this one towards point and sets out for a single. Not protencting_x000a_his bowling partner. Another no ball"/>
    <m/>
    <m/>
    <m/>
    <n v="1"/>
    <m/>
    <m/>
    <m/>
    <m/>
    <m/>
    <m/>
    <m/>
    <m/>
    <m/>
    <m/>
  </r>
  <r>
    <n v="43.1"/>
    <x v="10"/>
    <s v="Mulder"/>
    <n v="0"/>
    <s v="Bows straight and Hazlewood defenbds"/>
    <m/>
    <m/>
    <m/>
    <m/>
    <m/>
    <m/>
    <m/>
    <m/>
    <m/>
    <m/>
    <m/>
    <m/>
    <m/>
    <m/>
  </r>
  <r>
    <n v="43.2"/>
    <x v="10"/>
    <s v="Mulder"/>
    <n v="0"/>
    <s v="Straight and played straight to Mulder "/>
    <m/>
    <m/>
    <m/>
    <m/>
    <m/>
    <m/>
    <m/>
    <m/>
    <m/>
    <m/>
    <m/>
    <m/>
    <m/>
    <m/>
  </r>
  <r>
    <n v="43.3"/>
    <x v="10"/>
    <s v="Mulder"/>
    <n v="1"/>
    <s v="Dabs this one to short mid on and sets of for a single"/>
    <m/>
    <m/>
    <m/>
    <m/>
    <m/>
    <m/>
    <m/>
    <m/>
    <m/>
    <m/>
    <m/>
    <m/>
    <m/>
    <m/>
  </r>
  <r>
    <n v="43.4"/>
    <x v="8"/>
    <s v="Mulder"/>
    <n v="1"/>
    <s v="Playes this one nicely towards deep point and pick a single. Previous run_x000a_this"/>
    <m/>
    <m/>
    <m/>
    <m/>
    <m/>
    <m/>
    <m/>
    <m/>
    <m/>
    <m/>
    <m/>
    <m/>
    <m/>
    <m/>
  </r>
  <r>
    <n v="43.5"/>
    <x v="10"/>
    <s v="Mulder"/>
    <n v="0"/>
    <s v="Fifth stumps line and Hazlewood feels for this. Misses the edge"/>
    <m/>
    <m/>
    <m/>
    <m/>
    <m/>
    <m/>
    <m/>
    <m/>
    <m/>
    <m/>
    <m/>
    <m/>
    <m/>
    <m/>
  </r>
  <r>
    <n v="43.6"/>
    <x v="10"/>
    <s v="Mulder"/>
    <n v="0"/>
    <s v="Turned down a single this time. Hazlewood defends the ball towards point"/>
    <m/>
    <m/>
    <m/>
    <m/>
    <m/>
    <m/>
    <m/>
    <m/>
    <m/>
    <m/>
    <m/>
    <m/>
    <m/>
    <m/>
  </r>
  <r>
    <n v="44.1"/>
    <x v="8"/>
    <s v="Rabada"/>
    <n v="4"/>
    <s v="Goes through the slips for a four. These runs are hurting Soth Africa"/>
    <m/>
    <m/>
    <m/>
    <m/>
    <m/>
    <m/>
    <m/>
    <m/>
    <m/>
    <m/>
    <m/>
    <m/>
    <m/>
    <m/>
  </r>
  <r>
    <n v="44.2"/>
    <x v="8"/>
    <s v="Rabada"/>
    <n v="0"/>
    <s v="Turns down a single as he guides the ball to Gully"/>
    <m/>
    <m/>
    <m/>
    <m/>
    <m/>
    <m/>
    <m/>
    <m/>
    <m/>
    <m/>
    <m/>
    <m/>
    <m/>
    <m/>
  </r>
  <r>
    <n v="44.3"/>
    <x v="8"/>
    <s v="Rabada"/>
    <n v="0"/>
    <s v="Lets this one go. Short one this time"/>
    <s v="Short"/>
    <m/>
    <m/>
    <m/>
    <m/>
    <m/>
    <m/>
    <m/>
    <m/>
    <m/>
    <m/>
    <m/>
    <m/>
    <m/>
  </r>
  <r>
    <n v="44.4"/>
    <x v="8"/>
    <s v="Rabada"/>
    <n v="0"/>
    <s v="Inside edge and on to the pads - "/>
    <m/>
    <m/>
    <m/>
    <m/>
    <m/>
    <m/>
    <m/>
    <m/>
    <m/>
    <m/>
    <m/>
    <m/>
    <m/>
    <m/>
  </r>
  <r>
    <n v="44.5"/>
    <x v="8"/>
    <s v="Rabada"/>
    <n v="0"/>
    <s v="Climbs on Starc who does well to get well over the ball and defend it down"/>
    <s v="Short"/>
    <m/>
    <m/>
    <m/>
    <m/>
    <m/>
    <m/>
    <m/>
    <m/>
    <m/>
    <m/>
    <m/>
    <m/>
    <m/>
  </r>
  <r>
    <n v="44.6"/>
    <x v="8"/>
    <s v="Rabada"/>
    <n v="0"/>
    <s v="Beats Starc all ends up with that. Jansen then will be a crack at Hazlewood."/>
    <m/>
    <m/>
    <m/>
    <m/>
    <m/>
    <m/>
    <m/>
    <m/>
    <m/>
    <m/>
    <m/>
    <m/>
    <m/>
    <m/>
  </r>
  <r>
    <n v="45.1"/>
    <x v="10"/>
    <s v="Jansen"/>
    <n v="0"/>
    <s v="Back of a length and beat Hazlewood"/>
    <s v="Good Length"/>
    <m/>
    <m/>
    <m/>
    <m/>
    <m/>
    <m/>
    <m/>
    <m/>
    <m/>
    <m/>
    <m/>
    <m/>
    <m/>
  </r>
  <r>
    <n v="45.2"/>
    <x v="10"/>
    <s v="Jansen"/>
    <n v="0"/>
    <s v="Hazlewood backs up and plays this one towards mid-off"/>
    <m/>
    <m/>
    <m/>
    <m/>
    <m/>
    <m/>
    <m/>
    <m/>
    <m/>
    <m/>
    <m/>
    <m/>
    <m/>
    <m/>
  </r>
  <r>
    <n v="45.3"/>
    <x v="10"/>
    <s v="Jansen"/>
    <n v="1"/>
    <s v="Scampered through for a single. Hazlewood trickels this ball do the gully_x000a_and the scamper a single"/>
    <m/>
    <m/>
    <m/>
    <m/>
    <m/>
    <m/>
    <m/>
    <m/>
    <m/>
    <m/>
    <m/>
    <m/>
    <m/>
    <m/>
  </r>
  <r>
    <n v="45.4"/>
    <x v="8"/>
    <s v="Jansen"/>
    <n v="0"/>
    <s v="Starc content on letting the balls go. "/>
    <m/>
    <m/>
    <m/>
    <m/>
    <m/>
    <m/>
    <m/>
    <m/>
    <m/>
    <m/>
    <m/>
    <m/>
    <m/>
    <m/>
  </r>
  <r>
    <n v="45.5"/>
    <x v="8"/>
    <s v="Jansen"/>
    <n v="1"/>
    <s v="Short and Strac pulls this one past the bowler. Did not time it though,_x000a_only a single. A valuable single though"/>
    <m/>
    <m/>
    <m/>
    <m/>
    <m/>
    <m/>
    <m/>
    <m/>
    <m/>
    <m/>
    <m/>
    <m/>
    <m/>
    <m/>
  </r>
  <r>
    <n v="45.6"/>
    <x v="10"/>
    <s v="Jansen"/>
    <n v="0"/>
    <s v="Hazlewood flick this to fine leg, but they do not take a single"/>
    <m/>
    <m/>
    <m/>
    <m/>
    <m/>
    <m/>
    <m/>
    <m/>
    <m/>
    <m/>
    <m/>
    <m/>
    <m/>
    <m/>
  </r>
  <r>
    <n v="46.1"/>
    <x v="8"/>
    <s v="Rabada"/>
    <n v="0"/>
    <s v="Starc defends this "/>
    <m/>
    <m/>
    <m/>
    <m/>
    <m/>
    <m/>
    <m/>
    <m/>
    <m/>
    <m/>
    <m/>
    <m/>
    <m/>
    <m/>
  </r>
  <r>
    <n v="46.2"/>
    <x v="8"/>
    <s v="Rabada"/>
    <n v="0"/>
    <s v="Defends well. The ball was climbing , he control and plays it down"/>
    <m/>
    <m/>
    <m/>
    <m/>
    <m/>
    <m/>
    <m/>
    <m/>
    <m/>
    <m/>
    <m/>
    <m/>
    <m/>
    <m/>
  </r>
  <r>
    <n v="46.3"/>
    <x v="8"/>
    <s v="Rabada"/>
    <n v="0"/>
    <m/>
    <m/>
    <m/>
    <m/>
    <m/>
    <m/>
    <m/>
    <m/>
    <m/>
    <m/>
    <m/>
    <m/>
    <m/>
    <m/>
    <m/>
  </r>
  <r>
    <n v="46.4"/>
    <x v="8"/>
    <s v="Rabada"/>
    <n v="0"/>
    <s v="Wide out side and Starc flings his bat at it. Did not make contact"/>
    <m/>
    <m/>
    <m/>
    <m/>
    <m/>
    <m/>
    <m/>
    <m/>
    <m/>
    <m/>
    <m/>
    <m/>
    <m/>
    <m/>
  </r>
  <r>
    <n v="46.5"/>
    <x v="8"/>
    <s v="Rabada"/>
    <n v="0"/>
    <s v="Closer to the stumps this time- fifth stumps line, and Starc again content_x000a_to let it go"/>
    <m/>
    <m/>
    <m/>
    <m/>
    <m/>
    <m/>
    <m/>
    <m/>
    <m/>
    <m/>
    <m/>
    <m/>
    <m/>
    <m/>
  </r>
  <r>
    <n v="46.6"/>
    <x v="8"/>
    <s v="Rabada"/>
    <n v="0"/>
    <s v="Gets the ball away to mid-on but No is the call from Starc"/>
    <m/>
    <m/>
    <m/>
    <m/>
    <m/>
    <m/>
    <m/>
    <m/>
    <m/>
    <m/>
    <m/>
    <m/>
    <m/>
    <m/>
  </r>
  <r>
    <n v="47.1"/>
    <x v="10"/>
    <s v="Jansen"/>
    <n v="4"/>
    <s v="Hazlewood slashes this and find the gap between the gully and slips. Four_x000a_runs"/>
    <m/>
    <m/>
    <m/>
    <m/>
    <m/>
    <m/>
    <m/>
    <m/>
    <m/>
    <m/>
    <m/>
    <m/>
    <m/>
    <m/>
  </r>
  <r>
    <n v="47.2"/>
    <x v="10"/>
    <s v="Jansen"/>
    <n v="0"/>
    <s v="Short angled towards the body and Hazlewood gets out of the way"/>
    <m/>
    <m/>
    <m/>
    <m/>
    <m/>
    <m/>
    <m/>
    <m/>
    <m/>
    <m/>
    <m/>
    <m/>
    <m/>
    <m/>
  </r>
  <r>
    <n v="47.3"/>
    <x v="10"/>
    <s v="Jansen"/>
    <n v="0"/>
    <s v="Defends"/>
    <m/>
    <m/>
    <m/>
    <m/>
    <m/>
    <m/>
    <m/>
    <m/>
    <m/>
    <m/>
    <m/>
    <m/>
    <m/>
    <m/>
  </r>
  <r>
    <n v="47.4"/>
    <x v="10"/>
    <s v="Jansen"/>
    <n v="0"/>
    <m/>
    <m/>
    <m/>
    <m/>
    <m/>
    <m/>
    <m/>
    <m/>
    <m/>
    <m/>
    <m/>
    <m/>
    <m/>
    <m/>
    <m/>
  </r>
  <r>
    <n v="47.5"/>
    <x v="10"/>
    <s v="Jansen"/>
    <n v="0"/>
    <s v="Starc wanted the single as Hazlewood dabs that towards point, but Hazlewood_x000a_does not want the single"/>
    <m/>
    <m/>
    <m/>
    <m/>
    <m/>
    <m/>
    <m/>
    <m/>
    <m/>
    <m/>
    <m/>
    <m/>
    <m/>
    <m/>
  </r>
  <r>
    <n v="47.6"/>
    <x v="10"/>
    <s v="Jansen"/>
    <n v="2"/>
    <s v="Thrashes this one deep behind point - another two run"/>
    <m/>
    <m/>
    <m/>
    <m/>
    <m/>
    <m/>
    <m/>
    <m/>
    <m/>
    <m/>
    <m/>
    <m/>
    <m/>
    <m/>
  </r>
  <r>
    <n v="48.1"/>
    <x v="8"/>
    <s v="Rabada"/>
    <n v="0"/>
    <s v="Full and straight and Starc defends"/>
    <m/>
    <m/>
    <m/>
    <m/>
    <m/>
    <m/>
    <m/>
    <m/>
    <m/>
    <m/>
    <m/>
    <m/>
    <m/>
    <m/>
  </r>
  <r>
    <n v="48.2"/>
    <x v="8"/>
    <s v="Rabada"/>
    <n v="0"/>
    <s v="Misses the edge this time. Close to the edge"/>
    <m/>
    <m/>
    <m/>
    <m/>
    <m/>
    <m/>
    <m/>
    <m/>
    <m/>
    <m/>
    <m/>
    <m/>
    <m/>
    <m/>
  </r>
  <r>
    <n v="48.3"/>
    <x v="8"/>
    <s v="Rabada"/>
    <n v="0"/>
    <m/>
    <m/>
    <m/>
    <m/>
    <m/>
    <m/>
    <m/>
    <m/>
    <m/>
    <m/>
    <m/>
    <m/>
    <m/>
    <m/>
    <m/>
  </r>
  <r>
    <n v="48.4"/>
    <x v="8"/>
    <s v="Rabada"/>
    <n v="1"/>
    <s v="Starc drives this one to mid off and gets a single"/>
    <m/>
    <m/>
    <m/>
    <m/>
    <m/>
    <m/>
    <m/>
    <m/>
    <m/>
    <m/>
    <m/>
    <m/>
    <m/>
    <m/>
  </r>
  <r>
    <n v="48.5"/>
    <x v="10"/>
    <s v="Rabada"/>
    <n v="0"/>
    <m/>
    <m/>
    <m/>
    <m/>
    <m/>
    <m/>
    <m/>
    <m/>
    <m/>
    <m/>
    <m/>
    <m/>
    <m/>
    <m/>
    <m/>
  </r>
  <r>
    <n v="48.6"/>
    <x v="10"/>
    <s v="Rabada"/>
    <n v="0"/>
    <m/>
    <m/>
    <m/>
    <m/>
    <m/>
    <m/>
    <m/>
    <m/>
    <m/>
    <m/>
    <m/>
    <m/>
    <m/>
    <m/>
    <m/>
  </r>
  <r>
    <n v="49.1"/>
    <x v="8"/>
    <s v="Jansen"/>
    <n v="0"/>
    <s v="Whips it off his pad. Worked it to fine leg . Single turned down"/>
    <m/>
    <m/>
    <m/>
    <m/>
    <m/>
    <m/>
    <m/>
    <m/>
    <m/>
    <m/>
    <m/>
    <m/>
    <m/>
    <m/>
  </r>
  <r>
    <n v="49.2"/>
    <x v="8"/>
    <s v="Jansen"/>
    <n v="0"/>
    <s v="Short and Starc ducks"/>
    <s v="Bouncer"/>
    <m/>
    <m/>
    <m/>
    <m/>
    <m/>
    <m/>
    <m/>
    <m/>
    <m/>
    <m/>
    <m/>
    <m/>
    <m/>
  </r>
  <r>
    <n v="49.3"/>
    <x v="8"/>
    <s v="Jansen"/>
    <n v="4"/>
    <s v="Down the leg side and Starc edges this for a four "/>
    <m/>
    <m/>
    <m/>
    <m/>
    <m/>
    <m/>
    <m/>
    <m/>
    <m/>
    <m/>
    <m/>
    <m/>
    <m/>
    <m/>
  </r>
  <r>
    <n v="49.4"/>
    <x v="8"/>
    <s v="Jansen"/>
    <n v="1"/>
    <s v="Back of length ball , towards the body - Starc gets a single"/>
    <m/>
    <m/>
    <m/>
    <m/>
    <m/>
    <m/>
    <m/>
    <m/>
    <m/>
    <m/>
    <m/>
    <m/>
    <m/>
    <m/>
  </r>
  <r>
    <n v="49.5"/>
    <x v="10"/>
    <s v="Jansen"/>
    <n v="0"/>
    <s v="Jansen get it right , great yorker but Hazlewood keeps it out"/>
    <m/>
    <m/>
    <m/>
    <m/>
    <m/>
    <m/>
    <m/>
    <m/>
    <m/>
    <m/>
    <m/>
    <m/>
    <m/>
    <m/>
  </r>
  <r>
    <n v="49.6"/>
    <x v="10"/>
    <s v="Jansen"/>
    <n v="0"/>
    <m/>
    <m/>
    <m/>
    <m/>
    <m/>
    <m/>
    <m/>
    <m/>
    <m/>
    <m/>
    <m/>
    <m/>
    <m/>
    <m/>
    <m/>
  </r>
  <r>
    <n v="50.1"/>
    <x v="8"/>
    <s v="Rabada"/>
    <n v="0"/>
    <m/>
    <m/>
    <m/>
    <m/>
    <m/>
    <m/>
    <m/>
    <m/>
    <m/>
    <m/>
    <m/>
    <m/>
    <m/>
    <m/>
    <m/>
  </r>
  <r>
    <n v="50.2"/>
    <x v="8"/>
    <s v="Rabada"/>
    <n v="0"/>
    <m/>
    <m/>
    <m/>
    <m/>
    <m/>
    <m/>
    <m/>
    <m/>
    <m/>
    <m/>
    <m/>
    <m/>
    <m/>
    <m/>
    <m/>
  </r>
  <r>
    <n v="50.3"/>
    <x v="8"/>
    <s v="Rabada"/>
    <n v="4"/>
    <s v="Dabbed by Starc towards third man and picks up four valuable runs"/>
    <m/>
    <m/>
    <m/>
    <m/>
    <m/>
    <m/>
    <m/>
    <m/>
    <m/>
    <m/>
    <m/>
    <m/>
    <m/>
    <m/>
  </r>
  <r>
    <n v="50.4"/>
    <x v="8"/>
    <s v="Rabada"/>
    <n v="0"/>
    <m/>
    <m/>
    <m/>
    <m/>
    <m/>
    <m/>
    <m/>
    <m/>
    <m/>
    <m/>
    <m/>
    <m/>
    <m/>
    <m/>
    <m/>
  </r>
  <r>
    <n v="50.5"/>
    <x v="8"/>
    <s v="Rabada"/>
    <n v="0"/>
    <s v="Guided towards the body and Starc gets his bat o it"/>
    <m/>
    <m/>
    <m/>
    <m/>
    <m/>
    <m/>
    <m/>
    <m/>
    <m/>
    <m/>
    <m/>
    <m/>
    <m/>
    <m/>
  </r>
  <r>
    <n v="50.6"/>
    <x v="8"/>
    <s v="Rabada"/>
    <n v="1"/>
    <s v="Plays it fine to for a single"/>
    <m/>
    <m/>
    <m/>
    <m/>
    <m/>
    <m/>
    <m/>
    <m/>
    <m/>
    <m/>
    <m/>
    <m/>
    <m/>
    <m/>
  </r>
  <r>
    <n v="51.1"/>
    <x v="8"/>
    <s v="Jansen"/>
    <n v="0"/>
    <m/>
    <m/>
    <m/>
    <m/>
    <m/>
    <m/>
    <m/>
    <m/>
    <m/>
    <m/>
    <m/>
    <m/>
    <m/>
    <m/>
    <m/>
  </r>
  <r>
    <n v="51.2"/>
    <x v="8"/>
    <s v="Jansen"/>
    <n v="0"/>
    <m/>
    <m/>
    <m/>
    <m/>
    <m/>
    <m/>
    <m/>
    <m/>
    <m/>
    <m/>
    <m/>
    <m/>
    <m/>
    <m/>
    <m/>
  </r>
  <r>
    <n v="51.3"/>
    <x v="8"/>
    <s v="Jansen"/>
    <n v="0"/>
    <m/>
    <m/>
    <m/>
    <m/>
    <m/>
    <m/>
    <m/>
    <m/>
    <m/>
    <m/>
    <m/>
    <m/>
    <m/>
    <m/>
    <m/>
  </r>
  <r>
    <n v="51.4"/>
    <x v="8"/>
    <s v="Jansen"/>
    <n v="2"/>
    <s v="Slashes hard and gets it through to mid-wicket for two"/>
    <m/>
    <m/>
    <m/>
    <m/>
    <m/>
    <m/>
    <m/>
    <m/>
    <m/>
    <m/>
    <m/>
    <m/>
    <m/>
    <m/>
  </r>
  <r>
    <n v="51.5"/>
    <x v="8"/>
    <s v="Jansen"/>
    <n v="1"/>
    <s v="And an easy single"/>
    <m/>
    <m/>
    <m/>
    <m/>
    <m/>
    <m/>
    <m/>
    <m/>
    <m/>
    <m/>
    <m/>
    <m/>
    <m/>
    <m/>
  </r>
  <r>
    <n v="51.6"/>
    <x v="10"/>
    <s v="Jansen"/>
    <n v="0"/>
    <s v="Let's this one go "/>
    <m/>
    <m/>
    <m/>
    <m/>
    <m/>
    <m/>
    <m/>
    <m/>
    <m/>
    <m/>
    <m/>
    <m/>
    <m/>
    <m/>
  </r>
  <r>
    <n v="52.1"/>
    <x v="8"/>
    <s v="Rabada"/>
    <n v="0"/>
    <m/>
    <m/>
    <m/>
    <m/>
    <m/>
    <m/>
    <m/>
    <m/>
    <m/>
    <m/>
    <m/>
    <m/>
    <m/>
    <m/>
    <m/>
  </r>
  <r>
    <n v="52.2"/>
    <x v="8"/>
    <s v="Rabada"/>
    <n v="0"/>
    <m/>
    <m/>
    <m/>
    <m/>
    <m/>
    <m/>
    <m/>
    <m/>
    <m/>
    <m/>
    <m/>
    <m/>
    <m/>
    <m/>
    <m/>
  </r>
  <r>
    <n v="52.3"/>
    <x v="8"/>
    <s v="Rabada"/>
    <n v="0"/>
    <s v="Flashed hard and goes over the slip and does not carry to thirdman._x000a_No single taken"/>
    <m/>
    <m/>
    <m/>
    <m/>
    <m/>
    <m/>
    <m/>
    <m/>
    <m/>
    <m/>
    <m/>
    <m/>
    <m/>
    <m/>
  </r>
  <r>
    <n v="52.4"/>
    <x v="8"/>
    <s v="Rabada"/>
    <n v="1"/>
    <s v="Drives it to cover and get a single. Hazlewood to face Rabada"/>
    <m/>
    <m/>
    <m/>
    <m/>
    <m/>
    <m/>
    <m/>
    <m/>
    <m/>
    <m/>
    <m/>
    <m/>
    <m/>
    <m/>
  </r>
  <r>
    <n v="52.5"/>
    <x v="10"/>
    <s v="Rabada"/>
    <n v="0"/>
    <m/>
    <m/>
    <m/>
    <m/>
    <m/>
    <m/>
    <m/>
    <m/>
    <m/>
    <m/>
    <m/>
    <m/>
    <m/>
    <m/>
    <m/>
  </r>
  <r>
    <n v="52.6"/>
    <x v="10"/>
    <s v="Rabada"/>
    <n v="0"/>
    <m/>
    <m/>
    <m/>
    <m/>
    <m/>
    <m/>
    <m/>
    <m/>
    <m/>
    <m/>
    <m/>
    <m/>
    <m/>
    <m/>
    <m/>
  </r>
  <r>
    <n v="53.1"/>
    <x v="8"/>
    <s v="Maharaj"/>
    <n v="0"/>
    <s v="Sneaks through the keepers legs and 2 runs"/>
    <m/>
    <m/>
    <m/>
    <m/>
    <m/>
    <m/>
    <m/>
    <n v="2"/>
    <m/>
    <m/>
    <m/>
    <m/>
    <m/>
    <m/>
  </r>
  <r>
    <n v="53.2"/>
    <x v="8"/>
    <s v="Maharaj"/>
    <n v="0"/>
    <m/>
    <m/>
    <m/>
    <m/>
    <m/>
    <m/>
    <m/>
    <m/>
    <m/>
    <m/>
    <m/>
    <m/>
    <m/>
    <m/>
    <m/>
  </r>
  <r>
    <n v="53.3"/>
    <x v="8"/>
    <s v="Maharaj"/>
    <n v="0"/>
    <m/>
    <m/>
    <m/>
    <m/>
    <m/>
    <m/>
    <m/>
    <m/>
    <m/>
    <m/>
    <m/>
    <m/>
    <m/>
    <m/>
    <m/>
  </r>
  <r>
    <n v="53.4"/>
    <x v="8"/>
    <s v="Maharaj"/>
    <n v="0"/>
    <m/>
    <m/>
    <m/>
    <m/>
    <m/>
    <m/>
    <m/>
    <m/>
    <m/>
    <m/>
    <m/>
    <m/>
    <m/>
    <m/>
    <m/>
  </r>
  <r>
    <n v="53.5"/>
    <x v="8"/>
    <s v="Maharaj"/>
    <n v="0"/>
    <m/>
    <m/>
    <m/>
    <m/>
    <m/>
    <m/>
    <m/>
    <m/>
    <m/>
    <m/>
    <m/>
    <m/>
    <m/>
    <m/>
    <m/>
  </r>
  <r>
    <n v="53.6"/>
    <x v="8"/>
    <s v="Maharaj"/>
    <n v="1"/>
    <s v="Pushed  to mid- on for a single"/>
    <m/>
    <m/>
    <m/>
    <m/>
    <m/>
    <m/>
    <m/>
    <m/>
    <m/>
    <m/>
    <m/>
    <m/>
    <m/>
    <m/>
  </r>
  <r>
    <n v="54.1"/>
    <x v="8"/>
    <s v="Ngidi"/>
    <n v="0"/>
    <m/>
    <m/>
    <m/>
    <m/>
    <m/>
    <m/>
    <m/>
    <m/>
    <m/>
    <m/>
    <m/>
    <m/>
    <m/>
    <m/>
    <m/>
  </r>
  <r>
    <n v="54.2"/>
    <x v="8"/>
    <s v="Ngidi"/>
    <n v="1"/>
    <s v="Dabs it to deep square leg for single. They take it this time"/>
    <m/>
    <m/>
    <m/>
    <m/>
    <m/>
    <m/>
    <m/>
    <m/>
    <m/>
    <m/>
    <m/>
    <m/>
    <m/>
    <m/>
  </r>
  <r>
    <n v="54.3"/>
    <x v="10"/>
    <s v="Ngidi"/>
    <n v="0"/>
    <s v="Edged and yet again - it does not carry"/>
    <m/>
    <m/>
    <m/>
    <m/>
    <m/>
    <m/>
    <m/>
    <m/>
    <m/>
    <m/>
    <m/>
    <m/>
    <m/>
    <m/>
  </r>
  <r>
    <n v="54.4"/>
    <x v="10"/>
    <s v="Ngidi"/>
    <n v="0"/>
    <m/>
    <m/>
    <m/>
    <m/>
    <m/>
    <m/>
    <m/>
    <m/>
    <m/>
    <m/>
    <m/>
    <m/>
    <m/>
    <m/>
    <m/>
  </r>
  <r>
    <n v="54.5"/>
    <x v="10"/>
    <s v="Ngidi"/>
    <n v="0"/>
    <m/>
    <m/>
    <m/>
    <m/>
    <m/>
    <m/>
    <m/>
    <m/>
    <m/>
    <m/>
    <m/>
    <m/>
    <m/>
    <m/>
    <m/>
  </r>
  <r>
    <n v="54.6"/>
    <x v="10"/>
    <s v="Ngidi"/>
    <n v="0"/>
    <m/>
    <m/>
    <m/>
    <m/>
    <m/>
    <m/>
    <m/>
    <m/>
    <m/>
    <m/>
    <m/>
    <m/>
    <m/>
    <m/>
    <m/>
  </r>
  <r>
    <n v="55.1"/>
    <x v="8"/>
    <s v="Maharaj"/>
    <n v="1"/>
    <m/>
    <m/>
    <m/>
    <m/>
    <m/>
    <m/>
    <m/>
    <m/>
    <m/>
    <m/>
    <m/>
    <m/>
    <m/>
    <m/>
    <m/>
  </r>
  <r>
    <n v="55.2"/>
    <x v="10"/>
    <s v="Maharaj"/>
    <n v="0"/>
    <m/>
    <m/>
    <m/>
    <m/>
    <m/>
    <m/>
    <m/>
    <m/>
    <m/>
    <m/>
    <m/>
    <m/>
    <m/>
    <m/>
    <m/>
  </r>
  <r>
    <n v="55.3"/>
    <x v="10"/>
    <s v="Maharaj"/>
    <n v="0"/>
    <m/>
    <m/>
    <m/>
    <m/>
    <m/>
    <m/>
    <m/>
    <m/>
    <m/>
    <m/>
    <m/>
    <m/>
    <m/>
    <m/>
    <m/>
  </r>
  <r>
    <n v="55.4"/>
    <x v="10"/>
    <s v="Maharaj"/>
    <n v="2"/>
    <s v="Gets that through to mid-wicket for 2 runs"/>
    <m/>
    <m/>
    <m/>
    <m/>
    <m/>
    <m/>
    <m/>
    <m/>
    <m/>
    <m/>
    <m/>
    <m/>
    <m/>
    <m/>
  </r>
  <r>
    <n v="55.5"/>
    <x v="10"/>
    <s v="Maharaj"/>
    <n v="0"/>
    <m/>
    <m/>
    <m/>
    <m/>
    <m/>
    <m/>
    <m/>
    <m/>
    <m/>
    <m/>
    <m/>
    <m/>
    <m/>
    <m/>
    <m/>
  </r>
  <r>
    <n v="55.6"/>
    <x v="10"/>
    <s v="Maharaj"/>
    <n v="0"/>
    <m/>
    <m/>
    <m/>
    <m/>
    <m/>
    <m/>
    <m/>
    <m/>
    <m/>
    <m/>
    <m/>
    <m/>
    <m/>
    <m/>
    <m/>
  </r>
  <r>
    <n v="56.1"/>
    <x v="8"/>
    <s v="Ngidi"/>
    <n v="0"/>
    <m/>
    <m/>
    <m/>
    <m/>
    <m/>
    <m/>
    <m/>
    <m/>
    <m/>
    <m/>
    <m/>
    <m/>
    <m/>
    <m/>
    <m/>
  </r>
  <r>
    <n v="56.2"/>
    <x v="8"/>
    <s v="Ngidi"/>
    <n v="0"/>
    <m/>
    <m/>
    <m/>
    <m/>
    <m/>
    <m/>
    <m/>
    <m/>
    <m/>
    <m/>
    <m/>
    <m/>
    <m/>
    <m/>
    <m/>
  </r>
  <r>
    <n v="56.3"/>
    <x v="8"/>
    <s v="Ngidi"/>
    <n v="0"/>
    <m/>
    <m/>
    <m/>
    <m/>
    <m/>
    <m/>
    <m/>
    <m/>
    <m/>
    <m/>
    <m/>
    <m/>
    <m/>
    <m/>
    <m/>
  </r>
  <r>
    <n v="56.4"/>
    <x v="8"/>
    <s v="Ngidi"/>
    <n v="0"/>
    <s v="Slower one , and to the stumps. Starc reads it well and defends"/>
    <m/>
    <m/>
    <m/>
    <m/>
    <m/>
    <m/>
    <m/>
    <m/>
    <m/>
    <m/>
    <m/>
    <m/>
    <m/>
    <m/>
  </r>
  <r>
    <n v="56.5"/>
    <x v="8"/>
    <s v="Ngidi"/>
    <n v="0"/>
    <m/>
    <m/>
    <m/>
    <m/>
    <m/>
    <m/>
    <m/>
    <m/>
    <m/>
    <m/>
    <m/>
    <m/>
    <m/>
    <m/>
    <m/>
  </r>
  <r>
    <n v="56.6"/>
    <x v="8"/>
    <s v="Ngidi"/>
    <n v="0"/>
    <m/>
    <m/>
    <m/>
    <m/>
    <m/>
    <m/>
    <m/>
    <m/>
    <m/>
    <m/>
    <m/>
    <m/>
    <m/>
    <m/>
    <m/>
  </r>
  <r>
    <n v="57.1"/>
    <x v="10"/>
    <s v="Maharaj"/>
    <n v="0"/>
    <m/>
    <m/>
    <m/>
    <m/>
    <m/>
    <m/>
    <m/>
    <m/>
    <m/>
    <m/>
    <m/>
    <m/>
    <m/>
    <m/>
    <m/>
  </r>
  <r>
    <n v="57.2"/>
    <x v="10"/>
    <s v="Maharaj"/>
    <n v="0"/>
    <m/>
    <m/>
    <m/>
    <m/>
    <m/>
    <m/>
    <m/>
    <m/>
    <m/>
    <m/>
    <m/>
    <m/>
    <m/>
    <m/>
    <m/>
  </r>
  <r>
    <n v="57.3"/>
    <x v="10"/>
    <s v="Maharaj"/>
    <n v="0"/>
    <m/>
    <m/>
    <m/>
    <m/>
    <m/>
    <m/>
    <m/>
    <m/>
    <m/>
    <m/>
    <m/>
    <m/>
    <m/>
    <m/>
    <m/>
  </r>
  <r>
    <n v="57.4"/>
    <x v="10"/>
    <s v="Maharaj"/>
    <n v="0"/>
    <m/>
    <m/>
    <m/>
    <m/>
    <m/>
    <m/>
    <m/>
    <m/>
    <m/>
    <m/>
    <m/>
    <m/>
    <m/>
    <m/>
    <m/>
  </r>
  <r>
    <n v="57.5"/>
    <x v="10"/>
    <s v="Maharaj"/>
    <n v="0"/>
    <m/>
    <m/>
    <m/>
    <m/>
    <m/>
    <m/>
    <m/>
    <m/>
    <m/>
    <m/>
    <m/>
    <m/>
    <m/>
    <m/>
    <m/>
  </r>
  <r>
    <n v="57.6"/>
    <x v="10"/>
    <s v="Maharaj"/>
    <n v="0"/>
    <m/>
    <m/>
    <m/>
    <m/>
    <m/>
    <m/>
    <m/>
    <m/>
    <m/>
    <m/>
    <m/>
    <m/>
    <m/>
    <m/>
    <m/>
  </r>
  <r>
    <n v="58.1"/>
    <x v="8"/>
    <s v="Ngidi"/>
    <n v="0"/>
    <m/>
    <m/>
    <m/>
    <m/>
    <m/>
    <m/>
    <m/>
    <m/>
    <m/>
    <m/>
    <m/>
    <m/>
    <m/>
    <m/>
    <m/>
  </r>
  <r>
    <n v="58.2"/>
    <x v="8"/>
    <s v="Ngidi"/>
    <n v="0"/>
    <m/>
    <m/>
    <m/>
    <m/>
    <m/>
    <m/>
    <m/>
    <m/>
    <m/>
    <m/>
    <m/>
    <m/>
    <m/>
    <m/>
    <m/>
  </r>
  <r>
    <n v="58.3"/>
    <x v="8"/>
    <s v="Ngidi"/>
    <n v="0"/>
    <m/>
    <m/>
    <m/>
    <m/>
    <m/>
    <m/>
    <m/>
    <m/>
    <m/>
    <m/>
    <m/>
    <m/>
    <m/>
    <m/>
    <m/>
  </r>
  <r>
    <n v="58.4"/>
    <x v="8"/>
    <s v="Ngidi"/>
    <n v="1"/>
    <m/>
    <m/>
    <m/>
    <m/>
    <m/>
    <m/>
    <m/>
    <m/>
    <m/>
    <m/>
    <m/>
    <m/>
    <m/>
    <m/>
    <m/>
  </r>
  <r>
    <n v="58.5"/>
    <x v="10"/>
    <s v="Ngidi"/>
    <n v="0"/>
    <m/>
    <m/>
    <m/>
    <m/>
    <m/>
    <m/>
    <m/>
    <m/>
    <m/>
    <m/>
    <m/>
    <m/>
    <m/>
    <m/>
    <m/>
  </r>
  <r>
    <n v="58.6"/>
    <x v="10"/>
    <s v="Ngidi"/>
    <n v="0"/>
    <m/>
    <m/>
    <m/>
    <m/>
    <m/>
    <m/>
    <m/>
    <m/>
    <m/>
    <m/>
    <m/>
    <m/>
    <m/>
    <m/>
    <m/>
  </r>
  <r>
    <n v="59.1"/>
    <x v="8"/>
    <s v="Maharaj"/>
    <n v="0"/>
    <m/>
    <m/>
    <m/>
    <m/>
    <m/>
    <m/>
    <m/>
    <m/>
    <m/>
    <m/>
    <m/>
    <m/>
    <m/>
    <m/>
    <m/>
  </r>
  <r>
    <n v="59.2"/>
    <x v="8"/>
    <s v="Maharaj"/>
    <n v="1"/>
    <m/>
    <m/>
    <m/>
    <m/>
    <m/>
    <m/>
    <m/>
    <m/>
    <m/>
    <m/>
    <m/>
    <m/>
    <m/>
    <m/>
    <m/>
  </r>
  <r>
    <n v="59.3"/>
    <x v="10"/>
    <s v="Maharaj"/>
    <n v="0"/>
    <m/>
    <m/>
    <m/>
    <m/>
    <m/>
    <m/>
    <m/>
    <m/>
    <m/>
    <m/>
    <m/>
    <m/>
    <m/>
    <m/>
    <m/>
  </r>
  <r>
    <n v="59.4"/>
    <x v="10"/>
    <s v="Maharaj"/>
    <n v="0"/>
    <m/>
    <m/>
    <m/>
    <m/>
    <m/>
    <m/>
    <m/>
    <m/>
    <m/>
    <m/>
    <m/>
    <m/>
    <m/>
    <m/>
    <m/>
  </r>
  <r>
    <n v="59.5"/>
    <x v="10"/>
    <s v="Maharaj"/>
    <n v="0"/>
    <m/>
    <m/>
    <m/>
    <m/>
    <m/>
    <m/>
    <m/>
    <m/>
    <m/>
    <m/>
    <m/>
    <m/>
    <m/>
    <m/>
    <m/>
  </r>
  <r>
    <n v="59.6"/>
    <x v="10"/>
    <s v="Maharaj"/>
    <n v="2"/>
    <m/>
    <m/>
    <m/>
    <m/>
    <m/>
    <m/>
    <m/>
    <m/>
    <m/>
    <m/>
    <m/>
    <m/>
    <m/>
    <m/>
    <m/>
  </r>
  <r>
    <n v="60.1"/>
    <x v="8"/>
    <s v="Ngidi"/>
    <n v="0"/>
    <m/>
    <m/>
    <m/>
    <m/>
    <m/>
    <m/>
    <m/>
    <m/>
    <m/>
    <m/>
    <m/>
    <m/>
    <m/>
    <m/>
    <m/>
  </r>
  <r>
    <n v="60.2"/>
    <x v="8"/>
    <s v="Ngidi"/>
    <n v="0"/>
    <m/>
    <m/>
    <m/>
    <m/>
    <m/>
    <m/>
    <m/>
    <m/>
    <m/>
    <m/>
    <m/>
    <m/>
    <m/>
    <m/>
    <m/>
  </r>
  <r>
    <n v="60.3"/>
    <x v="8"/>
    <s v="Ngidi"/>
    <n v="0"/>
    <m/>
    <m/>
    <m/>
    <m/>
    <m/>
    <m/>
    <m/>
    <m/>
    <m/>
    <m/>
    <m/>
    <m/>
    <m/>
    <m/>
    <m/>
  </r>
  <r>
    <n v="60.4"/>
    <x v="8"/>
    <s v="Ngidi"/>
    <n v="1"/>
    <m/>
    <m/>
    <m/>
    <m/>
    <m/>
    <m/>
    <m/>
    <m/>
    <m/>
    <m/>
    <m/>
    <m/>
    <m/>
    <m/>
    <m/>
  </r>
  <r>
    <n v="60.5"/>
    <x v="10"/>
    <s v="Ngidi"/>
    <n v="0"/>
    <m/>
    <m/>
    <m/>
    <m/>
    <m/>
    <m/>
    <m/>
    <m/>
    <m/>
    <m/>
    <m/>
    <m/>
    <m/>
    <m/>
    <m/>
  </r>
  <r>
    <n v="60.6"/>
    <x v="10"/>
    <s v="Ngidi"/>
    <n v="0"/>
    <m/>
    <m/>
    <m/>
    <m/>
    <m/>
    <m/>
    <m/>
    <m/>
    <m/>
    <m/>
    <m/>
    <m/>
    <m/>
    <m/>
    <m/>
  </r>
  <r>
    <n v="61.1"/>
    <x v="8"/>
    <s v="Jansen"/>
    <n v="0"/>
    <m/>
    <m/>
    <m/>
    <m/>
    <m/>
    <m/>
    <m/>
    <m/>
    <m/>
    <m/>
    <m/>
    <m/>
    <m/>
    <m/>
    <m/>
  </r>
  <r>
    <n v="61.2"/>
    <x v="8"/>
    <s v="Jansen"/>
    <n v="0"/>
    <m/>
    <m/>
    <m/>
    <m/>
    <m/>
    <m/>
    <m/>
    <m/>
    <m/>
    <m/>
    <m/>
    <m/>
    <m/>
    <m/>
    <m/>
  </r>
  <r>
    <n v="61.3"/>
    <x v="8"/>
    <s v="Jansen"/>
    <n v="0"/>
    <m/>
    <m/>
    <m/>
    <m/>
    <m/>
    <m/>
    <m/>
    <m/>
    <m/>
    <m/>
    <m/>
    <m/>
    <m/>
    <m/>
    <m/>
  </r>
  <r>
    <n v="61.4"/>
    <x v="8"/>
    <s v="Jansen"/>
    <n v="1"/>
    <m/>
    <m/>
    <m/>
    <m/>
    <m/>
    <m/>
    <m/>
    <m/>
    <m/>
    <m/>
    <m/>
    <m/>
    <m/>
    <m/>
    <m/>
  </r>
  <r>
    <n v="61.5"/>
    <x v="10"/>
    <s v="Jansen"/>
    <n v="4"/>
    <m/>
    <m/>
    <m/>
    <m/>
    <m/>
    <m/>
    <m/>
    <m/>
    <m/>
    <m/>
    <m/>
    <m/>
    <m/>
    <m/>
    <m/>
  </r>
  <r>
    <n v="61.6"/>
    <x v="10"/>
    <s v="Jansen"/>
    <n v="0"/>
    <m/>
    <m/>
    <m/>
    <m/>
    <m/>
    <m/>
    <m/>
    <m/>
    <m/>
    <m/>
    <m/>
    <m/>
    <m/>
    <m/>
    <m/>
  </r>
  <r>
    <n v="62.1"/>
    <x v="8"/>
    <s v="Markram"/>
    <n v="0"/>
    <m/>
    <m/>
    <m/>
    <m/>
    <m/>
    <m/>
    <m/>
    <m/>
    <m/>
    <m/>
    <m/>
    <m/>
    <m/>
    <m/>
    <m/>
  </r>
  <r>
    <n v="62.2"/>
    <x v="8"/>
    <s v="Markram"/>
    <n v="0"/>
    <m/>
    <m/>
    <m/>
    <m/>
    <m/>
    <m/>
    <m/>
    <m/>
    <m/>
    <m/>
    <m/>
    <m/>
    <m/>
    <m/>
    <m/>
  </r>
  <r>
    <n v="62.3"/>
    <x v="8"/>
    <s v="Markram"/>
    <n v="0"/>
    <m/>
    <m/>
    <m/>
    <m/>
    <m/>
    <m/>
    <m/>
    <m/>
    <m/>
    <m/>
    <m/>
    <m/>
    <m/>
    <m/>
    <m/>
  </r>
  <r>
    <n v="62.4"/>
    <x v="8"/>
    <s v="Markram"/>
    <n v="0"/>
    <m/>
    <m/>
    <m/>
    <m/>
    <m/>
    <m/>
    <m/>
    <m/>
    <m/>
    <m/>
    <m/>
    <m/>
    <m/>
    <m/>
    <m/>
  </r>
  <r>
    <n v="62.5"/>
    <x v="8"/>
    <s v="Markram"/>
    <n v="0"/>
    <m/>
    <m/>
    <m/>
    <m/>
    <m/>
    <m/>
    <m/>
    <m/>
    <m/>
    <m/>
    <m/>
    <m/>
    <m/>
    <m/>
    <m/>
  </r>
  <r>
    <n v="62.6"/>
    <x v="8"/>
    <s v="Markram"/>
    <n v="0"/>
    <m/>
    <m/>
    <m/>
    <m/>
    <m/>
    <m/>
    <m/>
    <m/>
    <m/>
    <m/>
    <m/>
    <m/>
    <m/>
    <m/>
    <m/>
  </r>
  <r>
    <n v="63.1"/>
    <x v="10"/>
    <s v="Jansen"/>
    <n v="1"/>
    <m/>
    <m/>
    <m/>
    <m/>
    <m/>
    <m/>
    <m/>
    <m/>
    <m/>
    <m/>
    <m/>
    <m/>
    <m/>
    <m/>
    <m/>
  </r>
  <r>
    <n v="63.2"/>
    <x v="8"/>
    <s v="Jansen"/>
    <n v="0"/>
    <m/>
    <m/>
    <m/>
    <m/>
    <m/>
    <m/>
    <m/>
    <m/>
    <m/>
    <m/>
    <m/>
    <m/>
    <m/>
    <m/>
    <m/>
  </r>
  <r>
    <n v="63.3"/>
    <x v="8"/>
    <s v="Jansen"/>
    <n v="0"/>
    <m/>
    <m/>
    <m/>
    <m/>
    <m/>
    <m/>
    <m/>
    <m/>
    <m/>
    <m/>
    <m/>
    <m/>
    <m/>
    <m/>
    <m/>
  </r>
  <r>
    <n v="63.4"/>
    <x v="8"/>
    <s v="Jansen"/>
    <n v="4"/>
    <s v="Edged and over the slips, 50 for Starc, 50 partnership, 200 up for Australia"/>
    <m/>
    <m/>
    <m/>
    <m/>
    <m/>
    <m/>
    <m/>
    <m/>
    <m/>
    <m/>
    <m/>
    <m/>
    <m/>
    <m/>
  </r>
  <r>
    <n v="63.5"/>
    <x v="8"/>
    <s v="Jansen"/>
    <n v="0"/>
    <m/>
    <m/>
    <m/>
    <m/>
    <m/>
    <m/>
    <m/>
    <m/>
    <m/>
    <m/>
    <m/>
    <m/>
    <m/>
    <m/>
    <m/>
  </r>
  <r>
    <n v="63.6"/>
    <x v="8"/>
    <s v="Jansen"/>
    <n v="1"/>
    <m/>
    <m/>
    <m/>
    <m/>
    <m/>
    <m/>
    <m/>
    <m/>
    <m/>
    <m/>
    <m/>
    <m/>
    <m/>
    <m/>
    <m/>
  </r>
  <r>
    <n v="64.099999999999994"/>
    <x v="8"/>
    <s v="Markram"/>
    <n v="4"/>
    <m/>
    <m/>
    <m/>
    <m/>
    <m/>
    <m/>
    <m/>
    <m/>
    <m/>
    <m/>
    <m/>
    <m/>
    <m/>
    <m/>
    <m/>
  </r>
  <r>
    <n v="64.2"/>
    <x v="8"/>
    <s v="Markram"/>
    <n v="0"/>
    <m/>
    <m/>
    <m/>
    <m/>
    <m/>
    <m/>
    <m/>
    <m/>
    <m/>
    <m/>
    <m/>
    <m/>
    <m/>
    <m/>
    <m/>
  </r>
  <r>
    <n v="64.3"/>
    <x v="8"/>
    <s v="Markram"/>
    <n v="1"/>
    <m/>
    <m/>
    <m/>
    <m/>
    <m/>
    <m/>
    <m/>
    <m/>
    <m/>
    <m/>
    <m/>
    <m/>
    <m/>
    <m/>
    <m/>
  </r>
  <r>
    <n v="64.400000000000006"/>
    <x v="10"/>
    <s v="Markram"/>
    <n v="0"/>
    <m/>
    <m/>
    <m/>
    <m/>
    <m/>
    <m/>
    <m/>
    <m/>
    <m/>
    <m/>
    <m/>
    <m/>
    <m/>
    <m/>
    <m/>
  </r>
  <r>
    <n v="64.5"/>
    <x v="10"/>
    <s v="Markram"/>
    <n v="0"/>
    <m/>
    <m/>
    <n v="1"/>
    <m/>
    <m/>
    <m/>
    <m/>
    <m/>
    <m/>
    <m/>
    <m/>
    <m/>
    <m/>
    <m/>
    <m/>
  </r>
  <r>
    <n v="64.599999999999994"/>
    <x v="10"/>
    <s v="Markram"/>
    <n v="0"/>
    <m/>
    <m/>
    <m/>
    <m/>
    <m/>
    <m/>
    <m/>
    <m/>
    <m/>
    <m/>
    <m/>
    <m/>
    <m/>
    <m/>
    <m/>
  </r>
  <r>
    <m/>
    <x v="11"/>
    <m/>
    <m/>
    <m/>
    <m/>
    <m/>
    <m/>
    <m/>
    <m/>
    <m/>
    <m/>
    <m/>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
  <r>
    <n v="0.1"/>
    <x v="0"/>
    <s v="Rabada"/>
    <n v="0"/>
    <m/>
    <m/>
    <m/>
    <m/>
    <m/>
    <m/>
    <m/>
    <m/>
    <m/>
  </r>
  <r>
    <n v="0.2"/>
    <x v="0"/>
    <s v="Rabada"/>
    <n v="0"/>
    <m/>
    <m/>
    <m/>
    <m/>
    <m/>
    <m/>
    <m/>
    <m/>
    <m/>
  </r>
  <r>
    <n v="0.3"/>
    <x v="0"/>
    <s v="Rabada"/>
    <n v="0"/>
    <m/>
    <m/>
    <m/>
    <m/>
    <m/>
    <m/>
    <m/>
    <m/>
    <m/>
  </r>
  <r>
    <n v="0.4"/>
    <x v="0"/>
    <s v="Rabada"/>
    <n v="0"/>
    <m/>
    <m/>
    <m/>
    <m/>
    <m/>
    <m/>
    <m/>
    <m/>
    <m/>
  </r>
  <r>
    <n v="0.5"/>
    <x v="0"/>
    <s v="Rabada"/>
    <n v="0"/>
    <m/>
    <m/>
    <m/>
    <m/>
    <m/>
    <m/>
    <m/>
    <m/>
    <m/>
  </r>
  <r>
    <n v="0.6"/>
    <x v="0"/>
    <s v="Rabada"/>
    <n v="0"/>
    <m/>
    <m/>
    <m/>
    <m/>
    <m/>
    <m/>
    <m/>
    <m/>
    <m/>
  </r>
  <r>
    <n v="1.1000000000000001"/>
    <x v="1"/>
    <s v="Jansen"/>
    <n v="0"/>
    <m/>
    <m/>
    <m/>
    <m/>
    <m/>
    <m/>
    <m/>
    <m/>
    <m/>
  </r>
  <r>
    <n v="1.2"/>
    <x v="1"/>
    <s v="Jansen"/>
    <n v="0"/>
    <m/>
    <m/>
    <m/>
    <m/>
    <m/>
    <m/>
    <m/>
    <m/>
    <m/>
  </r>
  <r>
    <n v="1.3"/>
    <x v="1"/>
    <s v="Jansen"/>
    <n v="0"/>
    <m/>
    <m/>
    <m/>
    <m/>
    <m/>
    <m/>
    <m/>
    <m/>
    <m/>
  </r>
  <r>
    <n v="1.4"/>
    <x v="1"/>
    <s v="Jansen"/>
    <n v="0"/>
    <m/>
    <m/>
    <m/>
    <m/>
    <m/>
    <m/>
    <m/>
    <m/>
    <m/>
  </r>
  <r>
    <n v="1.5"/>
    <x v="1"/>
    <s v="Jansen"/>
    <n v="0"/>
    <m/>
    <m/>
    <m/>
    <m/>
    <m/>
    <m/>
    <m/>
    <m/>
    <m/>
  </r>
  <r>
    <n v="1.6"/>
    <x v="1"/>
    <s v="Jansen"/>
    <n v="0"/>
    <m/>
    <m/>
    <m/>
    <m/>
    <m/>
    <m/>
    <m/>
    <m/>
    <m/>
  </r>
  <r>
    <n v="2.1"/>
    <x v="0"/>
    <s v="Rabada"/>
    <n v="0"/>
    <m/>
    <m/>
    <m/>
    <m/>
    <m/>
    <m/>
    <m/>
    <m/>
    <m/>
  </r>
  <r>
    <n v="2.2000000000000002"/>
    <x v="0"/>
    <s v="Rabada"/>
    <n v="0"/>
    <m/>
    <m/>
    <m/>
    <m/>
    <m/>
    <m/>
    <m/>
    <m/>
    <m/>
  </r>
  <r>
    <n v="2.2999999999999998"/>
    <x v="0"/>
    <s v="Rabada"/>
    <n v="0"/>
    <m/>
    <m/>
    <m/>
    <m/>
    <m/>
    <m/>
    <m/>
    <m/>
    <m/>
  </r>
  <r>
    <n v="2.4"/>
    <x v="0"/>
    <s v="Rabada"/>
    <n v="0"/>
    <m/>
    <m/>
    <m/>
    <m/>
    <m/>
    <m/>
    <m/>
    <m/>
    <m/>
  </r>
  <r>
    <n v="2.5"/>
    <x v="0"/>
    <s v="Rabada"/>
    <n v="0"/>
    <m/>
    <m/>
    <m/>
    <m/>
    <m/>
    <m/>
    <m/>
    <m/>
    <m/>
  </r>
  <r>
    <n v="2.6"/>
    <x v="0"/>
    <s v="Rabada"/>
    <n v="0"/>
    <m/>
    <m/>
    <m/>
    <m/>
    <m/>
    <m/>
    <m/>
    <m/>
    <m/>
  </r>
  <r>
    <n v="3.1"/>
    <x v="1"/>
    <s v="Jansen"/>
    <n v="0"/>
    <m/>
    <m/>
    <m/>
    <m/>
    <m/>
    <m/>
    <m/>
    <m/>
    <m/>
  </r>
  <r>
    <n v="3.2"/>
    <x v="1"/>
    <s v="Jansen"/>
    <n v="0"/>
    <m/>
    <m/>
    <m/>
    <m/>
    <m/>
    <m/>
    <m/>
    <m/>
    <m/>
  </r>
  <r>
    <n v="3.3"/>
    <x v="1"/>
    <s v="Jansen"/>
    <n v="0"/>
    <m/>
    <m/>
    <m/>
    <m/>
    <n v="1"/>
    <m/>
    <m/>
    <m/>
    <m/>
  </r>
  <r>
    <n v="3.3"/>
    <x v="1"/>
    <s v="Jansen"/>
    <n v="2"/>
    <m/>
    <m/>
    <m/>
    <m/>
    <m/>
    <m/>
    <m/>
    <m/>
    <m/>
  </r>
  <r>
    <n v="3.4"/>
    <x v="1"/>
    <s v="Jansen"/>
    <n v="0"/>
    <m/>
    <m/>
    <m/>
    <m/>
    <m/>
    <m/>
    <m/>
    <m/>
    <m/>
  </r>
  <r>
    <n v="3.5"/>
    <x v="1"/>
    <s v="Jansen"/>
    <n v="2"/>
    <m/>
    <m/>
    <m/>
    <m/>
    <m/>
    <m/>
    <m/>
    <m/>
    <m/>
  </r>
  <r>
    <n v="3.6"/>
    <x v="1"/>
    <s v="Jansen"/>
    <n v="0"/>
    <m/>
    <m/>
    <m/>
    <m/>
    <m/>
    <m/>
    <m/>
    <m/>
    <m/>
  </r>
  <r>
    <n v="4.0999999999999996"/>
    <x v="0"/>
    <s v="Rabada"/>
    <n v="0"/>
    <m/>
    <m/>
    <m/>
    <m/>
    <m/>
    <m/>
    <m/>
    <m/>
    <m/>
  </r>
  <r>
    <n v="4.2"/>
    <x v="0"/>
    <s v="Rabada"/>
    <n v="0"/>
    <m/>
    <m/>
    <m/>
    <m/>
    <m/>
    <m/>
    <m/>
    <m/>
    <m/>
  </r>
  <r>
    <n v="4.3"/>
    <x v="0"/>
    <s v="Rabada"/>
    <n v="0"/>
    <m/>
    <m/>
    <m/>
    <m/>
    <m/>
    <m/>
    <m/>
    <m/>
    <m/>
  </r>
  <r>
    <n v="4.4000000000000004"/>
    <x v="0"/>
    <s v="Rabada"/>
    <n v="0"/>
    <m/>
    <m/>
    <m/>
    <m/>
    <m/>
    <m/>
    <m/>
    <m/>
    <m/>
  </r>
  <r>
    <n v="4.5"/>
    <x v="0"/>
    <s v="Rabada"/>
    <n v="0"/>
    <m/>
    <m/>
    <m/>
    <m/>
    <m/>
    <m/>
    <m/>
    <m/>
    <m/>
  </r>
  <r>
    <n v="4.5999999999999996"/>
    <x v="0"/>
    <s v="Rabada"/>
    <n v="0"/>
    <m/>
    <m/>
    <m/>
    <m/>
    <m/>
    <m/>
    <m/>
    <m/>
    <m/>
  </r>
  <r>
    <n v="5.0999999999999996"/>
    <x v="1"/>
    <s v="Jansen"/>
    <n v="2"/>
    <m/>
    <m/>
    <m/>
    <m/>
    <m/>
    <m/>
    <m/>
    <m/>
    <m/>
  </r>
  <r>
    <n v="5.2"/>
    <x v="1"/>
    <s v="Jansen"/>
    <n v="2"/>
    <m/>
    <m/>
    <m/>
    <m/>
    <m/>
    <m/>
    <m/>
    <m/>
    <m/>
  </r>
  <r>
    <n v="5.3"/>
    <x v="1"/>
    <s v="Jansen"/>
    <n v="0"/>
    <m/>
    <m/>
    <m/>
    <m/>
    <m/>
    <m/>
    <m/>
    <m/>
    <m/>
  </r>
  <r>
    <n v="5.4"/>
    <x v="1"/>
    <s v="Jansen"/>
    <n v="0"/>
    <m/>
    <m/>
    <m/>
    <m/>
    <m/>
    <m/>
    <m/>
    <m/>
    <m/>
  </r>
  <r>
    <n v="5.5"/>
    <x v="1"/>
    <s v="Jansen"/>
    <n v="0"/>
    <m/>
    <m/>
    <m/>
    <m/>
    <m/>
    <m/>
    <m/>
    <m/>
    <m/>
  </r>
  <r>
    <n v="5.6"/>
    <x v="1"/>
    <s v="Jansen"/>
    <n v="0"/>
    <m/>
    <m/>
    <m/>
    <m/>
    <n v="1"/>
    <m/>
    <m/>
    <m/>
    <n v="1"/>
  </r>
  <r>
    <n v="5.6"/>
    <x v="0"/>
    <s v="Jansen"/>
    <n v="0"/>
    <m/>
    <m/>
    <m/>
    <m/>
    <m/>
    <m/>
    <m/>
    <m/>
    <m/>
  </r>
  <r>
    <n v="6.1"/>
    <x v="1"/>
    <s v="Rabada"/>
    <n v="0"/>
    <m/>
    <m/>
    <m/>
    <m/>
    <m/>
    <m/>
    <m/>
    <m/>
    <m/>
  </r>
  <r>
    <n v="6.2"/>
    <x v="1"/>
    <s v="Rabada"/>
    <n v="1"/>
    <m/>
    <m/>
    <m/>
    <m/>
    <m/>
    <m/>
    <m/>
    <m/>
    <m/>
  </r>
  <r>
    <n v="6.3"/>
    <x v="0"/>
    <s v="Rabada"/>
    <n v="0"/>
    <b v="1"/>
    <m/>
    <n v="1"/>
    <m/>
    <m/>
    <m/>
    <m/>
    <m/>
    <m/>
  </r>
  <r>
    <n v="6.4"/>
    <x v="2"/>
    <s v="Rabada"/>
    <n v="4"/>
    <m/>
    <m/>
    <m/>
    <m/>
    <m/>
    <m/>
    <m/>
    <m/>
    <m/>
  </r>
  <r>
    <n v="6.5"/>
    <x v="2"/>
    <s v="Rabada"/>
    <n v="0"/>
    <m/>
    <m/>
    <m/>
    <m/>
    <m/>
    <m/>
    <m/>
    <m/>
    <m/>
  </r>
  <r>
    <n v="6.6"/>
    <x v="2"/>
    <s v="Rabada"/>
    <n v="0"/>
    <b v="1"/>
    <m/>
    <n v="1"/>
    <m/>
    <m/>
    <m/>
    <m/>
    <m/>
    <m/>
  </r>
  <r>
    <n v="7.1"/>
    <x v="1"/>
    <s v="Jansen"/>
    <n v="1"/>
    <m/>
    <m/>
    <m/>
    <m/>
    <m/>
    <m/>
    <m/>
    <m/>
    <m/>
  </r>
  <r>
    <n v="7.2"/>
    <x v="3"/>
    <s v="Jansen"/>
    <n v="0"/>
    <m/>
    <m/>
    <m/>
    <m/>
    <m/>
    <m/>
    <m/>
    <m/>
    <m/>
  </r>
  <r>
    <n v="7.3"/>
    <x v="3"/>
    <s v="Jansen"/>
    <n v="0"/>
    <m/>
    <m/>
    <m/>
    <m/>
    <m/>
    <m/>
    <m/>
    <m/>
    <m/>
  </r>
  <r>
    <n v="7.4"/>
    <x v="3"/>
    <s v="Jansen"/>
    <n v="0"/>
    <m/>
    <m/>
    <m/>
    <m/>
    <m/>
    <m/>
    <m/>
    <m/>
    <m/>
  </r>
  <r>
    <n v="7.5"/>
    <x v="3"/>
    <s v="Jansen"/>
    <n v="1"/>
    <m/>
    <m/>
    <m/>
    <m/>
    <m/>
    <m/>
    <m/>
    <m/>
    <m/>
  </r>
  <r>
    <n v="7.6"/>
    <x v="1"/>
    <s v="Jansen"/>
    <n v="0"/>
    <m/>
    <m/>
    <m/>
    <m/>
    <m/>
    <m/>
    <m/>
    <m/>
    <m/>
  </r>
  <r>
    <n v="8.1"/>
    <x v="3"/>
    <s v="Rabada"/>
    <n v="0"/>
    <m/>
    <m/>
    <m/>
    <m/>
    <m/>
    <m/>
    <m/>
    <m/>
    <m/>
  </r>
  <r>
    <n v="8.1999999999999993"/>
    <x v="3"/>
    <s v="Rabada"/>
    <n v="0"/>
    <m/>
    <m/>
    <m/>
    <m/>
    <m/>
    <m/>
    <m/>
    <m/>
    <m/>
  </r>
  <r>
    <n v="8.3000000000000007"/>
    <x v="3"/>
    <s v="Rabada"/>
    <n v="0"/>
    <m/>
    <m/>
    <m/>
    <m/>
    <m/>
    <m/>
    <m/>
    <m/>
    <m/>
  </r>
  <r>
    <n v="8.4"/>
    <x v="3"/>
    <s v="Rabada"/>
    <n v="0"/>
    <m/>
    <m/>
    <m/>
    <m/>
    <m/>
    <m/>
    <m/>
    <m/>
    <m/>
  </r>
  <r>
    <n v="8.5"/>
    <x v="3"/>
    <s v="Rabada"/>
    <n v="0"/>
    <m/>
    <m/>
    <m/>
    <m/>
    <m/>
    <m/>
    <m/>
    <m/>
    <m/>
  </r>
  <r>
    <n v="8.6"/>
    <x v="3"/>
    <s v="Rabada"/>
    <n v="4"/>
    <m/>
    <m/>
    <m/>
    <m/>
    <m/>
    <m/>
    <m/>
    <m/>
    <m/>
  </r>
  <r>
    <n v="9.1"/>
    <x v="1"/>
    <s v="Ngidi"/>
    <n v="0"/>
    <m/>
    <m/>
    <m/>
    <m/>
    <m/>
    <m/>
    <m/>
    <m/>
    <m/>
  </r>
  <r>
    <n v="9.1999999999999993"/>
    <x v="1"/>
    <s v="Ngidi"/>
    <n v="0"/>
    <m/>
    <m/>
    <m/>
    <m/>
    <m/>
    <m/>
    <m/>
    <m/>
    <m/>
  </r>
  <r>
    <n v="9.3000000000000007"/>
    <x v="1"/>
    <s v="Ngidi"/>
    <n v="4"/>
    <m/>
    <m/>
    <m/>
    <m/>
    <m/>
    <m/>
    <m/>
    <m/>
    <m/>
  </r>
  <r>
    <n v="9.4"/>
    <x v="1"/>
    <s v="Ngidi"/>
    <n v="0"/>
    <m/>
    <m/>
    <m/>
    <m/>
    <m/>
    <m/>
    <m/>
    <m/>
    <m/>
  </r>
  <r>
    <n v="9.5"/>
    <x v="1"/>
    <s v="Ngidi"/>
    <n v="0"/>
    <m/>
    <m/>
    <m/>
    <m/>
    <m/>
    <m/>
    <m/>
    <m/>
    <m/>
  </r>
  <r>
    <n v="9.6"/>
    <x v="1"/>
    <s v="Ngidi"/>
    <n v="0"/>
    <m/>
    <m/>
    <m/>
    <m/>
    <m/>
    <m/>
    <m/>
    <m/>
    <m/>
  </r>
  <r>
    <n v="10.1"/>
    <x v="3"/>
    <s v="Rabada"/>
    <n v="0"/>
    <m/>
    <m/>
    <m/>
    <m/>
    <m/>
    <m/>
    <m/>
    <m/>
    <m/>
  </r>
  <r>
    <n v="10.199999999999999"/>
    <x v="3"/>
    <s v="Rabada"/>
    <n v="0"/>
    <m/>
    <m/>
    <m/>
    <m/>
    <m/>
    <m/>
    <m/>
    <m/>
    <m/>
  </r>
  <r>
    <n v="10.3"/>
    <x v="3"/>
    <s v="Rabada"/>
    <n v="0"/>
    <m/>
    <m/>
    <m/>
    <m/>
    <m/>
    <m/>
    <m/>
    <m/>
    <m/>
  </r>
  <r>
    <n v="10.4"/>
    <x v="3"/>
    <s v="Rabada"/>
    <n v="0"/>
    <m/>
    <m/>
    <m/>
    <m/>
    <m/>
    <m/>
    <m/>
    <m/>
    <m/>
  </r>
  <r>
    <n v="10.5"/>
    <x v="3"/>
    <s v="Rabada"/>
    <n v="0"/>
    <m/>
    <m/>
    <m/>
    <m/>
    <m/>
    <m/>
    <m/>
    <m/>
    <m/>
  </r>
  <r>
    <n v="10.6"/>
    <x v="3"/>
    <s v="Rabada"/>
    <n v="0"/>
    <m/>
    <m/>
    <m/>
    <m/>
    <m/>
    <m/>
    <m/>
    <m/>
    <m/>
  </r>
  <r>
    <n v="11.1"/>
    <x v="1"/>
    <s v="Ngidi"/>
    <n v="0"/>
    <m/>
    <m/>
    <m/>
    <m/>
    <m/>
    <m/>
    <m/>
    <m/>
    <m/>
  </r>
  <r>
    <n v="11.2"/>
    <x v="1"/>
    <s v="Ngidi"/>
    <n v="0"/>
    <m/>
    <m/>
    <m/>
    <m/>
    <m/>
    <m/>
    <m/>
    <m/>
    <m/>
  </r>
  <r>
    <n v="11.3"/>
    <x v="1"/>
    <s v="Ngidi"/>
    <n v="0"/>
    <m/>
    <m/>
    <m/>
    <m/>
    <m/>
    <m/>
    <m/>
    <m/>
    <m/>
  </r>
  <r>
    <n v="11.4"/>
    <x v="1"/>
    <s v="Ngidi"/>
    <n v="0"/>
    <m/>
    <m/>
    <m/>
    <m/>
    <m/>
    <m/>
    <m/>
    <m/>
    <m/>
  </r>
  <r>
    <n v="11.5"/>
    <x v="1"/>
    <s v="Ngidi"/>
    <n v="0"/>
    <m/>
    <m/>
    <m/>
    <m/>
    <m/>
    <m/>
    <m/>
    <m/>
    <m/>
  </r>
  <r>
    <n v="11.6"/>
    <x v="1"/>
    <s v="Ngidi"/>
    <n v="3"/>
    <m/>
    <m/>
    <m/>
    <m/>
    <m/>
    <m/>
    <m/>
    <m/>
    <m/>
  </r>
  <r>
    <n v="12.1"/>
    <x v="1"/>
    <s v="Mulder"/>
    <n v="0"/>
    <m/>
    <m/>
    <m/>
    <m/>
    <m/>
    <m/>
    <m/>
    <m/>
    <m/>
  </r>
  <r>
    <n v="12.2"/>
    <x v="1"/>
    <s v="Mulder"/>
    <n v="0"/>
    <m/>
    <m/>
    <m/>
    <m/>
    <m/>
    <m/>
    <m/>
    <m/>
    <m/>
  </r>
  <r>
    <n v="12.3"/>
    <x v="1"/>
    <s v="Mulder"/>
    <n v="0"/>
    <m/>
    <m/>
    <m/>
    <m/>
    <m/>
    <m/>
    <m/>
    <m/>
    <m/>
  </r>
  <r>
    <n v="12.4"/>
    <x v="1"/>
    <s v="Mulder"/>
    <n v="0"/>
    <m/>
    <m/>
    <m/>
    <m/>
    <m/>
    <m/>
    <m/>
    <m/>
    <m/>
  </r>
  <r>
    <n v="12.5"/>
    <x v="1"/>
    <s v="Mulder"/>
    <n v="0"/>
    <m/>
    <m/>
    <m/>
    <m/>
    <m/>
    <m/>
    <m/>
    <m/>
    <m/>
  </r>
  <r>
    <n v="12.6"/>
    <x v="1"/>
    <s v="Mulder"/>
    <n v="0"/>
    <m/>
    <m/>
    <m/>
    <m/>
    <m/>
    <m/>
    <m/>
    <m/>
    <m/>
  </r>
  <r>
    <n v="13.1"/>
    <x v="3"/>
    <s v="Ngidi"/>
    <n v="4"/>
    <m/>
    <m/>
    <m/>
    <m/>
    <m/>
    <m/>
    <m/>
    <m/>
    <m/>
  </r>
  <r>
    <n v="13.2"/>
    <x v="3"/>
    <s v="Ngidi"/>
    <n v="0"/>
    <m/>
    <m/>
    <m/>
    <m/>
    <m/>
    <m/>
    <m/>
    <m/>
    <m/>
  </r>
  <r>
    <n v="13.3"/>
    <x v="3"/>
    <s v="Ngidi"/>
    <n v="0"/>
    <m/>
    <m/>
    <m/>
    <m/>
    <m/>
    <m/>
    <m/>
    <m/>
    <m/>
  </r>
  <r>
    <n v="13.4"/>
    <x v="3"/>
    <s v="Ngidi"/>
    <n v="0"/>
    <m/>
    <m/>
    <m/>
    <m/>
    <m/>
    <m/>
    <m/>
    <m/>
    <m/>
  </r>
  <r>
    <n v="13.5"/>
    <x v="3"/>
    <s v="Ngidi"/>
    <n v="4"/>
    <m/>
    <m/>
    <m/>
    <m/>
    <m/>
    <m/>
    <m/>
    <m/>
    <m/>
  </r>
  <r>
    <n v="13.6"/>
    <x v="3"/>
    <s v="Ngidi"/>
    <n v="0"/>
    <m/>
    <m/>
    <m/>
    <m/>
    <m/>
    <m/>
    <m/>
    <m/>
    <m/>
  </r>
  <r>
    <n v="14.1"/>
    <x v="1"/>
    <s v="Mulder"/>
    <n v="0"/>
    <m/>
    <m/>
    <m/>
    <m/>
    <m/>
    <m/>
    <m/>
    <m/>
    <m/>
  </r>
  <r>
    <n v="14.2"/>
    <x v="1"/>
    <s v="Mulder"/>
    <n v="0"/>
    <m/>
    <m/>
    <m/>
    <m/>
    <m/>
    <m/>
    <m/>
    <m/>
    <m/>
  </r>
  <r>
    <n v="14.3"/>
    <x v="1"/>
    <s v="Mulder"/>
    <n v="0"/>
    <m/>
    <m/>
    <m/>
    <m/>
    <m/>
    <m/>
    <m/>
    <m/>
    <m/>
  </r>
  <r>
    <n v="14.4"/>
    <x v="1"/>
    <s v="Mulder"/>
    <n v="0"/>
    <m/>
    <m/>
    <m/>
    <m/>
    <m/>
    <m/>
    <m/>
    <m/>
    <m/>
  </r>
  <r>
    <n v="14.5"/>
    <x v="1"/>
    <s v="Mulder"/>
    <n v="0"/>
    <m/>
    <m/>
    <m/>
    <m/>
    <m/>
    <m/>
    <m/>
    <m/>
    <m/>
  </r>
  <r>
    <n v="14.6"/>
    <x v="1"/>
    <s v="Mulder"/>
    <n v="0"/>
    <m/>
    <m/>
    <m/>
    <m/>
    <m/>
    <m/>
    <m/>
    <m/>
    <m/>
  </r>
  <r>
    <n v="15.1"/>
    <x v="3"/>
    <s v="Ngidi"/>
    <n v="0"/>
    <m/>
    <m/>
    <m/>
    <m/>
    <m/>
    <m/>
    <m/>
    <m/>
    <m/>
  </r>
  <r>
    <n v="15.2"/>
    <x v="3"/>
    <s v="Ngidi"/>
    <n v="0"/>
    <m/>
    <m/>
    <m/>
    <m/>
    <m/>
    <m/>
    <m/>
    <m/>
    <m/>
  </r>
  <r>
    <n v="15.3"/>
    <x v="3"/>
    <s v="Ngidi"/>
    <n v="0"/>
    <m/>
    <m/>
    <m/>
    <m/>
    <m/>
    <m/>
    <m/>
    <m/>
    <m/>
  </r>
  <r>
    <n v="15.4"/>
    <x v="3"/>
    <s v="Ngidi"/>
    <n v="0"/>
    <m/>
    <m/>
    <m/>
    <m/>
    <m/>
    <m/>
    <m/>
    <m/>
    <m/>
  </r>
  <r>
    <n v="15.5"/>
    <x v="3"/>
    <s v="Ngidi"/>
    <n v="0"/>
    <m/>
    <m/>
    <m/>
    <m/>
    <m/>
    <m/>
    <m/>
    <m/>
    <m/>
  </r>
  <r>
    <n v="15.6"/>
    <x v="3"/>
    <s v="Ngidi"/>
    <n v="4"/>
    <m/>
    <m/>
    <m/>
    <m/>
    <m/>
    <m/>
    <m/>
    <m/>
    <m/>
  </r>
  <r>
    <n v="16.100000000000001"/>
    <x v="1"/>
    <s v="Mulder"/>
    <n v="0"/>
    <m/>
    <m/>
    <m/>
    <m/>
    <m/>
    <m/>
    <m/>
    <m/>
    <m/>
  </r>
  <r>
    <n v="16.2"/>
    <x v="1"/>
    <s v="Mulder"/>
    <n v="0"/>
    <m/>
    <m/>
    <m/>
    <m/>
    <m/>
    <m/>
    <m/>
    <m/>
    <m/>
  </r>
  <r>
    <n v="16.3"/>
    <x v="1"/>
    <s v="Mulder"/>
    <n v="0"/>
    <m/>
    <m/>
    <m/>
    <m/>
    <m/>
    <m/>
    <m/>
    <m/>
    <m/>
  </r>
  <r>
    <n v="16.399999999999999"/>
    <x v="1"/>
    <s v="Mulder"/>
    <n v="0"/>
    <m/>
    <m/>
    <m/>
    <m/>
    <m/>
    <m/>
    <m/>
    <m/>
    <m/>
  </r>
  <r>
    <n v="16.5"/>
    <x v="1"/>
    <s v="Mulder"/>
    <n v="0"/>
    <m/>
    <m/>
    <m/>
    <m/>
    <m/>
    <m/>
    <m/>
    <m/>
    <m/>
  </r>
  <r>
    <n v="16.600000000000001"/>
    <x v="1"/>
    <s v="Mulder"/>
    <n v="0"/>
    <m/>
    <m/>
    <m/>
    <m/>
    <m/>
    <m/>
    <m/>
    <m/>
    <m/>
  </r>
  <r>
    <n v="17.100000000000001"/>
    <x v="3"/>
    <s v="Jansen"/>
    <n v="0"/>
    <m/>
    <m/>
    <m/>
    <m/>
    <m/>
    <m/>
    <m/>
    <m/>
    <m/>
  </r>
  <r>
    <n v="17.2"/>
    <x v="3"/>
    <s v="Jansen"/>
    <n v="0"/>
    <m/>
    <m/>
    <m/>
    <m/>
    <m/>
    <m/>
    <m/>
    <m/>
    <m/>
  </r>
  <r>
    <n v="17.3"/>
    <x v="3"/>
    <s v="Jansen"/>
    <n v="1"/>
    <m/>
    <m/>
    <m/>
    <m/>
    <m/>
    <m/>
    <m/>
    <m/>
    <m/>
  </r>
  <r>
    <n v="17.399999999999999"/>
    <x v="1"/>
    <s v="Jansen"/>
    <n v="0"/>
    <m/>
    <m/>
    <m/>
    <m/>
    <m/>
    <m/>
    <m/>
    <m/>
    <m/>
  </r>
  <r>
    <n v="17.5"/>
    <x v="1"/>
    <s v="Jansen"/>
    <n v="0"/>
    <m/>
    <m/>
    <m/>
    <m/>
    <m/>
    <m/>
    <m/>
    <m/>
    <n v="4"/>
  </r>
  <r>
    <n v="17.600000000000001"/>
    <x v="1"/>
    <s v="Jansen"/>
    <n v="0"/>
    <b v="1"/>
    <m/>
    <n v="1"/>
    <m/>
    <m/>
    <m/>
    <m/>
    <m/>
    <m/>
  </r>
  <r>
    <n v="18.100000000000001"/>
    <x v="3"/>
    <s v="Mulder"/>
    <n v="0"/>
    <m/>
    <m/>
    <m/>
    <m/>
    <n v="1"/>
    <m/>
    <m/>
    <m/>
    <m/>
  </r>
  <r>
    <n v="18.100000000000001"/>
    <x v="3"/>
    <s v="Mulder"/>
    <n v="0"/>
    <m/>
    <m/>
    <m/>
    <m/>
    <m/>
    <m/>
    <m/>
    <m/>
    <m/>
  </r>
  <r>
    <n v="18.2"/>
    <x v="3"/>
    <s v="Mulder"/>
    <n v="0"/>
    <m/>
    <m/>
    <m/>
    <m/>
    <m/>
    <m/>
    <m/>
    <m/>
    <m/>
  </r>
  <r>
    <n v="18.3"/>
    <x v="3"/>
    <s v="Mulder"/>
    <n v="0"/>
    <m/>
    <m/>
    <m/>
    <m/>
    <m/>
    <m/>
    <m/>
    <m/>
    <m/>
  </r>
  <r>
    <n v="18.399999999999999"/>
    <x v="3"/>
    <s v="Mulder"/>
    <n v="0"/>
    <m/>
    <m/>
    <m/>
    <m/>
    <m/>
    <m/>
    <m/>
    <m/>
    <m/>
  </r>
  <r>
    <n v="18.5"/>
    <x v="3"/>
    <s v="Mulder"/>
    <n v="0"/>
    <m/>
    <m/>
    <m/>
    <m/>
    <m/>
    <m/>
    <m/>
    <m/>
    <m/>
  </r>
  <r>
    <n v="18.600000000000001"/>
    <x v="3"/>
    <s v="Mulder"/>
    <n v="0"/>
    <m/>
    <m/>
    <m/>
    <m/>
    <m/>
    <m/>
    <m/>
    <m/>
    <m/>
  </r>
  <r>
    <n v="19.100000000000001"/>
    <x v="4"/>
    <s v="Jansen"/>
    <n v="0"/>
    <m/>
    <m/>
    <m/>
    <m/>
    <m/>
    <m/>
    <m/>
    <m/>
    <m/>
  </r>
  <r>
    <n v="19.2"/>
    <x v="4"/>
    <s v="Jansen"/>
    <n v="0"/>
    <m/>
    <m/>
    <m/>
    <m/>
    <m/>
    <m/>
    <m/>
    <m/>
    <m/>
  </r>
  <r>
    <n v="19.3"/>
    <x v="4"/>
    <s v="Jansen"/>
    <n v="0"/>
    <m/>
    <m/>
    <m/>
    <m/>
    <m/>
    <m/>
    <m/>
    <m/>
    <m/>
  </r>
  <r>
    <n v="19.399999999999999"/>
    <x v="4"/>
    <s v="Jansen"/>
    <n v="2"/>
    <m/>
    <m/>
    <m/>
    <m/>
    <m/>
    <m/>
    <m/>
    <m/>
    <m/>
  </r>
  <r>
    <n v="19.5"/>
    <x v="4"/>
    <s v="Jansen"/>
    <n v="0"/>
    <m/>
    <m/>
    <m/>
    <m/>
    <m/>
    <m/>
    <m/>
    <m/>
    <m/>
  </r>
  <r>
    <n v="19.600000000000001"/>
    <x v="4"/>
    <s v="Jansen"/>
    <n v="4"/>
    <m/>
    <m/>
    <m/>
    <m/>
    <m/>
    <m/>
    <m/>
    <m/>
    <m/>
  </r>
  <r>
    <n v="20.100000000000001"/>
    <x v="3"/>
    <s v="Mulder"/>
    <n v="0"/>
    <m/>
    <m/>
    <m/>
    <m/>
    <m/>
    <m/>
    <m/>
    <m/>
    <n v="1"/>
  </r>
  <r>
    <n v="20.2"/>
    <x v="4"/>
    <s v="Mulder"/>
    <n v="0"/>
    <m/>
    <m/>
    <m/>
    <m/>
    <m/>
    <m/>
    <m/>
    <m/>
    <m/>
  </r>
  <r>
    <n v="20.3"/>
    <x v="4"/>
    <s v="Mulder"/>
    <n v="1"/>
    <s v="Leg glance "/>
    <s v="Good length"/>
    <m/>
    <m/>
    <m/>
    <m/>
    <m/>
    <m/>
    <m/>
  </r>
  <r>
    <n v="20.399999999999999"/>
    <x v="3"/>
    <s v="Mulder"/>
    <n v="0"/>
    <s v="defence"/>
    <s v="Good length"/>
    <m/>
    <m/>
    <m/>
    <m/>
    <m/>
    <m/>
    <m/>
  </r>
  <r>
    <n v="20.5"/>
    <x v="3"/>
    <s v="Mulder"/>
    <n v="1"/>
    <s v="Leg glance for a single"/>
    <s v="Good length"/>
    <m/>
    <m/>
    <m/>
    <m/>
    <m/>
    <m/>
    <m/>
  </r>
  <r>
    <n v="20.6"/>
    <x v="4"/>
    <s v="Mulder"/>
    <n v="2"/>
    <s v="Cuts to deep point"/>
    <s v="Good length"/>
    <m/>
    <m/>
    <m/>
    <m/>
    <m/>
    <m/>
    <m/>
  </r>
  <r>
    <n v="21.1"/>
    <x v="3"/>
    <s v="Jansen"/>
    <n v="3"/>
    <s v="Drives it through cover, slightly overpitched and smith drives it "/>
    <s v="Full"/>
    <m/>
    <m/>
    <m/>
    <m/>
    <m/>
    <m/>
    <m/>
  </r>
  <r>
    <n v="21.2"/>
    <x v="4"/>
    <s v="Jansen"/>
    <n v="1"/>
    <s v="Pushes gently towards deep square for a single"/>
    <m/>
    <m/>
    <m/>
    <m/>
    <m/>
    <m/>
    <m/>
    <m/>
  </r>
  <r>
    <n v="21.3"/>
    <x v="3"/>
    <s v="Jansen"/>
    <n v="4"/>
    <s v="Cuts and cuts well towards deep back point"/>
    <s v="Good length"/>
    <m/>
    <m/>
    <m/>
    <m/>
    <m/>
    <m/>
    <m/>
  </r>
  <r>
    <n v="21.4"/>
    <x v="3"/>
    <s v="Jansen"/>
    <n v="0"/>
    <s v="Smithesqe leave "/>
    <s v="Good length"/>
    <m/>
    <m/>
    <m/>
    <m/>
    <m/>
    <m/>
    <m/>
  </r>
  <r>
    <n v="21.5"/>
    <x v="3"/>
    <s v="Jansen"/>
    <n v="0"/>
    <s v="Bounes, with Jansen's height. Smith defense on back foot"/>
    <s v="Good length"/>
    <m/>
    <m/>
    <m/>
    <m/>
    <m/>
    <m/>
    <m/>
  </r>
  <r>
    <n v="21.6"/>
    <x v="3"/>
    <s v="Jansen"/>
    <n v="0"/>
    <s v="Strikes him on the backleg - long way across. DRS taken"/>
    <s v="Good length"/>
    <m/>
    <m/>
    <m/>
    <b v="1"/>
    <b v="1"/>
    <m/>
    <m/>
  </r>
  <r>
    <n v="22.1"/>
    <x v="4"/>
    <s v="Mulder"/>
    <n v="1"/>
    <s v="Works him off backward square leg for a single"/>
    <s v="Full"/>
    <m/>
    <m/>
    <m/>
    <m/>
    <m/>
    <m/>
    <m/>
  </r>
  <r>
    <n v="22.2"/>
    <x v="3"/>
    <s v="Mulder"/>
    <n v="0"/>
    <s v="Beats Smith's outside edge"/>
    <s v="Good length"/>
    <m/>
    <m/>
    <m/>
    <m/>
    <m/>
    <m/>
    <m/>
  </r>
  <r>
    <n v="22.3"/>
    <x v="3"/>
    <s v="Mulder"/>
    <n v="0"/>
    <s v="Smith walks down and defense"/>
    <s v="Full"/>
    <m/>
    <m/>
    <m/>
    <m/>
    <m/>
    <m/>
    <m/>
  </r>
  <r>
    <n v="22.4"/>
    <x v="3"/>
    <s v="Mulder"/>
    <n v="0"/>
    <s v="lightly pushes it towards cover"/>
    <s v="Short"/>
    <m/>
    <m/>
    <m/>
    <m/>
    <m/>
    <m/>
    <m/>
  </r>
  <r>
    <n v="22.5"/>
    <x v="3"/>
    <s v="Mulder"/>
    <n v="0"/>
    <s v="Plays it straight. "/>
    <s v="Good length"/>
    <m/>
    <m/>
    <m/>
    <m/>
    <m/>
    <m/>
    <m/>
  </r>
  <r>
    <n v="22.6"/>
    <x v="3"/>
    <s v="Mulder"/>
    <n v="0"/>
    <s v="Defense and hits the ball away as it looked like it might have come back"/>
    <s v="Good length"/>
    <m/>
    <m/>
    <m/>
    <m/>
    <m/>
    <m/>
    <m/>
  </r>
  <r>
    <n v="23.1"/>
    <x v="4"/>
    <s v="Jansen"/>
    <n v="0"/>
    <s v="Swings away as Head is beaten outside off. "/>
    <s v="Good length"/>
    <m/>
    <m/>
    <m/>
    <m/>
    <m/>
    <m/>
    <m/>
  </r>
  <r>
    <n v="23.2"/>
    <x v="4"/>
    <s v="Jansen"/>
    <n v="0"/>
    <s v="Down the leg side, takes an edge of Head's bat. Great catch by Verrane. And that's lunch. _x000a_South Africa happier of the two teams here as they head out for lunch. What a session 1. They_x000a_won the toss and made good use of the conditions. Head will be disgusted with that dismissal._x000a_Ball angling down the legside and get an edge. Smith still there"/>
    <s v="Good length"/>
    <n v="1"/>
    <m/>
    <m/>
    <m/>
    <m/>
    <m/>
    <m/>
  </r>
  <r>
    <n v="23.3"/>
    <x v="5"/>
    <s v="Jansen"/>
    <n v="0"/>
    <s v="Short and tall Beau ducks "/>
    <s v="Short"/>
    <m/>
    <m/>
    <m/>
    <m/>
    <m/>
    <m/>
    <m/>
  </r>
  <r>
    <n v="23.4"/>
    <x v="5"/>
    <s v="Jansen"/>
    <n v="0"/>
    <s v="Banged in short , off stump line, left"/>
    <s v="Short"/>
    <m/>
    <m/>
    <m/>
    <m/>
    <m/>
    <m/>
    <m/>
  </r>
  <r>
    <n v="23.5"/>
    <x v="5"/>
    <s v="Jansen"/>
    <n v="0"/>
    <m/>
    <m/>
    <m/>
    <m/>
    <m/>
    <m/>
    <m/>
    <m/>
    <m/>
  </r>
  <r>
    <n v="23.6"/>
    <x v="5"/>
    <s v="Jansen"/>
    <n v="0"/>
    <s v="Wicket maiden this one and hit on the pad. "/>
    <s v="Full"/>
    <m/>
    <m/>
    <m/>
    <m/>
    <m/>
    <m/>
    <m/>
  </r>
  <r>
    <n v="24.1"/>
    <x v="3"/>
    <s v="Rabada"/>
    <n v="4"/>
    <s v="Short and wide and Smith whacks through the covers"/>
    <s v="Short"/>
    <m/>
    <m/>
    <m/>
    <m/>
    <m/>
    <m/>
    <m/>
  </r>
  <r>
    <n v="24.2"/>
    <x v="3"/>
    <s v="Rabada"/>
    <n v="0"/>
    <m/>
    <m/>
    <m/>
    <m/>
    <m/>
    <m/>
    <m/>
    <m/>
    <m/>
  </r>
  <r>
    <n v="24.3"/>
    <x v="3"/>
    <s v="Rabada"/>
    <n v="0"/>
    <s v="Left outside off"/>
    <s v="Short"/>
    <m/>
    <m/>
    <m/>
    <m/>
    <m/>
    <m/>
    <m/>
  </r>
  <r>
    <n v="24.4"/>
    <x v="3"/>
    <s v="Rabada"/>
    <n v="0"/>
    <s v="Front foot defense"/>
    <s v="Full"/>
    <m/>
    <m/>
    <m/>
    <m/>
    <m/>
    <m/>
    <m/>
  </r>
  <r>
    <n v="24.5"/>
    <x v="3"/>
    <s v="Rabada"/>
    <n v="4"/>
    <s v="Short and wide, Smith goes with the swing "/>
    <s v="Short"/>
    <m/>
    <m/>
    <m/>
    <m/>
    <m/>
    <m/>
    <m/>
  </r>
  <r>
    <n v="24.6"/>
    <x v="3"/>
    <s v="Rabada"/>
    <n v="3"/>
    <s v="Full and straight, Smith drives it towards mid on "/>
    <s v="Full"/>
    <m/>
    <m/>
    <m/>
    <m/>
    <m/>
    <m/>
    <m/>
  </r>
  <r>
    <n v="25.1"/>
    <x v="3"/>
    <s v="Jansen"/>
    <n v="0"/>
    <s v="Short and hits Smith as he tried to pull"/>
    <s v="Short"/>
    <m/>
    <m/>
    <m/>
    <m/>
    <m/>
    <m/>
    <m/>
  </r>
  <r>
    <n v="25.2"/>
    <x v="3"/>
    <s v="Jansen"/>
    <n v="0"/>
    <m/>
    <s v="Short"/>
    <m/>
    <m/>
    <m/>
    <m/>
    <m/>
    <m/>
    <m/>
  </r>
  <r>
    <n v="25.3"/>
    <x v="3"/>
    <s v="Jansen"/>
    <n v="0"/>
    <s v="Short and well defended by Smith"/>
    <s v="Short"/>
    <m/>
    <m/>
    <m/>
    <m/>
    <m/>
    <m/>
    <m/>
  </r>
  <r>
    <n v="25.4"/>
    <x v="3"/>
    <s v="Jansen"/>
    <n v="0"/>
    <s v="Short and in that off stumps line"/>
    <s v="Short"/>
    <m/>
    <m/>
    <m/>
    <m/>
    <m/>
    <m/>
    <m/>
  </r>
  <r>
    <n v="25.5"/>
    <x v="3"/>
    <s v="Jansen"/>
    <n v="0"/>
    <s v="Similar lines , short, left it. Fifth stumps line . Not quite getting the length right"/>
    <s v="Short"/>
    <m/>
    <m/>
    <m/>
    <m/>
    <m/>
    <m/>
    <m/>
  </r>
  <r>
    <n v="25.6"/>
    <x v="3"/>
    <s v="Jansen"/>
    <n v="0"/>
    <s v="Short , middle stumps line this time"/>
    <s v="Short"/>
    <m/>
    <m/>
    <m/>
    <m/>
    <m/>
    <m/>
    <m/>
  </r>
  <r>
    <n v="26.1"/>
    <x v="5"/>
    <s v="Rabada"/>
    <n v="0"/>
    <s v="Short, and well defended , the ball "/>
    <m/>
    <m/>
    <m/>
    <m/>
    <m/>
    <m/>
    <m/>
    <m/>
  </r>
  <r>
    <n v="26.2"/>
    <x v="5"/>
    <s v="Rabada"/>
    <n v="0"/>
    <s v="Beaten outside off"/>
    <s v="Good length"/>
    <m/>
    <m/>
    <m/>
    <m/>
    <m/>
    <m/>
    <m/>
  </r>
  <r>
    <n v="26.3"/>
    <x v="5"/>
    <s v="Rabada"/>
    <n v="1"/>
    <s v="Takes a dodgy single"/>
    <s v="Short"/>
    <m/>
    <m/>
    <m/>
    <m/>
    <m/>
    <m/>
    <m/>
  </r>
  <r>
    <n v="26.4"/>
    <x v="3"/>
    <s v="Rabada"/>
    <n v="3"/>
    <s v="Nudges it down the leg side towards mid off"/>
    <s v="Good length"/>
    <m/>
    <m/>
    <m/>
    <m/>
    <m/>
    <m/>
    <m/>
  </r>
  <r>
    <n v="26.5"/>
    <x v="5"/>
    <s v="Rabada"/>
    <n v="0"/>
    <s v="Carves him up. Nips back and is beaten"/>
    <s v="Good length"/>
    <m/>
    <m/>
    <m/>
    <m/>
    <m/>
    <m/>
    <m/>
  </r>
  <r>
    <n v="26.6"/>
    <x v="5"/>
    <s v="Rabada"/>
    <n v="0"/>
    <s v="Defends "/>
    <s v="Good length"/>
    <m/>
    <m/>
    <m/>
    <m/>
    <m/>
    <m/>
    <m/>
  </r>
  <r>
    <n v="27.1"/>
    <x v="3"/>
    <s v="Jansen"/>
    <n v="0"/>
    <s v="Nips back, and Smith has come across a long way. No review"/>
    <s v="Good length"/>
    <m/>
    <m/>
    <m/>
    <m/>
    <m/>
    <m/>
    <m/>
  </r>
  <r>
    <n v="27.2"/>
    <x v="3"/>
    <s v="Jansen"/>
    <n v="1"/>
    <s v="Short and pulled it away for an easy single"/>
    <s v="Short"/>
    <m/>
    <m/>
    <m/>
    <m/>
    <m/>
    <m/>
    <m/>
  </r>
  <r>
    <n v="27.3"/>
    <x v="5"/>
    <s v="Jansen"/>
    <n v="0"/>
    <s v="That nipped back a long way. Give not out. Webster was a long way out - big stride._x000a_looks like umpires call"/>
    <s v="Good length"/>
    <m/>
    <m/>
    <m/>
    <b v="1"/>
    <b v="1"/>
    <m/>
    <m/>
  </r>
  <r>
    <n v="27.4"/>
    <x v="5"/>
    <s v="Jansen"/>
    <n v="2"/>
    <s v="Short looks like a frustrated Jansen after that last call. So close"/>
    <s v="Short"/>
    <m/>
    <m/>
    <m/>
    <m/>
    <m/>
    <m/>
    <m/>
  </r>
  <r>
    <n v="27.5"/>
    <x v="5"/>
    <s v="Jansen"/>
    <n v="1"/>
    <s v="The lbw call is in his head - Webster. Looking a bit nervy"/>
    <s v="Good length"/>
    <m/>
    <m/>
    <m/>
    <m/>
    <m/>
    <m/>
    <m/>
  </r>
  <r>
    <n v="27.6"/>
    <x v="3"/>
    <s v="Jansen"/>
    <n v="4"/>
    <s v="All hands that one"/>
    <s v="Good length"/>
    <m/>
    <m/>
    <m/>
    <m/>
    <m/>
    <m/>
    <m/>
  </r>
  <r>
    <n v="28.1"/>
    <x v="5"/>
    <s v="Rabada"/>
    <n v="4"/>
    <s v="Beautiful drive on the up - Webster gets that through the covers"/>
    <s v="Good length"/>
    <m/>
    <m/>
    <m/>
    <m/>
    <m/>
    <m/>
    <m/>
  </r>
  <r>
    <n v="28.2"/>
    <x v="5"/>
    <s v="Rabada"/>
    <n v="0"/>
    <s v="Comes back and hits Webster on the thighs in the back leg"/>
    <s v="Good length"/>
    <m/>
    <m/>
    <m/>
    <m/>
    <m/>
    <m/>
    <m/>
  </r>
  <r>
    <n v="28.3"/>
    <x v="5"/>
    <s v="Rabada"/>
    <n v="0"/>
    <s v="Left alone - outside the off"/>
    <s v="Good length"/>
    <m/>
    <m/>
    <m/>
    <m/>
    <m/>
    <m/>
    <m/>
  </r>
  <r>
    <n v="28.4"/>
    <x v="5"/>
    <s v="Rabada"/>
    <n v="0"/>
    <s v="Left alone again. Ball outside off. Setting him up for something Rabada - this one is coming in"/>
    <s v="Good length"/>
    <m/>
    <m/>
    <m/>
    <m/>
    <m/>
    <m/>
    <m/>
  </r>
  <r>
    <n v="28.5"/>
    <x v="5"/>
    <s v="Rabada"/>
    <n v="0"/>
    <s v="Not yet - outside off, the fifth stumps line. Left alone by Webster. He's being patient. This one_x000a_has to nip back in - surely. Webster will know"/>
    <s v="Good length"/>
    <m/>
    <m/>
    <m/>
    <m/>
    <m/>
    <m/>
    <m/>
  </r>
  <r>
    <n v="28.6"/>
    <x v="5"/>
    <s v="Rabada"/>
    <n v="0"/>
    <s v="Nope. This one pitches and nips outside."/>
    <s v="Good length"/>
    <m/>
    <m/>
    <m/>
    <m/>
    <m/>
    <m/>
    <m/>
  </r>
  <r>
    <n v="29.1"/>
    <x v="3"/>
    <s v="Jansen"/>
    <n v="0"/>
    <s v="Defends "/>
    <s v="Good length"/>
    <m/>
    <m/>
    <m/>
    <m/>
    <m/>
    <m/>
    <m/>
  </r>
  <r>
    <n v="29.2"/>
    <x v="3"/>
    <s v="Jansen"/>
    <n v="0"/>
    <s v="Play and miss from Smith. "/>
    <s v="Full"/>
    <m/>
    <m/>
    <m/>
    <m/>
    <m/>
    <m/>
    <m/>
  </r>
  <r>
    <n v="29.3"/>
    <x v="3"/>
    <s v="Jansen"/>
    <n v="0"/>
    <s v="Short , a bouncer this time"/>
    <s v="Bouncer"/>
    <m/>
    <m/>
    <m/>
    <m/>
    <m/>
    <m/>
    <m/>
  </r>
  <r>
    <n v="29.4"/>
    <x v="3"/>
    <s v="Jansen"/>
    <n v="0"/>
    <s v="Straight and played with a straight bat, defended well"/>
    <s v="Good length"/>
    <m/>
    <m/>
    <m/>
    <m/>
    <m/>
    <m/>
    <m/>
  </r>
  <r>
    <n v="29.5"/>
    <x v="3"/>
    <s v="Jansen"/>
    <n v="0"/>
    <s v="Straight and defended well. The bounce that Jansen gets from good areas"/>
    <s v="Good length"/>
    <m/>
    <m/>
    <m/>
    <m/>
    <m/>
    <m/>
    <m/>
  </r>
  <r>
    <n v="29.6"/>
    <x v="3"/>
    <s v="Jansen"/>
    <n v="0"/>
    <s v="Let alone by Smith. Watches the ball into the gloves"/>
    <s v="Good length"/>
    <m/>
    <m/>
    <m/>
    <m/>
    <m/>
    <m/>
    <m/>
  </r>
  <r>
    <n v="30.1"/>
    <x v="5"/>
    <s v="Rabada"/>
    <n v="0"/>
    <s v="Great lines from Rabada. "/>
    <s v="Good length"/>
    <m/>
    <m/>
    <m/>
    <m/>
    <m/>
    <m/>
    <m/>
  </r>
  <r>
    <n v="30.2"/>
    <x v="5"/>
    <s v="Rabada"/>
    <n v="0"/>
    <s v="Fuller this time and Webster gets him bat down"/>
    <s v="Full"/>
    <m/>
    <m/>
    <m/>
    <m/>
    <m/>
    <m/>
    <m/>
  </r>
  <r>
    <n v="30.3"/>
    <x v="5"/>
    <s v="Rabada"/>
    <n v="0"/>
    <s v="Will feel he missed out this time, was a bit short and wide from Rabada"/>
    <s v="Short"/>
    <m/>
    <m/>
    <m/>
    <m/>
    <m/>
    <m/>
    <m/>
  </r>
  <r>
    <n v="30.4"/>
    <x v="5"/>
    <s v="Rabada"/>
    <n v="0"/>
    <s v="Defended - turns down a single"/>
    <s v="Good length"/>
    <m/>
    <m/>
    <m/>
    <m/>
    <m/>
    <m/>
    <m/>
  </r>
  <r>
    <n v="30.5"/>
    <x v="5"/>
    <s v="Rabada"/>
    <n v="0"/>
    <s v="Edged and hits Webster. Rabada causing all sort of problems"/>
    <s v="Good length"/>
    <m/>
    <m/>
    <m/>
    <m/>
    <m/>
    <m/>
    <m/>
  </r>
  <r>
    <n v="30.6"/>
    <x v="5"/>
    <s v="Rabada"/>
    <n v="0"/>
    <s v="Lost his shape their went chasing for a wide ball and missed"/>
    <s v="Good length"/>
    <m/>
    <m/>
    <m/>
    <m/>
    <m/>
    <m/>
    <m/>
  </r>
  <r>
    <n v="31.1"/>
    <x v="3"/>
    <s v="Ngidi"/>
    <n v="0"/>
    <s v="Left outside off. "/>
    <s v="Good length"/>
    <m/>
    <m/>
    <m/>
    <m/>
    <m/>
    <m/>
    <m/>
  </r>
  <r>
    <n v="31.2"/>
    <x v="3"/>
    <s v="Ngidi"/>
    <n v="1"/>
    <s v="Flashes a cut outside the off  towards deep point"/>
    <s v="Short"/>
    <m/>
    <m/>
    <m/>
    <m/>
    <m/>
    <m/>
    <m/>
  </r>
  <r>
    <n v="31.3"/>
    <x v="5"/>
    <s v="Ngidi"/>
    <n v="0"/>
    <s v="Long reach from Webster and plays the ball towards point."/>
    <s v="Good length"/>
    <m/>
    <m/>
    <m/>
    <m/>
    <m/>
    <m/>
    <m/>
  </r>
  <r>
    <n v="31.4"/>
    <x v="5"/>
    <s v="Ngidi"/>
    <n v="0"/>
    <s v="Webster plays it towards point"/>
    <s v="Short"/>
    <m/>
    <m/>
    <m/>
    <m/>
    <m/>
    <m/>
    <m/>
  </r>
  <r>
    <n v="31.5"/>
    <x v="5"/>
    <s v="Ngidi"/>
    <n v="4"/>
    <s v="This time plays it towards the cover. A bit more width but made a better connection this time_x000a_and found the gap"/>
    <s v="Good length"/>
    <m/>
    <m/>
    <m/>
    <m/>
    <m/>
    <m/>
    <m/>
  </r>
  <r>
    <n v="31.6"/>
    <x v="5"/>
    <s v="Ngidi"/>
    <n v="0"/>
    <s v="Played it straight. Looked more reassured Webster"/>
    <s v="Good length"/>
    <m/>
    <m/>
    <m/>
    <m/>
    <m/>
    <m/>
    <m/>
  </r>
  <r>
    <n v="32.1"/>
    <x v="3"/>
    <s v="Rabada"/>
    <n v="4"/>
    <s v="Smith brings up his 50. Cuts hard - bit of width from Rabada"/>
    <s v="Good length"/>
    <m/>
    <m/>
    <m/>
    <m/>
    <m/>
    <n v="50"/>
    <m/>
  </r>
  <r>
    <n v="32.200000000000003"/>
    <x v="3"/>
    <s v="Rabada"/>
    <n v="1"/>
    <m/>
    <m/>
    <m/>
    <m/>
    <m/>
    <m/>
    <m/>
    <m/>
    <m/>
  </r>
  <r>
    <n v="32.299999999999997"/>
    <x v="5"/>
    <s v="Rabada"/>
    <n v="0"/>
    <s v="Webster frees his arms a bit although straight to a fielder"/>
    <s v="Good length"/>
    <m/>
    <m/>
    <m/>
    <m/>
    <m/>
    <m/>
    <m/>
  </r>
  <r>
    <n v="32.4"/>
    <x v="5"/>
    <s v="Rabada"/>
    <n v="0"/>
    <s v="Left this time by Webster. "/>
    <s v="Full"/>
    <m/>
    <m/>
    <m/>
    <m/>
    <m/>
    <m/>
    <m/>
  </r>
  <r>
    <n v="32.5"/>
    <x v="5"/>
    <s v="Rabada"/>
    <n v="0"/>
    <s v="Defends "/>
    <s v="Full"/>
    <m/>
    <m/>
    <m/>
    <m/>
    <m/>
    <m/>
    <m/>
  </r>
  <r>
    <n v="32.6"/>
    <x v="5"/>
    <s v="Rabada"/>
    <n v="0"/>
    <s v="The ball swings away and swings big - too big to find an edge"/>
    <s v="Full"/>
    <m/>
    <m/>
    <m/>
    <m/>
    <m/>
    <m/>
    <m/>
  </r>
  <r>
    <n v="33.1"/>
    <x v="3"/>
    <s v="Ngidi"/>
    <n v="0"/>
    <s v="Down the leg side from Ngidi this time. Smith glances it towards squareleg"/>
    <s v="Full"/>
    <m/>
    <m/>
    <m/>
    <m/>
    <m/>
    <m/>
    <m/>
  </r>
  <r>
    <n v="33.200000000000003"/>
    <x v="3"/>
    <s v="Ngidi"/>
    <n v="0"/>
    <s v="Smith tries to pull this one. Not rellay short, but called NB. Get a single "/>
    <s v="Good length"/>
    <m/>
    <m/>
    <n v="1"/>
    <m/>
    <m/>
    <m/>
    <m/>
  </r>
  <r>
    <n v="33.200000000000003"/>
    <x v="3"/>
    <s v="Ngidi"/>
    <n v="1"/>
    <m/>
    <m/>
    <m/>
    <m/>
    <m/>
    <m/>
    <m/>
    <m/>
    <m/>
  </r>
  <r>
    <n v="33.299999999999997"/>
    <x v="5"/>
    <s v="Ngidi"/>
    <n v="1"/>
    <s v="Straighter this time and played for a single for a mid wicket"/>
    <s v="Good length"/>
    <m/>
    <m/>
    <m/>
    <m/>
    <m/>
    <m/>
    <m/>
  </r>
  <r>
    <n v="33.4"/>
    <x v="3"/>
    <s v="Ngidi"/>
    <n v="0"/>
    <s v="Left by Smith - the fifth stumps line this time"/>
    <s v="Good length"/>
    <m/>
    <m/>
    <m/>
    <m/>
    <m/>
    <m/>
    <m/>
  </r>
  <r>
    <n v="33.5"/>
    <x v="3"/>
    <s v="Ngidi"/>
    <n v="0"/>
    <s v="Defends, no ball, full, gets an inside edge onto the pads. "/>
    <s v="Full"/>
    <m/>
    <m/>
    <n v="1"/>
    <m/>
    <m/>
    <m/>
    <m/>
  </r>
  <r>
    <n v="33.5"/>
    <x v="3"/>
    <s v="Ngidi"/>
    <n v="0"/>
    <m/>
    <m/>
    <m/>
    <m/>
    <m/>
    <m/>
    <m/>
    <m/>
    <m/>
  </r>
  <r>
    <n v="33.6"/>
    <x v="3"/>
    <s v="Ngidi"/>
    <n v="1"/>
    <s v="Ngidi going at stumps for now but Smith gets hits bat down and plays this towards mid on"/>
    <s v="Full"/>
    <m/>
    <m/>
    <m/>
    <m/>
    <m/>
    <m/>
    <m/>
  </r>
  <r>
    <n v="34.1"/>
    <x v="3"/>
    <s v="Rabada"/>
    <n v="0"/>
    <s v="long spell from Rabada this - a bit of width , Smith does not get his timing right"/>
    <s v="Good length"/>
    <m/>
    <m/>
    <m/>
    <m/>
    <m/>
    <m/>
    <m/>
  </r>
  <r>
    <n v="34.200000000000003"/>
    <x v="3"/>
    <s v="Rabada"/>
    <n v="0"/>
    <s v="Straighter , Smith defends well"/>
    <s v="Full"/>
    <m/>
    <m/>
    <m/>
    <m/>
    <m/>
    <m/>
    <m/>
  </r>
  <r>
    <n v="34.299999999999997"/>
    <x v="3"/>
    <s v="Rabada"/>
    <n v="0"/>
    <s v="Carbon copy"/>
    <s v="Full"/>
    <m/>
    <m/>
    <m/>
    <m/>
    <m/>
    <m/>
    <m/>
  </r>
  <r>
    <n v="34.4"/>
    <x v="3"/>
    <s v="Rabada"/>
    <n v="0"/>
    <s v="I heard some sound what happened. Smith left this. Oh it him on his thighs"/>
    <s v="Full"/>
    <m/>
    <m/>
    <m/>
    <m/>
    <m/>
    <m/>
    <m/>
  </r>
  <r>
    <n v="34.5"/>
    <x v="3"/>
    <s v="Rabada"/>
    <n v="0"/>
    <s v="Rabada still getting the ball to move. This one moving outside"/>
    <s v="Short"/>
    <m/>
    <m/>
    <m/>
    <m/>
    <m/>
    <m/>
    <m/>
  </r>
  <r>
    <n v="34.6"/>
    <x v="3"/>
    <s v="Rabada"/>
    <n v="2"/>
    <s v="Pushes for a single, but get two . Good running this. "/>
    <s v="Short"/>
    <m/>
    <m/>
    <m/>
    <m/>
    <m/>
    <m/>
    <m/>
  </r>
  <r>
    <n v="35.1"/>
    <x v="5"/>
    <s v="Ngidi"/>
    <n v="4"/>
    <s v="Short but Webster stands tall and pull it straight right past the bowler"/>
    <s v="Short"/>
    <m/>
    <m/>
    <m/>
    <m/>
    <m/>
    <m/>
    <m/>
  </r>
  <r>
    <n v="35.200000000000003"/>
    <x v="5"/>
    <s v="Ngidi"/>
    <n v="0"/>
    <s v="Plays one - no run"/>
    <s v="Full"/>
    <m/>
    <m/>
    <m/>
    <m/>
    <m/>
    <m/>
    <m/>
  </r>
  <r>
    <n v="35.299999999999997"/>
    <x v="5"/>
    <s v="Ngidi"/>
    <n v="0"/>
    <s v="Well defended that one - straight. "/>
    <s v="Full"/>
    <m/>
    <m/>
    <m/>
    <m/>
    <m/>
    <m/>
    <m/>
  </r>
  <r>
    <n v="35.4"/>
    <x v="5"/>
    <s v="Ngidi"/>
    <n v="1"/>
    <s v="Played with soft hand and gets a single"/>
    <s v="Full"/>
    <m/>
    <m/>
    <m/>
    <m/>
    <m/>
    <m/>
    <m/>
  </r>
  <r>
    <n v="35.5"/>
    <x v="3"/>
    <s v="Ngidi"/>
    <n v="0"/>
    <s v="No calls Smith. "/>
    <s v="Full"/>
    <m/>
    <m/>
    <m/>
    <m/>
    <m/>
    <m/>
    <m/>
  </r>
  <r>
    <n v="35.6"/>
    <x v="3"/>
    <s v="Ngidi"/>
    <n v="1"/>
    <s v="Wide from Ngidi and Smith taps it down deep point for a single"/>
    <s v="Full"/>
    <m/>
    <m/>
    <m/>
    <m/>
    <m/>
    <m/>
    <m/>
  </r>
  <r>
    <n v="36.1"/>
    <x v="3"/>
    <s v="Maharaj"/>
    <n v="2"/>
    <s v="Here comes Maharaj to bowl his first over - works it towards cover for two"/>
    <s v="Full"/>
    <m/>
    <m/>
    <m/>
    <m/>
    <m/>
    <m/>
    <m/>
  </r>
  <r>
    <n v="36.200000000000003"/>
    <x v="3"/>
    <s v="Maharaj"/>
    <n v="0"/>
    <s v="Smith comes down the track and gets close to the ball , stopped at mid wicket"/>
    <s v="Full"/>
    <m/>
    <m/>
    <m/>
    <m/>
    <m/>
    <m/>
    <m/>
  </r>
  <r>
    <n v="36.299999999999997"/>
    <x v="3"/>
    <s v="Maharaj"/>
    <n v="0"/>
    <s v="Defends "/>
    <s v="Full"/>
    <m/>
    <m/>
    <m/>
    <m/>
    <m/>
    <m/>
    <m/>
  </r>
  <r>
    <n v="36.4"/>
    <x v="3"/>
    <s v="Maharaj"/>
    <n v="0"/>
    <s v="Stopped at Gully. "/>
    <s v="Full"/>
    <m/>
    <m/>
    <m/>
    <m/>
    <m/>
    <m/>
    <m/>
  </r>
  <r>
    <n v="36.5"/>
    <x v="3"/>
    <s v="Maharaj"/>
    <n v="4"/>
    <s v="Short and Smith hoicks it over the fielder over mid-wicket to the boundry"/>
    <s v="Short"/>
    <m/>
    <m/>
    <m/>
    <m/>
    <m/>
    <m/>
    <m/>
  </r>
  <r>
    <n v="36.6"/>
    <x v="3"/>
    <s v="Maharaj"/>
    <n v="0"/>
    <s v="Misses out"/>
    <s v="Full"/>
    <m/>
    <m/>
    <m/>
    <m/>
    <m/>
    <m/>
    <m/>
  </r>
  <r>
    <n v="37.1"/>
    <x v="5"/>
    <s v="Ngidi"/>
    <n v="1"/>
    <m/>
    <m/>
    <m/>
    <m/>
    <m/>
    <m/>
    <m/>
    <m/>
    <m/>
  </r>
  <r>
    <n v="37.200000000000003"/>
    <x v="3"/>
    <s v="Ngidi"/>
    <n v="0"/>
    <m/>
    <m/>
    <m/>
    <m/>
    <m/>
    <m/>
    <m/>
    <m/>
    <m/>
  </r>
  <r>
    <n v="37.299999999999997"/>
    <x v="3"/>
    <s v="Ngidi"/>
    <n v="1"/>
    <s v="Bat and pad "/>
    <s v="Full"/>
    <m/>
    <m/>
    <m/>
    <m/>
    <m/>
    <m/>
    <m/>
  </r>
  <r>
    <n v="37.4"/>
    <x v="5"/>
    <s v="Ngidi"/>
    <n v="4"/>
    <s v="Poor , full and wayward - down the leg side. Webster connects"/>
    <s v="Full"/>
    <m/>
    <m/>
    <m/>
    <m/>
    <m/>
    <m/>
    <m/>
  </r>
  <r>
    <n v="37.5"/>
    <x v="5"/>
    <s v="Ngidi"/>
    <n v="0"/>
    <s v="DRS. Did it hit the bat or pad first?Bad review that. Comes off the bat"/>
    <s v="Full"/>
    <m/>
    <m/>
    <m/>
    <b v="1"/>
    <m/>
    <m/>
    <m/>
  </r>
  <r>
    <n v="37.6"/>
    <x v="5"/>
    <s v="Ngidi"/>
    <n v="4"/>
    <s v="Cannot give him this much width - "/>
    <s v="Full"/>
    <m/>
    <m/>
    <m/>
    <m/>
    <m/>
    <m/>
    <m/>
  </r>
  <r>
    <n v="38.1"/>
    <x v="3"/>
    <s v="Maharaj"/>
    <n v="1"/>
    <m/>
    <m/>
    <m/>
    <m/>
    <m/>
    <m/>
    <m/>
    <m/>
    <m/>
  </r>
  <r>
    <n v="38.200000000000003"/>
    <x v="5"/>
    <s v="Maharaj"/>
    <n v="1"/>
    <m/>
    <m/>
    <m/>
    <m/>
    <m/>
    <m/>
    <m/>
    <m/>
    <m/>
  </r>
  <r>
    <n v="38.299999999999997"/>
    <x v="3"/>
    <s v="Maharaj"/>
    <n v="0"/>
    <m/>
    <m/>
    <m/>
    <m/>
    <m/>
    <m/>
    <m/>
    <m/>
    <m/>
  </r>
  <r>
    <n v="38.4"/>
    <x v="3"/>
    <s v="Maharaj"/>
    <n v="1"/>
    <m/>
    <m/>
    <m/>
    <m/>
    <m/>
    <m/>
    <m/>
    <m/>
    <m/>
  </r>
  <r>
    <n v="38.5"/>
    <x v="5"/>
    <s v="Maharaj"/>
    <n v="1"/>
    <m/>
    <m/>
    <m/>
    <m/>
    <m/>
    <m/>
    <m/>
    <m/>
    <m/>
  </r>
  <r>
    <n v="38.6"/>
    <x v="3"/>
    <s v="Maharaj"/>
    <n v="0"/>
    <m/>
    <m/>
    <m/>
    <m/>
    <m/>
    <m/>
    <m/>
    <m/>
    <m/>
  </r>
  <r>
    <n v="39.1"/>
    <x v="5"/>
    <s v="Mulder"/>
    <n v="0"/>
    <m/>
    <m/>
    <m/>
    <m/>
    <m/>
    <m/>
    <m/>
    <m/>
    <m/>
  </r>
  <r>
    <n v="39.200000000000003"/>
    <x v="5"/>
    <s v="Mulder"/>
    <n v="0"/>
    <m/>
    <m/>
    <m/>
    <m/>
    <m/>
    <m/>
    <m/>
    <m/>
    <m/>
  </r>
  <r>
    <n v="39.299999999999997"/>
    <x v="5"/>
    <s v="Mulder"/>
    <n v="4"/>
    <m/>
    <m/>
    <m/>
    <m/>
    <m/>
    <m/>
    <m/>
    <m/>
    <m/>
  </r>
  <r>
    <n v="39.4"/>
    <x v="5"/>
    <s v="Mulder"/>
    <n v="1"/>
    <m/>
    <m/>
    <m/>
    <m/>
    <m/>
    <m/>
    <m/>
    <m/>
    <m/>
  </r>
  <r>
    <n v="39.5"/>
    <x v="3"/>
    <s v="Mulder"/>
    <n v="0"/>
    <m/>
    <m/>
    <m/>
    <m/>
    <m/>
    <m/>
    <m/>
    <m/>
    <m/>
  </r>
  <r>
    <n v="39.6"/>
    <x v="3"/>
    <s v="Mulder"/>
    <n v="0"/>
    <m/>
    <m/>
    <m/>
    <m/>
    <m/>
    <m/>
    <m/>
    <m/>
    <m/>
  </r>
  <r>
    <n v="40.1"/>
    <x v="5"/>
    <s v="Maharaj"/>
    <n v="0"/>
    <m/>
    <m/>
    <m/>
    <m/>
    <m/>
    <m/>
    <m/>
    <m/>
    <m/>
  </r>
  <r>
    <n v="40.200000000000003"/>
    <x v="5"/>
    <s v="Maharaj"/>
    <n v="0"/>
    <m/>
    <m/>
    <m/>
    <m/>
    <m/>
    <m/>
    <m/>
    <m/>
    <m/>
  </r>
  <r>
    <n v="40.299999999999997"/>
    <x v="5"/>
    <s v="Maharaj"/>
    <n v="1"/>
    <m/>
    <m/>
    <m/>
    <m/>
    <m/>
    <m/>
    <m/>
    <m/>
    <m/>
  </r>
  <r>
    <n v="40.4"/>
    <x v="3"/>
    <s v="Maharaj"/>
    <n v="1"/>
    <m/>
    <m/>
    <m/>
    <m/>
    <m/>
    <m/>
    <m/>
    <m/>
    <m/>
  </r>
  <r>
    <n v="40.5"/>
    <x v="5"/>
    <s v="Maharaj"/>
    <n v="0"/>
    <m/>
    <m/>
    <m/>
    <m/>
    <m/>
    <m/>
    <m/>
    <m/>
    <m/>
  </r>
  <r>
    <n v="40.6"/>
    <x v="5"/>
    <s v="Maharaj"/>
    <n v="1"/>
    <m/>
    <m/>
    <m/>
    <m/>
    <m/>
    <m/>
    <m/>
    <m/>
    <m/>
  </r>
  <r>
    <n v="41.1"/>
    <x v="5"/>
    <s v="Markram"/>
    <n v="1"/>
    <m/>
    <m/>
    <m/>
    <m/>
    <m/>
    <m/>
    <m/>
    <m/>
    <m/>
  </r>
  <r>
    <n v="41.2"/>
    <x v="3"/>
    <s v="Markram"/>
    <n v="0"/>
    <m/>
    <m/>
    <m/>
    <m/>
    <m/>
    <m/>
    <m/>
    <m/>
    <m/>
  </r>
  <r>
    <n v="41.3"/>
    <x v="3"/>
    <s v="Markram"/>
    <n v="0"/>
    <m/>
    <m/>
    <m/>
    <m/>
    <m/>
    <m/>
    <m/>
    <m/>
    <m/>
  </r>
  <r>
    <n v="41.4"/>
    <x v="3"/>
    <s v="Markram"/>
    <n v="0"/>
    <m/>
    <m/>
    <m/>
    <m/>
    <m/>
    <m/>
    <m/>
    <m/>
    <m/>
  </r>
  <r>
    <n v="41.5"/>
    <x v="3"/>
    <s v="Markram"/>
    <n v="0"/>
    <m/>
    <m/>
    <m/>
    <m/>
    <m/>
    <m/>
    <m/>
    <m/>
    <m/>
  </r>
  <r>
    <n v="41.6"/>
    <x v="3"/>
    <s v="Markram"/>
    <n v="0"/>
    <m/>
    <m/>
    <n v="1"/>
    <m/>
    <m/>
    <m/>
    <m/>
    <m/>
    <m/>
  </r>
  <r>
    <n v="42.1"/>
    <x v="5"/>
    <s v="Mulder"/>
    <n v="0"/>
    <m/>
    <m/>
    <m/>
    <m/>
    <n v="1"/>
    <m/>
    <m/>
    <m/>
    <m/>
  </r>
  <r>
    <n v="42.1"/>
    <x v="5"/>
    <s v="Mulder"/>
    <n v="4"/>
    <m/>
    <m/>
    <m/>
    <m/>
    <m/>
    <m/>
    <m/>
    <m/>
    <m/>
  </r>
  <r>
    <n v="42.2"/>
    <x v="5"/>
    <s v="Mulder"/>
    <n v="0"/>
    <m/>
    <m/>
    <m/>
    <m/>
    <n v="1"/>
    <m/>
    <m/>
    <m/>
    <m/>
  </r>
  <r>
    <n v="42.2"/>
    <x v="5"/>
    <s v="Mulder"/>
    <n v="0"/>
    <m/>
    <m/>
    <m/>
    <m/>
    <m/>
    <m/>
    <m/>
    <m/>
    <m/>
  </r>
  <r>
    <n v="42.3"/>
    <x v="5"/>
    <s v="Mulder"/>
    <n v="4"/>
    <m/>
    <m/>
    <m/>
    <m/>
    <m/>
    <m/>
    <m/>
    <m/>
    <m/>
  </r>
  <r>
    <n v="42.4"/>
    <x v="5"/>
    <s v="Mulder"/>
    <n v="0"/>
    <m/>
    <m/>
    <m/>
    <m/>
    <m/>
    <m/>
    <m/>
    <m/>
    <m/>
  </r>
  <r>
    <n v="42.5"/>
    <x v="5"/>
    <s v="Mulder"/>
    <n v="0"/>
    <m/>
    <m/>
    <m/>
    <m/>
    <n v="1"/>
    <m/>
    <m/>
    <m/>
    <m/>
  </r>
  <r>
    <n v="42.5"/>
    <x v="5"/>
    <s v="Mulder"/>
    <n v="0"/>
    <m/>
    <m/>
    <m/>
    <m/>
    <m/>
    <m/>
    <m/>
    <m/>
    <m/>
  </r>
  <r>
    <n v="42.6"/>
    <x v="5"/>
    <s v="Mulder"/>
    <n v="0"/>
    <m/>
    <m/>
    <m/>
    <m/>
    <m/>
    <m/>
    <m/>
    <m/>
    <m/>
  </r>
  <r>
    <n v="43.1"/>
    <x v="6"/>
    <s v="Markram"/>
    <n v="0"/>
    <m/>
    <m/>
    <m/>
    <m/>
    <m/>
    <m/>
    <m/>
    <m/>
    <m/>
  </r>
  <r>
    <n v="43.2"/>
    <x v="6"/>
    <s v="Markram"/>
    <n v="0"/>
    <m/>
    <m/>
    <m/>
    <m/>
    <m/>
    <m/>
    <m/>
    <m/>
    <m/>
  </r>
  <r>
    <n v="43.3"/>
    <x v="6"/>
    <s v="Markram"/>
    <n v="0"/>
    <m/>
    <m/>
    <m/>
    <m/>
    <m/>
    <m/>
    <m/>
    <m/>
    <m/>
  </r>
  <r>
    <n v="43.4"/>
    <x v="6"/>
    <s v="Markram"/>
    <n v="1"/>
    <m/>
    <m/>
    <m/>
    <m/>
    <m/>
    <m/>
    <m/>
    <m/>
    <m/>
  </r>
  <r>
    <n v="43.5"/>
    <x v="5"/>
    <s v="Markram"/>
    <n v="0"/>
    <m/>
    <m/>
    <m/>
    <m/>
    <m/>
    <m/>
    <m/>
    <m/>
    <m/>
  </r>
  <r>
    <n v="43.6"/>
    <x v="5"/>
    <s v="Markram"/>
    <n v="3"/>
    <m/>
    <m/>
    <m/>
    <m/>
    <m/>
    <m/>
    <m/>
    <m/>
    <m/>
  </r>
  <r>
    <n v="44.1"/>
    <x v="5"/>
    <s v="Mulder"/>
    <n v="0"/>
    <m/>
    <m/>
    <m/>
    <m/>
    <m/>
    <m/>
    <m/>
    <m/>
    <m/>
  </r>
  <r>
    <n v="44.2"/>
    <x v="5"/>
    <s v="Mulder"/>
    <n v="1"/>
    <m/>
    <m/>
    <m/>
    <m/>
    <m/>
    <m/>
    <m/>
    <m/>
    <m/>
  </r>
  <r>
    <n v="44.3"/>
    <x v="6"/>
    <s v="Mulder"/>
    <n v="0"/>
    <m/>
    <m/>
    <m/>
    <m/>
    <m/>
    <m/>
    <m/>
    <m/>
    <m/>
  </r>
  <r>
    <n v="44.4"/>
    <x v="6"/>
    <s v="Mulder"/>
    <n v="4"/>
    <m/>
    <m/>
    <m/>
    <m/>
    <m/>
    <m/>
    <m/>
    <m/>
    <m/>
  </r>
  <r>
    <n v="44.5"/>
    <x v="6"/>
    <s v="Mulder"/>
    <n v="0"/>
    <s v="Defended by Carey."/>
    <s v="Full"/>
    <m/>
    <m/>
    <m/>
    <m/>
    <m/>
    <m/>
    <m/>
  </r>
  <r>
    <n v="44.6"/>
    <x v="6"/>
    <s v="Mulder"/>
    <n v="1"/>
    <s v="A single towards point "/>
    <s v="Full"/>
    <m/>
    <m/>
    <m/>
    <m/>
    <m/>
    <m/>
    <m/>
  </r>
  <r>
    <n v="45.1"/>
    <x v="6"/>
    <s v="Jansen"/>
    <n v="0"/>
    <s v="A play and a miss. This ball in good areas"/>
    <s v="Good length"/>
    <m/>
    <m/>
    <m/>
    <m/>
    <m/>
    <m/>
    <m/>
  </r>
  <r>
    <n v="45.2"/>
    <x v="6"/>
    <s v="Jansen"/>
    <n v="0"/>
    <m/>
    <s v="Good length"/>
    <m/>
    <m/>
    <m/>
    <m/>
    <m/>
    <m/>
    <m/>
  </r>
  <r>
    <n v="45.3"/>
    <x v="6"/>
    <s v="Jansen"/>
    <n v="4"/>
    <s v="Picked up the length quickly. Pulled fine for a four"/>
    <s v="Good length"/>
    <m/>
    <m/>
    <m/>
    <m/>
    <m/>
    <m/>
    <m/>
  </r>
  <r>
    <n v="45.4"/>
    <x v="6"/>
    <s v="Jansen"/>
    <n v="0"/>
    <s v="Field well at the third slip. Carey fends off the front foot"/>
    <s v="Full"/>
    <m/>
    <m/>
    <m/>
    <m/>
    <m/>
    <m/>
    <m/>
  </r>
  <r>
    <n v="45.5"/>
    <x v="6"/>
    <s v="Jansen"/>
    <n v="0"/>
    <s v="Stays well inside the crease and fends it off"/>
    <s v="Full"/>
    <m/>
    <m/>
    <m/>
    <m/>
    <m/>
    <m/>
    <m/>
  </r>
  <r>
    <n v="45.6"/>
    <x v="6"/>
    <s v="Jansen"/>
    <n v="1"/>
    <s v="Fuller, down the leg sideand Carey flicks it down fine leg"/>
    <s v="Full"/>
    <m/>
    <m/>
    <m/>
    <m/>
    <m/>
    <m/>
    <m/>
  </r>
  <r>
    <n v="46.1"/>
    <x v="6"/>
    <s v="Mulder"/>
    <n v="0"/>
    <s v="defends on the front foot"/>
    <s v="Full"/>
    <m/>
    <m/>
    <m/>
    <m/>
    <m/>
    <m/>
    <m/>
  </r>
  <r>
    <n v="46.2"/>
    <x v="6"/>
    <s v="Mulder"/>
    <n v="0"/>
    <m/>
    <m/>
    <m/>
    <m/>
    <m/>
    <m/>
    <m/>
    <m/>
    <m/>
  </r>
  <r>
    <n v="46.3"/>
    <x v="6"/>
    <s v="Mulder"/>
    <n v="1"/>
    <s v="Works on the leg side for a single"/>
    <s v="Good length"/>
    <m/>
    <m/>
    <m/>
    <m/>
    <m/>
    <m/>
    <m/>
  </r>
  <r>
    <n v="46.4"/>
    <x v="5"/>
    <s v="Mulder"/>
    <n v="0"/>
    <s v="Well stopped at Gully by Jansen. Webster works this "/>
    <s v="Good length"/>
    <m/>
    <m/>
    <m/>
    <m/>
    <m/>
    <m/>
    <m/>
  </r>
  <r>
    <n v="46.5"/>
    <x v="5"/>
    <s v="Mulder"/>
    <n v="0"/>
    <s v="Dabs it towards covers straight to the field.Webster on 49"/>
    <s v="Good length"/>
    <m/>
    <m/>
    <m/>
    <m/>
    <m/>
    <m/>
    <m/>
  </r>
  <r>
    <n v="46.6"/>
    <x v="5"/>
    <s v="Mulder"/>
    <n v="1"/>
    <s v="Width and dabs it for a single, gets to his 50. "/>
    <s v="Good length"/>
    <m/>
    <m/>
    <m/>
    <m/>
    <m/>
    <n v="50"/>
    <m/>
  </r>
  <r>
    <n v="47.1"/>
    <x v="5"/>
    <s v="Jansen"/>
    <n v="1"/>
    <s v="Quick single"/>
    <s v="Good length"/>
    <m/>
    <m/>
    <m/>
    <m/>
    <m/>
    <m/>
    <m/>
  </r>
  <r>
    <n v="47.2"/>
    <x v="6"/>
    <s v="Jansen"/>
    <n v="4"/>
    <s v="Edged and goes for 4 - where third slip would have been"/>
    <s v="Good length"/>
    <m/>
    <m/>
    <m/>
    <m/>
    <m/>
    <m/>
    <m/>
  </r>
  <r>
    <n v="47.3"/>
    <x v="6"/>
    <s v="Jansen"/>
    <n v="0"/>
    <s v="Much fuller this time around"/>
    <s v="Full"/>
    <m/>
    <m/>
    <m/>
    <m/>
    <m/>
    <m/>
    <m/>
  </r>
  <r>
    <n v="47.4"/>
    <x v="6"/>
    <s v="Jansen"/>
    <n v="0"/>
    <s v="Swing this one away from Carey who lets it go"/>
    <s v="Good length"/>
    <m/>
    <m/>
    <m/>
    <m/>
    <m/>
    <m/>
    <m/>
  </r>
  <r>
    <n v="47.5"/>
    <x v="6"/>
    <s v="Jansen"/>
    <n v="4"/>
    <s v="Cut is again , in between Gully and the slip"/>
    <s v="Good length"/>
    <m/>
    <m/>
    <m/>
    <m/>
    <m/>
    <m/>
    <m/>
  </r>
  <r>
    <n v="47.6"/>
    <x v="6"/>
    <s v="Jansen"/>
    <n v="0"/>
    <s v="Straight , and Carey tries to get this one way but does not connect"/>
    <s v="Good length"/>
    <m/>
    <m/>
    <m/>
    <m/>
    <m/>
    <m/>
    <m/>
  </r>
  <r>
    <n v="48.1"/>
    <x v="5"/>
    <s v="Mulder"/>
    <n v="0"/>
    <s v="Defends and defends confidently Webster. He is looking good out there now"/>
    <s v="Good length"/>
    <m/>
    <m/>
    <m/>
    <m/>
    <m/>
    <m/>
    <m/>
  </r>
  <r>
    <n v="48.2"/>
    <x v="5"/>
    <s v="Mulder"/>
    <n v="0"/>
    <s v="Webster looks tall and it feels like he is always reaching for the ball"/>
    <s v="Short"/>
    <m/>
    <m/>
    <m/>
    <m/>
    <m/>
    <m/>
    <m/>
  </r>
  <r>
    <n v="48.3"/>
    <x v="5"/>
    <s v="Mulder"/>
    <n v="3"/>
    <s v="Good run and gets 3, cut across the deep point"/>
    <s v="Full"/>
    <m/>
    <m/>
    <m/>
    <m/>
    <m/>
    <m/>
    <m/>
  </r>
  <r>
    <n v="48.4"/>
    <x v="6"/>
    <s v="Mulder"/>
    <n v="0"/>
    <s v="Straight and defended by Carey"/>
    <s v="Good length"/>
    <m/>
    <m/>
    <m/>
    <m/>
    <m/>
    <m/>
    <m/>
  </r>
  <r>
    <n v="48.5"/>
    <x v="6"/>
    <s v="Mulder"/>
    <n v="0"/>
    <s v="Leg side and hit Carey on his pads. No ball. Plays it straight and field at mid-on"/>
    <s v="Good length"/>
    <m/>
    <m/>
    <n v="1"/>
    <m/>
    <m/>
    <m/>
    <m/>
  </r>
  <r>
    <n v="48.5"/>
    <x v="6"/>
    <s v="Mulder"/>
    <n v="0"/>
    <m/>
    <m/>
    <m/>
    <m/>
    <m/>
    <m/>
    <m/>
    <m/>
    <m/>
  </r>
  <r>
    <n v="48.6"/>
    <x v="6"/>
    <s v="Mulder"/>
    <n v="2"/>
    <s v="Flicked nicely all along the ground towards the mid-wicket area"/>
    <s v="Good length"/>
    <m/>
    <m/>
    <m/>
    <m/>
    <m/>
    <m/>
    <m/>
  </r>
  <r>
    <n v="49.1"/>
    <x v="5"/>
    <s v="Maharaj"/>
    <n v="0"/>
    <s v="Maharaj back into the attack."/>
    <s v="Full"/>
    <m/>
    <m/>
    <m/>
    <m/>
    <m/>
    <m/>
    <m/>
  </r>
  <r>
    <n v="49.2"/>
    <x v="5"/>
    <s v="Maharaj"/>
    <n v="0"/>
    <s v="Flighting and this surely has to be tempting webster"/>
    <s v="Full"/>
    <m/>
    <m/>
    <m/>
    <m/>
    <m/>
    <m/>
    <m/>
  </r>
  <r>
    <n v="49.3"/>
    <x v="5"/>
    <s v="Maharaj"/>
    <n v="1"/>
    <s v="Goes back and plays this towards cover"/>
    <s v="Full"/>
    <m/>
    <m/>
    <m/>
    <m/>
    <m/>
    <m/>
    <m/>
  </r>
  <r>
    <n v="49.4"/>
    <x v="6"/>
    <s v="Maharaj"/>
    <n v="0"/>
    <s v="Carey sweeps this one to the leg slip"/>
    <s v="Full"/>
    <m/>
    <m/>
    <m/>
    <m/>
    <m/>
    <m/>
    <m/>
  </r>
  <r>
    <n v="49.5"/>
    <x v="6"/>
    <s v="Maharaj"/>
    <n v="0"/>
    <s v="A bit of spin there. Not a lot as you'd expect and lords, but some turn"/>
    <s v="Full"/>
    <m/>
    <m/>
    <m/>
    <m/>
    <m/>
    <m/>
    <m/>
  </r>
  <r>
    <n v="49.6"/>
    <x v="6"/>
    <s v="Maharaj"/>
    <n v="0"/>
    <s v="Swept again straight to the field. And it's tea"/>
    <s v="Full"/>
    <m/>
    <m/>
    <m/>
    <m/>
    <m/>
    <m/>
    <m/>
  </r>
  <r>
    <n v="50.1"/>
    <x v="5"/>
    <s v="Rabada"/>
    <n v="1"/>
    <s v="Flicked off his hips for a single after tea"/>
    <s v="Good length"/>
    <m/>
    <m/>
    <m/>
    <m/>
    <m/>
    <m/>
    <m/>
  </r>
  <r>
    <n v="50.2"/>
    <x v="6"/>
    <s v="Rabada"/>
    <n v="1"/>
    <s v="This time Carey works one on theleg side"/>
    <s v="Good length"/>
    <m/>
    <m/>
    <m/>
    <m/>
    <m/>
    <m/>
    <m/>
  </r>
  <r>
    <n v="50.3"/>
    <x v="5"/>
    <s v="Rabada"/>
    <n v="0"/>
    <s v="Webster lets that one go "/>
    <s v="Good length"/>
    <m/>
    <m/>
    <m/>
    <m/>
    <m/>
    <m/>
    <m/>
  </r>
  <r>
    <n v="50.4"/>
    <x v="5"/>
    <s v="Rabada"/>
    <n v="0"/>
    <s v="Defends well in front of his pads"/>
    <s v="Good length"/>
    <m/>
    <m/>
    <m/>
    <m/>
    <m/>
    <m/>
    <m/>
  </r>
  <r>
    <n v="50.5"/>
    <x v="5"/>
    <s v="Rabada"/>
    <n v="0"/>
    <s v="Solid in his defense again. "/>
    <s v="Good length"/>
    <m/>
    <m/>
    <m/>
    <m/>
    <m/>
    <m/>
    <m/>
  </r>
  <r>
    <n v="50.6"/>
    <x v="5"/>
    <s v="Rabada"/>
    <n v="0"/>
    <m/>
    <m/>
    <m/>
    <m/>
    <m/>
    <m/>
    <m/>
    <m/>
    <m/>
  </r>
  <r>
    <n v="51.1"/>
    <x v="6"/>
    <s v="Maharaj"/>
    <n v="0"/>
    <s v="Bowled him. Carey tries to sweep and right after tea a reverse sweep from Carey"/>
    <s v="Full"/>
    <n v="1"/>
    <m/>
    <m/>
    <m/>
    <m/>
    <m/>
    <m/>
  </r>
  <r>
    <n v="51.2"/>
    <x v="7"/>
    <s v="Maharaj"/>
    <n v="1"/>
    <s v="Cummins comes in, get to 200 - that'll be the first target here . Get off with a single"/>
    <s v="Full"/>
    <m/>
    <m/>
    <m/>
    <m/>
    <m/>
    <m/>
    <m/>
  </r>
  <r>
    <n v="51.3"/>
    <x v="5"/>
    <s v="Maharaj"/>
    <n v="1"/>
    <m/>
    <s v="Full"/>
    <m/>
    <m/>
    <m/>
    <m/>
    <m/>
    <m/>
    <m/>
  </r>
  <r>
    <n v="51.4"/>
    <x v="7"/>
    <s v="Maharaj"/>
    <n v="0"/>
    <s v="Defends"/>
    <s v="Full"/>
    <m/>
    <m/>
    <m/>
    <m/>
    <m/>
    <m/>
    <m/>
  </r>
  <r>
    <n v="51.5"/>
    <x v="7"/>
    <s v="Maharaj"/>
    <n v="0"/>
    <s v="Cummins fending this one"/>
    <s v="Full"/>
    <m/>
    <m/>
    <m/>
    <m/>
    <m/>
    <m/>
    <m/>
  </r>
  <r>
    <n v="51.6"/>
    <x v="7"/>
    <s v="Maharaj"/>
    <n v="0"/>
    <s v="From deep inside the crease"/>
    <s v="Full"/>
    <m/>
    <m/>
    <m/>
    <m/>
    <m/>
    <m/>
    <m/>
  </r>
  <r>
    <n v="52.1"/>
    <x v="5"/>
    <s v="Rabada"/>
    <n v="4"/>
    <s v="4 runs beats the fielder at Gully, and backward point is not getting there"/>
    <s v="Full"/>
    <m/>
    <m/>
    <m/>
    <m/>
    <m/>
    <m/>
    <m/>
  </r>
  <r>
    <n v="52.2"/>
    <x v="5"/>
    <s v="Rabada"/>
    <n v="1"/>
    <s v="Fends it and takes off for an easy single. The field has spread out now"/>
    <s v="Full"/>
    <m/>
    <m/>
    <m/>
    <m/>
    <m/>
    <m/>
    <m/>
  </r>
  <r>
    <n v="52.3"/>
    <x v="7"/>
    <s v="Rabada"/>
    <n v="0"/>
    <s v="Straight and fired into Cummins stump who fends it. "/>
    <s v="Full"/>
    <m/>
    <m/>
    <m/>
    <m/>
    <m/>
    <m/>
    <m/>
  </r>
  <r>
    <n v="52.4"/>
    <x v="7"/>
    <s v="Rabada"/>
    <n v="0"/>
    <s v="Quality delivery, this one holds its line and beats Cummins and he is bowled "/>
    <s v="Good length"/>
    <n v="1"/>
    <m/>
    <m/>
    <m/>
    <m/>
    <m/>
    <m/>
  </r>
  <r>
    <n v="52.5"/>
    <x v="8"/>
    <s v="Rabada"/>
    <n v="0"/>
    <s v="Starc walks in . Rabada and SA looking to wrap this one up quickly. Starc fends the first delivery"/>
    <s v="Full"/>
    <m/>
    <m/>
    <m/>
    <m/>
    <m/>
    <m/>
    <m/>
  </r>
  <r>
    <n v="52.6"/>
    <x v="8"/>
    <s v="Rabada"/>
    <n v="0"/>
    <s v="What approach will Australia take now - will they bring out the long handle. Beats Starc"/>
    <s v="Good length"/>
    <m/>
    <m/>
    <m/>
    <m/>
    <m/>
    <m/>
    <m/>
  </r>
  <r>
    <n v="53.1"/>
    <x v="5"/>
    <s v="Maharaj"/>
    <n v="1"/>
    <s v="200 comes up for Australia"/>
    <m/>
    <m/>
    <m/>
    <m/>
    <m/>
    <m/>
    <m/>
    <m/>
  </r>
  <r>
    <n v="53.2"/>
    <x v="8"/>
    <s v="Maharaj"/>
    <n v="1"/>
    <s v="Misfield, played it nicely towards the leg side"/>
    <m/>
    <m/>
    <m/>
    <m/>
    <m/>
    <m/>
    <m/>
    <m/>
  </r>
  <r>
    <n v="53.3"/>
    <x v="5"/>
    <s v="Maharaj"/>
    <n v="0"/>
    <s v="Full and flighted"/>
    <s v="Full"/>
    <m/>
    <m/>
    <m/>
    <m/>
    <m/>
    <m/>
    <m/>
  </r>
  <r>
    <n v="53.4"/>
    <x v="5"/>
    <s v="Maharaj"/>
    <n v="0"/>
    <s v="Webster defends this one"/>
    <s v="Full"/>
    <m/>
    <m/>
    <m/>
    <m/>
    <m/>
    <m/>
    <m/>
  </r>
  <r>
    <n v="53.5"/>
    <x v="5"/>
    <s v="Maharaj"/>
    <n v="1"/>
    <s v="Plays it nicely for a single on the on side"/>
    <s v="Full"/>
    <m/>
    <m/>
    <m/>
    <m/>
    <m/>
    <m/>
    <m/>
  </r>
  <r>
    <n v="53.6"/>
    <x v="8"/>
    <s v="Maharaj"/>
    <n v="0"/>
    <s v="Down the leg side this time"/>
    <s v="Full"/>
    <m/>
    <m/>
    <m/>
    <m/>
    <m/>
    <m/>
    <m/>
  </r>
  <r>
    <n v="54.1"/>
    <x v="5"/>
    <s v="Rabada"/>
    <n v="4"/>
    <s v="Short and Webster pulls it toward deep square boundry"/>
    <s v="Short"/>
    <m/>
    <m/>
    <m/>
    <m/>
    <m/>
    <m/>
    <m/>
  </r>
  <r>
    <n v="54.2"/>
    <x v="5"/>
    <s v="Rabada"/>
    <n v="0"/>
    <s v="Better from Rabada - straight and good lines"/>
    <s v="Full"/>
    <m/>
    <m/>
    <m/>
    <m/>
    <m/>
    <m/>
    <m/>
  </r>
  <r>
    <n v="54.3"/>
    <x v="5"/>
    <s v="Rabada"/>
    <n v="4"/>
    <s v="Strayed down the leg side and tickled fine by Webster"/>
    <s v="Good length"/>
    <m/>
    <m/>
    <m/>
    <m/>
    <m/>
    <m/>
    <m/>
  </r>
  <r>
    <n v="54.4"/>
    <x v="5"/>
    <s v="Rabada"/>
    <n v="0"/>
    <s v="And gone - taken at slips. No foot movement at all from Webster and went to fetch a wide wide ball"/>
    <s v="Good length"/>
    <n v="1"/>
    <m/>
    <m/>
    <m/>
    <m/>
    <m/>
    <m/>
  </r>
  <r>
    <n v="54.5"/>
    <x v="9"/>
    <s v="Rabada"/>
    <n v="0"/>
    <s v="Rabada beats Lyon with a jaffer. He has 4 wickets , closing on 5 wickets haul"/>
    <s v="Good length"/>
    <m/>
    <m/>
    <m/>
    <m/>
    <m/>
    <m/>
    <m/>
  </r>
  <r>
    <n v="54.6"/>
    <x v="9"/>
    <s v="Rabada"/>
    <n v="0"/>
    <s v="Left alone by Lyon"/>
    <s v="Good length"/>
    <m/>
    <m/>
    <m/>
    <m/>
    <m/>
    <m/>
    <m/>
  </r>
  <r>
    <n v="55.1"/>
    <x v="8"/>
    <s v="Jansen"/>
    <n v="0"/>
    <s v="Starc watches that and leaves it along"/>
    <s v="Good length"/>
    <m/>
    <m/>
    <m/>
    <m/>
    <m/>
    <m/>
    <m/>
  </r>
  <r>
    <n v="55.2"/>
    <x v="8"/>
    <s v="Jansen"/>
    <n v="0"/>
    <s v="Starc plays that onto the off side"/>
    <s v="Good length"/>
    <m/>
    <m/>
    <m/>
    <m/>
    <m/>
    <m/>
    <m/>
  </r>
  <r>
    <n v="55.3"/>
    <x v="8"/>
    <s v="Jansen"/>
    <n v="0"/>
    <s v="Playes that fine down the leg side for a signle"/>
    <s v="Full"/>
    <m/>
    <m/>
    <m/>
    <m/>
    <m/>
    <m/>
    <n v="1"/>
  </r>
  <r>
    <n v="55.4"/>
    <x v="9"/>
    <s v="Jansen"/>
    <n v="0"/>
    <m/>
    <m/>
    <m/>
    <m/>
    <m/>
    <m/>
    <m/>
    <m/>
    <m/>
  </r>
  <r>
    <n v="55.5"/>
    <x v="9"/>
    <s v="Jansen"/>
    <n v="0"/>
    <s v="Through the defense and Lyon gone. No tail wagging this time around for Aussies"/>
    <s v="Full"/>
    <n v="1"/>
    <m/>
    <m/>
    <m/>
    <m/>
    <m/>
    <m/>
  </r>
  <r>
    <n v="55.6"/>
    <x v="10"/>
    <s v="Jansen"/>
    <n v="0"/>
    <s v="Beats Hazlewood "/>
    <s v="Good length"/>
    <m/>
    <m/>
    <m/>
    <m/>
    <m/>
    <m/>
    <m/>
  </r>
  <r>
    <n v="56.1"/>
    <x v="8"/>
    <s v="Rabada"/>
    <n v="0"/>
    <s v="Will he go for it - has to and see how many can he get Starc. No he chooses to leave this one.Still take it cautiosly"/>
    <s v="Full"/>
    <m/>
    <m/>
    <m/>
    <m/>
    <m/>
    <m/>
    <m/>
  </r>
  <r>
    <n v="56.2"/>
    <x v="8"/>
    <s v="Rabada"/>
    <n v="0"/>
    <s v="Gets his bat on this one , works it towards gully but refuses to take a signle"/>
    <s v="Good length"/>
    <m/>
    <m/>
    <m/>
    <m/>
    <m/>
    <m/>
    <m/>
  </r>
  <r>
    <n v="56.3"/>
    <x v="8"/>
    <s v="Rabada"/>
    <n v="0"/>
    <s v="Defends and keeps the ball out for now"/>
    <s v="Good length"/>
    <m/>
    <m/>
    <m/>
    <m/>
    <m/>
    <m/>
    <m/>
  </r>
  <r>
    <n v="56.4"/>
    <x v="8"/>
    <s v="Rabada"/>
    <n v="0"/>
    <s v="Toe end of the bat. He did try to hoick this one Starc. No ball "/>
    <s v="Full"/>
    <m/>
    <m/>
    <n v="1"/>
    <m/>
    <m/>
    <s v="5W"/>
    <m/>
  </r>
  <r>
    <n v="56.4"/>
    <x v="8"/>
    <s v="Rabada"/>
    <n v="0"/>
    <s v="Out, and get him the next ball"/>
    <m/>
    <n v="1"/>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0">
  <r>
    <n v="0.1"/>
    <s v="Khawaja"/>
    <x v="0"/>
    <n v="0"/>
    <m/>
    <m/>
    <m/>
    <m/>
    <m/>
    <m/>
    <m/>
    <m/>
    <m/>
    <m/>
    <m/>
    <m/>
    <m/>
    <n v="0.1"/>
  </r>
  <r>
    <n v="0.2"/>
    <s v="Khawaja"/>
    <x v="0"/>
    <n v="0"/>
    <m/>
    <m/>
    <m/>
    <m/>
    <m/>
    <m/>
    <m/>
    <m/>
    <m/>
    <m/>
    <m/>
    <m/>
    <m/>
    <n v="0.2"/>
  </r>
  <r>
    <n v="0.3"/>
    <s v="Khawaja"/>
    <x v="0"/>
    <n v="0"/>
    <m/>
    <m/>
    <m/>
    <m/>
    <m/>
    <m/>
    <m/>
    <m/>
    <m/>
    <m/>
    <m/>
    <m/>
    <m/>
    <n v="0.3"/>
  </r>
  <r>
    <n v="0.4"/>
    <s v="Khawaja"/>
    <x v="0"/>
    <n v="0"/>
    <m/>
    <m/>
    <m/>
    <m/>
    <m/>
    <m/>
    <m/>
    <m/>
    <m/>
    <m/>
    <m/>
    <m/>
    <m/>
    <n v="0.4"/>
  </r>
  <r>
    <n v="0.5"/>
    <s v="Khawaja"/>
    <x v="0"/>
    <n v="0"/>
    <m/>
    <m/>
    <m/>
    <m/>
    <m/>
    <m/>
    <m/>
    <m/>
    <m/>
    <m/>
    <m/>
    <m/>
    <m/>
    <n v="0.5"/>
  </r>
  <r>
    <n v="0.6"/>
    <s v="Khawaja"/>
    <x v="0"/>
    <n v="0"/>
    <m/>
    <m/>
    <m/>
    <m/>
    <m/>
    <m/>
    <m/>
    <m/>
    <m/>
    <m/>
    <m/>
    <m/>
    <m/>
    <n v="0.6"/>
  </r>
  <r>
    <n v="1.1000000000000001"/>
    <s v="Labuschagne"/>
    <x v="1"/>
    <n v="0"/>
    <m/>
    <m/>
    <m/>
    <m/>
    <m/>
    <m/>
    <m/>
    <m/>
    <m/>
    <m/>
    <m/>
    <m/>
    <m/>
    <n v="1.1000000000000001"/>
  </r>
  <r>
    <n v="1.2"/>
    <s v="Labuschagne"/>
    <x v="1"/>
    <n v="0"/>
    <m/>
    <m/>
    <m/>
    <m/>
    <m/>
    <m/>
    <m/>
    <m/>
    <m/>
    <m/>
    <m/>
    <m/>
    <m/>
    <n v="1.2"/>
  </r>
  <r>
    <n v="1.3"/>
    <s v="Labuschagne"/>
    <x v="1"/>
    <n v="0"/>
    <m/>
    <m/>
    <m/>
    <m/>
    <m/>
    <m/>
    <m/>
    <m/>
    <m/>
    <m/>
    <m/>
    <m/>
    <m/>
    <n v="1.3"/>
  </r>
  <r>
    <n v="1.4"/>
    <s v="Labuschagne"/>
    <x v="1"/>
    <n v="0"/>
    <m/>
    <m/>
    <m/>
    <m/>
    <m/>
    <m/>
    <m/>
    <m/>
    <m/>
    <m/>
    <m/>
    <m/>
    <m/>
    <n v="1.4"/>
  </r>
  <r>
    <n v="1.5"/>
    <s v="Labuschagne"/>
    <x v="1"/>
    <n v="0"/>
    <m/>
    <m/>
    <m/>
    <m/>
    <m/>
    <m/>
    <m/>
    <m/>
    <m/>
    <m/>
    <m/>
    <m/>
    <m/>
    <n v="1.5"/>
  </r>
  <r>
    <n v="1.6"/>
    <s v="Labuschagne"/>
    <x v="1"/>
    <n v="0"/>
    <m/>
    <m/>
    <m/>
    <m/>
    <m/>
    <m/>
    <m/>
    <m/>
    <m/>
    <m/>
    <m/>
    <m/>
    <m/>
    <n v="1.6"/>
  </r>
  <r>
    <n v="2.1"/>
    <s v="Khawaja"/>
    <x v="0"/>
    <n v="0"/>
    <m/>
    <m/>
    <m/>
    <m/>
    <m/>
    <m/>
    <m/>
    <m/>
    <m/>
    <m/>
    <m/>
    <m/>
    <m/>
    <n v="2.1"/>
  </r>
  <r>
    <n v="2.2000000000000002"/>
    <s v="Khawaja"/>
    <x v="0"/>
    <n v="0"/>
    <m/>
    <m/>
    <m/>
    <m/>
    <m/>
    <m/>
    <m/>
    <m/>
    <m/>
    <m/>
    <m/>
    <m/>
    <m/>
    <n v="2.2000000000000002"/>
  </r>
  <r>
    <n v="2.2999999999999998"/>
    <s v="Khawaja"/>
    <x v="0"/>
    <n v="0"/>
    <m/>
    <m/>
    <m/>
    <m/>
    <m/>
    <m/>
    <m/>
    <m/>
    <m/>
    <m/>
    <m/>
    <m/>
    <m/>
    <n v="2.2999999999999998"/>
  </r>
  <r>
    <n v="2.4"/>
    <s v="Khawaja"/>
    <x v="0"/>
    <n v="0"/>
    <m/>
    <m/>
    <m/>
    <m/>
    <m/>
    <m/>
    <m/>
    <m/>
    <m/>
    <m/>
    <m/>
    <m/>
    <m/>
    <n v="2.4"/>
  </r>
  <r>
    <n v="2.5"/>
    <s v="Khawaja"/>
    <x v="0"/>
    <n v="0"/>
    <m/>
    <m/>
    <m/>
    <m/>
    <m/>
    <m/>
    <m/>
    <m/>
    <m/>
    <m/>
    <m/>
    <m/>
    <m/>
    <n v="2.5"/>
  </r>
  <r>
    <n v="2.6"/>
    <s v="Khawaja"/>
    <x v="0"/>
    <n v="0"/>
    <m/>
    <m/>
    <m/>
    <m/>
    <m/>
    <m/>
    <m/>
    <m/>
    <m/>
    <m/>
    <m/>
    <m/>
    <m/>
    <n v="2.6"/>
  </r>
  <r>
    <n v="3.1"/>
    <s v="Labuschagne"/>
    <x v="1"/>
    <n v="0"/>
    <m/>
    <m/>
    <m/>
    <m/>
    <m/>
    <m/>
    <m/>
    <m/>
    <m/>
    <m/>
    <m/>
    <m/>
    <m/>
    <n v="3.1"/>
  </r>
  <r>
    <n v="3.2"/>
    <s v="Labuschagne"/>
    <x v="1"/>
    <n v="0"/>
    <m/>
    <m/>
    <m/>
    <m/>
    <m/>
    <m/>
    <m/>
    <m/>
    <m/>
    <m/>
    <m/>
    <m/>
    <m/>
    <n v="3.2"/>
  </r>
  <r>
    <n v="3.3"/>
    <s v="Labuschagne"/>
    <x v="1"/>
    <n v="0"/>
    <m/>
    <m/>
    <m/>
    <m/>
    <n v="1"/>
    <m/>
    <m/>
    <m/>
    <m/>
    <m/>
    <m/>
    <m/>
    <m/>
    <n v="3.3"/>
  </r>
  <r>
    <n v="3.3"/>
    <s v="Labuschagne"/>
    <x v="1"/>
    <n v="2"/>
    <m/>
    <m/>
    <m/>
    <m/>
    <m/>
    <m/>
    <m/>
    <m/>
    <m/>
    <m/>
    <m/>
    <m/>
    <m/>
    <m/>
  </r>
  <r>
    <n v="3.4"/>
    <s v="Labuschagne"/>
    <x v="1"/>
    <n v="0"/>
    <m/>
    <m/>
    <m/>
    <m/>
    <m/>
    <m/>
    <m/>
    <m/>
    <m/>
    <m/>
    <m/>
    <m/>
    <m/>
    <n v="3.4"/>
  </r>
  <r>
    <n v="3.5"/>
    <s v="Labuschagne"/>
    <x v="1"/>
    <n v="2"/>
    <m/>
    <m/>
    <m/>
    <m/>
    <m/>
    <m/>
    <m/>
    <m/>
    <m/>
    <m/>
    <m/>
    <m/>
    <m/>
    <n v="3.5"/>
  </r>
  <r>
    <n v="3.6"/>
    <s v="Labuschagne"/>
    <x v="1"/>
    <n v="0"/>
    <m/>
    <m/>
    <m/>
    <m/>
    <m/>
    <m/>
    <m/>
    <m/>
    <m/>
    <m/>
    <m/>
    <m/>
    <m/>
    <n v="3.6"/>
  </r>
  <r>
    <n v="4.0999999999999996"/>
    <s v="Khawaja"/>
    <x v="0"/>
    <n v="0"/>
    <m/>
    <m/>
    <m/>
    <m/>
    <m/>
    <m/>
    <m/>
    <m/>
    <m/>
    <m/>
    <m/>
    <m/>
    <m/>
    <n v="4.0999999999999996"/>
  </r>
  <r>
    <n v="4.2"/>
    <s v="Khawaja"/>
    <x v="0"/>
    <n v="0"/>
    <m/>
    <m/>
    <m/>
    <m/>
    <m/>
    <m/>
    <m/>
    <m/>
    <m/>
    <m/>
    <m/>
    <m/>
    <m/>
    <n v="4.2"/>
  </r>
  <r>
    <n v="4.3"/>
    <s v="Khawaja"/>
    <x v="0"/>
    <n v="0"/>
    <m/>
    <m/>
    <m/>
    <m/>
    <m/>
    <m/>
    <m/>
    <m/>
    <m/>
    <m/>
    <m/>
    <m/>
    <m/>
    <n v="4.3"/>
  </r>
  <r>
    <n v="4.4000000000000004"/>
    <s v="Khawaja"/>
    <x v="0"/>
    <n v="0"/>
    <m/>
    <m/>
    <m/>
    <m/>
    <m/>
    <m/>
    <m/>
    <m/>
    <m/>
    <m/>
    <m/>
    <m/>
    <m/>
    <n v="4.4000000000000004"/>
  </r>
  <r>
    <n v="4.5"/>
    <s v="Khawaja"/>
    <x v="0"/>
    <n v="0"/>
    <m/>
    <m/>
    <m/>
    <m/>
    <m/>
    <m/>
    <m/>
    <m/>
    <m/>
    <m/>
    <m/>
    <m/>
    <m/>
    <n v="4.5"/>
  </r>
  <r>
    <n v="4.5999999999999996"/>
    <s v="Khawaja"/>
    <x v="0"/>
    <n v="0"/>
    <m/>
    <m/>
    <m/>
    <m/>
    <m/>
    <m/>
    <m/>
    <m/>
    <m/>
    <m/>
    <m/>
    <m/>
    <m/>
    <n v="4.5999999999999996"/>
  </r>
  <r>
    <n v="5.0999999999999996"/>
    <s v="Labuschagne"/>
    <x v="1"/>
    <n v="2"/>
    <m/>
    <m/>
    <m/>
    <m/>
    <m/>
    <m/>
    <m/>
    <m/>
    <m/>
    <m/>
    <m/>
    <m/>
    <m/>
    <n v="5.0999999999999996"/>
  </r>
  <r>
    <n v="5.2"/>
    <s v="Labuschagne"/>
    <x v="1"/>
    <n v="2"/>
    <m/>
    <m/>
    <m/>
    <m/>
    <m/>
    <m/>
    <m/>
    <m/>
    <m/>
    <m/>
    <m/>
    <m/>
    <m/>
    <n v="5.2"/>
  </r>
  <r>
    <n v="5.3"/>
    <s v="Labuschagne"/>
    <x v="1"/>
    <n v="0"/>
    <m/>
    <m/>
    <m/>
    <m/>
    <m/>
    <m/>
    <m/>
    <m/>
    <m/>
    <m/>
    <m/>
    <m/>
    <m/>
    <n v="5.3"/>
  </r>
  <r>
    <n v="5.4"/>
    <s v="Labuschagne"/>
    <x v="1"/>
    <n v="0"/>
    <m/>
    <m/>
    <m/>
    <m/>
    <m/>
    <m/>
    <m/>
    <m/>
    <m/>
    <m/>
    <m/>
    <m/>
    <m/>
    <n v="5.4"/>
  </r>
  <r>
    <n v="5.5"/>
    <s v="Labuschagne"/>
    <x v="1"/>
    <n v="0"/>
    <m/>
    <m/>
    <m/>
    <m/>
    <m/>
    <m/>
    <m/>
    <m/>
    <m/>
    <m/>
    <m/>
    <m/>
    <m/>
    <n v="5.5"/>
  </r>
  <r>
    <n v="5.6"/>
    <s v="Labuschagne"/>
    <x v="1"/>
    <n v="0"/>
    <m/>
    <m/>
    <m/>
    <m/>
    <n v="1"/>
    <m/>
    <m/>
    <m/>
    <n v="1"/>
    <m/>
    <m/>
    <m/>
    <m/>
    <n v="5.6"/>
  </r>
  <r>
    <n v="5.6"/>
    <s v="Khawaja"/>
    <x v="1"/>
    <n v="0"/>
    <m/>
    <m/>
    <m/>
    <m/>
    <m/>
    <m/>
    <m/>
    <m/>
    <m/>
    <m/>
    <m/>
    <m/>
    <m/>
    <m/>
  </r>
  <r>
    <n v="6.1"/>
    <s v="Labuschagne"/>
    <x v="0"/>
    <n v="0"/>
    <m/>
    <m/>
    <m/>
    <m/>
    <m/>
    <m/>
    <m/>
    <m/>
    <m/>
    <m/>
    <m/>
    <m/>
    <m/>
    <n v="6.1"/>
  </r>
  <r>
    <n v="6.2"/>
    <s v="Labuschagne"/>
    <x v="0"/>
    <n v="1"/>
    <m/>
    <m/>
    <m/>
    <m/>
    <m/>
    <m/>
    <m/>
    <m/>
    <m/>
    <m/>
    <m/>
    <m/>
    <m/>
    <n v="6.2"/>
  </r>
  <r>
    <n v="6.3"/>
    <s v="Khawaja"/>
    <x v="0"/>
    <n v="0"/>
    <b v="1"/>
    <m/>
    <n v="1"/>
    <m/>
    <m/>
    <m/>
    <m/>
    <m/>
    <m/>
    <m/>
    <s v="Caught"/>
    <s v="Bedingham"/>
    <s v="first_slip"/>
    <n v="6.3"/>
  </r>
  <r>
    <n v="6.4"/>
    <s v="Green"/>
    <x v="0"/>
    <n v="4"/>
    <m/>
    <m/>
    <m/>
    <m/>
    <m/>
    <m/>
    <m/>
    <m/>
    <m/>
    <m/>
    <m/>
    <m/>
    <m/>
    <n v="6.4"/>
  </r>
  <r>
    <n v="6.5"/>
    <s v="Green"/>
    <x v="0"/>
    <n v="0"/>
    <m/>
    <m/>
    <m/>
    <m/>
    <m/>
    <m/>
    <m/>
    <m/>
    <m/>
    <m/>
    <m/>
    <m/>
    <m/>
    <n v="6.5"/>
  </r>
  <r>
    <n v="6.6"/>
    <s v="Green"/>
    <x v="0"/>
    <n v="0"/>
    <b v="1"/>
    <m/>
    <n v="1"/>
    <m/>
    <m/>
    <m/>
    <m/>
    <m/>
    <m/>
    <m/>
    <s v="Caught"/>
    <s v="Markram"/>
    <s v="second_slip"/>
    <n v="6.6"/>
  </r>
  <r>
    <n v="7.1"/>
    <s v="Labuschagne"/>
    <x v="1"/>
    <n v="1"/>
    <m/>
    <m/>
    <m/>
    <m/>
    <m/>
    <m/>
    <m/>
    <m/>
    <m/>
    <m/>
    <m/>
    <m/>
    <m/>
    <n v="7.1"/>
  </r>
  <r>
    <n v="7.2"/>
    <s v="Smith"/>
    <x v="1"/>
    <n v="0"/>
    <m/>
    <m/>
    <m/>
    <m/>
    <m/>
    <m/>
    <m/>
    <m/>
    <m/>
    <m/>
    <m/>
    <m/>
    <m/>
    <n v="7.2"/>
  </r>
  <r>
    <n v="7.3"/>
    <s v="Smith"/>
    <x v="1"/>
    <n v="0"/>
    <m/>
    <m/>
    <m/>
    <m/>
    <m/>
    <m/>
    <m/>
    <m/>
    <m/>
    <m/>
    <m/>
    <m/>
    <m/>
    <n v="7.3"/>
  </r>
  <r>
    <n v="7.4"/>
    <s v="Smith"/>
    <x v="1"/>
    <n v="0"/>
    <m/>
    <m/>
    <m/>
    <m/>
    <m/>
    <m/>
    <m/>
    <m/>
    <m/>
    <m/>
    <m/>
    <m/>
    <m/>
    <n v="7.4"/>
  </r>
  <r>
    <n v="7.5"/>
    <s v="Smith"/>
    <x v="1"/>
    <n v="1"/>
    <m/>
    <m/>
    <m/>
    <m/>
    <m/>
    <m/>
    <m/>
    <m/>
    <m/>
    <m/>
    <m/>
    <m/>
    <m/>
    <n v="7.5"/>
  </r>
  <r>
    <n v="7.6"/>
    <s v="Labuschagne"/>
    <x v="1"/>
    <n v="0"/>
    <m/>
    <m/>
    <m/>
    <m/>
    <m/>
    <m/>
    <m/>
    <m/>
    <m/>
    <m/>
    <m/>
    <m/>
    <m/>
    <n v="7.6"/>
  </r>
  <r>
    <n v="8.1"/>
    <s v="Smith"/>
    <x v="0"/>
    <n v="0"/>
    <m/>
    <m/>
    <m/>
    <m/>
    <m/>
    <m/>
    <m/>
    <m/>
    <m/>
    <m/>
    <m/>
    <m/>
    <m/>
    <n v="8.1"/>
  </r>
  <r>
    <n v="8.1999999999999993"/>
    <s v="Smith"/>
    <x v="0"/>
    <n v="0"/>
    <m/>
    <m/>
    <m/>
    <m/>
    <m/>
    <m/>
    <m/>
    <m/>
    <m/>
    <m/>
    <m/>
    <m/>
    <m/>
    <n v="8.1999999999999993"/>
  </r>
  <r>
    <n v="8.3000000000000007"/>
    <s v="Smith"/>
    <x v="0"/>
    <n v="0"/>
    <m/>
    <m/>
    <m/>
    <m/>
    <m/>
    <m/>
    <m/>
    <m/>
    <m/>
    <m/>
    <m/>
    <m/>
    <m/>
    <n v="8.3000000000000007"/>
  </r>
  <r>
    <n v="8.4"/>
    <s v="Smith"/>
    <x v="0"/>
    <n v="0"/>
    <m/>
    <m/>
    <m/>
    <m/>
    <m/>
    <m/>
    <m/>
    <m/>
    <m/>
    <m/>
    <m/>
    <m/>
    <m/>
    <n v="8.4"/>
  </r>
  <r>
    <n v="8.5"/>
    <s v="Smith"/>
    <x v="0"/>
    <n v="0"/>
    <m/>
    <m/>
    <m/>
    <m/>
    <m/>
    <m/>
    <m/>
    <m/>
    <m/>
    <m/>
    <m/>
    <m/>
    <m/>
    <n v="8.5"/>
  </r>
  <r>
    <n v="8.6"/>
    <s v="Smith"/>
    <x v="0"/>
    <n v="4"/>
    <m/>
    <m/>
    <m/>
    <m/>
    <m/>
    <m/>
    <m/>
    <m/>
    <m/>
    <m/>
    <m/>
    <m/>
    <m/>
    <n v="8.6"/>
  </r>
  <r>
    <n v="9.1"/>
    <s v="Labuschagne"/>
    <x v="2"/>
    <n v="0"/>
    <m/>
    <m/>
    <m/>
    <m/>
    <m/>
    <m/>
    <m/>
    <m/>
    <m/>
    <m/>
    <m/>
    <m/>
    <m/>
    <n v="9.1"/>
  </r>
  <r>
    <n v="9.1999999999999993"/>
    <s v="Labuschagne"/>
    <x v="2"/>
    <n v="0"/>
    <m/>
    <m/>
    <m/>
    <m/>
    <m/>
    <m/>
    <m/>
    <m/>
    <m/>
    <m/>
    <m/>
    <m/>
    <m/>
    <n v="9.1999999999999993"/>
  </r>
  <r>
    <n v="9.3000000000000007"/>
    <s v="Labuschagne"/>
    <x v="2"/>
    <n v="4"/>
    <m/>
    <m/>
    <m/>
    <m/>
    <m/>
    <m/>
    <m/>
    <m/>
    <m/>
    <m/>
    <m/>
    <m/>
    <m/>
    <n v="9.3000000000000007"/>
  </r>
  <r>
    <n v="9.4"/>
    <s v="Labuschagne"/>
    <x v="2"/>
    <n v="0"/>
    <m/>
    <m/>
    <m/>
    <m/>
    <m/>
    <m/>
    <m/>
    <m/>
    <m/>
    <m/>
    <m/>
    <m/>
    <m/>
    <n v="9.4"/>
  </r>
  <r>
    <n v="9.5"/>
    <s v="Labuschagne"/>
    <x v="2"/>
    <n v="0"/>
    <m/>
    <m/>
    <m/>
    <m/>
    <m/>
    <m/>
    <m/>
    <m/>
    <m/>
    <m/>
    <m/>
    <m/>
    <m/>
    <n v="9.5"/>
  </r>
  <r>
    <n v="9.6"/>
    <s v="Labuschagne"/>
    <x v="2"/>
    <n v="0"/>
    <m/>
    <m/>
    <m/>
    <m/>
    <m/>
    <m/>
    <m/>
    <m/>
    <m/>
    <m/>
    <m/>
    <m/>
    <m/>
    <n v="9.6"/>
  </r>
  <r>
    <n v="10.1"/>
    <s v="Smith"/>
    <x v="0"/>
    <n v="0"/>
    <m/>
    <m/>
    <m/>
    <m/>
    <m/>
    <m/>
    <m/>
    <m/>
    <m/>
    <m/>
    <m/>
    <m/>
    <m/>
    <n v="10.1"/>
  </r>
  <r>
    <n v="10.199999999999999"/>
    <s v="Smith"/>
    <x v="0"/>
    <n v="0"/>
    <m/>
    <m/>
    <m/>
    <m/>
    <m/>
    <m/>
    <m/>
    <m/>
    <m/>
    <m/>
    <m/>
    <m/>
    <m/>
    <n v="10.199999999999999"/>
  </r>
  <r>
    <n v="10.3"/>
    <s v="Smith"/>
    <x v="0"/>
    <n v="0"/>
    <m/>
    <m/>
    <m/>
    <m/>
    <m/>
    <m/>
    <m/>
    <m/>
    <m/>
    <m/>
    <m/>
    <m/>
    <m/>
    <n v="10.3"/>
  </r>
  <r>
    <n v="10.4"/>
    <s v="Smith"/>
    <x v="0"/>
    <n v="0"/>
    <m/>
    <m/>
    <m/>
    <m/>
    <m/>
    <m/>
    <m/>
    <m/>
    <m/>
    <m/>
    <m/>
    <m/>
    <m/>
    <n v="10.4"/>
  </r>
  <r>
    <n v="10.5"/>
    <s v="Smith"/>
    <x v="0"/>
    <n v="0"/>
    <m/>
    <m/>
    <m/>
    <m/>
    <m/>
    <m/>
    <m/>
    <m/>
    <m/>
    <m/>
    <m/>
    <m/>
    <m/>
    <n v="10.5"/>
  </r>
  <r>
    <n v="10.6"/>
    <s v="Smith"/>
    <x v="0"/>
    <n v="0"/>
    <m/>
    <m/>
    <m/>
    <m/>
    <m/>
    <m/>
    <m/>
    <m/>
    <m/>
    <m/>
    <m/>
    <m/>
    <m/>
    <n v="10.6"/>
  </r>
  <r>
    <n v="11.1"/>
    <s v="Labuschagne"/>
    <x v="2"/>
    <n v="0"/>
    <m/>
    <m/>
    <m/>
    <m/>
    <m/>
    <m/>
    <m/>
    <m/>
    <m/>
    <m/>
    <m/>
    <m/>
    <m/>
    <n v="11.1"/>
  </r>
  <r>
    <n v="11.2"/>
    <s v="Labuschagne"/>
    <x v="2"/>
    <n v="0"/>
    <m/>
    <m/>
    <m/>
    <m/>
    <m/>
    <m/>
    <m/>
    <m/>
    <m/>
    <m/>
    <m/>
    <m/>
    <m/>
    <n v="11.2"/>
  </r>
  <r>
    <n v="11.3"/>
    <s v="Labuschagne"/>
    <x v="2"/>
    <n v="0"/>
    <m/>
    <m/>
    <m/>
    <m/>
    <m/>
    <m/>
    <m/>
    <m/>
    <m/>
    <m/>
    <m/>
    <m/>
    <m/>
    <n v="11.3"/>
  </r>
  <r>
    <n v="11.4"/>
    <s v="Labuschagne"/>
    <x v="2"/>
    <n v="0"/>
    <m/>
    <m/>
    <m/>
    <m/>
    <m/>
    <m/>
    <m/>
    <m/>
    <m/>
    <m/>
    <m/>
    <m/>
    <m/>
    <n v="11.4"/>
  </r>
  <r>
    <n v="11.5"/>
    <s v="Labuschagne"/>
    <x v="2"/>
    <n v="0"/>
    <m/>
    <m/>
    <m/>
    <m/>
    <m/>
    <m/>
    <m/>
    <m/>
    <m/>
    <m/>
    <m/>
    <m/>
    <m/>
    <n v="11.5"/>
  </r>
  <r>
    <n v="11.6"/>
    <s v="Labuschagne"/>
    <x v="2"/>
    <n v="3"/>
    <m/>
    <m/>
    <m/>
    <m/>
    <m/>
    <m/>
    <m/>
    <m/>
    <m/>
    <m/>
    <m/>
    <m/>
    <m/>
    <n v="11.6"/>
  </r>
  <r>
    <n v="12.1"/>
    <s v="Labuschagne"/>
    <x v="3"/>
    <n v="0"/>
    <m/>
    <m/>
    <m/>
    <m/>
    <m/>
    <m/>
    <m/>
    <m/>
    <m/>
    <m/>
    <m/>
    <m/>
    <m/>
    <n v="12.1"/>
  </r>
  <r>
    <n v="12.2"/>
    <s v="Labuschagne"/>
    <x v="3"/>
    <n v="0"/>
    <m/>
    <m/>
    <m/>
    <m/>
    <m/>
    <m/>
    <m/>
    <m/>
    <m/>
    <m/>
    <m/>
    <m/>
    <m/>
    <n v="12.2"/>
  </r>
  <r>
    <n v="12.3"/>
    <s v="Labuschagne"/>
    <x v="3"/>
    <n v="0"/>
    <m/>
    <m/>
    <m/>
    <m/>
    <m/>
    <m/>
    <m/>
    <m/>
    <m/>
    <m/>
    <m/>
    <m/>
    <m/>
    <n v="12.3"/>
  </r>
  <r>
    <n v="12.4"/>
    <s v="Labuschagne"/>
    <x v="3"/>
    <n v="0"/>
    <m/>
    <m/>
    <m/>
    <m/>
    <m/>
    <m/>
    <m/>
    <m/>
    <m/>
    <m/>
    <m/>
    <m/>
    <m/>
    <n v="12.4"/>
  </r>
  <r>
    <n v="12.5"/>
    <s v="Labuschagne"/>
    <x v="3"/>
    <n v="0"/>
    <m/>
    <m/>
    <m/>
    <m/>
    <m/>
    <m/>
    <m/>
    <m/>
    <m/>
    <m/>
    <m/>
    <m/>
    <m/>
    <n v="12.5"/>
  </r>
  <r>
    <n v="12.6"/>
    <s v="Labuschagne"/>
    <x v="3"/>
    <n v="0"/>
    <m/>
    <m/>
    <m/>
    <m/>
    <m/>
    <m/>
    <m/>
    <m/>
    <m/>
    <m/>
    <m/>
    <m/>
    <m/>
    <n v="12.6"/>
  </r>
  <r>
    <n v="13.1"/>
    <s v="Smith"/>
    <x v="2"/>
    <n v="4"/>
    <m/>
    <m/>
    <m/>
    <m/>
    <m/>
    <m/>
    <m/>
    <m/>
    <m/>
    <m/>
    <m/>
    <m/>
    <m/>
    <n v="13.1"/>
  </r>
  <r>
    <n v="13.2"/>
    <s v="Smith"/>
    <x v="2"/>
    <n v="0"/>
    <m/>
    <m/>
    <m/>
    <m/>
    <m/>
    <m/>
    <m/>
    <m/>
    <m/>
    <m/>
    <m/>
    <m/>
    <m/>
    <n v="13.2"/>
  </r>
  <r>
    <n v="13.3"/>
    <s v="Smith"/>
    <x v="2"/>
    <n v="0"/>
    <m/>
    <m/>
    <m/>
    <m/>
    <m/>
    <m/>
    <m/>
    <m/>
    <m/>
    <m/>
    <m/>
    <m/>
    <m/>
    <n v="13.3"/>
  </r>
  <r>
    <n v="13.4"/>
    <s v="Smith"/>
    <x v="2"/>
    <n v="0"/>
    <m/>
    <m/>
    <m/>
    <m/>
    <m/>
    <m/>
    <m/>
    <m/>
    <m/>
    <m/>
    <m/>
    <m/>
    <m/>
    <n v="13.4"/>
  </r>
  <r>
    <n v="13.5"/>
    <s v="Smith"/>
    <x v="2"/>
    <n v="4"/>
    <m/>
    <m/>
    <m/>
    <m/>
    <m/>
    <m/>
    <m/>
    <m/>
    <m/>
    <m/>
    <m/>
    <m/>
    <m/>
    <n v="13.5"/>
  </r>
  <r>
    <n v="13.6"/>
    <s v="Smith"/>
    <x v="2"/>
    <n v="0"/>
    <m/>
    <m/>
    <m/>
    <m/>
    <m/>
    <m/>
    <m/>
    <m/>
    <m/>
    <m/>
    <m/>
    <m/>
    <m/>
    <n v="13.6"/>
  </r>
  <r>
    <n v="14.1"/>
    <s v="Labuschagne"/>
    <x v="3"/>
    <n v="0"/>
    <m/>
    <m/>
    <m/>
    <m/>
    <m/>
    <m/>
    <m/>
    <m/>
    <m/>
    <m/>
    <m/>
    <m/>
    <m/>
    <n v="14.1"/>
  </r>
  <r>
    <n v="14.2"/>
    <s v="Labuschagne"/>
    <x v="3"/>
    <n v="0"/>
    <m/>
    <m/>
    <m/>
    <m/>
    <m/>
    <m/>
    <m/>
    <m/>
    <m/>
    <m/>
    <m/>
    <m/>
    <m/>
    <n v="14.2"/>
  </r>
  <r>
    <n v="14.3"/>
    <s v="Labuschagne"/>
    <x v="3"/>
    <n v="0"/>
    <m/>
    <m/>
    <m/>
    <m/>
    <m/>
    <m/>
    <m/>
    <m/>
    <m/>
    <m/>
    <m/>
    <m/>
    <m/>
    <n v="14.3"/>
  </r>
  <r>
    <n v="14.4"/>
    <s v="Labuschagne"/>
    <x v="3"/>
    <n v="0"/>
    <m/>
    <m/>
    <m/>
    <m/>
    <m/>
    <m/>
    <m/>
    <m/>
    <m/>
    <m/>
    <m/>
    <m/>
    <m/>
    <n v="14.4"/>
  </r>
  <r>
    <n v="14.5"/>
    <s v="Labuschagne"/>
    <x v="3"/>
    <n v="0"/>
    <m/>
    <m/>
    <m/>
    <m/>
    <m/>
    <m/>
    <m/>
    <m/>
    <m/>
    <m/>
    <m/>
    <m/>
    <m/>
    <n v="14.5"/>
  </r>
  <r>
    <n v="14.6"/>
    <s v="Labuschagne"/>
    <x v="3"/>
    <n v="0"/>
    <m/>
    <m/>
    <m/>
    <m/>
    <m/>
    <m/>
    <m/>
    <m/>
    <m/>
    <m/>
    <m/>
    <m/>
    <m/>
    <n v="14.6"/>
  </r>
  <r>
    <n v="15.1"/>
    <s v="Smith"/>
    <x v="2"/>
    <n v="0"/>
    <m/>
    <m/>
    <m/>
    <m/>
    <m/>
    <m/>
    <m/>
    <m/>
    <m/>
    <m/>
    <m/>
    <m/>
    <m/>
    <n v="15.1"/>
  </r>
  <r>
    <n v="15.2"/>
    <s v="Smith"/>
    <x v="2"/>
    <n v="0"/>
    <m/>
    <m/>
    <m/>
    <m/>
    <m/>
    <m/>
    <m/>
    <m/>
    <m/>
    <m/>
    <m/>
    <m/>
    <m/>
    <n v="15.2"/>
  </r>
  <r>
    <n v="15.3"/>
    <s v="Smith"/>
    <x v="2"/>
    <n v="0"/>
    <m/>
    <m/>
    <m/>
    <m/>
    <m/>
    <m/>
    <m/>
    <m/>
    <m/>
    <m/>
    <m/>
    <m/>
    <m/>
    <n v="15.3"/>
  </r>
  <r>
    <n v="15.4"/>
    <s v="Smith"/>
    <x v="2"/>
    <n v="0"/>
    <m/>
    <m/>
    <m/>
    <m/>
    <m/>
    <m/>
    <m/>
    <m/>
    <m/>
    <m/>
    <m/>
    <m/>
    <m/>
    <n v="15.4"/>
  </r>
  <r>
    <n v="15.5"/>
    <s v="Smith"/>
    <x v="2"/>
    <n v="0"/>
    <m/>
    <m/>
    <m/>
    <m/>
    <m/>
    <m/>
    <m/>
    <m/>
    <m/>
    <m/>
    <m/>
    <m/>
    <m/>
    <n v="15.5"/>
  </r>
  <r>
    <n v="15.6"/>
    <s v="Smith"/>
    <x v="2"/>
    <n v="4"/>
    <m/>
    <m/>
    <m/>
    <m/>
    <m/>
    <m/>
    <m/>
    <m/>
    <m/>
    <m/>
    <m/>
    <m/>
    <m/>
    <n v="15.6"/>
  </r>
  <r>
    <n v="16.100000000000001"/>
    <s v="Labuschagne"/>
    <x v="3"/>
    <n v="0"/>
    <m/>
    <m/>
    <m/>
    <m/>
    <m/>
    <m/>
    <m/>
    <m/>
    <m/>
    <m/>
    <m/>
    <m/>
    <m/>
    <n v="16.100000000000001"/>
  </r>
  <r>
    <n v="16.2"/>
    <s v="Labuschagne"/>
    <x v="3"/>
    <n v="0"/>
    <m/>
    <m/>
    <m/>
    <m/>
    <m/>
    <m/>
    <m/>
    <m/>
    <m/>
    <m/>
    <m/>
    <m/>
    <m/>
    <n v="16.2"/>
  </r>
  <r>
    <n v="16.3"/>
    <s v="Labuschagne"/>
    <x v="3"/>
    <n v="0"/>
    <m/>
    <m/>
    <m/>
    <m/>
    <m/>
    <m/>
    <m/>
    <m/>
    <m/>
    <m/>
    <m/>
    <m/>
    <m/>
    <n v="16.3"/>
  </r>
  <r>
    <n v="16.399999999999999"/>
    <s v="Labuschagne"/>
    <x v="3"/>
    <n v="0"/>
    <m/>
    <m/>
    <m/>
    <m/>
    <m/>
    <m/>
    <m/>
    <m/>
    <m/>
    <m/>
    <m/>
    <m/>
    <m/>
    <n v="16.399999999999999"/>
  </r>
  <r>
    <n v="16.5"/>
    <s v="Labuschagne"/>
    <x v="3"/>
    <n v="0"/>
    <m/>
    <m/>
    <m/>
    <m/>
    <m/>
    <m/>
    <m/>
    <m/>
    <m/>
    <m/>
    <m/>
    <m/>
    <m/>
    <n v="16.5"/>
  </r>
  <r>
    <n v="16.600000000000001"/>
    <s v="Labuschagne"/>
    <x v="3"/>
    <n v="0"/>
    <m/>
    <m/>
    <m/>
    <m/>
    <m/>
    <m/>
    <m/>
    <m/>
    <m/>
    <m/>
    <m/>
    <m/>
    <m/>
    <n v="16.600000000000001"/>
  </r>
  <r>
    <n v="17.100000000000001"/>
    <s v="Smith"/>
    <x v="1"/>
    <n v="0"/>
    <m/>
    <m/>
    <m/>
    <m/>
    <m/>
    <m/>
    <m/>
    <m/>
    <m/>
    <m/>
    <m/>
    <m/>
    <m/>
    <n v="17.100000000000001"/>
  </r>
  <r>
    <n v="17.2"/>
    <s v="Smith"/>
    <x v="1"/>
    <n v="0"/>
    <m/>
    <m/>
    <m/>
    <m/>
    <m/>
    <m/>
    <m/>
    <m/>
    <m/>
    <m/>
    <m/>
    <m/>
    <m/>
    <n v="17.2"/>
  </r>
  <r>
    <n v="17.3"/>
    <s v="Smith"/>
    <x v="1"/>
    <n v="1"/>
    <m/>
    <m/>
    <m/>
    <m/>
    <m/>
    <m/>
    <m/>
    <m/>
    <m/>
    <m/>
    <m/>
    <m/>
    <m/>
    <n v="17.3"/>
  </r>
  <r>
    <n v="17.399999999999999"/>
    <s v="Labuschagne"/>
    <x v="1"/>
    <n v="0"/>
    <m/>
    <m/>
    <m/>
    <m/>
    <m/>
    <m/>
    <m/>
    <m/>
    <m/>
    <m/>
    <m/>
    <m/>
    <m/>
    <n v="17.399999999999999"/>
  </r>
  <r>
    <n v="17.5"/>
    <s v="Labuschagne"/>
    <x v="1"/>
    <n v="0"/>
    <m/>
    <m/>
    <m/>
    <m/>
    <m/>
    <m/>
    <m/>
    <m/>
    <n v="4"/>
    <m/>
    <m/>
    <m/>
    <m/>
    <n v="17.5"/>
  </r>
  <r>
    <n v="17.600000000000001"/>
    <s v="Labuschagne"/>
    <x v="1"/>
    <n v="0"/>
    <b v="1"/>
    <m/>
    <n v="1"/>
    <m/>
    <m/>
    <m/>
    <m/>
    <m/>
    <m/>
    <m/>
    <s v="Caught"/>
    <s v="Verreynne"/>
    <s v="wicket_keeper"/>
    <n v="17.600000000000001"/>
  </r>
  <r>
    <n v="18.100000000000001"/>
    <s v="Smith"/>
    <x v="3"/>
    <n v="0"/>
    <m/>
    <m/>
    <m/>
    <m/>
    <n v="1"/>
    <m/>
    <m/>
    <m/>
    <m/>
    <m/>
    <m/>
    <m/>
    <m/>
    <n v="18.100000000000001"/>
  </r>
  <r>
    <n v="18.100000000000001"/>
    <s v="Smith"/>
    <x v="3"/>
    <n v="0"/>
    <m/>
    <m/>
    <m/>
    <m/>
    <m/>
    <m/>
    <m/>
    <m/>
    <m/>
    <m/>
    <m/>
    <m/>
    <m/>
    <m/>
  </r>
  <r>
    <n v="18.2"/>
    <s v="Smith"/>
    <x v="3"/>
    <n v="0"/>
    <m/>
    <m/>
    <m/>
    <m/>
    <m/>
    <m/>
    <m/>
    <m/>
    <m/>
    <m/>
    <m/>
    <m/>
    <m/>
    <n v="18.2"/>
  </r>
  <r>
    <n v="18.3"/>
    <s v="Smith"/>
    <x v="3"/>
    <n v="0"/>
    <m/>
    <m/>
    <m/>
    <m/>
    <m/>
    <m/>
    <m/>
    <m/>
    <m/>
    <m/>
    <m/>
    <m/>
    <m/>
    <n v="18.3"/>
  </r>
  <r>
    <n v="18.399999999999999"/>
    <s v="Smith"/>
    <x v="3"/>
    <n v="0"/>
    <m/>
    <m/>
    <m/>
    <m/>
    <m/>
    <m/>
    <m/>
    <m/>
    <m/>
    <m/>
    <m/>
    <m/>
    <m/>
    <n v="18.399999999999999"/>
  </r>
  <r>
    <n v="18.5"/>
    <s v="Smith"/>
    <x v="3"/>
    <n v="0"/>
    <m/>
    <m/>
    <m/>
    <m/>
    <m/>
    <m/>
    <m/>
    <m/>
    <m/>
    <m/>
    <m/>
    <m/>
    <m/>
    <n v="18.5"/>
  </r>
  <r>
    <n v="18.600000000000001"/>
    <s v="Smith"/>
    <x v="3"/>
    <n v="0"/>
    <m/>
    <m/>
    <m/>
    <m/>
    <m/>
    <m/>
    <m/>
    <m/>
    <m/>
    <m/>
    <m/>
    <m/>
    <m/>
    <n v="18.600000000000001"/>
  </r>
  <r>
    <n v="19.100000000000001"/>
    <s v="Head"/>
    <x v="1"/>
    <n v="0"/>
    <m/>
    <m/>
    <m/>
    <m/>
    <m/>
    <m/>
    <m/>
    <m/>
    <m/>
    <m/>
    <m/>
    <m/>
    <m/>
    <n v="19.100000000000001"/>
  </r>
  <r>
    <n v="19.2"/>
    <s v="Head"/>
    <x v="1"/>
    <n v="0"/>
    <m/>
    <m/>
    <m/>
    <m/>
    <m/>
    <m/>
    <m/>
    <m/>
    <m/>
    <m/>
    <m/>
    <m/>
    <m/>
    <n v="19.2"/>
  </r>
  <r>
    <n v="19.3"/>
    <s v="Head"/>
    <x v="1"/>
    <n v="0"/>
    <m/>
    <m/>
    <m/>
    <m/>
    <m/>
    <m/>
    <m/>
    <m/>
    <m/>
    <m/>
    <m/>
    <m/>
    <m/>
    <n v="19.3"/>
  </r>
  <r>
    <n v="19.399999999999999"/>
    <s v="Head"/>
    <x v="1"/>
    <n v="2"/>
    <m/>
    <m/>
    <m/>
    <m/>
    <m/>
    <m/>
    <m/>
    <m/>
    <m/>
    <m/>
    <m/>
    <m/>
    <m/>
    <n v="19.399999999999999"/>
  </r>
  <r>
    <n v="19.5"/>
    <s v="Head"/>
    <x v="1"/>
    <n v="0"/>
    <m/>
    <m/>
    <m/>
    <m/>
    <m/>
    <m/>
    <m/>
    <m/>
    <m/>
    <m/>
    <m/>
    <m/>
    <m/>
    <n v="19.5"/>
  </r>
  <r>
    <n v="19.600000000000001"/>
    <s v="Head"/>
    <x v="1"/>
    <n v="4"/>
    <m/>
    <m/>
    <m/>
    <m/>
    <m/>
    <m/>
    <m/>
    <m/>
    <m/>
    <m/>
    <m/>
    <m/>
    <m/>
    <n v="19.600000000000001"/>
  </r>
  <r>
    <n v="20.100000000000001"/>
    <s v="Smith"/>
    <x v="3"/>
    <n v="0"/>
    <m/>
    <m/>
    <m/>
    <m/>
    <m/>
    <m/>
    <m/>
    <m/>
    <n v="1"/>
    <m/>
    <m/>
    <m/>
    <m/>
    <n v="20.100000000000001"/>
  </r>
  <r>
    <n v="20.2"/>
    <s v="Head"/>
    <x v="3"/>
    <n v="0"/>
    <m/>
    <m/>
    <m/>
    <m/>
    <m/>
    <m/>
    <m/>
    <m/>
    <m/>
    <m/>
    <m/>
    <m/>
    <m/>
    <n v="20.2"/>
  </r>
  <r>
    <n v="20.3"/>
    <s v="Head"/>
    <x v="3"/>
    <n v="1"/>
    <s v="Leg glance "/>
    <s v="Good length"/>
    <m/>
    <m/>
    <m/>
    <m/>
    <m/>
    <m/>
    <m/>
    <m/>
    <m/>
    <m/>
    <m/>
    <n v="20.3"/>
  </r>
  <r>
    <n v="20.399999999999999"/>
    <s v="Smith"/>
    <x v="3"/>
    <n v="0"/>
    <s v="defence"/>
    <s v="Good length"/>
    <m/>
    <m/>
    <m/>
    <m/>
    <m/>
    <m/>
    <m/>
    <m/>
    <m/>
    <m/>
    <m/>
    <n v="20.399999999999999"/>
  </r>
  <r>
    <n v="20.5"/>
    <s v="Smith"/>
    <x v="3"/>
    <n v="1"/>
    <s v="Leg glance for a single"/>
    <s v="Good length"/>
    <m/>
    <m/>
    <m/>
    <m/>
    <m/>
    <m/>
    <m/>
    <m/>
    <m/>
    <m/>
    <m/>
    <n v="20.5"/>
  </r>
  <r>
    <n v="20.6"/>
    <s v="Head"/>
    <x v="3"/>
    <n v="2"/>
    <s v="Cuts to deep point"/>
    <s v="Good length"/>
    <m/>
    <m/>
    <m/>
    <m/>
    <m/>
    <m/>
    <m/>
    <m/>
    <m/>
    <m/>
    <m/>
    <n v="20.6"/>
  </r>
  <r>
    <n v="21.1"/>
    <s v="Smith"/>
    <x v="1"/>
    <n v="3"/>
    <s v="Drives it through cover, slightly overpitched and smith drives it "/>
    <s v="Full"/>
    <m/>
    <m/>
    <m/>
    <m/>
    <m/>
    <m/>
    <m/>
    <m/>
    <m/>
    <m/>
    <m/>
    <n v="21.1"/>
  </r>
  <r>
    <n v="21.2"/>
    <s v="Head"/>
    <x v="1"/>
    <n v="1"/>
    <s v="Pushes gently towards deep square for a single"/>
    <m/>
    <m/>
    <m/>
    <m/>
    <m/>
    <m/>
    <m/>
    <m/>
    <m/>
    <m/>
    <m/>
    <m/>
    <n v="21.2"/>
  </r>
  <r>
    <n v="21.3"/>
    <s v="Smith"/>
    <x v="1"/>
    <n v="4"/>
    <s v="Cuts and cuts well towards deep back point"/>
    <s v="Good length"/>
    <m/>
    <m/>
    <m/>
    <m/>
    <m/>
    <m/>
    <m/>
    <m/>
    <m/>
    <m/>
    <m/>
    <n v="21.3"/>
  </r>
  <r>
    <n v="21.4"/>
    <s v="Smith"/>
    <x v="1"/>
    <n v="0"/>
    <s v="Smithesqe leave "/>
    <s v="Good length"/>
    <m/>
    <m/>
    <m/>
    <m/>
    <m/>
    <m/>
    <m/>
    <m/>
    <m/>
    <m/>
    <m/>
    <n v="21.4"/>
  </r>
  <r>
    <n v="21.5"/>
    <s v="Smith"/>
    <x v="1"/>
    <n v="0"/>
    <s v="Bounes, with Jansen's height. Smith defense on back foot"/>
    <s v="Good length"/>
    <m/>
    <m/>
    <m/>
    <m/>
    <m/>
    <m/>
    <m/>
    <m/>
    <m/>
    <m/>
    <m/>
    <n v="21.5"/>
  </r>
  <r>
    <n v="21.6"/>
    <s v="Smith"/>
    <x v="1"/>
    <n v="0"/>
    <s v="Strikes him on the backleg - long way across. DRS taken"/>
    <s v="Good length"/>
    <m/>
    <m/>
    <m/>
    <b v="1"/>
    <b v="1"/>
    <m/>
    <m/>
    <m/>
    <m/>
    <m/>
    <m/>
    <n v="21.6"/>
  </r>
  <r>
    <n v="22.1"/>
    <s v="Head"/>
    <x v="3"/>
    <n v="1"/>
    <s v="Works him off backward square leg for a single"/>
    <s v="Full"/>
    <m/>
    <m/>
    <m/>
    <m/>
    <m/>
    <m/>
    <m/>
    <m/>
    <m/>
    <m/>
    <m/>
    <n v="22.1"/>
  </r>
  <r>
    <n v="22.2"/>
    <s v="Smith"/>
    <x v="3"/>
    <n v="0"/>
    <s v="Beats Smith's outside edge"/>
    <s v="Good length"/>
    <m/>
    <m/>
    <m/>
    <m/>
    <m/>
    <m/>
    <m/>
    <m/>
    <m/>
    <m/>
    <m/>
    <n v="22.2"/>
  </r>
  <r>
    <n v="22.3"/>
    <s v="Smith"/>
    <x v="3"/>
    <n v="0"/>
    <s v="Smith walks down and defense"/>
    <s v="Full"/>
    <m/>
    <m/>
    <m/>
    <m/>
    <m/>
    <m/>
    <m/>
    <m/>
    <m/>
    <m/>
    <m/>
    <n v="22.3"/>
  </r>
  <r>
    <n v="22.4"/>
    <s v="Smith"/>
    <x v="3"/>
    <n v="0"/>
    <s v="lightly pushes it towards cover"/>
    <s v="Short"/>
    <m/>
    <m/>
    <m/>
    <m/>
    <m/>
    <m/>
    <m/>
    <m/>
    <m/>
    <m/>
    <m/>
    <n v="22.4"/>
  </r>
  <r>
    <n v="22.5"/>
    <s v="Smith"/>
    <x v="3"/>
    <n v="0"/>
    <s v="Plays it straight. "/>
    <s v="Good length"/>
    <m/>
    <m/>
    <m/>
    <m/>
    <m/>
    <m/>
    <m/>
    <m/>
    <m/>
    <m/>
    <m/>
    <n v="22.5"/>
  </r>
  <r>
    <n v="22.6"/>
    <s v="Smith"/>
    <x v="3"/>
    <n v="0"/>
    <s v="Defense and hits the ball away as it looked like it might have come back"/>
    <s v="Good length"/>
    <m/>
    <m/>
    <m/>
    <m/>
    <m/>
    <m/>
    <m/>
    <m/>
    <m/>
    <m/>
    <m/>
    <n v="22.6"/>
  </r>
  <r>
    <n v="23.1"/>
    <s v="Head"/>
    <x v="1"/>
    <n v="0"/>
    <s v="Swings away as Head is beaten outside off. "/>
    <s v="Good length"/>
    <m/>
    <m/>
    <m/>
    <m/>
    <m/>
    <m/>
    <m/>
    <m/>
    <m/>
    <m/>
    <m/>
    <n v="23.1"/>
  </r>
  <r>
    <n v="23.2"/>
    <s v="Head"/>
    <x v="1"/>
    <n v="0"/>
    <s v="Down the leg side, takes an edge of Head's bat. Great catch by Verrane. And that's lunch. _x000a_South Africa happier of the two teams here as they head out for lunch. What a session 1. They_x000a_won the toss and made good use of the conditions. Head will be disgusted with that dismissal._x000a_Ball angling down the legside and get an edge. Smith still there"/>
    <s v="Good length"/>
    <n v="1"/>
    <m/>
    <m/>
    <m/>
    <m/>
    <m/>
    <m/>
    <m/>
    <s v="Caught"/>
    <s v="Verreynne"/>
    <s v="wicket_keeper"/>
    <n v="23.2"/>
  </r>
  <r>
    <n v="23.3"/>
    <s v="Webster"/>
    <x v="1"/>
    <n v="0"/>
    <s v="Short and tall Beau ducks "/>
    <s v="Short"/>
    <m/>
    <m/>
    <m/>
    <m/>
    <m/>
    <m/>
    <m/>
    <m/>
    <m/>
    <m/>
    <m/>
    <n v="23.3"/>
  </r>
  <r>
    <n v="23.4"/>
    <s v="Webster"/>
    <x v="1"/>
    <n v="0"/>
    <s v="Banged in short , off stump line, left"/>
    <s v="Short"/>
    <m/>
    <m/>
    <m/>
    <m/>
    <m/>
    <m/>
    <m/>
    <m/>
    <m/>
    <m/>
    <m/>
    <n v="23.4"/>
  </r>
  <r>
    <n v="23.5"/>
    <s v="Webster"/>
    <x v="1"/>
    <n v="0"/>
    <m/>
    <m/>
    <m/>
    <m/>
    <m/>
    <m/>
    <m/>
    <m/>
    <m/>
    <m/>
    <m/>
    <m/>
    <m/>
    <n v="23.5"/>
  </r>
  <r>
    <n v="23.6"/>
    <s v="Webster"/>
    <x v="1"/>
    <n v="0"/>
    <s v="Wicket maiden this one and hit on the pad. "/>
    <s v="Full"/>
    <m/>
    <m/>
    <m/>
    <m/>
    <m/>
    <m/>
    <m/>
    <m/>
    <m/>
    <m/>
    <m/>
    <n v="23.6"/>
  </r>
  <r>
    <n v="24.1"/>
    <s v="Smith"/>
    <x v="0"/>
    <n v="4"/>
    <s v="Short and wide and Smith whacks through the covers"/>
    <s v="Short"/>
    <m/>
    <m/>
    <m/>
    <m/>
    <m/>
    <m/>
    <m/>
    <m/>
    <m/>
    <m/>
    <m/>
    <n v="24.1"/>
  </r>
  <r>
    <n v="24.2"/>
    <s v="Smith"/>
    <x v="0"/>
    <n v="0"/>
    <m/>
    <m/>
    <m/>
    <m/>
    <m/>
    <m/>
    <m/>
    <m/>
    <m/>
    <m/>
    <m/>
    <m/>
    <m/>
    <n v="24.2"/>
  </r>
  <r>
    <n v="24.3"/>
    <s v="Smith"/>
    <x v="0"/>
    <n v="0"/>
    <s v="Left outside off"/>
    <s v="Short"/>
    <m/>
    <m/>
    <m/>
    <m/>
    <m/>
    <m/>
    <m/>
    <m/>
    <m/>
    <m/>
    <m/>
    <n v="24.3"/>
  </r>
  <r>
    <n v="24.4"/>
    <s v="Smith"/>
    <x v="0"/>
    <n v="0"/>
    <s v="Front foot defense"/>
    <s v="Full"/>
    <m/>
    <m/>
    <m/>
    <m/>
    <m/>
    <m/>
    <m/>
    <m/>
    <m/>
    <m/>
    <m/>
    <n v="24.4"/>
  </r>
  <r>
    <n v="24.5"/>
    <s v="Smith"/>
    <x v="0"/>
    <n v="4"/>
    <s v="Short and wide, Smith goes with the swing "/>
    <s v="Short"/>
    <m/>
    <m/>
    <m/>
    <m/>
    <m/>
    <m/>
    <m/>
    <m/>
    <m/>
    <m/>
    <m/>
    <n v="24.5"/>
  </r>
  <r>
    <n v="24.6"/>
    <s v="Smith"/>
    <x v="0"/>
    <n v="3"/>
    <s v="Full and straight, Smith drives it towards mid on "/>
    <s v="Full"/>
    <m/>
    <m/>
    <m/>
    <m/>
    <m/>
    <m/>
    <m/>
    <m/>
    <m/>
    <m/>
    <m/>
    <n v="24.6"/>
  </r>
  <r>
    <n v="25.1"/>
    <s v="Smith"/>
    <x v="1"/>
    <n v="0"/>
    <s v="Short and hits Smith as he tried to pull"/>
    <s v="Short"/>
    <m/>
    <m/>
    <m/>
    <m/>
    <m/>
    <m/>
    <m/>
    <m/>
    <m/>
    <m/>
    <m/>
    <n v="25.1"/>
  </r>
  <r>
    <n v="25.2"/>
    <s v="Smith"/>
    <x v="1"/>
    <n v="0"/>
    <m/>
    <s v="Short"/>
    <m/>
    <m/>
    <m/>
    <m/>
    <m/>
    <m/>
    <m/>
    <m/>
    <m/>
    <m/>
    <m/>
    <n v="25.2"/>
  </r>
  <r>
    <n v="25.3"/>
    <s v="Smith"/>
    <x v="1"/>
    <n v="0"/>
    <s v="Short and well defended by Smith"/>
    <s v="Short"/>
    <m/>
    <m/>
    <m/>
    <m/>
    <m/>
    <m/>
    <m/>
    <m/>
    <m/>
    <m/>
    <m/>
    <n v="25.3"/>
  </r>
  <r>
    <n v="25.4"/>
    <s v="Smith"/>
    <x v="1"/>
    <n v="0"/>
    <s v="Short and in that off stumps line"/>
    <s v="Short"/>
    <m/>
    <m/>
    <m/>
    <m/>
    <m/>
    <m/>
    <m/>
    <m/>
    <m/>
    <m/>
    <m/>
    <n v="25.4"/>
  </r>
  <r>
    <n v="25.5"/>
    <s v="Smith"/>
    <x v="1"/>
    <n v="0"/>
    <s v="Similar lines , short, left it. Fifth stumps line . Not quite getting the length right"/>
    <s v="Short"/>
    <m/>
    <m/>
    <m/>
    <m/>
    <m/>
    <m/>
    <m/>
    <m/>
    <m/>
    <m/>
    <m/>
    <n v="25.5"/>
  </r>
  <r>
    <n v="25.6"/>
    <s v="Smith"/>
    <x v="1"/>
    <n v="0"/>
    <s v="Short , middle stumps line this time"/>
    <s v="Short"/>
    <m/>
    <m/>
    <m/>
    <m/>
    <m/>
    <m/>
    <m/>
    <m/>
    <m/>
    <m/>
    <m/>
    <n v="25.6"/>
  </r>
  <r>
    <n v="26.1"/>
    <s v="Webster"/>
    <x v="0"/>
    <n v="0"/>
    <s v="Short, and well defended , the ball "/>
    <m/>
    <m/>
    <m/>
    <m/>
    <m/>
    <m/>
    <m/>
    <m/>
    <m/>
    <m/>
    <m/>
    <m/>
    <n v="26.1"/>
  </r>
  <r>
    <n v="26.2"/>
    <s v="Webster"/>
    <x v="0"/>
    <n v="0"/>
    <s v="Beaten outside off"/>
    <s v="Good length"/>
    <m/>
    <m/>
    <m/>
    <m/>
    <m/>
    <m/>
    <m/>
    <m/>
    <m/>
    <m/>
    <m/>
    <n v="26.2"/>
  </r>
  <r>
    <n v="26.3"/>
    <s v="Webster"/>
    <x v="0"/>
    <n v="1"/>
    <s v="Takes a dodgy single"/>
    <s v="Short"/>
    <m/>
    <m/>
    <m/>
    <m/>
    <m/>
    <m/>
    <m/>
    <m/>
    <m/>
    <m/>
    <m/>
    <n v="26.3"/>
  </r>
  <r>
    <n v="26.4"/>
    <s v="Smith"/>
    <x v="0"/>
    <n v="3"/>
    <s v="Nudges it down the leg side towards mid off"/>
    <s v="Good length"/>
    <m/>
    <m/>
    <m/>
    <m/>
    <m/>
    <m/>
    <m/>
    <m/>
    <m/>
    <m/>
    <m/>
    <n v="26.4"/>
  </r>
  <r>
    <n v="26.5"/>
    <s v="Webster"/>
    <x v="0"/>
    <n v="0"/>
    <s v="Carves him up. Nips back and is beaten"/>
    <s v="Good length"/>
    <m/>
    <m/>
    <m/>
    <m/>
    <m/>
    <m/>
    <m/>
    <m/>
    <m/>
    <m/>
    <m/>
    <n v="26.5"/>
  </r>
  <r>
    <n v="26.6"/>
    <s v="Webster"/>
    <x v="0"/>
    <n v="0"/>
    <s v="Defends "/>
    <s v="Good length"/>
    <m/>
    <m/>
    <m/>
    <m/>
    <m/>
    <m/>
    <m/>
    <m/>
    <m/>
    <m/>
    <m/>
    <n v="26.6"/>
  </r>
  <r>
    <n v="27.1"/>
    <s v="Smith"/>
    <x v="1"/>
    <n v="0"/>
    <s v="Nips back, and Smith has come across a long way. No review"/>
    <s v="Good length"/>
    <m/>
    <m/>
    <m/>
    <m/>
    <m/>
    <m/>
    <m/>
    <m/>
    <m/>
    <m/>
    <m/>
    <n v="27.1"/>
  </r>
  <r>
    <n v="27.2"/>
    <s v="Smith"/>
    <x v="1"/>
    <n v="1"/>
    <s v="Short and pulled it away for an easy single"/>
    <s v="Short"/>
    <m/>
    <m/>
    <m/>
    <m/>
    <m/>
    <m/>
    <m/>
    <m/>
    <m/>
    <m/>
    <m/>
    <n v="27.2"/>
  </r>
  <r>
    <n v="27.3"/>
    <s v="Webster"/>
    <x v="1"/>
    <n v="0"/>
    <s v="That nipped back a long way. Give not out. Webster was a long way out - big stride._x000a_looks like umpires call"/>
    <s v="Good length"/>
    <m/>
    <m/>
    <m/>
    <b v="1"/>
    <b v="1"/>
    <m/>
    <m/>
    <m/>
    <m/>
    <m/>
    <m/>
    <n v="27.3"/>
  </r>
  <r>
    <n v="27.4"/>
    <s v="Webster"/>
    <x v="1"/>
    <n v="2"/>
    <s v="Short looks like a frustrated Jansen after that last call. So close"/>
    <s v="Short"/>
    <m/>
    <m/>
    <m/>
    <m/>
    <m/>
    <m/>
    <m/>
    <m/>
    <m/>
    <m/>
    <m/>
    <n v="27.4"/>
  </r>
  <r>
    <n v="27.5"/>
    <s v="Webster"/>
    <x v="1"/>
    <n v="1"/>
    <s v="The lbw call is in his head - Webster. Looking a bit nervy"/>
    <s v="Good length"/>
    <m/>
    <m/>
    <m/>
    <m/>
    <m/>
    <m/>
    <m/>
    <m/>
    <m/>
    <m/>
    <m/>
    <n v="27.5"/>
  </r>
  <r>
    <n v="27.6"/>
    <s v="Smith"/>
    <x v="1"/>
    <n v="4"/>
    <s v="All hands that one"/>
    <s v="Good length"/>
    <m/>
    <m/>
    <m/>
    <m/>
    <m/>
    <m/>
    <m/>
    <m/>
    <m/>
    <m/>
    <m/>
    <n v="27.6"/>
  </r>
  <r>
    <n v="28.1"/>
    <s v="Webster"/>
    <x v="0"/>
    <n v="4"/>
    <s v="Beautiful drive on the up - Webster gets that through the covers"/>
    <s v="Good length"/>
    <m/>
    <m/>
    <m/>
    <m/>
    <m/>
    <m/>
    <m/>
    <m/>
    <m/>
    <m/>
    <m/>
    <n v="28.1"/>
  </r>
  <r>
    <n v="28.2"/>
    <s v="Webster"/>
    <x v="0"/>
    <n v="0"/>
    <s v="Comes back and hits Webster on the thighs in the back leg"/>
    <s v="Good length"/>
    <m/>
    <m/>
    <m/>
    <m/>
    <m/>
    <m/>
    <m/>
    <m/>
    <m/>
    <m/>
    <m/>
    <n v="28.2"/>
  </r>
  <r>
    <n v="28.3"/>
    <s v="Webster"/>
    <x v="0"/>
    <n v="0"/>
    <s v="Left alone - outside the off"/>
    <s v="Good length"/>
    <m/>
    <m/>
    <m/>
    <m/>
    <m/>
    <m/>
    <m/>
    <m/>
    <m/>
    <m/>
    <m/>
    <n v="28.3"/>
  </r>
  <r>
    <n v="28.4"/>
    <s v="Webster"/>
    <x v="0"/>
    <n v="0"/>
    <s v="Left alone again. Ball outside off. Setting him up for something Rabada - this one is coming in"/>
    <s v="Good length"/>
    <m/>
    <m/>
    <m/>
    <m/>
    <m/>
    <m/>
    <m/>
    <m/>
    <m/>
    <m/>
    <m/>
    <n v="28.4"/>
  </r>
  <r>
    <n v="28.5"/>
    <s v="Webster"/>
    <x v="0"/>
    <n v="0"/>
    <s v="Not yet - outside off, the fifth stumps line. Left alone by Webster. He's being patient. This one_x000a_has to nip back in - surely. Webster will know"/>
    <s v="Good length"/>
    <m/>
    <m/>
    <m/>
    <m/>
    <m/>
    <m/>
    <m/>
    <m/>
    <m/>
    <m/>
    <m/>
    <n v="28.5"/>
  </r>
  <r>
    <n v="28.6"/>
    <s v="Webster"/>
    <x v="0"/>
    <n v="0"/>
    <s v="Nope. This one pitches and nips outside."/>
    <s v="Good length"/>
    <m/>
    <m/>
    <m/>
    <m/>
    <m/>
    <m/>
    <m/>
    <m/>
    <m/>
    <m/>
    <m/>
    <n v="28.6"/>
  </r>
  <r>
    <n v="29.1"/>
    <s v="Smith"/>
    <x v="1"/>
    <n v="0"/>
    <s v="Defends "/>
    <s v="Good length"/>
    <m/>
    <m/>
    <m/>
    <m/>
    <m/>
    <m/>
    <m/>
    <m/>
    <m/>
    <m/>
    <m/>
    <n v="29.1"/>
  </r>
  <r>
    <n v="29.2"/>
    <s v="Smith"/>
    <x v="1"/>
    <n v="0"/>
    <s v="Play and miss from Smith. "/>
    <s v="Full"/>
    <m/>
    <m/>
    <m/>
    <m/>
    <m/>
    <m/>
    <m/>
    <m/>
    <m/>
    <m/>
    <m/>
    <n v="29.2"/>
  </r>
  <r>
    <n v="29.3"/>
    <s v="Smith"/>
    <x v="1"/>
    <n v="0"/>
    <s v="Short , a bouncer this time"/>
    <s v="Bouncer"/>
    <m/>
    <m/>
    <m/>
    <m/>
    <m/>
    <m/>
    <m/>
    <m/>
    <m/>
    <m/>
    <m/>
    <n v="29.3"/>
  </r>
  <r>
    <n v="29.4"/>
    <s v="Smith"/>
    <x v="1"/>
    <n v="0"/>
    <s v="Straight and played with a straight bat, defended well"/>
    <s v="Good length"/>
    <m/>
    <m/>
    <m/>
    <m/>
    <m/>
    <m/>
    <m/>
    <m/>
    <m/>
    <m/>
    <m/>
    <n v="29.4"/>
  </r>
  <r>
    <n v="29.5"/>
    <s v="Smith"/>
    <x v="1"/>
    <n v="0"/>
    <s v="Straight and defended well. The bounce that Jansen gets from good areas"/>
    <s v="Good length"/>
    <m/>
    <m/>
    <m/>
    <m/>
    <m/>
    <m/>
    <m/>
    <m/>
    <m/>
    <m/>
    <m/>
    <n v="29.5"/>
  </r>
  <r>
    <n v="29.6"/>
    <s v="Smith"/>
    <x v="1"/>
    <n v="0"/>
    <s v="Let alone by Smith. Watches the ball into the gloves"/>
    <s v="Good length"/>
    <m/>
    <m/>
    <m/>
    <m/>
    <m/>
    <m/>
    <m/>
    <m/>
    <m/>
    <m/>
    <m/>
    <n v="29.6"/>
  </r>
  <r>
    <n v="30.1"/>
    <s v="Webster"/>
    <x v="0"/>
    <n v="0"/>
    <s v="Great lines from Rabada. "/>
    <s v="Good length"/>
    <m/>
    <m/>
    <m/>
    <m/>
    <m/>
    <m/>
    <m/>
    <m/>
    <m/>
    <m/>
    <m/>
    <n v="30.1"/>
  </r>
  <r>
    <n v="30.2"/>
    <s v="Webster"/>
    <x v="0"/>
    <n v="0"/>
    <s v="Fuller this time and Webster gets him bat down"/>
    <s v="Full"/>
    <m/>
    <m/>
    <m/>
    <m/>
    <m/>
    <m/>
    <m/>
    <m/>
    <m/>
    <m/>
    <m/>
    <n v="30.2"/>
  </r>
  <r>
    <n v="30.3"/>
    <s v="Webster"/>
    <x v="0"/>
    <n v="0"/>
    <s v="Will feel he missed out this time, was a bit short and wide from Rabada"/>
    <s v="Short"/>
    <m/>
    <m/>
    <m/>
    <m/>
    <m/>
    <m/>
    <m/>
    <m/>
    <m/>
    <m/>
    <m/>
    <n v="30.3"/>
  </r>
  <r>
    <n v="30.4"/>
    <s v="Webster"/>
    <x v="0"/>
    <n v="0"/>
    <s v="Defended - turns down a single"/>
    <s v="Good length"/>
    <m/>
    <m/>
    <m/>
    <m/>
    <m/>
    <m/>
    <m/>
    <m/>
    <m/>
    <m/>
    <m/>
    <n v="30.4"/>
  </r>
  <r>
    <n v="30.5"/>
    <s v="Webster"/>
    <x v="0"/>
    <n v="0"/>
    <s v="Edged and hits Webster. Rabada causing all sort of problems"/>
    <s v="Good length"/>
    <m/>
    <m/>
    <m/>
    <m/>
    <m/>
    <m/>
    <m/>
    <m/>
    <m/>
    <m/>
    <m/>
    <n v="30.5"/>
  </r>
  <r>
    <n v="30.6"/>
    <s v="Webster"/>
    <x v="0"/>
    <n v="0"/>
    <s v="Lost his shape their went chasing for a wide ball and missed"/>
    <s v="Good length"/>
    <m/>
    <m/>
    <m/>
    <m/>
    <m/>
    <m/>
    <m/>
    <m/>
    <m/>
    <m/>
    <m/>
    <n v="30.6"/>
  </r>
  <r>
    <n v="31.1"/>
    <s v="Smith"/>
    <x v="2"/>
    <n v="0"/>
    <s v="Left outside off. "/>
    <s v="Good length"/>
    <m/>
    <m/>
    <m/>
    <m/>
    <m/>
    <m/>
    <m/>
    <m/>
    <m/>
    <m/>
    <m/>
    <n v="31.1"/>
  </r>
  <r>
    <n v="31.2"/>
    <s v="Smith"/>
    <x v="2"/>
    <n v="1"/>
    <s v="Flashes a cut outside the off  towards deep point"/>
    <s v="Short"/>
    <m/>
    <m/>
    <m/>
    <m/>
    <m/>
    <m/>
    <m/>
    <m/>
    <m/>
    <m/>
    <m/>
    <n v="31.2"/>
  </r>
  <r>
    <n v="31.3"/>
    <s v="Webster"/>
    <x v="2"/>
    <n v="0"/>
    <s v="Long reach from Webster and plays the ball towards point."/>
    <s v="Good length"/>
    <m/>
    <m/>
    <m/>
    <m/>
    <m/>
    <m/>
    <m/>
    <m/>
    <m/>
    <m/>
    <m/>
    <n v="31.3"/>
  </r>
  <r>
    <n v="31.4"/>
    <s v="Webster"/>
    <x v="2"/>
    <n v="0"/>
    <s v="Webster plays it towards point"/>
    <s v="Short"/>
    <m/>
    <m/>
    <m/>
    <m/>
    <m/>
    <m/>
    <m/>
    <m/>
    <m/>
    <m/>
    <m/>
    <n v="31.4"/>
  </r>
  <r>
    <n v="31.5"/>
    <s v="Webster"/>
    <x v="2"/>
    <n v="4"/>
    <s v="This time plays it towards the cover. A bit more width but made a better connection this time_x000a_and found the gap"/>
    <s v="Good length"/>
    <m/>
    <m/>
    <m/>
    <m/>
    <m/>
    <m/>
    <m/>
    <m/>
    <m/>
    <m/>
    <m/>
    <n v="31.5"/>
  </r>
  <r>
    <n v="31.6"/>
    <s v="Webster"/>
    <x v="2"/>
    <n v="0"/>
    <s v="Played it straight. Looked more reassured Webster"/>
    <s v="Good length"/>
    <m/>
    <m/>
    <m/>
    <m/>
    <m/>
    <m/>
    <m/>
    <m/>
    <m/>
    <m/>
    <m/>
    <n v="31.6"/>
  </r>
  <r>
    <n v="32.1"/>
    <s v="Smith"/>
    <x v="0"/>
    <n v="4"/>
    <s v="Smith brings up his 50. Cuts hard - bit of width from Rabada"/>
    <s v="Good length"/>
    <m/>
    <m/>
    <m/>
    <m/>
    <m/>
    <n v="50"/>
    <m/>
    <m/>
    <m/>
    <m/>
    <m/>
    <n v="32.1"/>
  </r>
  <r>
    <n v="32.200000000000003"/>
    <s v="Smith"/>
    <x v="0"/>
    <n v="1"/>
    <m/>
    <m/>
    <m/>
    <m/>
    <m/>
    <m/>
    <m/>
    <m/>
    <m/>
    <m/>
    <m/>
    <m/>
    <m/>
    <n v="32.200000000000003"/>
  </r>
  <r>
    <n v="32.299999999999997"/>
    <s v="Webster"/>
    <x v="0"/>
    <n v="0"/>
    <s v="Webster frees his arms a bit although straight to a fielder"/>
    <s v="Good length"/>
    <m/>
    <m/>
    <m/>
    <m/>
    <m/>
    <m/>
    <m/>
    <m/>
    <m/>
    <m/>
    <m/>
    <n v="32.299999999999997"/>
  </r>
  <r>
    <n v="32.4"/>
    <s v="Webster"/>
    <x v="0"/>
    <n v="0"/>
    <s v="Left this time by Webster. "/>
    <s v="Full"/>
    <m/>
    <m/>
    <m/>
    <m/>
    <m/>
    <m/>
    <m/>
    <m/>
    <m/>
    <m/>
    <m/>
    <n v="32.4"/>
  </r>
  <r>
    <n v="32.5"/>
    <s v="Webster"/>
    <x v="0"/>
    <n v="0"/>
    <s v="Defends "/>
    <s v="Full"/>
    <m/>
    <m/>
    <m/>
    <m/>
    <m/>
    <m/>
    <m/>
    <m/>
    <m/>
    <m/>
    <m/>
    <n v="32.5"/>
  </r>
  <r>
    <n v="32.6"/>
    <s v="Webster"/>
    <x v="0"/>
    <n v="0"/>
    <s v="The ball swings away and swings big - too big to find an edge"/>
    <s v="Full"/>
    <m/>
    <m/>
    <m/>
    <m/>
    <m/>
    <m/>
    <m/>
    <m/>
    <m/>
    <m/>
    <m/>
    <n v="32.6"/>
  </r>
  <r>
    <n v="33.1"/>
    <s v="Smith"/>
    <x v="2"/>
    <n v="0"/>
    <s v="Down the leg side from Ngidi this time. Smith glances it towards squareleg"/>
    <s v="Full"/>
    <m/>
    <m/>
    <m/>
    <m/>
    <m/>
    <m/>
    <m/>
    <m/>
    <m/>
    <m/>
    <m/>
    <n v="33.1"/>
  </r>
  <r>
    <n v="33.200000000000003"/>
    <s v="Smith"/>
    <x v="2"/>
    <n v="0"/>
    <s v="Smith tries to pull this one. Not rellay short, but called NB. Get a single "/>
    <s v="Good length"/>
    <m/>
    <m/>
    <n v="1"/>
    <m/>
    <m/>
    <m/>
    <m/>
    <m/>
    <m/>
    <m/>
    <m/>
    <n v="33.200000000000003"/>
  </r>
  <r>
    <n v="33.200000000000003"/>
    <s v="Smith"/>
    <x v="2"/>
    <n v="1"/>
    <m/>
    <m/>
    <m/>
    <m/>
    <m/>
    <m/>
    <m/>
    <m/>
    <m/>
    <m/>
    <m/>
    <m/>
    <m/>
    <m/>
  </r>
  <r>
    <n v="33.299999999999997"/>
    <s v="Webster"/>
    <x v="2"/>
    <n v="1"/>
    <s v="Straighter this time and played for a single for a mid wicket"/>
    <s v="Good length"/>
    <m/>
    <m/>
    <m/>
    <m/>
    <m/>
    <m/>
    <m/>
    <m/>
    <m/>
    <m/>
    <m/>
    <n v="33.299999999999997"/>
  </r>
  <r>
    <n v="33.4"/>
    <s v="Smith"/>
    <x v="2"/>
    <n v="0"/>
    <s v="Left by Smith - the fifth stumps line this time"/>
    <s v="Good length"/>
    <m/>
    <m/>
    <m/>
    <m/>
    <m/>
    <m/>
    <m/>
    <m/>
    <m/>
    <m/>
    <m/>
    <n v="33.4"/>
  </r>
  <r>
    <n v="33.5"/>
    <s v="Smith"/>
    <x v="2"/>
    <n v="0"/>
    <s v="Defends, no ball, full, gets an inside edge onto the pads. "/>
    <s v="Full"/>
    <m/>
    <m/>
    <n v="1"/>
    <m/>
    <m/>
    <m/>
    <m/>
    <m/>
    <m/>
    <m/>
    <m/>
    <n v="33.5"/>
  </r>
  <r>
    <n v="33.5"/>
    <s v="Smith"/>
    <x v="2"/>
    <n v="0"/>
    <m/>
    <m/>
    <m/>
    <m/>
    <m/>
    <m/>
    <m/>
    <m/>
    <m/>
    <m/>
    <m/>
    <m/>
    <m/>
    <m/>
  </r>
  <r>
    <n v="33.6"/>
    <s v="Smith"/>
    <x v="2"/>
    <n v="1"/>
    <s v="Ngidi going at stumps for now but Smith gets hits bat down and plays this towards mid on"/>
    <s v="Full"/>
    <m/>
    <m/>
    <m/>
    <m/>
    <m/>
    <m/>
    <m/>
    <m/>
    <m/>
    <m/>
    <m/>
    <n v="33.6"/>
  </r>
  <r>
    <n v="34.1"/>
    <s v="Smith"/>
    <x v="0"/>
    <n v="0"/>
    <s v="long spell from Rabada this - a bit of width , Smith does not get his timing right"/>
    <s v="Good length"/>
    <m/>
    <m/>
    <m/>
    <m/>
    <m/>
    <m/>
    <m/>
    <m/>
    <m/>
    <m/>
    <m/>
    <n v="34.1"/>
  </r>
  <r>
    <n v="34.200000000000003"/>
    <s v="Smith"/>
    <x v="0"/>
    <n v="0"/>
    <s v="Straighter , Smith defends well"/>
    <s v="Full"/>
    <m/>
    <m/>
    <m/>
    <m/>
    <m/>
    <m/>
    <m/>
    <m/>
    <m/>
    <m/>
    <m/>
    <n v="34.200000000000003"/>
  </r>
  <r>
    <n v="34.299999999999997"/>
    <s v="Smith"/>
    <x v="0"/>
    <n v="0"/>
    <s v="Carbon copy"/>
    <s v="Full"/>
    <m/>
    <m/>
    <m/>
    <m/>
    <m/>
    <m/>
    <m/>
    <m/>
    <m/>
    <m/>
    <m/>
    <n v="34.299999999999997"/>
  </r>
  <r>
    <n v="34.4"/>
    <s v="Smith"/>
    <x v="0"/>
    <n v="0"/>
    <s v="I heard some sound what happened. Smith left this. Oh it him on his thighs"/>
    <s v="Full"/>
    <m/>
    <m/>
    <m/>
    <m/>
    <m/>
    <m/>
    <m/>
    <m/>
    <m/>
    <m/>
    <m/>
    <n v="34.4"/>
  </r>
  <r>
    <n v="34.5"/>
    <s v="Smith"/>
    <x v="0"/>
    <n v="0"/>
    <s v="Rabada still getting the ball to move. This one moving outside"/>
    <s v="Short"/>
    <m/>
    <m/>
    <m/>
    <m/>
    <m/>
    <m/>
    <m/>
    <m/>
    <m/>
    <m/>
    <m/>
    <n v="34.5"/>
  </r>
  <r>
    <n v="34.6"/>
    <s v="Smith"/>
    <x v="0"/>
    <n v="2"/>
    <s v="Pushes for a single, but get two . Good running this. "/>
    <s v="Short"/>
    <m/>
    <m/>
    <m/>
    <m/>
    <m/>
    <m/>
    <m/>
    <m/>
    <m/>
    <m/>
    <m/>
    <n v="34.6"/>
  </r>
  <r>
    <n v="35.1"/>
    <s v="Webster"/>
    <x v="2"/>
    <n v="4"/>
    <s v="Short but Webster stands tall and pull it straight right past the bowler"/>
    <s v="Short"/>
    <m/>
    <m/>
    <m/>
    <m/>
    <m/>
    <m/>
    <m/>
    <m/>
    <m/>
    <m/>
    <m/>
    <n v="35.1"/>
  </r>
  <r>
    <n v="35.200000000000003"/>
    <s v="Webster"/>
    <x v="2"/>
    <n v="0"/>
    <s v="Plays one - no run"/>
    <s v="Full"/>
    <m/>
    <m/>
    <m/>
    <m/>
    <m/>
    <m/>
    <m/>
    <m/>
    <m/>
    <m/>
    <m/>
    <n v="35.200000000000003"/>
  </r>
  <r>
    <n v="35.299999999999997"/>
    <s v="Webster"/>
    <x v="2"/>
    <n v="0"/>
    <s v="Well defended that one - straight. "/>
    <s v="Full"/>
    <m/>
    <m/>
    <m/>
    <m/>
    <m/>
    <m/>
    <m/>
    <m/>
    <m/>
    <m/>
    <m/>
    <n v="35.299999999999997"/>
  </r>
  <r>
    <n v="35.4"/>
    <s v="Webster"/>
    <x v="2"/>
    <n v="1"/>
    <s v="Played with soft hand and gets a single"/>
    <s v="Full"/>
    <m/>
    <m/>
    <m/>
    <m/>
    <m/>
    <m/>
    <m/>
    <m/>
    <m/>
    <m/>
    <m/>
    <n v="35.4"/>
  </r>
  <r>
    <n v="35.5"/>
    <s v="Smith"/>
    <x v="2"/>
    <n v="0"/>
    <s v="No calls Smith. "/>
    <s v="Full"/>
    <m/>
    <m/>
    <m/>
    <m/>
    <m/>
    <m/>
    <m/>
    <m/>
    <m/>
    <m/>
    <m/>
    <n v="35.5"/>
  </r>
  <r>
    <n v="35.6"/>
    <s v="Smith"/>
    <x v="2"/>
    <n v="1"/>
    <s v="Wide from Ngidi and Smith taps it down deep point for a single"/>
    <s v="Full"/>
    <m/>
    <m/>
    <m/>
    <m/>
    <m/>
    <m/>
    <m/>
    <m/>
    <m/>
    <m/>
    <m/>
    <n v="35.6"/>
  </r>
  <r>
    <n v="36.1"/>
    <s v="Smith"/>
    <x v="4"/>
    <n v="2"/>
    <s v="Here comes Maharaj to bowl his first over - works it towards cover for two"/>
    <s v="Full"/>
    <m/>
    <m/>
    <m/>
    <m/>
    <m/>
    <m/>
    <m/>
    <m/>
    <m/>
    <m/>
    <m/>
    <n v="36.1"/>
  </r>
  <r>
    <n v="36.200000000000003"/>
    <s v="Smith"/>
    <x v="4"/>
    <n v="0"/>
    <s v="Smith comes down the track and gets close to the ball , stopped at mid wicket"/>
    <s v="Full"/>
    <m/>
    <m/>
    <m/>
    <m/>
    <m/>
    <m/>
    <m/>
    <m/>
    <m/>
    <m/>
    <m/>
    <n v="36.200000000000003"/>
  </r>
  <r>
    <n v="36.299999999999997"/>
    <s v="Smith"/>
    <x v="4"/>
    <n v="0"/>
    <s v="Defends "/>
    <s v="Full"/>
    <m/>
    <m/>
    <m/>
    <m/>
    <m/>
    <m/>
    <m/>
    <m/>
    <m/>
    <m/>
    <m/>
    <n v="36.299999999999997"/>
  </r>
  <r>
    <n v="36.4"/>
    <s v="Smith"/>
    <x v="4"/>
    <n v="0"/>
    <s v="Stopped at Gully. "/>
    <s v="Full"/>
    <m/>
    <m/>
    <m/>
    <m/>
    <m/>
    <m/>
    <m/>
    <m/>
    <m/>
    <m/>
    <m/>
    <n v="36.4"/>
  </r>
  <r>
    <n v="36.5"/>
    <s v="Smith"/>
    <x v="4"/>
    <n v="4"/>
    <s v="Short and Smith hoicks it over the fielder over mid-wicket to the boundry"/>
    <s v="Short"/>
    <m/>
    <m/>
    <m/>
    <m/>
    <m/>
    <m/>
    <m/>
    <m/>
    <m/>
    <m/>
    <m/>
    <n v="36.5"/>
  </r>
  <r>
    <n v="36.6"/>
    <s v="Smith"/>
    <x v="4"/>
    <n v="0"/>
    <s v="Misses out"/>
    <s v="Full"/>
    <m/>
    <m/>
    <m/>
    <m/>
    <m/>
    <m/>
    <m/>
    <m/>
    <m/>
    <m/>
    <m/>
    <n v="36.6"/>
  </r>
  <r>
    <n v="37.1"/>
    <s v="Webster"/>
    <x v="2"/>
    <n v="1"/>
    <m/>
    <m/>
    <m/>
    <m/>
    <m/>
    <m/>
    <m/>
    <m/>
    <m/>
    <m/>
    <m/>
    <m/>
    <m/>
    <n v="37.1"/>
  </r>
  <r>
    <n v="37.200000000000003"/>
    <s v="Smith"/>
    <x v="2"/>
    <n v="0"/>
    <m/>
    <m/>
    <m/>
    <m/>
    <m/>
    <m/>
    <m/>
    <m/>
    <m/>
    <m/>
    <m/>
    <m/>
    <m/>
    <n v="37.200000000000003"/>
  </r>
  <r>
    <n v="37.299999999999997"/>
    <s v="Smith"/>
    <x v="2"/>
    <n v="1"/>
    <s v="Bat and pad "/>
    <s v="Full"/>
    <m/>
    <m/>
    <m/>
    <m/>
    <m/>
    <m/>
    <m/>
    <m/>
    <m/>
    <m/>
    <m/>
    <n v="37.299999999999997"/>
  </r>
  <r>
    <n v="37.4"/>
    <s v="Webster"/>
    <x v="2"/>
    <n v="4"/>
    <s v="Poor , full and wayward - down the leg side. Webster connects"/>
    <s v="Full"/>
    <m/>
    <m/>
    <m/>
    <m/>
    <m/>
    <m/>
    <m/>
    <m/>
    <m/>
    <m/>
    <m/>
    <n v="37.4"/>
  </r>
  <r>
    <n v="37.5"/>
    <s v="Webster"/>
    <x v="2"/>
    <n v="0"/>
    <s v="DRS. Did it hit the bat or pad first?Bad review that. Comes off the bat"/>
    <s v="Full"/>
    <m/>
    <m/>
    <m/>
    <b v="1"/>
    <m/>
    <m/>
    <m/>
    <m/>
    <m/>
    <m/>
    <m/>
    <n v="37.5"/>
  </r>
  <r>
    <n v="37.6"/>
    <s v="Webster"/>
    <x v="2"/>
    <n v="4"/>
    <s v="Cannot give him this much width - "/>
    <s v="Full"/>
    <m/>
    <m/>
    <m/>
    <m/>
    <m/>
    <m/>
    <m/>
    <m/>
    <m/>
    <m/>
    <m/>
    <n v="37.6"/>
  </r>
  <r>
    <n v="38.1"/>
    <s v="Smith"/>
    <x v="4"/>
    <n v="1"/>
    <m/>
    <m/>
    <m/>
    <m/>
    <m/>
    <m/>
    <m/>
    <m/>
    <m/>
    <m/>
    <m/>
    <m/>
    <m/>
    <n v="38.1"/>
  </r>
  <r>
    <n v="38.200000000000003"/>
    <s v="Webster"/>
    <x v="4"/>
    <n v="1"/>
    <m/>
    <m/>
    <m/>
    <m/>
    <m/>
    <m/>
    <m/>
    <m/>
    <m/>
    <m/>
    <m/>
    <m/>
    <m/>
    <n v="38.200000000000003"/>
  </r>
  <r>
    <n v="38.299999999999997"/>
    <s v="Smith"/>
    <x v="4"/>
    <n v="0"/>
    <m/>
    <m/>
    <m/>
    <m/>
    <m/>
    <m/>
    <m/>
    <m/>
    <m/>
    <m/>
    <m/>
    <m/>
    <m/>
    <n v="38.299999999999997"/>
  </r>
  <r>
    <n v="38.4"/>
    <s v="Smith"/>
    <x v="4"/>
    <n v="1"/>
    <m/>
    <m/>
    <m/>
    <m/>
    <m/>
    <m/>
    <m/>
    <m/>
    <m/>
    <m/>
    <m/>
    <m/>
    <m/>
    <n v="38.4"/>
  </r>
  <r>
    <n v="38.5"/>
    <s v="Webster"/>
    <x v="4"/>
    <n v="1"/>
    <m/>
    <m/>
    <m/>
    <m/>
    <m/>
    <m/>
    <m/>
    <m/>
    <m/>
    <m/>
    <m/>
    <m/>
    <m/>
    <n v="38.5"/>
  </r>
  <r>
    <n v="38.6"/>
    <s v="Smith"/>
    <x v="4"/>
    <n v="0"/>
    <m/>
    <m/>
    <m/>
    <m/>
    <m/>
    <m/>
    <m/>
    <m/>
    <m/>
    <m/>
    <m/>
    <m/>
    <m/>
    <n v="38.6"/>
  </r>
  <r>
    <n v="39.1"/>
    <s v="Webster"/>
    <x v="3"/>
    <n v="0"/>
    <m/>
    <m/>
    <m/>
    <m/>
    <m/>
    <m/>
    <m/>
    <m/>
    <m/>
    <m/>
    <m/>
    <m/>
    <m/>
    <n v="39.1"/>
  </r>
  <r>
    <n v="39.200000000000003"/>
    <s v="Webster"/>
    <x v="3"/>
    <n v="0"/>
    <m/>
    <m/>
    <m/>
    <m/>
    <m/>
    <m/>
    <m/>
    <m/>
    <m/>
    <m/>
    <m/>
    <m/>
    <m/>
    <n v="39.200000000000003"/>
  </r>
  <r>
    <n v="39.299999999999997"/>
    <s v="Webster"/>
    <x v="3"/>
    <n v="4"/>
    <m/>
    <m/>
    <m/>
    <m/>
    <m/>
    <m/>
    <m/>
    <m/>
    <m/>
    <m/>
    <m/>
    <m/>
    <m/>
    <n v="39.299999999999997"/>
  </r>
  <r>
    <n v="39.4"/>
    <s v="Webster"/>
    <x v="3"/>
    <n v="1"/>
    <m/>
    <m/>
    <m/>
    <m/>
    <m/>
    <m/>
    <m/>
    <m/>
    <m/>
    <m/>
    <m/>
    <m/>
    <m/>
    <n v="39.4"/>
  </r>
  <r>
    <n v="39.5"/>
    <s v="Smith"/>
    <x v="3"/>
    <n v="0"/>
    <m/>
    <m/>
    <m/>
    <m/>
    <m/>
    <m/>
    <m/>
    <m/>
    <m/>
    <m/>
    <m/>
    <m/>
    <m/>
    <n v="39.5"/>
  </r>
  <r>
    <n v="39.6"/>
    <s v="Smith"/>
    <x v="3"/>
    <n v="0"/>
    <m/>
    <m/>
    <m/>
    <m/>
    <m/>
    <m/>
    <m/>
    <m/>
    <m/>
    <m/>
    <m/>
    <m/>
    <m/>
    <n v="39.6"/>
  </r>
  <r>
    <n v="40.1"/>
    <s v="Webster"/>
    <x v="4"/>
    <n v="0"/>
    <m/>
    <m/>
    <m/>
    <m/>
    <m/>
    <m/>
    <m/>
    <m/>
    <m/>
    <m/>
    <m/>
    <m/>
    <m/>
    <n v="40.1"/>
  </r>
  <r>
    <n v="40.200000000000003"/>
    <s v="Webster"/>
    <x v="4"/>
    <n v="0"/>
    <m/>
    <m/>
    <m/>
    <m/>
    <m/>
    <m/>
    <m/>
    <m/>
    <m/>
    <m/>
    <m/>
    <m/>
    <m/>
    <n v="40.200000000000003"/>
  </r>
  <r>
    <n v="40.299999999999997"/>
    <s v="Webster"/>
    <x v="4"/>
    <n v="1"/>
    <m/>
    <m/>
    <m/>
    <m/>
    <m/>
    <m/>
    <m/>
    <m/>
    <m/>
    <m/>
    <m/>
    <m/>
    <m/>
    <n v="40.299999999999997"/>
  </r>
  <r>
    <n v="40.4"/>
    <s v="Smith"/>
    <x v="4"/>
    <n v="1"/>
    <m/>
    <m/>
    <m/>
    <m/>
    <m/>
    <m/>
    <m/>
    <m/>
    <m/>
    <m/>
    <m/>
    <m/>
    <m/>
    <n v="40.4"/>
  </r>
  <r>
    <n v="40.5"/>
    <s v="Webster"/>
    <x v="4"/>
    <n v="0"/>
    <m/>
    <m/>
    <m/>
    <m/>
    <m/>
    <m/>
    <m/>
    <m/>
    <m/>
    <m/>
    <m/>
    <m/>
    <m/>
    <n v="40.5"/>
  </r>
  <r>
    <n v="40.6"/>
    <s v="Webster"/>
    <x v="4"/>
    <n v="1"/>
    <m/>
    <m/>
    <m/>
    <m/>
    <m/>
    <m/>
    <m/>
    <m/>
    <m/>
    <m/>
    <m/>
    <m/>
    <m/>
    <n v="40.6"/>
  </r>
  <r>
    <n v="41.1"/>
    <s v="Webster"/>
    <x v="5"/>
    <n v="1"/>
    <m/>
    <m/>
    <m/>
    <m/>
    <m/>
    <m/>
    <m/>
    <m/>
    <m/>
    <m/>
    <m/>
    <m/>
    <m/>
    <n v="41.1"/>
  </r>
  <r>
    <n v="41.2"/>
    <s v="Smith"/>
    <x v="5"/>
    <n v="0"/>
    <m/>
    <m/>
    <m/>
    <m/>
    <m/>
    <m/>
    <m/>
    <m/>
    <m/>
    <m/>
    <m/>
    <m/>
    <m/>
    <n v="41.2"/>
  </r>
  <r>
    <n v="41.3"/>
    <s v="Smith"/>
    <x v="5"/>
    <n v="0"/>
    <m/>
    <m/>
    <m/>
    <m/>
    <m/>
    <m/>
    <m/>
    <m/>
    <m/>
    <m/>
    <m/>
    <m/>
    <m/>
    <n v="41.3"/>
  </r>
  <r>
    <n v="41.4"/>
    <s v="Smith"/>
    <x v="5"/>
    <n v="0"/>
    <m/>
    <m/>
    <m/>
    <m/>
    <m/>
    <m/>
    <m/>
    <m/>
    <m/>
    <m/>
    <m/>
    <m/>
    <m/>
    <n v="41.4"/>
  </r>
  <r>
    <n v="41.5"/>
    <s v="Smith"/>
    <x v="5"/>
    <n v="0"/>
    <m/>
    <m/>
    <m/>
    <m/>
    <m/>
    <m/>
    <m/>
    <m/>
    <m/>
    <m/>
    <m/>
    <m/>
    <m/>
    <n v="41.5"/>
  </r>
  <r>
    <n v="41.6"/>
    <s v="Smith"/>
    <x v="5"/>
    <n v="0"/>
    <m/>
    <m/>
    <n v="1"/>
    <m/>
    <m/>
    <m/>
    <m/>
    <m/>
    <m/>
    <m/>
    <s v="Caught"/>
    <s v="Jansen"/>
    <s v="first_slip"/>
    <n v="41.6"/>
  </r>
  <r>
    <n v="42.1"/>
    <s v="Webster"/>
    <x v="3"/>
    <n v="0"/>
    <m/>
    <m/>
    <m/>
    <m/>
    <n v="1"/>
    <m/>
    <m/>
    <m/>
    <m/>
    <m/>
    <m/>
    <m/>
    <m/>
    <n v="42.1"/>
  </r>
  <r>
    <n v="42.1"/>
    <s v="Webster"/>
    <x v="3"/>
    <n v="4"/>
    <m/>
    <m/>
    <m/>
    <m/>
    <m/>
    <m/>
    <m/>
    <m/>
    <m/>
    <m/>
    <m/>
    <m/>
    <m/>
    <m/>
  </r>
  <r>
    <n v="42.2"/>
    <s v="Webster"/>
    <x v="3"/>
    <n v="0"/>
    <m/>
    <m/>
    <m/>
    <m/>
    <n v="1"/>
    <m/>
    <m/>
    <m/>
    <m/>
    <m/>
    <m/>
    <m/>
    <m/>
    <n v="42.2"/>
  </r>
  <r>
    <n v="42.2"/>
    <s v="Webster"/>
    <x v="3"/>
    <n v="0"/>
    <m/>
    <m/>
    <m/>
    <m/>
    <m/>
    <m/>
    <m/>
    <m/>
    <m/>
    <m/>
    <m/>
    <m/>
    <m/>
    <m/>
  </r>
  <r>
    <n v="42.3"/>
    <s v="Webster"/>
    <x v="3"/>
    <n v="4"/>
    <m/>
    <m/>
    <m/>
    <m/>
    <m/>
    <m/>
    <m/>
    <m/>
    <m/>
    <m/>
    <m/>
    <m/>
    <m/>
    <n v="42.3"/>
  </r>
  <r>
    <n v="42.4"/>
    <s v="Webster"/>
    <x v="3"/>
    <n v="0"/>
    <m/>
    <m/>
    <m/>
    <m/>
    <m/>
    <m/>
    <m/>
    <m/>
    <m/>
    <m/>
    <m/>
    <m/>
    <m/>
    <n v="42.4"/>
  </r>
  <r>
    <n v="42.5"/>
    <s v="Webster"/>
    <x v="3"/>
    <n v="0"/>
    <m/>
    <m/>
    <m/>
    <m/>
    <n v="1"/>
    <m/>
    <m/>
    <m/>
    <m/>
    <m/>
    <m/>
    <m/>
    <m/>
    <n v="42.5"/>
  </r>
  <r>
    <n v="42.5"/>
    <s v="Webster"/>
    <x v="3"/>
    <n v="0"/>
    <m/>
    <m/>
    <m/>
    <m/>
    <m/>
    <m/>
    <m/>
    <m/>
    <m/>
    <m/>
    <m/>
    <m/>
    <m/>
    <m/>
  </r>
  <r>
    <n v="42.6"/>
    <s v="Webster"/>
    <x v="3"/>
    <n v="0"/>
    <m/>
    <m/>
    <m/>
    <m/>
    <m/>
    <m/>
    <m/>
    <m/>
    <m/>
    <m/>
    <m/>
    <m/>
    <m/>
    <n v="42.6"/>
  </r>
  <r>
    <n v="43.1"/>
    <s v="Carey"/>
    <x v="5"/>
    <n v="0"/>
    <m/>
    <m/>
    <m/>
    <m/>
    <m/>
    <m/>
    <m/>
    <m/>
    <m/>
    <m/>
    <m/>
    <m/>
    <m/>
    <n v="43.1"/>
  </r>
  <r>
    <n v="43.2"/>
    <s v="Carey"/>
    <x v="5"/>
    <n v="0"/>
    <m/>
    <m/>
    <m/>
    <m/>
    <m/>
    <m/>
    <m/>
    <m/>
    <m/>
    <m/>
    <m/>
    <m/>
    <m/>
    <n v="43.2"/>
  </r>
  <r>
    <n v="43.3"/>
    <s v="Carey"/>
    <x v="5"/>
    <n v="0"/>
    <m/>
    <m/>
    <m/>
    <m/>
    <m/>
    <m/>
    <m/>
    <m/>
    <m/>
    <m/>
    <m/>
    <m/>
    <m/>
    <n v="43.3"/>
  </r>
  <r>
    <n v="43.4"/>
    <s v="Carey"/>
    <x v="5"/>
    <n v="1"/>
    <m/>
    <m/>
    <m/>
    <m/>
    <m/>
    <m/>
    <m/>
    <m/>
    <m/>
    <m/>
    <m/>
    <m/>
    <m/>
    <n v="43.4"/>
  </r>
  <r>
    <n v="43.5"/>
    <s v="Webster"/>
    <x v="5"/>
    <n v="0"/>
    <m/>
    <m/>
    <m/>
    <m/>
    <m/>
    <m/>
    <m/>
    <m/>
    <m/>
    <m/>
    <m/>
    <m/>
    <m/>
    <n v="43.5"/>
  </r>
  <r>
    <n v="43.6"/>
    <s v="Webster"/>
    <x v="5"/>
    <n v="3"/>
    <m/>
    <m/>
    <m/>
    <m/>
    <m/>
    <m/>
    <m/>
    <m/>
    <m/>
    <m/>
    <m/>
    <m/>
    <m/>
    <n v="43.6"/>
  </r>
  <r>
    <n v="44.1"/>
    <s v="Webster"/>
    <x v="3"/>
    <n v="0"/>
    <m/>
    <m/>
    <m/>
    <m/>
    <m/>
    <m/>
    <m/>
    <m/>
    <m/>
    <m/>
    <m/>
    <m/>
    <m/>
    <n v="44.1"/>
  </r>
  <r>
    <n v="44.2"/>
    <s v="Webster"/>
    <x v="3"/>
    <n v="1"/>
    <m/>
    <m/>
    <m/>
    <m/>
    <m/>
    <m/>
    <m/>
    <m/>
    <m/>
    <m/>
    <m/>
    <m/>
    <m/>
    <n v="44.2"/>
  </r>
  <r>
    <n v="44.3"/>
    <s v="Carey"/>
    <x v="3"/>
    <n v="0"/>
    <m/>
    <m/>
    <m/>
    <m/>
    <m/>
    <m/>
    <m/>
    <m/>
    <m/>
    <m/>
    <m/>
    <m/>
    <m/>
    <n v="44.3"/>
  </r>
  <r>
    <n v="44.4"/>
    <s v="Carey"/>
    <x v="3"/>
    <n v="4"/>
    <m/>
    <m/>
    <m/>
    <m/>
    <m/>
    <m/>
    <m/>
    <m/>
    <m/>
    <m/>
    <m/>
    <m/>
    <m/>
    <n v="44.4"/>
  </r>
  <r>
    <n v="44.5"/>
    <s v="Carey"/>
    <x v="3"/>
    <n v="0"/>
    <s v="Defended by Carey."/>
    <s v="Full"/>
    <m/>
    <m/>
    <m/>
    <m/>
    <m/>
    <m/>
    <m/>
    <m/>
    <m/>
    <m/>
    <m/>
    <n v="44.5"/>
  </r>
  <r>
    <n v="44.6"/>
    <s v="Carey"/>
    <x v="3"/>
    <n v="1"/>
    <s v="A single towards point "/>
    <s v="Full"/>
    <m/>
    <m/>
    <m/>
    <m/>
    <m/>
    <m/>
    <m/>
    <m/>
    <m/>
    <m/>
    <m/>
    <n v="44.6"/>
  </r>
  <r>
    <n v="45.1"/>
    <s v="Carey"/>
    <x v="1"/>
    <n v="0"/>
    <s v="A play and a miss. This ball in good areas"/>
    <s v="Good length"/>
    <m/>
    <m/>
    <m/>
    <m/>
    <m/>
    <m/>
    <m/>
    <m/>
    <m/>
    <m/>
    <m/>
    <n v="45.1"/>
  </r>
  <r>
    <n v="45.2"/>
    <s v="Carey"/>
    <x v="1"/>
    <n v="0"/>
    <m/>
    <s v="Good length"/>
    <m/>
    <m/>
    <m/>
    <m/>
    <m/>
    <m/>
    <m/>
    <m/>
    <m/>
    <m/>
    <m/>
    <n v="45.2"/>
  </r>
  <r>
    <n v="45.3"/>
    <s v="Carey"/>
    <x v="1"/>
    <n v="4"/>
    <s v="Picked up the length quickly. Pulled fine for a four"/>
    <s v="Good length"/>
    <m/>
    <m/>
    <m/>
    <m/>
    <m/>
    <m/>
    <m/>
    <m/>
    <m/>
    <m/>
    <m/>
    <n v="45.3"/>
  </r>
  <r>
    <n v="45.4"/>
    <s v="Carey"/>
    <x v="1"/>
    <n v="0"/>
    <s v="Field well at the third slip. Carey fends off the front foot"/>
    <s v="Full"/>
    <m/>
    <m/>
    <m/>
    <m/>
    <m/>
    <m/>
    <m/>
    <m/>
    <m/>
    <m/>
    <m/>
    <n v="45.4"/>
  </r>
  <r>
    <n v="45.5"/>
    <s v="Carey"/>
    <x v="1"/>
    <n v="0"/>
    <s v="Stays well inside the crease and fends it off"/>
    <s v="Full"/>
    <m/>
    <m/>
    <m/>
    <m/>
    <m/>
    <m/>
    <m/>
    <m/>
    <m/>
    <m/>
    <m/>
    <n v="45.5"/>
  </r>
  <r>
    <n v="45.6"/>
    <s v="Carey"/>
    <x v="1"/>
    <n v="1"/>
    <s v="Fuller, down the leg sideand Carey flicks it down fine leg"/>
    <s v="Full"/>
    <m/>
    <m/>
    <m/>
    <m/>
    <m/>
    <m/>
    <m/>
    <m/>
    <m/>
    <m/>
    <m/>
    <n v="45.6"/>
  </r>
  <r>
    <n v="46.1"/>
    <s v="Carey"/>
    <x v="3"/>
    <n v="0"/>
    <s v="defends on the front foot"/>
    <s v="Full"/>
    <m/>
    <m/>
    <m/>
    <m/>
    <m/>
    <m/>
    <m/>
    <m/>
    <m/>
    <m/>
    <m/>
    <n v="46.1"/>
  </r>
  <r>
    <n v="46.2"/>
    <s v="Carey"/>
    <x v="3"/>
    <n v="0"/>
    <m/>
    <m/>
    <m/>
    <m/>
    <m/>
    <m/>
    <m/>
    <m/>
    <m/>
    <m/>
    <m/>
    <m/>
    <m/>
    <n v="46.2"/>
  </r>
  <r>
    <n v="46.3"/>
    <s v="Carey"/>
    <x v="3"/>
    <n v="1"/>
    <s v="Works on the leg side for a single"/>
    <s v="Good length"/>
    <m/>
    <m/>
    <m/>
    <m/>
    <m/>
    <m/>
    <m/>
    <m/>
    <m/>
    <m/>
    <m/>
    <n v="46.3"/>
  </r>
  <r>
    <n v="46.4"/>
    <s v="Webster"/>
    <x v="3"/>
    <n v="0"/>
    <s v="Well stopped at Gully by Jansen. Webster works this "/>
    <s v="Good length"/>
    <m/>
    <m/>
    <m/>
    <m/>
    <m/>
    <m/>
    <m/>
    <m/>
    <m/>
    <m/>
    <m/>
    <n v="46.4"/>
  </r>
  <r>
    <n v="46.5"/>
    <s v="Webster"/>
    <x v="3"/>
    <n v="0"/>
    <s v="Dabs it towards covers straight to the field.Webster on 49"/>
    <s v="Good length"/>
    <m/>
    <m/>
    <m/>
    <m/>
    <m/>
    <m/>
    <m/>
    <m/>
    <m/>
    <m/>
    <m/>
    <n v="46.5"/>
  </r>
  <r>
    <n v="46.6"/>
    <s v="Webster"/>
    <x v="3"/>
    <n v="1"/>
    <s v="Width and dabs it for a single, gets to his 50. "/>
    <s v="Good length"/>
    <m/>
    <m/>
    <m/>
    <m/>
    <m/>
    <n v="50"/>
    <m/>
    <m/>
    <m/>
    <m/>
    <m/>
    <n v="46.6"/>
  </r>
  <r>
    <n v="47.1"/>
    <s v="Webster"/>
    <x v="1"/>
    <n v="1"/>
    <s v="Quick single"/>
    <s v="Good length"/>
    <m/>
    <m/>
    <m/>
    <m/>
    <m/>
    <m/>
    <m/>
    <m/>
    <m/>
    <m/>
    <m/>
    <n v="47.1"/>
  </r>
  <r>
    <n v="47.2"/>
    <s v="Carey"/>
    <x v="1"/>
    <n v="4"/>
    <s v="Edged and goes for 4 - where third slip would have been"/>
    <s v="Good length"/>
    <m/>
    <m/>
    <m/>
    <m/>
    <m/>
    <m/>
    <m/>
    <m/>
    <m/>
    <m/>
    <m/>
    <n v="47.2"/>
  </r>
  <r>
    <n v="47.3"/>
    <s v="Carey"/>
    <x v="1"/>
    <n v="0"/>
    <s v="Much fuller this time around"/>
    <s v="Full"/>
    <m/>
    <m/>
    <m/>
    <m/>
    <m/>
    <m/>
    <m/>
    <m/>
    <m/>
    <m/>
    <m/>
    <n v="47.3"/>
  </r>
  <r>
    <n v="47.4"/>
    <s v="Carey"/>
    <x v="1"/>
    <n v="0"/>
    <s v="Swing this one away from Carey who lets it go"/>
    <s v="Good length"/>
    <m/>
    <m/>
    <m/>
    <m/>
    <m/>
    <m/>
    <m/>
    <m/>
    <m/>
    <m/>
    <m/>
    <n v="47.4"/>
  </r>
  <r>
    <n v="47.5"/>
    <s v="Carey"/>
    <x v="1"/>
    <n v="4"/>
    <s v="Cut is again , in between Gully and the slip"/>
    <s v="Good length"/>
    <m/>
    <m/>
    <m/>
    <m/>
    <m/>
    <m/>
    <m/>
    <m/>
    <m/>
    <m/>
    <m/>
    <n v="47.5"/>
  </r>
  <r>
    <n v="47.6"/>
    <s v="Carey"/>
    <x v="1"/>
    <n v="0"/>
    <s v="Straight , and Carey tries to get this one way but does not connect"/>
    <s v="Good length"/>
    <m/>
    <m/>
    <m/>
    <m/>
    <m/>
    <m/>
    <m/>
    <m/>
    <m/>
    <m/>
    <m/>
    <n v="47.6"/>
  </r>
  <r>
    <n v="48.1"/>
    <s v="Webster"/>
    <x v="3"/>
    <n v="0"/>
    <s v="Defends and defends confidently Webster. He is looking good out there now"/>
    <s v="Good length"/>
    <m/>
    <m/>
    <m/>
    <m/>
    <m/>
    <m/>
    <m/>
    <m/>
    <m/>
    <m/>
    <m/>
    <n v="48.1"/>
  </r>
  <r>
    <n v="48.2"/>
    <s v="Webster"/>
    <x v="3"/>
    <n v="0"/>
    <s v="Webster looks tall and it feels like he is always reaching for the ball"/>
    <s v="Short"/>
    <m/>
    <m/>
    <m/>
    <m/>
    <m/>
    <m/>
    <m/>
    <m/>
    <m/>
    <m/>
    <m/>
    <n v="48.2"/>
  </r>
  <r>
    <n v="48.3"/>
    <s v="Webster"/>
    <x v="3"/>
    <n v="3"/>
    <s v="Good run and gets 3, cut across the deep point"/>
    <s v="Full"/>
    <m/>
    <m/>
    <m/>
    <m/>
    <m/>
    <m/>
    <m/>
    <m/>
    <m/>
    <m/>
    <m/>
    <n v="48.3"/>
  </r>
  <r>
    <n v="48.4"/>
    <s v="Carey"/>
    <x v="3"/>
    <n v="0"/>
    <s v="Straight and defended by Carey"/>
    <s v="Good length"/>
    <m/>
    <m/>
    <m/>
    <m/>
    <m/>
    <m/>
    <m/>
    <m/>
    <m/>
    <m/>
    <m/>
    <n v="48.4"/>
  </r>
  <r>
    <n v="48.5"/>
    <s v="Carey"/>
    <x v="3"/>
    <n v="0"/>
    <s v="Leg side and hit Carey on his pads. No ball. Plays it straight and field at mid-on"/>
    <s v="Good length"/>
    <m/>
    <m/>
    <n v="1"/>
    <m/>
    <m/>
    <m/>
    <m/>
    <m/>
    <m/>
    <m/>
    <m/>
    <n v="48.5"/>
  </r>
  <r>
    <n v="48.5"/>
    <s v="Carey"/>
    <x v="3"/>
    <n v="0"/>
    <m/>
    <m/>
    <m/>
    <m/>
    <m/>
    <m/>
    <m/>
    <m/>
    <m/>
    <m/>
    <m/>
    <m/>
    <m/>
    <m/>
  </r>
  <r>
    <n v="48.6"/>
    <s v="Carey"/>
    <x v="3"/>
    <n v="2"/>
    <s v="Flicked nicely all along the ground towards the mid-wicket area"/>
    <s v="Good length"/>
    <m/>
    <m/>
    <m/>
    <m/>
    <m/>
    <m/>
    <m/>
    <m/>
    <m/>
    <m/>
    <m/>
    <n v="48.6"/>
  </r>
  <r>
    <n v="49.1"/>
    <s v="Webster"/>
    <x v="4"/>
    <n v="0"/>
    <s v="Maharaj back into the attack."/>
    <s v="Full"/>
    <m/>
    <m/>
    <m/>
    <m/>
    <m/>
    <m/>
    <m/>
    <m/>
    <m/>
    <m/>
    <m/>
    <n v="49.1"/>
  </r>
  <r>
    <n v="49.2"/>
    <s v="Webster"/>
    <x v="4"/>
    <n v="0"/>
    <s v="Flighting and this surely has to be tempting webster"/>
    <s v="Full"/>
    <m/>
    <m/>
    <m/>
    <m/>
    <m/>
    <m/>
    <m/>
    <m/>
    <m/>
    <m/>
    <m/>
    <n v="49.2"/>
  </r>
  <r>
    <n v="49.3"/>
    <s v="Webster"/>
    <x v="4"/>
    <n v="1"/>
    <s v="Goes back and plays this towards cover"/>
    <s v="Full"/>
    <m/>
    <m/>
    <m/>
    <m/>
    <m/>
    <m/>
    <m/>
    <m/>
    <m/>
    <m/>
    <m/>
    <n v="49.3"/>
  </r>
  <r>
    <n v="49.4"/>
    <s v="Carey"/>
    <x v="4"/>
    <n v="0"/>
    <s v="Carey sweeps this one to the leg slip"/>
    <s v="Full"/>
    <m/>
    <m/>
    <m/>
    <m/>
    <m/>
    <m/>
    <m/>
    <m/>
    <m/>
    <m/>
    <m/>
    <n v="49.4"/>
  </r>
  <r>
    <n v="49.5"/>
    <s v="Carey"/>
    <x v="4"/>
    <n v="0"/>
    <s v="A bit of spin there. Not a lot as you'd expect and lords, but some turn"/>
    <s v="Full"/>
    <m/>
    <m/>
    <m/>
    <m/>
    <m/>
    <m/>
    <m/>
    <m/>
    <m/>
    <m/>
    <m/>
    <n v="49.5"/>
  </r>
  <r>
    <n v="49.6"/>
    <s v="Carey"/>
    <x v="4"/>
    <n v="0"/>
    <s v="Swept again straight to the field. And it's tea"/>
    <s v="Full"/>
    <m/>
    <m/>
    <m/>
    <m/>
    <m/>
    <m/>
    <m/>
    <m/>
    <m/>
    <m/>
    <m/>
    <n v="49.6"/>
  </r>
  <r>
    <n v="50.1"/>
    <s v="Webster"/>
    <x v="0"/>
    <n v="1"/>
    <s v="Flicked off his hips for a single after tea"/>
    <s v="Good length"/>
    <m/>
    <m/>
    <m/>
    <m/>
    <m/>
    <m/>
    <m/>
    <m/>
    <m/>
    <m/>
    <m/>
    <n v="50.1"/>
  </r>
  <r>
    <n v="50.2"/>
    <s v="Carey"/>
    <x v="0"/>
    <n v="1"/>
    <s v="This time Carey works one on theleg side"/>
    <s v="Good length"/>
    <m/>
    <m/>
    <m/>
    <m/>
    <m/>
    <m/>
    <m/>
    <m/>
    <m/>
    <m/>
    <m/>
    <n v="50.2"/>
  </r>
  <r>
    <n v="50.3"/>
    <s v="Webster"/>
    <x v="0"/>
    <n v="0"/>
    <s v="Webster lets that one go "/>
    <s v="Good length"/>
    <m/>
    <m/>
    <m/>
    <m/>
    <m/>
    <m/>
    <m/>
    <m/>
    <m/>
    <m/>
    <m/>
    <n v="50.3"/>
  </r>
  <r>
    <n v="50.4"/>
    <s v="Webster"/>
    <x v="0"/>
    <n v="0"/>
    <s v="Defends well in front of his pads"/>
    <s v="Good length"/>
    <m/>
    <m/>
    <m/>
    <m/>
    <m/>
    <m/>
    <m/>
    <m/>
    <m/>
    <m/>
    <m/>
    <n v="50.4"/>
  </r>
  <r>
    <n v="50.5"/>
    <s v="Webster"/>
    <x v="0"/>
    <n v="0"/>
    <s v="Solid in his defense again. "/>
    <s v="Good length"/>
    <m/>
    <m/>
    <m/>
    <m/>
    <m/>
    <m/>
    <m/>
    <m/>
    <m/>
    <m/>
    <m/>
    <n v="50.5"/>
  </r>
  <r>
    <n v="50.6"/>
    <s v="Webster"/>
    <x v="0"/>
    <n v="0"/>
    <m/>
    <m/>
    <m/>
    <m/>
    <m/>
    <m/>
    <m/>
    <m/>
    <m/>
    <m/>
    <m/>
    <m/>
    <m/>
    <n v="50.6"/>
  </r>
  <r>
    <n v="51.1"/>
    <s v="Carey"/>
    <x v="4"/>
    <n v="0"/>
    <s v="Bowled him. Carey tries to sweep and right after tea a reverse sweep from Carey"/>
    <s v="Full"/>
    <n v="1"/>
    <m/>
    <m/>
    <m/>
    <m/>
    <m/>
    <m/>
    <m/>
    <s v="Bowled"/>
    <m/>
    <m/>
    <n v="51.1"/>
  </r>
  <r>
    <n v="51.2"/>
    <s v="Cummins"/>
    <x v="4"/>
    <n v="1"/>
    <s v="Cummins comes in, get to 200 - that'll be the first target here . Get off with a single"/>
    <s v="Full"/>
    <m/>
    <m/>
    <m/>
    <m/>
    <m/>
    <m/>
    <m/>
    <m/>
    <m/>
    <m/>
    <m/>
    <n v="51.2"/>
  </r>
  <r>
    <n v="51.3"/>
    <s v="Webster"/>
    <x v="4"/>
    <n v="1"/>
    <m/>
    <s v="Full"/>
    <m/>
    <m/>
    <m/>
    <m/>
    <m/>
    <m/>
    <m/>
    <m/>
    <m/>
    <m/>
    <m/>
    <n v="51.3"/>
  </r>
  <r>
    <n v="51.4"/>
    <s v="Cummins"/>
    <x v="4"/>
    <n v="0"/>
    <s v="Defends"/>
    <s v="Full"/>
    <m/>
    <m/>
    <m/>
    <m/>
    <m/>
    <m/>
    <m/>
    <m/>
    <m/>
    <m/>
    <m/>
    <n v="51.4"/>
  </r>
  <r>
    <n v="51.5"/>
    <s v="Cummins"/>
    <x v="4"/>
    <n v="0"/>
    <s v="Cummins fending this one"/>
    <s v="Full"/>
    <m/>
    <m/>
    <m/>
    <m/>
    <m/>
    <m/>
    <m/>
    <m/>
    <m/>
    <m/>
    <m/>
    <n v="51.5"/>
  </r>
  <r>
    <n v="51.6"/>
    <s v="Cummins"/>
    <x v="4"/>
    <n v="0"/>
    <s v="From deep inside the crease"/>
    <s v="Full"/>
    <m/>
    <m/>
    <m/>
    <m/>
    <m/>
    <m/>
    <m/>
    <m/>
    <m/>
    <m/>
    <m/>
    <n v="51.6"/>
  </r>
  <r>
    <n v="52.1"/>
    <s v="Webster"/>
    <x v="0"/>
    <n v="4"/>
    <s v="4 runs beats the fielder at Gully, and backward point is not getting there"/>
    <s v="Full"/>
    <m/>
    <m/>
    <m/>
    <m/>
    <m/>
    <m/>
    <m/>
    <m/>
    <m/>
    <m/>
    <m/>
    <n v="52.1"/>
  </r>
  <r>
    <n v="52.2"/>
    <s v="Webster"/>
    <x v="0"/>
    <n v="1"/>
    <s v="Fends it and takes off for an easy single. The field has spread out now"/>
    <s v="Full"/>
    <m/>
    <m/>
    <m/>
    <m/>
    <m/>
    <m/>
    <m/>
    <m/>
    <m/>
    <m/>
    <m/>
    <n v="52.2"/>
  </r>
  <r>
    <n v="52.3"/>
    <s v="Cummins"/>
    <x v="0"/>
    <n v="0"/>
    <s v="Straight and fired into Cummins stump who fends it. "/>
    <s v="Full"/>
    <m/>
    <m/>
    <m/>
    <m/>
    <m/>
    <m/>
    <m/>
    <m/>
    <m/>
    <m/>
    <m/>
    <n v="52.3"/>
  </r>
  <r>
    <n v="52.4"/>
    <s v="Cummins"/>
    <x v="0"/>
    <n v="0"/>
    <s v="Quality delivery, this one holds its line and beats Cummins and he is bowled "/>
    <s v="Good length"/>
    <n v="1"/>
    <m/>
    <m/>
    <m/>
    <m/>
    <m/>
    <m/>
    <m/>
    <s v="Bowled"/>
    <m/>
    <m/>
    <n v="52.4"/>
  </r>
  <r>
    <n v="52.5"/>
    <s v="Starc"/>
    <x v="0"/>
    <n v="0"/>
    <s v="Starc walks in . Rabada and SA looking to wrap this one up quickly. Starc fends the first delivery"/>
    <s v="Full"/>
    <m/>
    <m/>
    <m/>
    <m/>
    <m/>
    <m/>
    <m/>
    <m/>
    <m/>
    <m/>
    <m/>
    <n v="52.5"/>
  </r>
  <r>
    <n v="52.6"/>
    <s v="Starc"/>
    <x v="0"/>
    <n v="0"/>
    <s v="What approach will Australia take now - will they bring out the long handle. Beats Starc"/>
    <s v="Good length"/>
    <m/>
    <m/>
    <m/>
    <m/>
    <m/>
    <m/>
    <m/>
    <m/>
    <m/>
    <m/>
    <m/>
    <n v="52.6"/>
  </r>
  <r>
    <n v="53.1"/>
    <s v="Webster"/>
    <x v="4"/>
    <n v="1"/>
    <s v="200 comes up for Australia"/>
    <m/>
    <m/>
    <m/>
    <m/>
    <m/>
    <m/>
    <m/>
    <m/>
    <m/>
    <m/>
    <m/>
    <m/>
    <n v="53.1"/>
  </r>
  <r>
    <n v="53.2"/>
    <s v="Starc"/>
    <x v="4"/>
    <n v="1"/>
    <s v="Misfield, played it nicely towards the leg side"/>
    <m/>
    <m/>
    <m/>
    <m/>
    <m/>
    <m/>
    <m/>
    <m/>
    <m/>
    <m/>
    <m/>
    <m/>
    <n v="53.2"/>
  </r>
  <r>
    <n v="53.3"/>
    <s v="Webster"/>
    <x v="4"/>
    <n v="0"/>
    <s v="Full and flighted"/>
    <s v="Full"/>
    <m/>
    <m/>
    <m/>
    <m/>
    <m/>
    <m/>
    <m/>
    <m/>
    <m/>
    <m/>
    <m/>
    <n v="53.3"/>
  </r>
  <r>
    <n v="53.4"/>
    <s v="Webster"/>
    <x v="4"/>
    <n v="0"/>
    <s v="Webster defends this one"/>
    <s v="Full"/>
    <m/>
    <m/>
    <m/>
    <m/>
    <m/>
    <m/>
    <m/>
    <m/>
    <m/>
    <m/>
    <m/>
    <n v="53.4"/>
  </r>
  <r>
    <n v="53.5"/>
    <s v="Webster"/>
    <x v="4"/>
    <n v="1"/>
    <s v="Plays it nicely for a single on the on side"/>
    <s v="Full"/>
    <m/>
    <m/>
    <m/>
    <m/>
    <m/>
    <m/>
    <m/>
    <m/>
    <m/>
    <m/>
    <m/>
    <n v="53.5"/>
  </r>
  <r>
    <n v="53.6"/>
    <s v="Starc"/>
    <x v="4"/>
    <n v="0"/>
    <s v="Down the leg side this time"/>
    <s v="Full"/>
    <m/>
    <m/>
    <m/>
    <m/>
    <m/>
    <m/>
    <m/>
    <m/>
    <m/>
    <m/>
    <m/>
    <n v="53.6"/>
  </r>
  <r>
    <n v="54.1"/>
    <s v="Webster"/>
    <x v="0"/>
    <n v="4"/>
    <s v="Short and Webster pulls it toward deep square boundry"/>
    <s v="Short"/>
    <m/>
    <m/>
    <m/>
    <m/>
    <m/>
    <m/>
    <m/>
    <m/>
    <m/>
    <m/>
    <m/>
    <n v="54.1"/>
  </r>
  <r>
    <n v="54.2"/>
    <s v="Webster"/>
    <x v="0"/>
    <n v="0"/>
    <s v="Better from Rabada - straight and good lines"/>
    <s v="Full"/>
    <m/>
    <m/>
    <m/>
    <m/>
    <m/>
    <m/>
    <m/>
    <m/>
    <m/>
    <m/>
    <m/>
    <n v="54.2"/>
  </r>
  <r>
    <n v="54.3"/>
    <s v="Webster"/>
    <x v="0"/>
    <n v="4"/>
    <s v="Strayed down the leg side and tickled fine by Webster"/>
    <s v="Good length"/>
    <m/>
    <m/>
    <m/>
    <m/>
    <m/>
    <m/>
    <m/>
    <m/>
    <m/>
    <m/>
    <m/>
    <n v="54.3"/>
  </r>
  <r>
    <n v="54.4"/>
    <s v="Webster"/>
    <x v="0"/>
    <n v="0"/>
    <s v="And gone - taken at slips. No foot movement at all from Webster and went to fetch a wide wide ball"/>
    <s v="Good length"/>
    <n v="1"/>
    <m/>
    <m/>
    <m/>
    <m/>
    <m/>
    <m/>
    <m/>
    <s v="Caught"/>
    <s v="Bedingham"/>
    <s v="first_slip"/>
    <n v="54.4"/>
  </r>
  <r>
    <n v="54.5"/>
    <s v="Lyon"/>
    <x v="0"/>
    <n v="0"/>
    <s v="Rabada beats Lyon with a jaffer. He has 4 wickets , closing on 5 wickets haul"/>
    <s v="Good length"/>
    <m/>
    <m/>
    <m/>
    <m/>
    <m/>
    <m/>
    <m/>
    <m/>
    <m/>
    <m/>
    <m/>
    <n v="54.5"/>
  </r>
  <r>
    <n v="54.6"/>
    <s v="Lyon"/>
    <x v="0"/>
    <n v="0"/>
    <s v="Left alone by Lyon"/>
    <s v="Good length"/>
    <m/>
    <m/>
    <m/>
    <m/>
    <m/>
    <m/>
    <m/>
    <m/>
    <m/>
    <m/>
    <m/>
    <n v="54.6"/>
  </r>
  <r>
    <n v="55.1"/>
    <s v="Starc"/>
    <x v="1"/>
    <n v="0"/>
    <s v="Starc watches that and leaves it along"/>
    <s v="Good length"/>
    <m/>
    <m/>
    <m/>
    <m/>
    <m/>
    <m/>
    <m/>
    <m/>
    <m/>
    <m/>
    <m/>
    <n v="55.1"/>
  </r>
  <r>
    <n v="55.2"/>
    <s v="Starc"/>
    <x v="1"/>
    <n v="0"/>
    <s v="Starc plays that onto the off side"/>
    <s v="Good length"/>
    <m/>
    <m/>
    <m/>
    <m/>
    <m/>
    <m/>
    <m/>
    <m/>
    <m/>
    <m/>
    <m/>
    <n v="55.2"/>
  </r>
  <r>
    <n v="55.3"/>
    <s v="Starc"/>
    <x v="1"/>
    <n v="0"/>
    <s v="Playes that fine down the leg side for a signle"/>
    <s v="Full"/>
    <m/>
    <m/>
    <m/>
    <m/>
    <m/>
    <m/>
    <n v="1"/>
    <m/>
    <m/>
    <m/>
    <m/>
    <n v="55.3"/>
  </r>
  <r>
    <n v="55.4"/>
    <s v="Lyon"/>
    <x v="1"/>
    <n v="0"/>
    <m/>
    <m/>
    <m/>
    <m/>
    <m/>
    <m/>
    <m/>
    <m/>
    <m/>
    <m/>
    <m/>
    <m/>
    <m/>
    <n v="55.4"/>
  </r>
  <r>
    <n v="55.5"/>
    <s v="Lyon"/>
    <x v="1"/>
    <n v="0"/>
    <s v="Through the defense and Lyon gone. No tail wagging this time around for Aussies"/>
    <s v="Full"/>
    <n v="1"/>
    <m/>
    <m/>
    <m/>
    <m/>
    <m/>
    <m/>
    <m/>
    <s v="Bowled"/>
    <m/>
    <m/>
    <n v="55.5"/>
  </r>
  <r>
    <n v="55.6"/>
    <s v="Hazlewood"/>
    <x v="1"/>
    <n v="0"/>
    <s v="Beats Hazlewood "/>
    <s v="Good length"/>
    <m/>
    <m/>
    <m/>
    <m/>
    <m/>
    <m/>
    <m/>
    <m/>
    <m/>
    <m/>
    <m/>
    <n v="55.6"/>
  </r>
  <r>
    <n v="56.1"/>
    <s v="Starc"/>
    <x v="0"/>
    <n v="0"/>
    <s v="Will he go for it - has to and see how many can he get Starc. No he chooses to leave this one.Still take it cautiosly"/>
    <s v="Full"/>
    <m/>
    <m/>
    <m/>
    <m/>
    <m/>
    <m/>
    <m/>
    <m/>
    <m/>
    <m/>
    <m/>
    <n v="56.1"/>
  </r>
  <r>
    <n v="56.2"/>
    <s v="Starc"/>
    <x v="0"/>
    <n v="0"/>
    <s v="Gets his bat on this one , works it towards gully but refuses to take a signle"/>
    <s v="Good length"/>
    <m/>
    <m/>
    <m/>
    <m/>
    <m/>
    <m/>
    <m/>
    <m/>
    <m/>
    <m/>
    <m/>
    <n v="56.2"/>
  </r>
  <r>
    <n v="56.3"/>
    <s v="Starc"/>
    <x v="0"/>
    <n v="0"/>
    <s v="Defends and keeps the ball out for now"/>
    <s v="Good length"/>
    <m/>
    <m/>
    <m/>
    <m/>
    <m/>
    <m/>
    <m/>
    <m/>
    <m/>
    <m/>
    <m/>
    <n v="56.3"/>
  </r>
  <r>
    <n v="56.4"/>
    <s v="Starc"/>
    <x v="0"/>
    <n v="0"/>
    <s v="Toe end of the bat. He did try to hoick this one Starc. No ball "/>
    <s v="Full"/>
    <m/>
    <m/>
    <n v="1"/>
    <m/>
    <m/>
    <s v="5W"/>
    <m/>
    <m/>
    <s v="Bowled"/>
    <m/>
    <m/>
    <n v="56.4"/>
  </r>
  <r>
    <n v="56.4"/>
    <s v="Starc"/>
    <x v="0"/>
    <n v="0"/>
    <s v="Out, and get him the next ball"/>
    <m/>
    <n v="1"/>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1">
  <r>
    <n v="0.1"/>
    <s v="Labuschangne "/>
    <x v="0"/>
    <n v="0"/>
    <m/>
    <m/>
    <m/>
    <m/>
    <m/>
    <m/>
    <m/>
    <m/>
    <m/>
    <m/>
    <m/>
    <m/>
    <m/>
    <m/>
    <m/>
    <n v="0.1"/>
  </r>
  <r>
    <n v="0.2"/>
    <s v="Labuschangne "/>
    <x v="0"/>
    <n v="0"/>
    <m/>
    <m/>
    <m/>
    <m/>
    <m/>
    <m/>
    <m/>
    <m/>
    <m/>
    <m/>
    <m/>
    <m/>
    <m/>
    <m/>
    <m/>
    <n v="0.2"/>
  </r>
  <r>
    <n v="0.3"/>
    <s v="Labuschangne "/>
    <x v="0"/>
    <n v="2"/>
    <m/>
    <m/>
    <m/>
    <m/>
    <m/>
    <m/>
    <m/>
    <m/>
    <m/>
    <m/>
    <m/>
    <m/>
    <m/>
    <m/>
    <m/>
    <n v="0.3"/>
  </r>
  <r>
    <n v="0.4"/>
    <s v="Labuschangne "/>
    <x v="0"/>
    <n v="0"/>
    <m/>
    <m/>
    <m/>
    <m/>
    <m/>
    <m/>
    <m/>
    <m/>
    <m/>
    <m/>
    <m/>
    <m/>
    <m/>
    <m/>
    <m/>
    <n v="0.4"/>
  </r>
  <r>
    <n v="0.5"/>
    <s v="Labuschangne "/>
    <x v="0"/>
    <n v="4"/>
    <m/>
    <m/>
    <m/>
    <m/>
    <m/>
    <m/>
    <m/>
    <m/>
    <m/>
    <m/>
    <m/>
    <m/>
    <m/>
    <m/>
    <m/>
    <n v="0.5"/>
  </r>
  <r>
    <n v="0.6"/>
    <s v="Labuschangne "/>
    <x v="0"/>
    <n v="1"/>
    <m/>
    <m/>
    <m/>
    <m/>
    <m/>
    <m/>
    <m/>
    <m/>
    <m/>
    <m/>
    <m/>
    <m/>
    <m/>
    <m/>
    <m/>
    <n v="0.6"/>
  </r>
  <r>
    <n v="1.1000000000000001"/>
    <s v="Labuschangne "/>
    <x v="1"/>
    <n v="0"/>
    <m/>
    <m/>
    <m/>
    <m/>
    <m/>
    <m/>
    <m/>
    <m/>
    <m/>
    <m/>
    <m/>
    <m/>
    <m/>
    <m/>
    <m/>
    <n v="1.1000000000000001"/>
  </r>
  <r>
    <n v="1.2"/>
    <s v="Labuschangne "/>
    <x v="1"/>
    <n v="0"/>
    <m/>
    <m/>
    <m/>
    <m/>
    <m/>
    <m/>
    <m/>
    <m/>
    <n v="1"/>
    <m/>
    <m/>
    <m/>
    <m/>
    <m/>
    <m/>
    <n v="1.2"/>
  </r>
  <r>
    <n v="1.3"/>
    <s v="Khawaja"/>
    <x v="1"/>
    <n v="0"/>
    <m/>
    <m/>
    <m/>
    <m/>
    <m/>
    <m/>
    <m/>
    <m/>
    <m/>
    <m/>
    <m/>
    <m/>
    <m/>
    <m/>
    <m/>
    <n v="1.3"/>
  </r>
  <r>
    <n v="1.4"/>
    <s v="Khawaja"/>
    <x v="1"/>
    <n v="0"/>
    <m/>
    <m/>
    <m/>
    <m/>
    <m/>
    <m/>
    <m/>
    <m/>
    <m/>
    <m/>
    <m/>
    <m/>
    <m/>
    <m/>
    <m/>
    <n v="1.4"/>
  </r>
  <r>
    <n v="1.5"/>
    <s v="Khawaja"/>
    <x v="1"/>
    <n v="0"/>
    <m/>
    <m/>
    <m/>
    <m/>
    <m/>
    <m/>
    <m/>
    <m/>
    <m/>
    <m/>
    <m/>
    <m/>
    <m/>
    <m/>
    <m/>
    <n v="1.5"/>
  </r>
  <r>
    <n v="1.6"/>
    <s v="Khawaja"/>
    <x v="1"/>
    <n v="0"/>
    <m/>
    <m/>
    <m/>
    <m/>
    <m/>
    <m/>
    <m/>
    <m/>
    <m/>
    <m/>
    <m/>
    <m/>
    <m/>
    <m/>
    <m/>
    <n v="1.6"/>
  </r>
  <r>
    <n v="2.1"/>
    <s v="Labuschangne "/>
    <x v="0"/>
    <n v="0"/>
    <m/>
    <m/>
    <m/>
    <m/>
    <n v="1"/>
    <m/>
    <m/>
    <m/>
    <m/>
    <m/>
    <m/>
    <m/>
    <m/>
    <m/>
    <m/>
    <n v="2.1"/>
  </r>
  <r>
    <n v="2.1"/>
    <s v="Labuschangne "/>
    <x v="0"/>
    <n v="0"/>
    <m/>
    <m/>
    <m/>
    <m/>
    <m/>
    <m/>
    <m/>
    <m/>
    <m/>
    <m/>
    <m/>
    <m/>
    <m/>
    <m/>
    <m/>
    <m/>
  </r>
  <r>
    <n v="2.2000000000000002"/>
    <s v="Labuschangne "/>
    <x v="0"/>
    <n v="0"/>
    <m/>
    <m/>
    <m/>
    <m/>
    <m/>
    <m/>
    <m/>
    <m/>
    <m/>
    <m/>
    <m/>
    <m/>
    <m/>
    <m/>
    <m/>
    <n v="2.2000000000000002"/>
  </r>
  <r>
    <n v="2.2999999999999998"/>
    <s v="Labuschangne "/>
    <x v="0"/>
    <n v="0"/>
    <m/>
    <m/>
    <m/>
    <m/>
    <m/>
    <m/>
    <m/>
    <m/>
    <m/>
    <m/>
    <m/>
    <m/>
    <m/>
    <m/>
    <m/>
    <n v="2.2999999999999998"/>
  </r>
  <r>
    <n v="2.4"/>
    <s v="Labuschangne "/>
    <x v="0"/>
    <n v="0"/>
    <m/>
    <m/>
    <m/>
    <m/>
    <m/>
    <m/>
    <m/>
    <m/>
    <m/>
    <m/>
    <m/>
    <m/>
    <m/>
    <m/>
    <m/>
    <n v="2.4"/>
  </r>
  <r>
    <n v="2.5"/>
    <s v="Labuschangne "/>
    <x v="0"/>
    <n v="0"/>
    <m/>
    <m/>
    <m/>
    <m/>
    <m/>
    <m/>
    <m/>
    <m/>
    <m/>
    <m/>
    <m/>
    <m/>
    <m/>
    <m/>
    <m/>
    <n v="2.5"/>
  </r>
  <r>
    <n v="2.6"/>
    <s v="Labuschangne "/>
    <x v="0"/>
    <n v="0"/>
    <m/>
    <m/>
    <m/>
    <m/>
    <m/>
    <m/>
    <m/>
    <m/>
    <m/>
    <m/>
    <m/>
    <m/>
    <m/>
    <m/>
    <m/>
    <n v="2.6"/>
  </r>
  <r>
    <n v="3.1"/>
    <s v="Khawaja"/>
    <x v="1"/>
    <n v="0"/>
    <m/>
    <m/>
    <m/>
    <m/>
    <m/>
    <m/>
    <m/>
    <m/>
    <m/>
    <m/>
    <m/>
    <m/>
    <m/>
    <m/>
    <m/>
    <n v="3.1"/>
  </r>
  <r>
    <n v="3.2"/>
    <s v="Khawaja"/>
    <x v="1"/>
    <n v="1"/>
    <m/>
    <m/>
    <m/>
    <m/>
    <m/>
    <m/>
    <m/>
    <m/>
    <m/>
    <m/>
    <m/>
    <m/>
    <m/>
    <m/>
    <m/>
    <n v="3.2"/>
  </r>
  <r>
    <n v="3.3"/>
    <s v="Labuschangne "/>
    <x v="1"/>
    <n v="0"/>
    <m/>
    <m/>
    <m/>
    <m/>
    <m/>
    <m/>
    <m/>
    <m/>
    <m/>
    <m/>
    <m/>
    <m/>
    <m/>
    <m/>
    <m/>
    <n v="3.3"/>
  </r>
  <r>
    <n v="3.4"/>
    <s v="Labuschangne "/>
    <x v="1"/>
    <n v="0"/>
    <m/>
    <m/>
    <m/>
    <m/>
    <m/>
    <m/>
    <m/>
    <m/>
    <m/>
    <m/>
    <m/>
    <m/>
    <m/>
    <m/>
    <m/>
    <n v="3.4"/>
  </r>
  <r>
    <n v="3.5"/>
    <s v="Labuschangne "/>
    <x v="1"/>
    <n v="0"/>
    <m/>
    <m/>
    <m/>
    <m/>
    <m/>
    <m/>
    <m/>
    <m/>
    <m/>
    <m/>
    <m/>
    <m/>
    <m/>
    <m/>
    <m/>
    <n v="3.5"/>
  </r>
  <r>
    <n v="3.6"/>
    <s v="Labuschangne "/>
    <x v="1"/>
    <n v="1"/>
    <m/>
    <m/>
    <m/>
    <m/>
    <n v="1"/>
    <m/>
    <m/>
    <m/>
    <m/>
    <m/>
    <m/>
    <m/>
    <m/>
    <m/>
    <m/>
    <n v="3.6"/>
  </r>
  <r>
    <n v="3.6"/>
    <s v="Khawaja"/>
    <x v="1"/>
    <n v="0"/>
    <m/>
    <m/>
    <m/>
    <m/>
    <m/>
    <m/>
    <m/>
    <m/>
    <m/>
    <m/>
    <m/>
    <m/>
    <m/>
    <m/>
    <m/>
    <m/>
  </r>
  <r>
    <n v="4.0999999999999996"/>
    <s v="Labuschangne "/>
    <x v="0"/>
    <n v="0"/>
    <m/>
    <m/>
    <m/>
    <m/>
    <m/>
    <m/>
    <m/>
    <m/>
    <n v="2"/>
    <m/>
    <m/>
    <m/>
    <m/>
    <m/>
    <m/>
    <n v="4.0999999999999996"/>
  </r>
  <r>
    <n v="4.2"/>
    <s v="Labuschangne "/>
    <x v="0"/>
    <n v="0"/>
    <m/>
    <m/>
    <m/>
    <m/>
    <m/>
    <m/>
    <m/>
    <m/>
    <m/>
    <m/>
    <m/>
    <m/>
    <m/>
    <m/>
    <m/>
    <n v="4.2"/>
  </r>
  <r>
    <n v="4.3"/>
    <s v="Labuschangne "/>
    <x v="0"/>
    <n v="0"/>
    <m/>
    <m/>
    <m/>
    <m/>
    <m/>
    <m/>
    <m/>
    <m/>
    <m/>
    <m/>
    <m/>
    <m/>
    <m/>
    <m/>
    <m/>
    <n v="4.3"/>
  </r>
  <r>
    <n v="4.4000000000000004"/>
    <s v="Labuschangne "/>
    <x v="0"/>
    <n v="1"/>
    <m/>
    <m/>
    <m/>
    <m/>
    <m/>
    <m/>
    <m/>
    <m/>
    <m/>
    <m/>
    <m/>
    <m/>
    <m/>
    <m/>
    <m/>
    <n v="4.4000000000000004"/>
  </r>
  <r>
    <n v="4.5"/>
    <s v="Khawaja"/>
    <x v="0"/>
    <n v="0"/>
    <m/>
    <m/>
    <m/>
    <m/>
    <m/>
    <m/>
    <m/>
    <m/>
    <m/>
    <m/>
    <m/>
    <m/>
    <m/>
    <m/>
    <m/>
    <n v="4.5"/>
  </r>
  <r>
    <n v="4.5999999999999996"/>
    <s v="Khawaja"/>
    <x v="0"/>
    <n v="0"/>
    <m/>
    <m/>
    <m/>
    <m/>
    <m/>
    <m/>
    <m/>
    <m/>
    <m/>
    <m/>
    <m/>
    <m/>
    <m/>
    <m/>
    <m/>
    <n v="4.5999999999999996"/>
  </r>
  <r>
    <n v="5.0999999999999996"/>
    <s v="Labuschangne "/>
    <x v="1"/>
    <n v="0"/>
    <m/>
    <m/>
    <m/>
    <m/>
    <m/>
    <m/>
    <m/>
    <m/>
    <m/>
    <m/>
    <m/>
    <m/>
    <m/>
    <m/>
    <m/>
    <n v="5.0999999999999996"/>
  </r>
  <r>
    <n v="5.2"/>
    <s v="Labuschangne "/>
    <x v="1"/>
    <n v="1"/>
    <m/>
    <m/>
    <m/>
    <m/>
    <m/>
    <m/>
    <m/>
    <m/>
    <m/>
    <m/>
    <m/>
    <m/>
    <m/>
    <m/>
    <m/>
    <n v="5.2"/>
  </r>
  <r>
    <n v="5.3"/>
    <s v="Khawaja"/>
    <x v="1"/>
    <n v="0"/>
    <m/>
    <m/>
    <m/>
    <m/>
    <m/>
    <m/>
    <m/>
    <m/>
    <m/>
    <m/>
    <m/>
    <m/>
    <m/>
    <m/>
    <m/>
    <n v="5.3"/>
  </r>
  <r>
    <n v="5.4"/>
    <s v="Khawaja"/>
    <x v="1"/>
    <n v="0"/>
    <m/>
    <m/>
    <m/>
    <m/>
    <m/>
    <m/>
    <m/>
    <m/>
    <m/>
    <m/>
    <m/>
    <m/>
    <m/>
    <m/>
    <m/>
    <n v="5.4"/>
  </r>
  <r>
    <n v="5.5"/>
    <s v="Khawaja"/>
    <x v="1"/>
    <n v="2"/>
    <m/>
    <m/>
    <m/>
    <m/>
    <m/>
    <m/>
    <m/>
    <m/>
    <m/>
    <m/>
    <m/>
    <m/>
    <m/>
    <m/>
    <m/>
    <n v="5.5"/>
  </r>
  <r>
    <n v="5.6"/>
    <s v="Khawaja"/>
    <x v="1"/>
    <n v="0"/>
    <m/>
    <m/>
    <m/>
    <m/>
    <m/>
    <m/>
    <m/>
    <m/>
    <m/>
    <m/>
    <m/>
    <m/>
    <m/>
    <m/>
    <m/>
    <n v="5.6"/>
  </r>
  <r>
    <n v="6.1"/>
    <s v="Labuschangne "/>
    <x v="0"/>
    <n v="0"/>
    <m/>
    <m/>
    <m/>
    <m/>
    <m/>
    <m/>
    <m/>
    <m/>
    <m/>
    <m/>
    <m/>
    <m/>
    <m/>
    <m/>
    <m/>
    <n v="6.1"/>
  </r>
  <r>
    <n v="6.2"/>
    <s v="Labuschangne "/>
    <x v="0"/>
    <n v="1"/>
    <m/>
    <m/>
    <m/>
    <m/>
    <m/>
    <m/>
    <m/>
    <m/>
    <m/>
    <m/>
    <m/>
    <m/>
    <m/>
    <m/>
    <m/>
    <n v="6.2"/>
  </r>
  <r>
    <n v="6.3"/>
    <s v="Khawaja"/>
    <x v="0"/>
    <n v="0"/>
    <m/>
    <m/>
    <m/>
    <m/>
    <m/>
    <m/>
    <m/>
    <m/>
    <m/>
    <m/>
    <m/>
    <m/>
    <m/>
    <m/>
    <m/>
    <n v="6.3"/>
  </r>
  <r>
    <n v="6.4"/>
    <s v="Khawaja"/>
    <x v="0"/>
    <n v="0"/>
    <m/>
    <m/>
    <m/>
    <m/>
    <m/>
    <m/>
    <m/>
    <m/>
    <m/>
    <m/>
    <m/>
    <m/>
    <m/>
    <m/>
    <m/>
    <n v="6.4"/>
  </r>
  <r>
    <n v="6.5"/>
    <s v="Khawaja"/>
    <x v="0"/>
    <n v="0"/>
    <m/>
    <m/>
    <m/>
    <m/>
    <m/>
    <m/>
    <m/>
    <m/>
    <m/>
    <m/>
    <m/>
    <m/>
    <m/>
    <m/>
    <m/>
    <n v="6.5"/>
  </r>
  <r>
    <n v="6.6"/>
    <s v="Khawaja"/>
    <x v="0"/>
    <n v="0"/>
    <m/>
    <m/>
    <m/>
    <m/>
    <m/>
    <m/>
    <m/>
    <m/>
    <m/>
    <m/>
    <m/>
    <m/>
    <m/>
    <m/>
    <m/>
    <n v="6.6"/>
  </r>
  <r>
    <n v="7.1"/>
    <s v="Labuschangne "/>
    <x v="1"/>
    <n v="4"/>
    <m/>
    <m/>
    <m/>
    <m/>
    <m/>
    <m/>
    <m/>
    <m/>
    <m/>
    <m/>
    <m/>
    <m/>
    <m/>
    <m/>
    <m/>
    <n v="7.1"/>
  </r>
  <r>
    <n v="7.2"/>
    <s v="Labuschangne "/>
    <x v="1"/>
    <n v="0"/>
    <m/>
    <m/>
    <m/>
    <m/>
    <m/>
    <m/>
    <m/>
    <m/>
    <m/>
    <m/>
    <m/>
    <m/>
    <m/>
    <m/>
    <m/>
    <n v="7.2"/>
  </r>
  <r>
    <n v="7.3"/>
    <s v="Labuschangne "/>
    <x v="1"/>
    <n v="0"/>
    <m/>
    <m/>
    <m/>
    <m/>
    <m/>
    <m/>
    <m/>
    <m/>
    <m/>
    <m/>
    <m/>
    <m/>
    <m/>
    <m/>
    <m/>
    <n v="7.3"/>
  </r>
  <r>
    <n v="7.4"/>
    <s v="Labuschangne "/>
    <x v="1"/>
    <n v="0"/>
    <m/>
    <m/>
    <m/>
    <m/>
    <m/>
    <m/>
    <m/>
    <m/>
    <m/>
    <m/>
    <m/>
    <m/>
    <m/>
    <m/>
    <m/>
    <n v="7.4"/>
  </r>
  <r>
    <n v="7.5"/>
    <s v="Labuschangne "/>
    <x v="1"/>
    <n v="0"/>
    <m/>
    <m/>
    <m/>
    <m/>
    <m/>
    <m/>
    <m/>
    <m/>
    <m/>
    <m/>
    <m/>
    <m/>
    <m/>
    <m/>
    <m/>
    <n v="7.5"/>
  </r>
  <r>
    <n v="7.6"/>
    <s v="Labuschangne "/>
    <x v="1"/>
    <n v="0"/>
    <m/>
    <m/>
    <m/>
    <m/>
    <m/>
    <m/>
    <m/>
    <m/>
    <m/>
    <m/>
    <m/>
    <m/>
    <m/>
    <m/>
    <m/>
    <n v="7.6"/>
  </r>
  <r>
    <n v="8.1"/>
    <s v="Khawaja"/>
    <x v="0"/>
    <n v="1"/>
    <s v="Worked off his leg to fine leg"/>
    <m/>
    <m/>
    <m/>
    <m/>
    <m/>
    <m/>
    <m/>
    <m/>
    <m/>
    <m/>
    <m/>
    <m/>
    <m/>
    <m/>
    <n v="8.1"/>
  </r>
  <r>
    <n v="8.1999999999999993"/>
    <s v="Labuschangne "/>
    <x v="0"/>
    <n v="0"/>
    <s v="Inside edge on to the pads"/>
    <s v="Full"/>
    <m/>
    <m/>
    <m/>
    <m/>
    <m/>
    <m/>
    <m/>
    <m/>
    <m/>
    <m/>
    <m/>
    <m/>
    <m/>
    <n v="8.1999999999999993"/>
  </r>
  <r>
    <n v="8.3000000000000007"/>
    <s v="Labuschangne "/>
    <x v="0"/>
    <n v="0"/>
    <m/>
    <m/>
    <m/>
    <m/>
    <m/>
    <m/>
    <m/>
    <m/>
    <m/>
    <m/>
    <m/>
    <m/>
    <m/>
    <m/>
    <m/>
    <n v="8.3000000000000007"/>
  </r>
  <r>
    <n v="8.4"/>
    <s v="Labuschangne "/>
    <x v="0"/>
    <n v="0"/>
    <s v="Full and plays it off to mid off"/>
    <s v="Full"/>
    <m/>
    <m/>
    <m/>
    <m/>
    <m/>
    <m/>
    <m/>
    <m/>
    <m/>
    <m/>
    <m/>
    <m/>
    <m/>
    <n v="8.4"/>
  </r>
  <r>
    <n v="8.5"/>
    <s v="Labuschangne "/>
    <x v="0"/>
    <n v="0"/>
    <s v="Swings away from the right hander . Misses the edge. "/>
    <s v="Good Length"/>
    <m/>
    <m/>
    <m/>
    <m/>
    <m/>
    <m/>
    <m/>
    <m/>
    <m/>
    <m/>
    <m/>
    <m/>
    <m/>
    <n v="8.5"/>
  </r>
  <r>
    <n v="8.6"/>
    <s v="Labuschangne "/>
    <x v="0"/>
    <n v="0"/>
    <m/>
    <m/>
    <m/>
    <m/>
    <m/>
    <m/>
    <m/>
    <m/>
    <m/>
    <m/>
    <m/>
    <m/>
    <m/>
    <m/>
    <m/>
    <n v="8.6"/>
  </r>
  <r>
    <n v="9.1"/>
    <s v="Khawaja"/>
    <x v="2"/>
    <n v="0"/>
    <m/>
    <m/>
    <m/>
    <m/>
    <m/>
    <m/>
    <m/>
    <m/>
    <m/>
    <m/>
    <m/>
    <m/>
    <m/>
    <m/>
    <m/>
    <n v="9.1"/>
  </r>
  <r>
    <n v="9.1999999999999993"/>
    <s v="Khawaja"/>
    <x v="2"/>
    <n v="1"/>
    <s v="Flicked off his legs towards fine leg for a single"/>
    <m/>
    <m/>
    <m/>
    <m/>
    <m/>
    <m/>
    <m/>
    <m/>
    <m/>
    <m/>
    <m/>
    <m/>
    <m/>
    <m/>
    <n v="9.1999999999999993"/>
  </r>
  <r>
    <n v="9.3000000000000007"/>
    <s v="Labuschangne "/>
    <x v="2"/>
    <n v="0"/>
    <s v="Lets this one go "/>
    <m/>
    <m/>
    <m/>
    <m/>
    <m/>
    <m/>
    <m/>
    <m/>
    <m/>
    <m/>
    <m/>
    <m/>
    <m/>
    <m/>
    <n v="9.3000000000000007"/>
  </r>
  <r>
    <n v="9.4"/>
    <s v="Labuschangne "/>
    <x v="2"/>
    <n v="0"/>
    <s v="Shimmy towards the bowler and get an edge"/>
    <m/>
    <m/>
    <m/>
    <n v="1"/>
    <m/>
    <m/>
    <m/>
    <m/>
    <m/>
    <m/>
    <m/>
    <m/>
    <m/>
    <m/>
    <n v="9.4"/>
  </r>
  <r>
    <n v="9.4"/>
    <s v="Labuschangne "/>
    <x v="2"/>
    <n v="0"/>
    <m/>
    <m/>
    <m/>
    <m/>
    <m/>
    <m/>
    <m/>
    <m/>
    <m/>
    <m/>
    <m/>
    <m/>
    <m/>
    <m/>
    <m/>
    <m/>
  </r>
  <r>
    <n v="9.5"/>
    <s v="Labuschangne "/>
    <x v="2"/>
    <n v="1"/>
    <s v="Works it on the leg side , an easy single"/>
    <m/>
    <m/>
    <m/>
    <m/>
    <m/>
    <m/>
    <m/>
    <m/>
    <m/>
    <m/>
    <m/>
    <m/>
    <m/>
    <m/>
    <n v="9.5"/>
  </r>
  <r>
    <n v="9.6"/>
    <s v="Khawaja"/>
    <x v="2"/>
    <n v="1"/>
    <s v="Full and flicked towards mid on for a single"/>
    <s v="Full"/>
    <m/>
    <m/>
    <m/>
    <m/>
    <m/>
    <m/>
    <m/>
    <m/>
    <m/>
    <m/>
    <m/>
    <m/>
    <m/>
    <n v="9.6"/>
  </r>
  <r>
    <n v="10.1"/>
    <s v="Khawaja"/>
    <x v="0"/>
    <n v="0"/>
    <s v="Full and plays it straight"/>
    <m/>
    <m/>
    <m/>
    <m/>
    <m/>
    <m/>
    <m/>
    <m/>
    <m/>
    <m/>
    <m/>
    <m/>
    <m/>
    <m/>
    <n v="10.1"/>
  </r>
  <r>
    <n v="10.199999999999999"/>
    <s v="Khawaja"/>
    <x v="0"/>
    <n v="0"/>
    <s v="Takes a stab at it Khawaja and gets the edge and keeper gets it"/>
    <m/>
    <n v="1"/>
    <m/>
    <m/>
    <m/>
    <m/>
    <m/>
    <m/>
    <m/>
    <s v="Caught"/>
    <m/>
    <s v="Verreynne"/>
    <m/>
    <m/>
    <n v="10.199999999999999"/>
  </r>
  <r>
    <n v="10.3"/>
    <s v="Green"/>
    <x v="0"/>
    <n v="0"/>
    <m/>
    <m/>
    <m/>
    <m/>
    <m/>
    <m/>
    <m/>
    <m/>
    <m/>
    <m/>
    <m/>
    <m/>
    <m/>
    <m/>
    <m/>
    <n v="10.3"/>
  </r>
  <r>
    <n v="10.4"/>
    <s v="Green"/>
    <x v="0"/>
    <n v="0"/>
    <s v="Edged and gone - Green has looked rusty. Is this a No ball? No we are good"/>
    <m/>
    <n v="1"/>
    <m/>
    <m/>
    <m/>
    <m/>
    <m/>
    <m/>
    <m/>
    <s v="Caught"/>
    <m/>
    <s v="Mulder"/>
    <m/>
    <m/>
    <n v="10.4"/>
  </r>
  <r>
    <n v="10.5"/>
    <s v="Smith"/>
    <x v="0"/>
    <n v="0"/>
    <s v="Rabada on the money yet again. Smith shuffles and defends"/>
    <m/>
    <m/>
    <m/>
    <m/>
    <m/>
    <m/>
    <m/>
    <m/>
    <m/>
    <m/>
    <m/>
    <m/>
    <m/>
    <m/>
    <n v="10.5"/>
  </r>
  <r>
    <n v="10.6"/>
    <s v="Smith"/>
    <x v="0"/>
    <n v="4"/>
    <s v="And then Smith comes under pressure and whacks it toward mid on for a _x000a_four"/>
    <m/>
    <m/>
    <m/>
    <m/>
    <m/>
    <m/>
    <m/>
    <m/>
    <m/>
    <m/>
    <m/>
    <m/>
    <m/>
    <m/>
    <n v="10.6"/>
  </r>
  <r>
    <n v="11.1"/>
    <s v="Labuschangne "/>
    <x v="1"/>
    <n v="0"/>
    <s v="Down the leg side and Labuschange misses"/>
    <m/>
    <m/>
    <m/>
    <m/>
    <m/>
    <m/>
    <m/>
    <m/>
    <m/>
    <m/>
    <m/>
    <m/>
    <m/>
    <m/>
    <n v="11.1"/>
  </r>
  <r>
    <n v="11.2"/>
    <s v="Labuschangne "/>
    <x v="1"/>
    <n v="0"/>
    <s v="Defends solidly"/>
    <m/>
    <m/>
    <m/>
    <m/>
    <m/>
    <m/>
    <m/>
    <m/>
    <m/>
    <m/>
    <m/>
    <m/>
    <m/>
    <m/>
    <n v="11.2"/>
  </r>
  <r>
    <n v="11.3"/>
    <s v="Labuschangne "/>
    <x v="1"/>
    <n v="0"/>
    <m/>
    <m/>
    <m/>
    <m/>
    <m/>
    <m/>
    <m/>
    <m/>
    <m/>
    <m/>
    <m/>
    <m/>
    <m/>
    <m/>
    <m/>
    <n v="11.3"/>
  </r>
  <r>
    <n v="11.4"/>
    <s v="Labuschangne "/>
    <x v="1"/>
    <n v="0"/>
    <m/>
    <m/>
    <m/>
    <m/>
    <m/>
    <m/>
    <m/>
    <m/>
    <m/>
    <m/>
    <m/>
    <m/>
    <m/>
    <m/>
    <m/>
    <n v="11.4"/>
  </r>
  <r>
    <n v="11.5"/>
    <s v="Labuschangne "/>
    <x v="1"/>
    <n v="0"/>
    <m/>
    <m/>
    <m/>
    <m/>
    <m/>
    <m/>
    <m/>
    <m/>
    <m/>
    <m/>
    <m/>
    <m/>
    <m/>
    <m/>
    <m/>
    <n v="11.5"/>
  </r>
  <r>
    <n v="11.6"/>
    <s v="Labuschangne "/>
    <x v="1"/>
    <n v="0"/>
    <s v="And that's tea"/>
    <m/>
    <m/>
    <m/>
    <m/>
    <m/>
    <m/>
    <m/>
    <m/>
    <m/>
    <m/>
    <m/>
    <m/>
    <m/>
    <m/>
    <n v="11.6"/>
  </r>
  <r>
    <n v="12.1"/>
    <s v="Smith"/>
    <x v="3"/>
    <n v="1"/>
    <s v="A single down the leg side to mid-on"/>
    <m/>
    <m/>
    <m/>
    <m/>
    <m/>
    <m/>
    <m/>
    <m/>
    <m/>
    <m/>
    <m/>
    <m/>
    <m/>
    <m/>
    <n v="12.1"/>
  </r>
  <r>
    <n v="12.2"/>
    <s v="Labuschangne "/>
    <x v="3"/>
    <n v="1"/>
    <s v="Quick rotation of strike"/>
    <m/>
    <m/>
    <m/>
    <m/>
    <m/>
    <m/>
    <m/>
    <m/>
    <m/>
    <m/>
    <m/>
    <m/>
    <m/>
    <m/>
    <n v="12.2"/>
  </r>
  <r>
    <n v="12.3"/>
    <s v="Smith"/>
    <x v="3"/>
    <n v="0"/>
    <m/>
    <m/>
    <m/>
    <m/>
    <m/>
    <m/>
    <m/>
    <m/>
    <m/>
    <m/>
    <m/>
    <m/>
    <m/>
    <m/>
    <m/>
    <n v="12.3"/>
  </r>
  <r>
    <n v="12.4"/>
    <s v="Smith"/>
    <x v="3"/>
    <n v="0"/>
    <m/>
    <m/>
    <m/>
    <m/>
    <m/>
    <m/>
    <m/>
    <m/>
    <m/>
    <m/>
    <m/>
    <m/>
    <m/>
    <m/>
    <m/>
    <n v="12.4"/>
  </r>
  <r>
    <n v="12.5"/>
    <s v="Smith"/>
    <x v="3"/>
    <n v="1"/>
    <s v="Rotating the strike, getting single - a gentle push to mid-on "/>
    <m/>
    <m/>
    <m/>
    <m/>
    <m/>
    <m/>
    <m/>
    <m/>
    <m/>
    <m/>
    <m/>
    <m/>
    <m/>
    <m/>
    <n v="12.5"/>
  </r>
  <r>
    <n v="12.6"/>
    <s v="Labuschangne "/>
    <x v="3"/>
    <n v="2"/>
    <s v="Glanced off his legs to mid-wicket and gets a 2"/>
    <m/>
    <m/>
    <m/>
    <m/>
    <m/>
    <m/>
    <m/>
    <m/>
    <m/>
    <m/>
    <m/>
    <m/>
    <m/>
    <m/>
    <n v="12.6"/>
  </r>
  <r>
    <n v="13.1"/>
    <s v="Smith"/>
    <x v="1"/>
    <n v="0"/>
    <s v="Drive it to cover , stopped. No run"/>
    <m/>
    <m/>
    <m/>
    <m/>
    <m/>
    <m/>
    <m/>
    <m/>
    <m/>
    <m/>
    <m/>
    <m/>
    <m/>
    <m/>
    <n v="13.1"/>
  </r>
  <r>
    <n v="13.2"/>
    <s v="Smith"/>
    <x v="1"/>
    <n v="0"/>
    <s v="Nips back in from around to wicket. Smith plays and missses"/>
    <m/>
    <m/>
    <m/>
    <m/>
    <m/>
    <m/>
    <m/>
    <m/>
    <m/>
    <m/>
    <m/>
    <m/>
    <m/>
    <m/>
    <n v="13.2"/>
  </r>
  <r>
    <n v="13.3"/>
    <s v="Smith"/>
    <x v="1"/>
    <n v="1"/>
    <s v="Inside edge and goes to fine leg for a single"/>
    <m/>
    <m/>
    <m/>
    <m/>
    <m/>
    <m/>
    <m/>
    <m/>
    <m/>
    <m/>
    <m/>
    <m/>
    <m/>
    <m/>
    <n v="13.3"/>
  </r>
  <r>
    <n v="13.4"/>
    <s v="Labuschangne "/>
    <x v="1"/>
    <n v="0"/>
    <s v="Defends this one - Jansen has been angling this to the right hander. _x000a_Looking to find that one goes away"/>
    <m/>
    <m/>
    <m/>
    <m/>
    <m/>
    <m/>
    <m/>
    <m/>
    <m/>
    <m/>
    <m/>
    <m/>
    <m/>
    <m/>
    <n v="13.4"/>
  </r>
  <r>
    <n v="13.5"/>
    <s v="Labuschangne "/>
    <x v="1"/>
    <n v="0"/>
    <s v="Reaches for that - wide outside the off stump and full, does not connect"/>
    <s v="Full"/>
    <m/>
    <m/>
    <m/>
    <m/>
    <m/>
    <m/>
    <m/>
    <m/>
    <m/>
    <m/>
    <m/>
    <m/>
    <m/>
    <n v="13.5"/>
  </r>
  <r>
    <n v="13.6"/>
    <s v="Labuschangne "/>
    <x v="1"/>
    <n v="0"/>
    <s v="Lets that go - in the sixth stumps line. Better not played"/>
    <s v="Good Length"/>
    <m/>
    <m/>
    <m/>
    <m/>
    <m/>
    <m/>
    <m/>
    <m/>
    <m/>
    <m/>
    <m/>
    <m/>
    <m/>
    <n v="13.6"/>
  </r>
  <r>
    <n v="14.1"/>
    <s v="Smith"/>
    <x v="3"/>
    <n v="0"/>
    <m/>
    <m/>
    <m/>
    <m/>
    <m/>
    <m/>
    <m/>
    <m/>
    <m/>
    <m/>
    <m/>
    <m/>
    <m/>
    <m/>
    <m/>
    <n v="14.1"/>
  </r>
  <r>
    <n v="14.2"/>
    <s v="Smith"/>
    <x v="3"/>
    <n v="1"/>
    <m/>
    <m/>
    <m/>
    <m/>
    <m/>
    <m/>
    <m/>
    <m/>
    <m/>
    <m/>
    <m/>
    <m/>
    <m/>
    <m/>
    <m/>
    <n v="14.2"/>
  </r>
  <r>
    <n v="14.3"/>
    <s v="Labuschangne "/>
    <x v="3"/>
    <n v="1"/>
    <s v="Caresses that towards third man region for an easay single"/>
    <m/>
    <m/>
    <m/>
    <m/>
    <m/>
    <m/>
    <m/>
    <m/>
    <m/>
    <m/>
    <m/>
    <m/>
    <m/>
    <m/>
    <n v="14.3"/>
  </r>
  <r>
    <n v="14.4"/>
    <s v="Smith"/>
    <x v="3"/>
    <n v="0"/>
    <s v="Smith shuffles across and dabs it towards mid-wicket. Fielded - no run"/>
    <m/>
    <m/>
    <m/>
    <m/>
    <m/>
    <m/>
    <m/>
    <m/>
    <m/>
    <m/>
    <m/>
    <m/>
    <m/>
    <m/>
    <n v="14.4"/>
  </r>
  <r>
    <n v="14.5"/>
    <s v="Smith"/>
    <x v="3"/>
    <n v="0"/>
    <s v="Ngidi charged in. Back of length. Smith stays in his crease and another dab _x000a_towards mid-wicket"/>
    <s v="Good Length"/>
    <m/>
    <m/>
    <m/>
    <m/>
    <m/>
    <m/>
    <m/>
    <m/>
    <m/>
    <m/>
    <m/>
    <m/>
    <m/>
    <n v="14.5"/>
  </r>
  <r>
    <n v="14.6"/>
    <s v="Smith"/>
    <x v="3"/>
    <n v="0"/>
    <s v="Back of length, fourth stumps line this time - defends "/>
    <s v="Good Length"/>
    <m/>
    <m/>
    <m/>
    <m/>
    <m/>
    <m/>
    <m/>
    <m/>
    <m/>
    <m/>
    <m/>
    <m/>
    <m/>
    <n v="14.6"/>
  </r>
  <r>
    <n v="15.1"/>
    <s v="Labuschangne "/>
    <x v="1"/>
    <n v="0"/>
    <s v="Jansen to contine. Choosing to rest Rabada here. Defends on the fourth_x000a_stumps line. Jansen continues from over the wicket"/>
    <s v="Full"/>
    <m/>
    <m/>
    <m/>
    <m/>
    <m/>
    <m/>
    <m/>
    <m/>
    <m/>
    <m/>
    <m/>
    <m/>
    <m/>
    <n v="15.1"/>
  </r>
  <r>
    <n v="15.2"/>
    <s v="Labuschangne "/>
    <x v="1"/>
    <n v="0"/>
    <s v="Good length in the fifth stumps line - lets this one go."/>
    <s v="Good Length"/>
    <m/>
    <m/>
    <m/>
    <m/>
    <m/>
    <m/>
    <m/>
    <m/>
    <m/>
    <m/>
    <m/>
    <m/>
    <m/>
    <n v="15.2"/>
  </r>
  <r>
    <n v="15.3"/>
    <s v="Labuschangne "/>
    <x v="1"/>
    <n v="0"/>
    <s v="Short, Labuschange ducks underneath it. Nothing menacing so far"/>
    <s v="Short"/>
    <m/>
    <m/>
    <m/>
    <m/>
    <m/>
    <m/>
    <m/>
    <m/>
    <m/>
    <m/>
    <m/>
    <m/>
    <m/>
    <n v="15.3"/>
  </r>
  <r>
    <n v="15.4"/>
    <s v="Labuschangne "/>
    <x v="1"/>
    <n v="0"/>
    <s v="Good leave this, nothing doing in that fifth stumps line"/>
    <s v="Good Length"/>
    <m/>
    <m/>
    <m/>
    <m/>
    <m/>
    <m/>
    <m/>
    <m/>
    <m/>
    <m/>
    <m/>
    <m/>
    <m/>
    <n v="15.4"/>
  </r>
  <r>
    <n v="15.5"/>
    <s v="Labuschangne "/>
    <x v="1"/>
    <n v="1"/>
    <s v="Quick single, drops it square of the wicket and sets of. "/>
    <s v="Good Length"/>
    <m/>
    <m/>
    <m/>
    <m/>
    <m/>
    <m/>
    <m/>
    <m/>
    <m/>
    <m/>
    <m/>
    <m/>
    <m/>
    <n v="15.5"/>
  </r>
  <r>
    <n v="15.6"/>
    <s v="Smith"/>
    <x v="1"/>
    <n v="0"/>
    <s v="Length and straight at Smith making him play. Which he does and fends it _x000a_off"/>
    <s v="Good Length"/>
    <m/>
    <m/>
    <m/>
    <m/>
    <m/>
    <m/>
    <m/>
    <m/>
    <m/>
    <m/>
    <m/>
    <m/>
    <m/>
    <n v="15.6"/>
  </r>
  <r>
    <n v="16.100000000000001"/>
    <s v="Labuschangne "/>
    <x v="3"/>
    <n v="0"/>
    <m/>
    <m/>
    <m/>
    <m/>
    <m/>
    <m/>
    <m/>
    <m/>
    <m/>
    <m/>
    <m/>
    <m/>
    <m/>
    <m/>
    <m/>
    <n v="16.100000000000001"/>
  </r>
  <r>
    <n v="16.2"/>
    <s v="Labuschangne "/>
    <x v="3"/>
    <n v="0"/>
    <m/>
    <m/>
    <m/>
    <m/>
    <m/>
    <m/>
    <m/>
    <m/>
    <m/>
    <m/>
    <m/>
    <m/>
    <m/>
    <m/>
    <m/>
    <n v="16.2"/>
  </r>
  <r>
    <n v="16.3"/>
    <s v="Labuschangne "/>
    <x v="3"/>
    <n v="1"/>
    <s v="Single - opens the face of the bat and guides it towards gully. Jansen seems_x000a_to have hurt himself and the physio is out taking a look. The left thumb goes_x000a_into the ground as he dives to save a run."/>
    <m/>
    <m/>
    <m/>
    <m/>
    <m/>
    <m/>
    <m/>
    <m/>
    <m/>
    <m/>
    <m/>
    <m/>
    <m/>
    <m/>
    <n v="16.3"/>
  </r>
  <r>
    <n v="16.399999999999999"/>
    <s v="Smith"/>
    <x v="3"/>
    <n v="0"/>
    <s v="Back of a length again . Ngidi is bowling a few of these. Smith dabs it towards mid wicket. No run"/>
    <s v="Good Length"/>
    <m/>
    <m/>
    <m/>
    <m/>
    <m/>
    <m/>
    <m/>
    <m/>
    <m/>
    <m/>
    <m/>
    <m/>
    <m/>
    <n v="16.399999999999999"/>
  </r>
  <r>
    <n v="16.5"/>
    <s v="Smith"/>
    <x v="3"/>
    <n v="1"/>
    <s v="Wide in the fifth stumps, Smith works  it lean ing back to point for a single"/>
    <s v="Good Length"/>
    <m/>
    <m/>
    <m/>
    <m/>
    <m/>
    <m/>
    <m/>
    <m/>
    <m/>
    <m/>
    <m/>
    <m/>
    <m/>
    <n v="16.5"/>
  </r>
  <r>
    <n v="16.600000000000001"/>
    <s v="Labuschangne "/>
    <x v="3"/>
    <n v="0"/>
    <s v="Gets the edge Ngidi, but not carrying. Soft hand, still felt Labuschange _x000a_reaching for it. Ngidi pushed it up a bit full this time"/>
    <s v="Full"/>
    <m/>
    <m/>
    <m/>
    <m/>
    <m/>
    <m/>
    <m/>
    <m/>
    <m/>
    <m/>
    <m/>
    <m/>
    <m/>
    <n v="16.600000000000001"/>
  </r>
  <r>
    <n v="17.100000000000001"/>
    <s v="Smith"/>
    <x v="1"/>
    <n v="0"/>
    <s v="Around the wicket and wide on the sixth stumps line. Does nip back in_x000a_but Smith will let it go. "/>
    <s v="Good Length"/>
    <m/>
    <m/>
    <m/>
    <m/>
    <m/>
    <m/>
    <m/>
    <m/>
    <m/>
    <m/>
    <m/>
    <n v="143"/>
    <m/>
    <n v="17.100000000000001"/>
  </r>
  <r>
    <n v="17.2"/>
    <s v="Smith"/>
    <x v="1"/>
    <n v="0"/>
    <m/>
    <m/>
    <m/>
    <m/>
    <m/>
    <m/>
    <m/>
    <m/>
    <m/>
    <m/>
    <m/>
    <m/>
    <m/>
    <m/>
    <m/>
    <n v="17.2"/>
  </r>
  <r>
    <n v="17.3"/>
    <s v="Smith"/>
    <x v="1"/>
    <n v="0"/>
    <s v="Ball goes straight on to the keeper - wide outside and Smith lets it go"/>
    <s v="Good Length"/>
    <m/>
    <m/>
    <m/>
    <m/>
    <m/>
    <m/>
    <m/>
    <m/>
    <m/>
    <m/>
    <m/>
    <m/>
    <m/>
    <n v="17.3"/>
  </r>
  <r>
    <n v="17.399999999999999"/>
    <s v="Smith"/>
    <x v="1"/>
    <n v="1"/>
    <s v="Dabs it to mid-wicket and off for a singe"/>
    <s v="Good Length"/>
    <m/>
    <m/>
    <m/>
    <m/>
    <m/>
    <m/>
    <m/>
    <m/>
    <m/>
    <m/>
    <m/>
    <m/>
    <m/>
    <n v="17.399999999999999"/>
  </r>
  <r>
    <n v="17.5"/>
    <s v="Labuschangne "/>
    <x v="1"/>
    <n v="0"/>
    <s v="Gone. Jansen get Labuschange again. Nicked off to the keeper"/>
    <s v="Good Length"/>
    <n v="1"/>
    <m/>
    <m/>
    <m/>
    <m/>
    <m/>
    <m/>
    <m/>
    <s v="Caught"/>
    <m/>
    <s v="Verreynne"/>
    <m/>
    <m/>
    <n v="17.5"/>
  </r>
  <r>
    <n v="17.600000000000001"/>
    <s v="Head"/>
    <x v="1"/>
    <n v="0"/>
    <s v="Head in - and he can take the game away in an instant. Australia 118 ahead._x000a_Jansen - Full and straight. Head solid in defence "/>
    <s v="Full"/>
    <m/>
    <m/>
    <m/>
    <m/>
    <m/>
    <m/>
    <m/>
    <m/>
    <m/>
    <m/>
    <m/>
    <m/>
    <m/>
    <n v="17.600000000000001"/>
  </r>
  <r>
    <n v="18.100000000000001"/>
    <s v="Smith"/>
    <x v="3"/>
    <n v="1"/>
    <s v="Easy single through the covers"/>
    <m/>
    <m/>
    <m/>
    <m/>
    <m/>
    <m/>
    <m/>
    <m/>
    <m/>
    <m/>
    <m/>
    <m/>
    <m/>
    <m/>
    <n v="18.100000000000001"/>
  </r>
  <r>
    <n v="18.2"/>
    <s v="Head"/>
    <x v="3"/>
    <n v="1"/>
    <s v="Head is off the mark. Ngidi back of length and Head pushes it to cover"/>
    <s v="Good Length"/>
    <m/>
    <m/>
    <m/>
    <m/>
    <m/>
    <m/>
    <m/>
    <m/>
    <m/>
    <m/>
    <m/>
    <m/>
    <m/>
    <n v="18.2"/>
  </r>
  <r>
    <n v="18.3"/>
    <s v="Smith"/>
    <x v="3"/>
    <n v="2"/>
    <s v="Stands tall and punches off the back foot towards cover this time"/>
    <s v="Good Length"/>
    <m/>
    <m/>
    <m/>
    <m/>
    <m/>
    <m/>
    <m/>
    <m/>
    <m/>
    <m/>
    <m/>
    <m/>
    <m/>
    <n v="18.3"/>
  </r>
  <r>
    <n v="18.399999999999999"/>
    <s v="Smith"/>
    <x v="3"/>
    <n v="0"/>
    <s v="Fends it towards mid wicket - no run"/>
    <m/>
    <m/>
    <m/>
    <m/>
    <m/>
    <m/>
    <m/>
    <m/>
    <m/>
    <m/>
    <m/>
    <m/>
    <m/>
    <m/>
    <n v="18.399999999999999"/>
  </r>
  <r>
    <n v="18.5"/>
    <s v="Smith"/>
    <x v="3"/>
    <n v="0"/>
    <s v="Ngidi hits the pad. Appeal - not out given on field. We go upstairs. Ball_x000a_very close to the bad, but no edge say snicko, . High on the pad. On field _x000a_decision is not-out so if it umpires call it styas not out - but we have tree reds. And Ngidi get Steve Smith"/>
    <m/>
    <n v="1"/>
    <m/>
    <m/>
    <b v="1"/>
    <m/>
    <m/>
    <m/>
    <m/>
    <s v="LBW"/>
    <m/>
    <m/>
    <m/>
    <m/>
    <n v="18.5"/>
  </r>
  <r>
    <n v="18.600000000000001"/>
    <s v="Webster"/>
    <x v="3"/>
    <n v="0"/>
    <s v="It's all happening here. Almost played on, but this one bounces up and over_x000a_the stumps"/>
    <m/>
    <m/>
    <m/>
    <m/>
    <m/>
    <m/>
    <m/>
    <m/>
    <m/>
    <m/>
    <m/>
    <m/>
    <m/>
    <m/>
    <n v="18.600000000000001"/>
  </r>
  <r>
    <n v="19.100000000000001"/>
    <s v="Head"/>
    <x v="1"/>
    <n v="0"/>
    <s v="No run. Head plays this one to coveer."/>
    <m/>
    <m/>
    <m/>
    <m/>
    <m/>
    <m/>
    <m/>
    <m/>
    <m/>
    <m/>
    <m/>
    <m/>
    <m/>
    <m/>
    <n v="19.100000000000001"/>
  </r>
  <r>
    <n v="19.2"/>
    <s v="Head"/>
    <x v="1"/>
    <n v="0"/>
    <s v="Head chases a wide one , and misses. "/>
    <m/>
    <m/>
    <m/>
    <m/>
    <m/>
    <m/>
    <m/>
    <m/>
    <m/>
    <m/>
    <m/>
    <m/>
    <m/>
    <m/>
    <n v="19.2"/>
  </r>
  <r>
    <n v="19.3"/>
    <s v="Head"/>
    <x v="1"/>
    <n v="1"/>
    <s v="Head plays this towards fine leg and gets a single"/>
    <m/>
    <m/>
    <m/>
    <m/>
    <m/>
    <m/>
    <m/>
    <m/>
    <m/>
    <m/>
    <m/>
    <m/>
    <m/>
    <m/>
    <n v="19.3"/>
  </r>
  <r>
    <n v="19.399999999999999"/>
    <s v="Webster"/>
    <x v="1"/>
    <n v="1"/>
    <s v="Websters is of the mark. A dab toward mid wicket"/>
    <m/>
    <m/>
    <m/>
    <m/>
    <m/>
    <m/>
    <m/>
    <m/>
    <m/>
    <m/>
    <m/>
    <m/>
    <m/>
    <m/>
    <n v="19.399999999999999"/>
  </r>
  <r>
    <n v="19.5"/>
    <s v="Head"/>
    <x v="1"/>
    <n v="0"/>
    <s v="Defends"/>
    <m/>
    <m/>
    <m/>
    <m/>
    <m/>
    <m/>
    <m/>
    <m/>
    <m/>
    <m/>
    <m/>
    <m/>
    <m/>
    <m/>
    <n v="19.5"/>
  </r>
  <r>
    <n v="19.600000000000001"/>
    <s v="Head"/>
    <x v="1"/>
    <n v="4"/>
    <s v="He got out playing down the leg in the first innings. Gets a four this time"/>
    <m/>
    <m/>
    <m/>
    <m/>
    <m/>
    <m/>
    <m/>
    <m/>
    <m/>
    <m/>
    <m/>
    <m/>
    <m/>
    <m/>
    <n v="19.600000000000001"/>
  </r>
  <r>
    <n v="20.100000000000001"/>
    <s v="Webster"/>
    <x v="3"/>
    <n v="1"/>
    <s v="Ngidi back after that successful last over; Getting singles  now - this time_x000a_towards cover"/>
    <m/>
    <m/>
    <m/>
    <m/>
    <m/>
    <m/>
    <m/>
    <m/>
    <m/>
    <m/>
    <m/>
    <m/>
    <m/>
    <m/>
    <n v="20.100000000000001"/>
  </r>
  <r>
    <n v="20.2"/>
    <s v="Head"/>
    <x v="3"/>
    <n v="1"/>
    <s v="Down the leg will get a from a Head glance  towards fine leg"/>
    <m/>
    <m/>
    <m/>
    <m/>
    <m/>
    <m/>
    <m/>
    <m/>
    <m/>
    <m/>
    <m/>
    <m/>
    <m/>
    <m/>
    <n v="20.2"/>
  </r>
  <r>
    <n v="20.3"/>
    <s v="Webster"/>
    <x v="3"/>
    <n v="0"/>
    <s v="Stays low and almost dies as it reaches the keeper"/>
    <m/>
    <m/>
    <m/>
    <m/>
    <m/>
    <m/>
    <m/>
    <m/>
    <m/>
    <m/>
    <m/>
    <m/>
    <m/>
    <m/>
    <n v="20.3"/>
  </r>
  <r>
    <n v="20.399999999999999"/>
    <s v="Webster"/>
    <x v="3"/>
    <n v="0"/>
    <m/>
    <m/>
    <m/>
    <m/>
    <m/>
    <m/>
    <m/>
    <m/>
    <m/>
    <m/>
    <m/>
    <m/>
    <m/>
    <m/>
    <m/>
    <n v="20.399999999999999"/>
  </r>
  <r>
    <n v="20.5"/>
    <s v="Webster"/>
    <x v="3"/>
    <n v="1"/>
    <s v="Carves this to deep point for a single"/>
    <m/>
    <m/>
    <m/>
    <m/>
    <m/>
    <m/>
    <m/>
    <m/>
    <m/>
    <m/>
    <m/>
    <m/>
    <m/>
    <m/>
    <n v="20.5"/>
  </r>
  <r>
    <n v="20.6"/>
    <s v="Head"/>
    <x v="3"/>
    <n v="0"/>
    <s v=" Fends this on - "/>
    <m/>
    <m/>
    <m/>
    <m/>
    <m/>
    <m/>
    <m/>
    <m/>
    <m/>
    <m/>
    <m/>
    <m/>
    <m/>
    <m/>
    <n v="20.6"/>
  </r>
  <r>
    <n v="21.1"/>
    <s v="Webster"/>
    <x v="2"/>
    <n v="0"/>
    <s v="Full and straight - and defends"/>
    <m/>
    <m/>
    <m/>
    <m/>
    <m/>
    <m/>
    <m/>
    <m/>
    <m/>
    <m/>
    <m/>
    <m/>
    <m/>
    <m/>
    <n v="21.1"/>
  </r>
  <r>
    <n v="21.2"/>
    <s v="Webster"/>
    <x v="2"/>
    <n v="1"/>
    <s v="Worked towards fine leg for a single"/>
    <m/>
    <m/>
    <m/>
    <m/>
    <m/>
    <m/>
    <m/>
    <m/>
    <m/>
    <m/>
    <m/>
    <m/>
    <m/>
    <m/>
    <n v="21.2"/>
  </r>
  <r>
    <n v="21.3"/>
    <s v="Head"/>
    <x v="2"/>
    <n v="0"/>
    <s v="Head looks he is here with an intent to get this game moving"/>
    <m/>
    <m/>
    <m/>
    <m/>
    <m/>
    <m/>
    <m/>
    <m/>
    <m/>
    <m/>
    <m/>
    <m/>
    <m/>
    <m/>
    <n v="21.3"/>
  </r>
  <r>
    <n v="21.4"/>
    <s v="Head"/>
    <x v="2"/>
    <n v="0"/>
    <s v="On to pads, half a appeal - maybe there was a inside edge"/>
    <m/>
    <m/>
    <m/>
    <m/>
    <m/>
    <m/>
    <m/>
    <m/>
    <m/>
    <m/>
    <m/>
    <m/>
    <m/>
    <m/>
    <n v="21.4"/>
  </r>
  <r>
    <n v="21.5"/>
    <s v="Head"/>
    <x v="2"/>
    <n v="0"/>
    <s v="Defends this full and straight on to the stumps"/>
    <m/>
    <m/>
    <m/>
    <m/>
    <m/>
    <m/>
    <m/>
    <m/>
    <m/>
    <m/>
    <m/>
    <m/>
    <m/>
    <m/>
    <n v="21.5"/>
  </r>
  <r>
    <n v="21.6"/>
    <s v="Head"/>
    <x v="2"/>
    <n v="0"/>
    <s v="Head solid in defense"/>
    <m/>
    <m/>
    <m/>
    <m/>
    <m/>
    <m/>
    <m/>
    <m/>
    <m/>
    <m/>
    <m/>
    <m/>
    <m/>
    <m/>
    <n v="21.6"/>
  </r>
  <r>
    <n v="22.1"/>
    <s v="Webster"/>
    <x v="3"/>
    <n v="1"/>
    <s v="Single down the deep point"/>
    <m/>
    <m/>
    <m/>
    <m/>
    <m/>
    <m/>
    <m/>
    <m/>
    <m/>
    <m/>
    <m/>
    <m/>
    <m/>
    <m/>
    <n v="22.1"/>
  </r>
  <r>
    <n v="22.2"/>
    <s v="Head"/>
    <x v="3"/>
    <n v="0"/>
    <s v="Dabs it to mid-on . No run"/>
    <m/>
    <m/>
    <m/>
    <m/>
    <m/>
    <m/>
    <m/>
    <m/>
    <m/>
    <m/>
    <m/>
    <m/>
    <m/>
    <m/>
    <n v="22.2"/>
  </r>
  <r>
    <n v="22.3"/>
    <s v="Head"/>
    <x v="3"/>
    <n v="0"/>
    <s v="Wide and Head does not connect well. He'll feel he missed out "/>
    <m/>
    <m/>
    <m/>
    <m/>
    <m/>
    <m/>
    <m/>
    <m/>
    <m/>
    <m/>
    <m/>
    <m/>
    <m/>
    <m/>
    <n v="22.3"/>
  </r>
  <r>
    <n v="22.4"/>
    <s v="Head"/>
    <x v="3"/>
    <n v="1"/>
    <s v="Dabs a single towards point"/>
    <m/>
    <m/>
    <m/>
    <m/>
    <m/>
    <m/>
    <m/>
    <m/>
    <m/>
    <m/>
    <m/>
    <m/>
    <m/>
    <m/>
    <n v="22.4"/>
  </r>
  <r>
    <n v="22.5"/>
    <s v="Webster"/>
    <x v="3"/>
    <n v="4"/>
    <s v="Streaky, but goes in between the slips and the gully for a boundry"/>
    <m/>
    <m/>
    <m/>
    <m/>
    <m/>
    <m/>
    <m/>
    <m/>
    <m/>
    <m/>
    <m/>
    <m/>
    <m/>
    <m/>
    <n v="22.5"/>
  </r>
  <r>
    <n v="22.6"/>
    <s v="Webster"/>
    <x v="3"/>
    <n v="0"/>
    <s v="Websters takes the DRS, but this is given on field. He must have a strong _x000a_case and unless he hits it , I think this is gone."/>
    <m/>
    <n v="1"/>
    <m/>
    <m/>
    <b v="1"/>
    <m/>
    <m/>
    <m/>
    <m/>
    <s v="LBW"/>
    <m/>
    <m/>
    <m/>
    <m/>
    <n v="22.6"/>
  </r>
  <r>
    <n v="23.1"/>
    <s v="Head"/>
    <x v="2"/>
    <n v="1"/>
    <s v="The last recognized batting pair now. Carey walks in - Australia will_x000a_look to get to 100 first. Head plays it towards deep point for a single"/>
    <m/>
    <m/>
    <m/>
    <m/>
    <m/>
    <m/>
    <m/>
    <m/>
    <m/>
    <m/>
    <m/>
    <m/>
    <m/>
    <m/>
    <n v="23.1"/>
  </r>
  <r>
    <n v="23.2"/>
    <s v="Carey"/>
    <x v="2"/>
    <n v="0"/>
    <s v="Back of length, fourth stumps line and beats Carey all ends up"/>
    <m/>
    <m/>
    <m/>
    <m/>
    <m/>
    <m/>
    <m/>
    <m/>
    <m/>
    <m/>
    <m/>
    <m/>
    <m/>
    <m/>
    <n v="23.2"/>
  </r>
  <r>
    <n v="23.3"/>
    <s v="Carey"/>
    <x v="2"/>
    <n v="1"/>
    <s v="Dabs a quick single to cover point"/>
    <m/>
    <m/>
    <m/>
    <m/>
    <m/>
    <m/>
    <m/>
    <m/>
    <m/>
    <m/>
    <m/>
    <m/>
    <m/>
    <m/>
    <n v="23.3"/>
  </r>
  <r>
    <n v="23.4"/>
    <s v="Head"/>
    <x v="2"/>
    <n v="0"/>
    <s v="Nips back in and bowls Head over. "/>
    <m/>
    <n v="1"/>
    <m/>
    <m/>
    <m/>
    <m/>
    <m/>
    <m/>
    <m/>
    <s v="Bowled"/>
    <m/>
    <m/>
    <m/>
    <m/>
    <n v="23.4"/>
  </r>
  <r>
    <n v="23.5"/>
    <s v="Cummins"/>
    <x v="2"/>
    <n v="0"/>
    <m/>
    <m/>
    <m/>
    <m/>
    <m/>
    <m/>
    <m/>
    <m/>
    <m/>
    <m/>
    <m/>
    <m/>
    <m/>
    <m/>
    <m/>
    <n v="23.5"/>
  </r>
  <r>
    <n v="23.6"/>
    <s v="Cummins"/>
    <x v="2"/>
    <n v="0"/>
    <m/>
    <m/>
    <m/>
    <m/>
    <m/>
    <m/>
    <m/>
    <m/>
    <m/>
    <m/>
    <m/>
    <m/>
    <m/>
    <m/>
    <m/>
    <n v="23.6"/>
  </r>
  <r>
    <n v="24.1"/>
    <s v="Carey"/>
    <x v="3"/>
    <n v="0"/>
    <s v="Carey walks down the track and hits him flush on the pads. Review taken_x000a_Not out on-field. It's all happening here"/>
    <m/>
    <m/>
    <m/>
    <m/>
    <b v="1"/>
    <m/>
    <m/>
    <m/>
    <m/>
    <m/>
    <m/>
    <m/>
    <m/>
    <m/>
    <n v="24.1"/>
  </r>
  <r>
    <n v="24.2"/>
    <s v="Carey"/>
    <x v="3"/>
    <n v="1"/>
    <s v="Wide and Carey hits it point and gets a single"/>
    <m/>
    <m/>
    <m/>
    <m/>
    <m/>
    <m/>
    <m/>
    <m/>
    <m/>
    <m/>
    <m/>
    <m/>
    <m/>
    <m/>
    <n v="24.2"/>
  </r>
  <r>
    <n v="24.3"/>
    <s v="Cummins"/>
    <x v="3"/>
    <n v="4"/>
    <s v="Whack - Cummins attack first with the ball and now with the bat,_x000a_Towards  Mid-off"/>
    <m/>
    <m/>
    <m/>
    <m/>
    <m/>
    <m/>
    <m/>
    <m/>
    <m/>
    <m/>
    <m/>
    <m/>
    <m/>
    <m/>
    <n v="24.3"/>
  </r>
  <r>
    <n v="24.4"/>
    <s v="Cummins"/>
    <x v="3"/>
    <n v="2"/>
    <s v="Cummins on the charge. Goes for this one - up in the air. Towards the cover_x000a_and gets 2 for his effort"/>
    <m/>
    <m/>
    <m/>
    <m/>
    <m/>
    <m/>
    <m/>
    <m/>
    <m/>
    <m/>
    <m/>
    <m/>
    <m/>
    <m/>
    <n v="24.4"/>
  </r>
  <r>
    <n v="24.5"/>
    <s v="Cummins"/>
    <x v="3"/>
    <n v="0"/>
    <s v="Full and on to the pads, and deflects on to the stumps -  bowled him"/>
    <s v="Full"/>
    <n v="1"/>
    <m/>
    <m/>
    <m/>
    <m/>
    <m/>
    <m/>
    <m/>
    <s v="Bowled"/>
    <m/>
    <m/>
    <m/>
    <m/>
    <n v="24.5"/>
  </r>
  <r>
    <n v="24.6"/>
    <s v="Starc"/>
    <x v="3"/>
    <n v="0"/>
    <s v="Starc in and two left handers at the crease"/>
    <m/>
    <m/>
    <m/>
    <m/>
    <m/>
    <m/>
    <m/>
    <m/>
    <m/>
    <m/>
    <m/>
    <m/>
    <m/>
    <m/>
    <n v="24.6"/>
  </r>
  <r>
    <n v="25.1"/>
    <s v="Carey"/>
    <x v="2"/>
    <n v="0"/>
    <s v="No run"/>
    <m/>
    <m/>
    <m/>
    <m/>
    <m/>
    <m/>
    <m/>
    <m/>
    <m/>
    <m/>
    <m/>
    <m/>
    <m/>
    <m/>
    <n v="25.1"/>
  </r>
  <r>
    <n v="25.2"/>
    <s v="Carey"/>
    <x v="2"/>
    <n v="0"/>
    <s v="South Africa have their tails up. "/>
    <m/>
    <m/>
    <m/>
    <m/>
    <m/>
    <m/>
    <m/>
    <m/>
    <m/>
    <m/>
    <m/>
    <m/>
    <m/>
    <m/>
    <n v="25.2"/>
  </r>
  <r>
    <n v="25.3"/>
    <s v="Carey"/>
    <x v="2"/>
    <n v="0"/>
    <s v="Edged but dropped just short of Makram. Carey will attack regardless"/>
    <m/>
    <m/>
    <m/>
    <m/>
    <m/>
    <m/>
    <m/>
    <m/>
    <m/>
    <m/>
    <m/>
    <m/>
    <m/>
    <m/>
    <n v="25.3"/>
  </r>
  <r>
    <n v="25.4"/>
    <s v="Carey"/>
    <x v="2"/>
    <n v="0"/>
    <s v="Full and straight to Carey. Defends this one"/>
    <m/>
    <m/>
    <m/>
    <m/>
    <m/>
    <m/>
    <m/>
    <m/>
    <m/>
    <m/>
    <m/>
    <m/>
    <m/>
    <m/>
    <n v="25.4"/>
  </r>
  <r>
    <n v="25.5"/>
    <s v="Carey"/>
    <x v="2"/>
    <n v="0"/>
    <s v="Back of a length and Carey plays it straight"/>
    <m/>
    <m/>
    <m/>
    <m/>
    <m/>
    <m/>
    <m/>
    <m/>
    <m/>
    <m/>
    <m/>
    <m/>
    <m/>
    <m/>
    <n v="25.5"/>
  </r>
  <r>
    <n v="25.6"/>
    <s v="Carey"/>
    <x v="2"/>
    <n v="1"/>
    <s v="Carey get this on to cover and a single."/>
    <m/>
    <m/>
    <m/>
    <m/>
    <m/>
    <m/>
    <m/>
    <m/>
    <m/>
    <m/>
    <m/>
    <m/>
    <m/>
    <m/>
    <n v="25.6"/>
  </r>
  <r>
    <n v="26.1"/>
    <s v="Carey"/>
    <x v="3"/>
    <n v="1"/>
    <s v="Hits square of the wicket and gets a single. "/>
    <m/>
    <m/>
    <m/>
    <m/>
    <m/>
    <m/>
    <m/>
    <m/>
    <m/>
    <m/>
    <m/>
    <m/>
    <m/>
    <m/>
    <n v="26.1"/>
  </r>
  <r>
    <n v="26.2"/>
    <s v="Starc"/>
    <x v="3"/>
    <n v="0"/>
    <s v="Again gets the edge as Starc attacks but does not carry to Markram"/>
    <m/>
    <m/>
    <m/>
    <m/>
    <m/>
    <m/>
    <m/>
    <m/>
    <m/>
    <m/>
    <m/>
    <m/>
    <m/>
    <m/>
    <n v="26.2"/>
  </r>
  <r>
    <n v="26.3"/>
    <s v="Starc"/>
    <x v="3"/>
    <n v="1"/>
    <s v="Works off the pad towards mid-wicket for a single"/>
    <m/>
    <m/>
    <m/>
    <m/>
    <m/>
    <m/>
    <m/>
    <m/>
    <m/>
    <m/>
    <m/>
    <m/>
    <m/>
    <m/>
    <n v="26.3"/>
  </r>
  <r>
    <n v="26.4"/>
    <s v="Carey"/>
    <x v="3"/>
    <n v="0"/>
    <m/>
    <m/>
    <m/>
    <m/>
    <m/>
    <m/>
    <m/>
    <m/>
    <m/>
    <m/>
    <m/>
    <m/>
    <m/>
    <m/>
    <m/>
    <n v="26.4"/>
  </r>
  <r>
    <n v="26.5"/>
    <s v="Carey"/>
    <x v="3"/>
    <n v="2"/>
    <s v="Plays it straight - the lead is over 150 now"/>
    <m/>
    <m/>
    <m/>
    <m/>
    <m/>
    <m/>
    <m/>
    <m/>
    <m/>
    <m/>
    <m/>
    <m/>
    <m/>
    <m/>
    <n v="26.5"/>
  </r>
  <r>
    <n v="26.6"/>
    <s v="Carey"/>
    <x v="3"/>
    <n v="0"/>
    <s v="Dabs It to cover"/>
    <m/>
    <m/>
    <m/>
    <m/>
    <m/>
    <m/>
    <m/>
    <m/>
    <m/>
    <m/>
    <m/>
    <m/>
    <m/>
    <m/>
    <n v="26.6"/>
  </r>
  <r>
    <n v="27.1"/>
    <s v="Starc"/>
    <x v="2"/>
    <n v="0"/>
    <s v="Still no Rabada to clean up the tail"/>
    <m/>
    <m/>
    <m/>
    <m/>
    <m/>
    <m/>
    <m/>
    <m/>
    <m/>
    <m/>
    <m/>
    <m/>
    <m/>
    <m/>
    <n v="27.1"/>
  </r>
  <r>
    <n v="27.2"/>
    <s v="Starc"/>
    <x v="2"/>
    <n v="0"/>
    <s v="Hit on the pads but this one's going down the leg"/>
    <m/>
    <m/>
    <m/>
    <m/>
    <m/>
    <m/>
    <m/>
    <m/>
    <m/>
    <m/>
    <m/>
    <m/>
    <m/>
    <m/>
    <n v="27.2"/>
  </r>
  <r>
    <n v="27.3"/>
    <s v="Starc"/>
    <x v="2"/>
    <n v="3"/>
    <s v="Starc plays this to square leg and get a 3"/>
    <m/>
    <m/>
    <m/>
    <m/>
    <m/>
    <m/>
    <m/>
    <m/>
    <m/>
    <m/>
    <m/>
    <m/>
    <m/>
    <m/>
    <n v="27.3"/>
  </r>
  <r>
    <n v="27.4"/>
    <s v="Carey"/>
    <x v="2"/>
    <n v="0"/>
    <s v="Nips back in from Mulder but going down the leg. No appeal"/>
    <m/>
    <m/>
    <m/>
    <m/>
    <m/>
    <m/>
    <m/>
    <m/>
    <m/>
    <m/>
    <m/>
    <m/>
    <m/>
    <m/>
    <n v="27.4"/>
  </r>
  <r>
    <n v="27.5"/>
    <s v="Carey"/>
    <x v="2"/>
    <n v="0"/>
    <m/>
    <m/>
    <m/>
    <m/>
    <m/>
    <m/>
    <m/>
    <m/>
    <m/>
    <m/>
    <m/>
    <m/>
    <m/>
    <m/>
    <m/>
    <n v="27.5"/>
  </r>
  <r>
    <n v="27.6"/>
    <s v="Carey"/>
    <x v="2"/>
    <n v="1"/>
    <s v="Plays it down to short mid-on for a single. Retains the strike"/>
    <m/>
    <m/>
    <m/>
    <m/>
    <m/>
    <m/>
    <m/>
    <m/>
    <m/>
    <m/>
    <m/>
    <m/>
    <m/>
    <m/>
    <n v="27.6"/>
  </r>
  <r>
    <n v="28.1"/>
    <s v="Carey"/>
    <x v="3"/>
    <n v="0"/>
    <s v="Does not carry. Markram yet again get to the ball on the bounce."/>
    <m/>
    <m/>
    <m/>
    <m/>
    <m/>
    <m/>
    <m/>
    <m/>
    <m/>
    <m/>
    <m/>
    <m/>
    <m/>
    <m/>
    <n v="28.1"/>
  </r>
  <r>
    <n v="28.2"/>
    <s v="Carey"/>
    <x v="3"/>
    <n v="0"/>
    <s v="Connects but to the field at short cover"/>
    <m/>
    <m/>
    <m/>
    <m/>
    <m/>
    <m/>
    <m/>
    <m/>
    <m/>
    <m/>
    <m/>
    <m/>
    <m/>
    <m/>
    <n v="28.2"/>
  </r>
  <r>
    <n v="28.3"/>
    <s v="Carey"/>
    <x v="3"/>
    <n v="0"/>
    <s v="Charges down the pitch but does not connect. Mistimes to mid-on"/>
    <m/>
    <m/>
    <m/>
    <m/>
    <m/>
    <m/>
    <m/>
    <m/>
    <m/>
    <m/>
    <m/>
    <m/>
    <m/>
    <m/>
    <n v="28.3"/>
  </r>
  <r>
    <n v="28.4"/>
    <s v="Carey"/>
    <x v="3"/>
    <n v="1"/>
    <s v="Full toss  and guides to 1 at cover"/>
    <s v="Full toss"/>
    <m/>
    <m/>
    <m/>
    <m/>
    <m/>
    <m/>
    <m/>
    <m/>
    <m/>
    <m/>
    <m/>
    <m/>
    <m/>
    <n v="28.4"/>
  </r>
  <r>
    <n v="28.5"/>
    <s v="Starc"/>
    <x v="3"/>
    <n v="1"/>
    <s v="A glance backward  square leg for a single"/>
    <m/>
    <m/>
    <m/>
    <m/>
    <m/>
    <m/>
    <m/>
    <m/>
    <m/>
    <m/>
    <m/>
    <m/>
    <m/>
    <m/>
    <n v="28.5"/>
  </r>
  <r>
    <n v="28.6"/>
    <s v="Carey"/>
    <x v="3"/>
    <n v="0"/>
    <s v="Carey drives but straight to the field at cover"/>
    <m/>
    <m/>
    <m/>
    <m/>
    <m/>
    <m/>
    <m/>
    <m/>
    <m/>
    <m/>
    <m/>
    <m/>
    <m/>
    <m/>
    <n v="28.6"/>
  </r>
  <r>
    <n v="29.1"/>
    <s v="Starc"/>
    <x v="1"/>
    <n v="0"/>
    <s v="Jansen now. Surely Rabada from the other end. Starc watches that go to the keeper"/>
    <m/>
    <m/>
    <m/>
    <m/>
    <m/>
    <m/>
    <m/>
    <m/>
    <m/>
    <m/>
    <m/>
    <m/>
    <m/>
    <m/>
    <n v="29.1"/>
  </r>
  <r>
    <n v="29.2"/>
    <s v="Starc"/>
    <x v="1"/>
    <n v="0"/>
    <s v="Starc still watchful with the ball outside off"/>
    <m/>
    <m/>
    <m/>
    <m/>
    <m/>
    <m/>
    <m/>
    <m/>
    <m/>
    <m/>
    <m/>
    <m/>
    <m/>
    <m/>
    <n v="29.2"/>
  </r>
  <r>
    <n v="29.3"/>
    <s v="Starc"/>
    <x v="1"/>
    <n v="0"/>
    <s v="Starc drives that straight to mid-off"/>
    <m/>
    <m/>
    <m/>
    <m/>
    <m/>
    <m/>
    <m/>
    <m/>
    <m/>
    <m/>
    <m/>
    <m/>
    <m/>
    <m/>
    <n v="29.3"/>
  </r>
  <r>
    <n v="29.4"/>
    <s v="Starc"/>
    <x v="1"/>
    <n v="0"/>
    <s v="And again - action replay"/>
    <m/>
    <m/>
    <m/>
    <m/>
    <m/>
    <m/>
    <m/>
    <m/>
    <m/>
    <m/>
    <m/>
    <m/>
    <m/>
    <m/>
    <n v="29.4"/>
  </r>
  <r>
    <n v="29.5"/>
    <s v="Starc"/>
    <x v="1"/>
    <n v="0"/>
    <s v="Angling down the leg and hits the pad"/>
    <m/>
    <m/>
    <m/>
    <m/>
    <m/>
    <m/>
    <m/>
    <m/>
    <m/>
    <m/>
    <m/>
    <m/>
    <m/>
    <m/>
    <n v="29.5"/>
  </r>
  <r>
    <n v="29.6"/>
    <s v="Starc"/>
    <x v="1"/>
    <n v="0"/>
    <s v="Starc does well to see this one off. Runs will come but this was a see out over"/>
    <m/>
    <m/>
    <m/>
    <m/>
    <m/>
    <m/>
    <m/>
    <m/>
    <m/>
    <m/>
    <m/>
    <m/>
    <m/>
    <m/>
    <n v="29.6"/>
  </r>
  <r>
    <n v="30.1"/>
    <s v="Carey"/>
    <x v="0"/>
    <n v="2"/>
    <s v="Pull this one for two in towards the leg side in the midwicket regions"/>
    <m/>
    <m/>
    <m/>
    <m/>
    <m/>
    <m/>
    <m/>
    <m/>
    <m/>
    <m/>
    <m/>
    <m/>
    <m/>
    <m/>
    <n v="30.1"/>
  </r>
  <r>
    <n v="30.2"/>
    <s v="Carey"/>
    <x v="0"/>
    <n v="0"/>
    <s v="Carey pushes at this on the backfoot - well stopped in the cover by Mulder"/>
    <m/>
    <m/>
    <m/>
    <m/>
    <m/>
    <m/>
    <m/>
    <m/>
    <m/>
    <m/>
    <m/>
    <m/>
    <m/>
    <m/>
    <n v="30.2"/>
  </r>
  <r>
    <n v="30.3"/>
    <s v="Carey"/>
    <x v="0"/>
    <n v="4"/>
    <s v="Nice and fine runs for four - Carey glances this one fine"/>
    <m/>
    <m/>
    <m/>
    <m/>
    <m/>
    <m/>
    <m/>
    <m/>
    <m/>
    <m/>
    <m/>
    <m/>
    <m/>
    <m/>
    <n v="30.3"/>
  </r>
  <r>
    <n v="30.4"/>
    <s v="Carey"/>
    <x v="0"/>
    <n v="0"/>
    <s v="Defends well - "/>
    <m/>
    <m/>
    <m/>
    <m/>
    <m/>
    <m/>
    <m/>
    <m/>
    <m/>
    <m/>
    <m/>
    <m/>
    <m/>
    <m/>
    <n v="30.4"/>
  </r>
  <r>
    <n v="30.5"/>
    <s v="Carey"/>
    <x v="0"/>
    <n v="0"/>
    <m/>
    <m/>
    <m/>
    <m/>
    <m/>
    <m/>
    <m/>
    <m/>
    <m/>
    <m/>
    <m/>
    <m/>
    <m/>
    <m/>
    <m/>
    <n v="30.5"/>
  </r>
  <r>
    <n v="30.6"/>
    <s v="Carey"/>
    <x v="0"/>
    <n v="0"/>
    <m/>
    <m/>
    <m/>
    <m/>
    <m/>
    <m/>
    <m/>
    <m/>
    <m/>
    <m/>
    <m/>
    <m/>
    <m/>
    <m/>
    <m/>
    <n v="30.6"/>
  </r>
  <r>
    <n v="31.1"/>
    <s v="Starc"/>
    <x v="1"/>
    <n v="0"/>
    <s v="Plays it straight back the bowler and it is a noball. No run"/>
    <m/>
    <m/>
    <m/>
    <n v="1"/>
    <m/>
    <m/>
    <m/>
    <m/>
    <m/>
    <m/>
    <m/>
    <m/>
    <m/>
    <m/>
    <n v="31.1"/>
  </r>
  <r>
    <n v="31.1"/>
    <s v="Starc"/>
    <x v="1"/>
    <n v="0"/>
    <m/>
    <m/>
    <m/>
    <m/>
    <m/>
    <m/>
    <m/>
    <m/>
    <m/>
    <m/>
    <m/>
    <m/>
    <m/>
    <m/>
    <m/>
    <m/>
  </r>
  <r>
    <n v="31.2"/>
    <s v="Starc"/>
    <x v="1"/>
    <n v="0"/>
    <s v="Beaten all ends up on the fourth line. Have ridden their luck this _x000a_partnership. But a vital partnership this"/>
    <m/>
    <m/>
    <m/>
    <m/>
    <m/>
    <m/>
    <m/>
    <m/>
    <m/>
    <m/>
    <m/>
    <m/>
    <m/>
    <m/>
    <n v="31.2"/>
  </r>
  <r>
    <n v="31.3"/>
    <s v="Starc"/>
    <x v="1"/>
    <n v="0"/>
    <s v="Short and Starc lets this one go"/>
    <m/>
    <m/>
    <m/>
    <m/>
    <m/>
    <m/>
    <m/>
    <m/>
    <m/>
    <m/>
    <m/>
    <m/>
    <m/>
    <m/>
    <n v="31.3"/>
  </r>
  <r>
    <n v="31.4"/>
    <s v="Starc"/>
    <x v="1"/>
    <n v="0"/>
    <s v=" And does not carry to Markram again. "/>
    <m/>
    <m/>
    <m/>
    <m/>
    <m/>
    <m/>
    <m/>
    <m/>
    <m/>
    <m/>
    <m/>
    <m/>
    <m/>
    <m/>
    <n v="31.4"/>
  </r>
  <r>
    <n v="31.5"/>
    <s v="Starc"/>
    <x v="1"/>
    <n v="0"/>
    <s v="Straight and defended"/>
    <m/>
    <m/>
    <m/>
    <m/>
    <m/>
    <m/>
    <m/>
    <m/>
    <m/>
    <m/>
    <m/>
    <m/>
    <m/>
    <m/>
    <n v="31.5"/>
  </r>
  <r>
    <n v="31.6"/>
    <s v="Starc"/>
    <x v="1"/>
    <n v="0"/>
    <s v="Drives to mid off and a easy stop"/>
    <m/>
    <m/>
    <m/>
    <m/>
    <m/>
    <m/>
    <m/>
    <m/>
    <m/>
    <m/>
    <m/>
    <m/>
    <m/>
    <m/>
    <n v="31.6"/>
  </r>
  <r>
    <n v="32.1"/>
    <s v="Carey"/>
    <x v="0"/>
    <n v="1"/>
    <s v="Carey pushes this toward mid wicket for a single"/>
    <m/>
    <m/>
    <m/>
    <n v="1"/>
    <m/>
    <m/>
    <m/>
    <m/>
    <m/>
    <m/>
    <m/>
    <m/>
    <m/>
    <m/>
    <n v="32.1"/>
  </r>
  <r>
    <n v="32.1"/>
    <s v="Starc"/>
    <x v="0"/>
    <n v="0"/>
    <s v="Beats Starc on the fifth stumps line. Starc hanging his bat"/>
    <m/>
    <m/>
    <m/>
    <m/>
    <m/>
    <m/>
    <m/>
    <m/>
    <m/>
    <m/>
    <m/>
    <m/>
    <m/>
    <m/>
    <m/>
  </r>
  <r>
    <n v="32.200000000000003"/>
    <s v="Starc"/>
    <x v="0"/>
    <n v="0"/>
    <s v=" Play and miss again. Fourth stumps line, Starc feeling for it"/>
    <m/>
    <m/>
    <m/>
    <m/>
    <m/>
    <m/>
    <m/>
    <m/>
    <m/>
    <m/>
    <m/>
    <m/>
    <m/>
    <m/>
    <n v="32.200000000000003"/>
  </r>
  <r>
    <n v="32.299999999999997"/>
    <s v="Starc"/>
    <x v="0"/>
    <n v="1"/>
    <s v="Worked towards deep square leg for a single"/>
    <m/>
    <m/>
    <m/>
    <m/>
    <m/>
    <m/>
    <m/>
    <m/>
    <m/>
    <m/>
    <m/>
    <m/>
    <m/>
    <m/>
    <n v="32.299999999999997"/>
  </r>
  <r>
    <n v="32.4"/>
    <s v="Carey"/>
    <x v="0"/>
    <n v="0"/>
    <s v=" Now Carey misses this one"/>
    <s v="Good Length"/>
    <m/>
    <m/>
    <m/>
    <m/>
    <m/>
    <m/>
    <m/>
    <m/>
    <m/>
    <m/>
    <m/>
    <m/>
    <m/>
    <n v="32.4"/>
  </r>
  <r>
    <n v="32.5"/>
    <s v="Carey"/>
    <x v="0"/>
    <n v="4"/>
    <s v="Carey cuts this towards deep point and Maharaj can't stop it - much needed_x000a_boundry"/>
    <m/>
    <m/>
    <m/>
    <m/>
    <m/>
    <m/>
    <m/>
    <m/>
    <m/>
    <m/>
    <m/>
    <m/>
    <m/>
    <m/>
    <n v="32.5"/>
  </r>
  <r>
    <n v="32.6"/>
    <s v="Carey"/>
    <x v="0"/>
    <n v="0"/>
    <s v="On the pads and whips it to square leg - no run"/>
    <m/>
    <m/>
    <m/>
    <m/>
    <m/>
    <m/>
    <m/>
    <m/>
    <m/>
    <m/>
    <m/>
    <m/>
    <m/>
    <m/>
    <n v="32.6"/>
  </r>
  <r>
    <n v="33.1"/>
    <s v="Starc"/>
    <x v="1"/>
    <n v="1"/>
    <s v="Quick single, fends it and a no ball as well. 100 up for Australia"/>
    <m/>
    <m/>
    <m/>
    <n v="1"/>
    <m/>
    <m/>
    <m/>
    <m/>
    <m/>
    <m/>
    <m/>
    <m/>
    <m/>
    <m/>
    <n v="33.1"/>
  </r>
  <r>
    <n v="33.1"/>
    <s v="Carey"/>
    <x v="1"/>
    <n v="0"/>
    <s v="Given. LBW. Carey reviews - might as well. On field decision is out. _x000a_Will take quite something to overturn this. A big outside edge. "/>
    <m/>
    <m/>
    <m/>
    <m/>
    <b v="1"/>
    <m/>
    <m/>
    <m/>
    <m/>
    <m/>
    <m/>
    <m/>
    <m/>
    <m/>
    <m/>
  </r>
  <r>
    <n v="33.200000000000003"/>
    <s v="Carey"/>
    <x v="1"/>
    <n v="4"/>
    <s v="Take that says Carey and drives that through the covers for four"/>
    <m/>
    <m/>
    <m/>
    <m/>
    <m/>
    <m/>
    <m/>
    <m/>
    <m/>
    <m/>
    <m/>
    <m/>
    <m/>
    <m/>
    <n v="33.200000000000003"/>
  </r>
  <r>
    <n v="33.299999999999997"/>
    <s v="Carey"/>
    <x v="1"/>
    <n v="1"/>
    <s v="Single to mid wicket "/>
    <m/>
    <m/>
    <m/>
    <m/>
    <m/>
    <m/>
    <m/>
    <m/>
    <m/>
    <m/>
    <m/>
    <m/>
    <m/>
    <m/>
    <n v="33.299999999999997"/>
  </r>
  <r>
    <n v="33.4"/>
    <s v="Starc"/>
    <x v="1"/>
    <n v="0"/>
    <s v="Down the leg side"/>
    <m/>
    <m/>
    <m/>
    <m/>
    <m/>
    <m/>
    <m/>
    <m/>
    <m/>
    <m/>
    <m/>
    <m/>
    <m/>
    <m/>
    <n v="33.4"/>
  </r>
  <r>
    <n v="33.5"/>
    <s v="Starc"/>
    <x v="1"/>
    <n v="1"/>
    <s v="And now Starc gets this one away to point and gets a single"/>
    <m/>
    <m/>
    <m/>
    <m/>
    <m/>
    <m/>
    <m/>
    <m/>
    <m/>
    <m/>
    <m/>
    <m/>
    <m/>
    <m/>
    <n v="33.5"/>
  </r>
  <r>
    <n v="33.6"/>
    <s v="Carey"/>
    <x v="1"/>
    <n v="3"/>
    <s v="Punched down the ground and Carey will get 3. Bavuma does well to stop_x000a_the ball from going for a four"/>
    <m/>
    <m/>
    <m/>
    <m/>
    <m/>
    <m/>
    <m/>
    <m/>
    <m/>
    <m/>
    <m/>
    <m/>
    <m/>
    <m/>
    <n v="33.6"/>
  </r>
  <r>
    <n v="34.1"/>
    <s v="Carey"/>
    <x v="0"/>
    <n v="1"/>
    <s v="Quick single down the midwicket"/>
    <m/>
    <m/>
    <m/>
    <m/>
    <m/>
    <m/>
    <m/>
    <m/>
    <m/>
    <m/>
    <m/>
    <m/>
    <m/>
    <m/>
    <n v="34.1"/>
  </r>
  <r>
    <n v="34.200000000000003"/>
    <s v="Starc"/>
    <x v="0"/>
    <n v="0"/>
    <s v="Starc gets leg bye"/>
    <m/>
    <m/>
    <m/>
    <m/>
    <m/>
    <m/>
    <m/>
    <n v="2"/>
    <m/>
    <m/>
    <m/>
    <m/>
    <m/>
    <m/>
    <n v="34.200000000000003"/>
  </r>
  <r>
    <n v="34.299999999999997"/>
    <s v="Starc"/>
    <x v="0"/>
    <n v="1"/>
    <s v="A quick single stolen. Starc pushes this towards mid-on and sets off. Direct_x000a_hit and he was gone"/>
    <m/>
    <m/>
    <m/>
    <m/>
    <m/>
    <m/>
    <m/>
    <m/>
    <m/>
    <m/>
    <m/>
    <m/>
    <m/>
    <m/>
    <n v="34.299999999999997"/>
  </r>
  <r>
    <n v="34.4"/>
    <s v="Carey"/>
    <x v="0"/>
    <n v="1"/>
    <s v="Single again - same area . Great running"/>
    <m/>
    <m/>
    <m/>
    <m/>
    <m/>
    <m/>
    <m/>
    <m/>
    <m/>
    <m/>
    <m/>
    <m/>
    <m/>
    <m/>
    <n v="34.4"/>
  </r>
  <r>
    <n v="34.5"/>
    <s v="Starc"/>
    <x v="0"/>
    <n v="1"/>
    <s v="Singles coming thick and fast now. Every run counts now - lead 189 now"/>
    <m/>
    <m/>
    <m/>
    <m/>
    <m/>
    <m/>
    <m/>
    <m/>
    <m/>
    <m/>
    <m/>
    <m/>
    <m/>
    <m/>
    <n v="34.5"/>
  </r>
  <r>
    <n v="34.6"/>
    <s v="Carey"/>
    <x v="0"/>
    <n v="0"/>
    <s v="Dabs it to Mid on - but no run this time"/>
    <m/>
    <m/>
    <m/>
    <m/>
    <m/>
    <m/>
    <m/>
    <m/>
    <m/>
    <m/>
    <m/>
    <m/>
    <m/>
    <m/>
    <n v="34.6"/>
  </r>
  <r>
    <n v="35.1"/>
    <s v="Starc"/>
    <x v="4"/>
    <n v="0"/>
    <s v="Spinner now - how will these two approach this. Defends on the front foot_x000a_Get to the pitch of the ball"/>
    <m/>
    <m/>
    <m/>
    <m/>
    <m/>
    <m/>
    <m/>
    <m/>
    <m/>
    <m/>
    <m/>
    <m/>
    <m/>
    <m/>
    <n v="35.1"/>
  </r>
  <r>
    <n v="35.200000000000003"/>
    <s v="Starc"/>
    <x v="4"/>
    <n v="0"/>
    <s v="Starc in no hurry - I think Carey will take charge. "/>
    <m/>
    <m/>
    <m/>
    <m/>
    <m/>
    <m/>
    <m/>
    <m/>
    <m/>
    <m/>
    <m/>
    <m/>
    <m/>
    <m/>
    <n v="35.200000000000003"/>
  </r>
  <r>
    <n v="35.299999999999997"/>
    <s v="Starc"/>
    <x v="4"/>
    <n v="1"/>
    <s v="Finds a single now towards the point regions"/>
    <m/>
    <m/>
    <m/>
    <m/>
    <m/>
    <m/>
    <m/>
    <m/>
    <m/>
    <m/>
    <m/>
    <m/>
    <m/>
    <m/>
    <n v="35.299999999999997"/>
  </r>
  <r>
    <n v="35.4"/>
    <s v="Carey"/>
    <x v="4"/>
    <n v="0"/>
    <s v="Will Carey attack ? Tried reverse sweeping in the first innings "/>
    <m/>
    <m/>
    <m/>
    <m/>
    <m/>
    <m/>
    <m/>
    <m/>
    <m/>
    <m/>
    <m/>
    <m/>
    <m/>
    <m/>
    <n v="35.4"/>
  </r>
  <r>
    <n v="35.5"/>
    <s v="Carey"/>
    <x v="4"/>
    <n v="1"/>
    <s v=" Plays it all along the ground to long on"/>
    <m/>
    <m/>
    <m/>
    <m/>
    <m/>
    <m/>
    <m/>
    <m/>
    <m/>
    <m/>
    <m/>
    <m/>
    <m/>
    <m/>
    <n v="35.5"/>
  </r>
  <r>
    <n v="35.6"/>
    <s v="Starc"/>
    <x v="4"/>
    <n v="1"/>
    <s v="Singles now"/>
    <m/>
    <m/>
    <m/>
    <m/>
    <m/>
    <m/>
    <m/>
    <m/>
    <m/>
    <m/>
    <m/>
    <m/>
    <m/>
    <m/>
    <n v="35.6"/>
  </r>
  <r>
    <n v="36.1"/>
    <s v="Starc"/>
    <x v="0"/>
    <n v="0"/>
    <s v="Put down - tough chance, but just falls short."/>
    <m/>
    <m/>
    <m/>
    <m/>
    <m/>
    <m/>
    <m/>
    <m/>
    <m/>
    <m/>
    <m/>
    <m/>
    <m/>
    <m/>
    <n v="36.1"/>
  </r>
  <r>
    <n v="36.200000000000003"/>
    <s v="Starc"/>
    <x v="0"/>
    <n v="0"/>
    <s v="Quick single stolen.Carey calls , Starc responds"/>
    <m/>
    <m/>
    <m/>
    <m/>
    <m/>
    <m/>
    <m/>
    <n v="1"/>
    <m/>
    <m/>
    <m/>
    <m/>
    <m/>
    <m/>
    <n v="36.200000000000003"/>
  </r>
  <r>
    <n v="36.299999999999997"/>
    <s v="Carey"/>
    <x v="0"/>
    <n v="4"/>
    <s v="PUNCHED- through mid on. Four runs , and fifty partnership. Come at_x000a_the right time. Lead by 197"/>
    <m/>
    <m/>
    <m/>
    <m/>
    <m/>
    <m/>
    <m/>
    <m/>
    <m/>
    <m/>
    <m/>
    <m/>
    <m/>
    <m/>
    <n v="36.299999999999997"/>
  </r>
  <r>
    <n v="36.4"/>
    <s v="Carey"/>
    <x v="0"/>
    <n v="0"/>
    <m/>
    <m/>
    <m/>
    <m/>
    <m/>
    <m/>
    <m/>
    <m/>
    <m/>
    <m/>
    <m/>
    <m/>
    <m/>
    <m/>
    <m/>
    <n v="36.4"/>
  </r>
  <r>
    <n v="36.5"/>
    <s v="Carey"/>
    <x v="0"/>
    <n v="1"/>
    <s v="Not where intended but a single will do - mid on"/>
    <m/>
    <m/>
    <m/>
    <m/>
    <m/>
    <m/>
    <m/>
    <m/>
    <m/>
    <m/>
    <m/>
    <m/>
    <m/>
    <m/>
    <n v="36.5"/>
  </r>
  <r>
    <n v="36.6"/>
    <s v="Starc"/>
    <x v="0"/>
    <n v="0"/>
    <s v=" Brave leave that. Over the stump. Lucky"/>
    <m/>
    <m/>
    <m/>
    <m/>
    <m/>
    <m/>
    <m/>
    <m/>
    <m/>
    <m/>
    <m/>
    <m/>
    <m/>
    <m/>
    <n v="36.6"/>
  </r>
  <r>
    <n v="37.1"/>
    <s v="Carey"/>
    <x v="4"/>
    <n v="1"/>
    <s v="Some spin but gets this to mid - on for a single"/>
    <m/>
    <m/>
    <m/>
    <m/>
    <m/>
    <m/>
    <m/>
    <m/>
    <m/>
    <m/>
    <m/>
    <m/>
    <m/>
    <m/>
    <n v="37.1"/>
  </r>
  <r>
    <n v="37.200000000000003"/>
    <s v="Starc"/>
    <x v="4"/>
    <n v="0"/>
    <s v="Defended - Starc"/>
    <m/>
    <m/>
    <m/>
    <m/>
    <m/>
    <m/>
    <m/>
    <m/>
    <m/>
    <m/>
    <m/>
    <m/>
    <m/>
    <m/>
    <n v="37.200000000000003"/>
  </r>
  <r>
    <n v="37.299999999999997"/>
    <s v="Starc"/>
    <x v="4"/>
    <n v="0"/>
    <s v="Straight and defended"/>
    <m/>
    <m/>
    <m/>
    <m/>
    <m/>
    <m/>
    <m/>
    <m/>
    <m/>
    <m/>
    <m/>
    <m/>
    <m/>
    <m/>
    <n v="37.299999999999997"/>
  </r>
  <r>
    <n v="37.4"/>
    <s v="Starc"/>
    <x v="4"/>
    <n v="1"/>
    <s v="Tucked this one towards mid-wicket. Lead of 200 now"/>
    <m/>
    <m/>
    <m/>
    <m/>
    <m/>
    <m/>
    <m/>
    <m/>
    <m/>
    <m/>
    <m/>
    <m/>
    <m/>
    <m/>
    <n v="37.4"/>
  </r>
  <r>
    <n v="37.5"/>
    <s v="Carey"/>
    <x v="4"/>
    <n v="4"/>
    <s v="Sweeps and sweeps fine for a four "/>
    <m/>
    <m/>
    <m/>
    <m/>
    <m/>
    <m/>
    <m/>
    <m/>
    <m/>
    <m/>
    <m/>
    <m/>
    <m/>
    <m/>
    <n v="37.5"/>
  </r>
  <r>
    <n v="37.6"/>
    <s v="Carey"/>
    <x v="4"/>
    <n v="1"/>
    <s v="Plays one to long on and gets an easy single"/>
    <m/>
    <m/>
    <m/>
    <m/>
    <m/>
    <m/>
    <m/>
    <m/>
    <m/>
    <m/>
    <m/>
    <m/>
    <m/>
    <m/>
    <n v="37.6"/>
  </r>
  <r>
    <n v="38.1"/>
    <s v="Carey"/>
    <x v="0"/>
    <m/>
    <s v="Carey defends - "/>
    <m/>
    <m/>
    <m/>
    <n v="1"/>
    <m/>
    <m/>
    <m/>
    <m/>
    <m/>
    <m/>
    <m/>
    <m/>
    <m/>
    <m/>
    <n v="38.1"/>
  </r>
  <r>
    <n v="38.1"/>
    <s v="Carey"/>
    <x v="0"/>
    <n v="2"/>
    <s v="Pushes towards deep cover and gets an easy 2"/>
    <m/>
    <m/>
    <m/>
    <m/>
    <m/>
    <m/>
    <m/>
    <m/>
    <m/>
    <m/>
    <m/>
    <m/>
    <m/>
    <m/>
    <m/>
  </r>
  <r>
    <n v="38.200000000000003"/>
    <s v="Carey"/>
    <x v="0"/>
    <n v="0"/>
    <s v="Looks close? DRS ? Given on field - more in hope this one. This has been _x000a_a great innngs from Carey. "/>
    <m/>
    <n v="1"/>
    <m/>
    <m/>
    <b v="1"/>
    <m/>
    <m/>
    <m/>
    <m/>
    <s v="LBW"/>
    <m/>
    <m/>
    <m/>
    <m/>
    <n v="38.200000000000003"/>
  </r>
  <r>
    <n v="38.299999999999997"/>
    <s v="Lyon"/>
    <x v="0"/>
    <n v="0"/>
    <s v="Lyon average 12, Australia will take that 12 today. Wide in the sevent stumps. Leaves it. No Ball"/>
    <m/>
    <m/>
    <m/>
    <n v="1"/>
    <m/>
    <m/>
    <m/>
    <m/>
    <m/>
    <m/>
    <m/>
    <m/>
    <m/>
    <m/>
    <n v="38.299999999999997"/>
  </r>
  <r>
    <n v="38.299999999999997"/>
    <s v="Lyon"/>
    <x v="0"/>
    <n v="1"/>
    <s v="Edged not carried and they get a single"/>
    <m/>
    <m/>
    <m/>
    <m/>
    <m/>
    <m/>
    <m/>
    <m/>
    <m/>
    <m/>
    <m/>
    <m/>
    <m/>
    <m/>
    <m/>
  </r>
  <r>
    <n v="38.4"/>
    <s v="Starc"/>
    <x v="0"/>
    <n v="0"/>
    <m/>
    <m/>
    <m/>
    <m/>
    <m/>
    <m/>
    <m/>
    <m/>
    <m/>
    <m/>
    <m/>
    <m/>
    <m/>
    <m/>
    <m/>
    <n v="38.4"/>
  </r>
  <r>
    <n v="38.5"/>
    <s v="Starc"/>
    <x v="0"/>
    <n v="1"/>
    <s v="Starc drives this but Bavuma does brilliantly at covers to keep it to one"/>
    <m/>
    <m/>
    <m/>
    <m/>
    <m/>
    <m/>
    <m/>
    <m/>
    <m/>
    <m/>
    <m/>
    <m/>
    <m/>
    <m/>
    <n v="38.5"/>
  </r>
  <r>
    <n v="38.6"/>
    <s v="Lyon"/>
    <x v="0"/>
    <m/>
    <s v="Lyon lets that go."/>
    <m/>
    <m/>
    <m/>
    <n v="1"/>
    <m/>
    <m/>
    <m/>
    <m/>
    <m/>
    <m/>
    <m/>
    <m/>
    <m/>
    <m/>
    <n v="38.6"/>
  </r>
  <r>
    <n v="38.6"/>
    <s v="Lyon"/>
    <x v="0"/>
    <n v="0"/>
    <m/>
    <m/>
    <m/>
    <m/>
    <m/>
    <m/>
    <m/>
    <m/>
    <m/>
    <m/>
    <m/>
    <m/>
    <m/>
    <m/>
    <m/>
    <m/>
  </r>
  <r>
    <n v="39.1"/>
    <s v="Starc"/>
    <x v="2"/>
    <n v="0"/>
    <s v="Does not carry yet again"/>
    <m/>
    <m/>
    <m/>
    <m/>
    <m/>
    <m/>
    <m/>
    <m/>
    <m/>
    <m/>
    <m/>
    <m/>
    <m/>
    <m/>
    <n v="39.1"/>
  </r>
  <r>
    <n v="39.200000000000003"/>
    <s v="Starc"/>
    <x v="2"/>
    <n v="0"/>
    <s v="Wild one from Mulder and the keeper is not getting to that"/>
    <m/>
    <m/>
    <m/>
    <m/>
    <m/>
    <m/>
    <m/>
    <m/>
    <n v="4"/>
    <m/>
    <m/>
    <m/>
    <m/>
    <m/>
    <n v="39.200000000000003"/>
  </r>
  <r>
    <n v="39.299999999999997"/>
    <s v="Starc"/>
    <x v="2"/>
    <n v="0"/>
    <s v="Lets this one go into the gloves"/>
    <m/>
    <m/>
    <m/>
    <m/>
    <m/>
    <m/>
    <m/>
    <m/>
    <m/>
    <m/>
    <m/>
    <m/>
    <m/>
    <m/>
    <n v="39.299999999999997"/>
  </r>
  <r>
    <n v="39.4"/>
    <s v="Starc"/>
    <x v="2"/>
    <n v="0"/>
    <s v="Edged and dropped at third  slip now - Jansen"/>
    <m/>
    <m/>
    <m/>
    <m/>
    <m/>
    <m/>
    <m/>
    <m/>
    <m/>
    <m/>
    <m/>
    <m/>
    <m/>
    <m/>
    <n v="39.4"/>
  </r>
  <r>
    <n v="39.5"/>
    <s v="Starc"/>
    <x v="2"/>
    <n v="2"/>
    <s v="Gets two - square of the wicket - fine"/>
    <m/>
    <m/>
    <m/>
    <m/>
    <m/>
    <m/>
    <m/>
    <m/>
    <m/>
    <m/>
    <m/>
    <m/>
    <m/>
    <m/>
    <n v="39.5"/>
  </r>
  <r>
    <n v="39.6"/>
    <s v="Starc"/>
    <x v="2"/>
    <n v="0"/>
    <s v="Swings this one away. And that's that for the day. Australia lead by 214"/>
    <m/>
    <m/>
    <m/>
    <m/>
    <m/>
    <m/>
    <m/>
    <m/>
    <m/>
    <m/>
    <m/>
    <m/>
    <m/>
    <m/>
    <n v="39.6"/>
  </r>
  <r>
    <n v="40.1"/>
    <s v="Lyon"/>
    <x v="0"/>
    <n v="1"/>
    <s v="Day 3 , session 1"/>
    <m/>
    <m/>
    <m/>
    <m/>
    <m/>
    <m/>
    <m/>
    <m/>
    <m/>
    <m/>
    <m/>
    <m/>
    <m/>
    <m/>
    <n v="40.1"/>
  </r>
  <r>
    <n v="40.200000000000003"/>
    <s v="Starc"/>
    <x v="0"/>
    <n v="0"/>
    <m/>
    <m/>
    <m/>
    <m/>
    <m/>
    <m/>
    <m/>
    <m/>
    <m/>
    <m/>
    <m/>
    <m/>
    <m/>
    <m/>
    <m/>
    <n v="40.200000000000003"/>
  </r>
  <r>
    <n v="40.299999999999997"/>
    <s v="Starc"/>
    <x v="0"/>
    <n v="0"/>
    <s v="Lets this one go Stacy"/>
    <m/>
    <m/>
    <m/>
    <m/>
    <m/>
    <m/>
    <m/>
    <m/>
    <m/>
    <m/>
    <m/>
    <m/>
    <m/>
    <m/>
    <n v="40.299999999999997"/>
  </r>
  <r>
    <n v="40.4"/>
    <s v="Starc"/>
    <x v="0"/>
    <n v="0"/>
    <s v="Drives to mid off straight to the fielder"/>
    <m/>
    <m/>
    <m/>
    <m/>
    <m/>
    <m/>
    <m/>
    <m/>
    <m/>
    <m/>
    <m/>
    <m/>
    <m/>
    <m/>
    <n v="40.4"/>
  </r>
  <r>
    <n v="40.5"/>
    <s v="Starc"/>
    <x v="0"/>
    <n v="0"/>
    <m/>
    <m/>
    <m/>
    <m/>
    <m/>
    <m/>
    <m/>
    <m/>
    <m/>
    <m/>
    <m/>
    <m/>
    <m/>
    <m/>
    <m/>
    <n v="40.5"/>
  </r>
  <r>
    <n v="40.6"/>
    <s v="Starc"/>
    <x v="0"/>
    <n v="0"/>
    <s v="Lets it go - "/>
    <m/>
    <m/>
    <m/>
    <m/>
    <m/>
    <m/>
    <m/>
    <m/>
    <m/>
    <m/>
    <m/>
    <m/>
    <m/>
    <m/>
    <n v="40.6"/>
  </r>
  <r>
    <n v="41.1"/>
    <s v="Lyon"/>
    <x v="2"/>
    <n v="0"/>
    <s v="Plays it to mid on fielder. No is the call"/>
    <m/>
    <m/>
    <m/>
    <m/>
    <m/>
    <m/>
    <m/>
    <m/>
    <m/>
    <m/>
    <m/>
    <m/>
    <m/>
    <m/>
    <n v="41.1"/>
  </r>
  <r>
    <n v="41.2"/>
    <s v="Lyon"/>
    <x v="2"/>
    <n v="0"/>
    <s v="Angled down the leg side and well stopped by Verreyne with his left foot._x000a_Saves a couple"/>
    <m/>
    <m/>
    <m/>
    <m/>
    <m/>
    <m/>
    <m/>
    <m/>
    <m/>
    <m/>
    <m/>
    <m/>
    <m/>
    <m/>
    <n v="41.2"/>
  </r>
  <r>
    <n v="41.3"/>
    <s v="Lyon"/>
    <x v="2"/>
    <n v="0"/>
    <s v="Lyon comes to the pitch of the ball defends"/>
    <s v="Full"/>
    <m/>
    <m/>
    <m/>
    <m/>
    <m/>
    <m/>
    <m/>
    <m/>
    <m/>
    <m/>
    <m/>
    <m/>
    <m/>
    <n v="41.3"/>
  </r>
  <r>
    <n v="41.4"/>
    <s v="Lyon"/>
    <x v="2"/>
    <n v="0"/>
    <s v="Comes forward and defends"/>
    <s v="Full"/>
    <m/>
    <m/>
    <m/>
    <m/>
    <m/>
    <m/>
    <m/>
    <m/>
    <m/>
    <m/>
    <m/>
    <m/>
    <m/>
    <n v="41.4"/>
  </r>
  <r>
    <n v="41.5"/>
    <s v="Lyon"/>
    <x v="2"/>
    <n v="0"/>
    <s v="Bowls straight and full, and nicely played by Lyon straight back to the bowler"/>
    <m/>
    <m/>
    <m/>
    <m/>
    <m/>
    <m/>
    <m/>
    <m/>
    <m/>
    <m/>
    <m/>
    <m/>
    <m/>
    <m/>
    <n v="41.5"/>
  </r>
  <r>
    <n v="41.6"/>
    <s v="Lyon"/>
    <x v="2"/>
    <n v="0"/>
    <s v="Defends and it’s a maiden over."/>
    <s v="Good Length"/>
    <m/>
    <m/>
    <m/>
    <m/>
    <m/>
    <m/>
    <m/>
    <m/>
    <m/>
    <m/>
    <m/>
    <m/>
    <m/>
    <n v="41.6"/>
  </r>
  <r>
    <n v="42.1"/>
    <s v="Starc"/>
    <x v="0"/>
    <n v="2"/>
    <s v="Starch smashes this over the bowlers head. Hasn't timed this one_x000a_and Bavuma gets to ball . Australia get two more runs"/>
    <m/>
    <m/>
    <m/>
    <m/>
    <m/>
    <m/>
    <m/>
    <m/>
    <m/>
    <m/>
    <m/>
    <m/>
    <m/>
    <m/>
    <n v="42.1"/>
  </r>
  <r>
    <n v="42.2"/>
    <s v="Starc"/>
    <x v="0"/>
    <n v="1"/>
    <s v="Starc has come out with an intent to go for it. He tries to drive this one,_x000a_mistimed but gets a single. Rabada to Lyon now"/>
    <m/>
    <m/>
    <m/>
    <m/>
    <m/>
    <m/>
    <m/>
    <m/>
    <m/>
    <m/>
    <m/>
    <m/>
    <m/>
    <m/>
    <n v="42.2"/>
  </r>
  <r>
    <n v="42.3"/>
    <s v="Lyon"/>
    <x v="0"/>
    <n v="0"/>
    <s v="Straight and full, at pace - Lyon defends well"/>
    <s v="Full"/>
    <m/>
    <m/>
    <m/>
    <m/>
    <m/>
    <m/>
    <m/>
    <m/>
    <m/>
    <m/>
    <m/>
    <m/>
    <m/>
    <n v="42.3"/>
  </r>
  <r>
    <n v="42.4"/>
    <s v="Lyon"/>
    <x v="0"/>
    <n v="0"/>
    <s v="Rabada brings this one back and hits the back pad. Given by the umpire._x000a_Lyon reviews more in hope - "/>
    <m/>
    <n v="1"/>
    <m/>
    <m/>
    <m/>
    <m/>
    <m/>
    <m/>
    <m/>
    <s v="LBW"/>
    <m/>
    <m/>
    <m/>
    <m/>
    <n v="42.4"/>
  </r>
  <r>
    <n v="42.5"/>
    <s v="Hazlewood"/>
    <x v="0"/>
    <n v="0"/>
    <s v="Rabada on 9 wickets for the innigs, looking for a ten-for for the test. Can_x000a_he do it here - Hazlewood get ball to bat"/>
    <m/>
    <m/>
    <m/>
    <m/>
    <m/>
    <m/>
    <m/>
    <m/>
    <m/>
    <m/>
    <m/>
    <m/>
    <m/>
    <m/>
    <n v="42.5"/>
  </r>
  <r>
    <n v="42.6"/>
    <s v="Hazlewood"/>
    <x v="0"/>
    <n v="0"/>
    <s v="Wide on the fifth stumps line and Hazlewood lets that one go"/>
    <m/>
    <m/>
    <m/>
    <m/>
    <m/>
    <m/>
    <m/>
    <m/>
    <m/>
    <m/>
    <m/>
    <m/>
    <m/>
    <m/>
    <n v="42.6"/>
  </r>
  <r>
    <n v="43.1"/>
    <s v="Starc"/>
    <x v="2"/>
    <n v="1"/>
    <s v="Strac dabs this one towards point and sets out for a single. Not protencting_x000a_his bowling partner. Another no ball"/>
    <m/>
    <m/>
    <m/>
    <n v="1"/>
    <m/>
    <m/>
    <m/>
    <m/>
    <m/>
    <m/>
    <m/>
    <m/>
    <m/>
    <m/>
    <n v="43.1"/>
  </r>
  <r>
    <n v="43.1"/>
    <s v="Hazlewood"/>
    <x v="2"/>
    <n v="0"/>
    <s v="Bows straight and Hazlewood defenbds"/>
    <m/>
    <m/>
    <m/>
    <m/>
    <m/>
    <m/>
    <m/>
    <m/>
    <m/>
    <m/>
    <m/>
    <m/>
    <m/>
    <m/>
    <m/>
  </r>
  <r>
    <n v="43.2"/>
    <s v="Hazlewood"/>
    <x v="2"/>
    <n v="0"/>
    <s v="Straight and played straight to Mulder "/>
    <m/>
    <m/>
    <m/>
    <m/>
    <m/>
    <m/>
    <m/>
    <m/>
    <m/>
    <m/>
    <m/>
    <m/>
    <m/>
    <m/>
    <n v="43.2"/>
  </r>
  <r>
    <n v="43.3"/>
    <s v="Hazlewood"/>
    <x v="2"/>
    <n v="1"/>
    <s v="Dabs this one to short mid on and sets of for a single"/>
    <m/>
    <m/>
    <m/>
    <m/>
    <m/>
    <m/>
    <m/>
    <m/>
    <m/>
    <m/>
    <m/>
    <m/>
    <m/>
    <m/>
    <n v="43.3"/>
  </r>
  <r>
    <n v="43.4"/>
    <s v="Starc"/>
    <x v="2"/>
    <n v="1"/>
    <s v="Playes this one nicely towards deep point and pick a single. Previous run_x000a_this"/>
    <m/>
    <m/>
    <m/>
    <m/>
    <m/>
    <m/>
    <m/>
    <m/>
    <m/>
    <m/>
    <m/>
    <m/>
    <m/>
    <m/>
    <n v="43.4"/>
  </r>
  <r>
    <n v="43.5"/>
    <s v="Hazlewood"/>
    <x v="2"/>
    <n v="0"/>
    <s v="Fifth stumps line and Hazlewood feels for this. Misses the edge"/>
    <m/>
    <m/>
    <m/>
    <m/>
    <m/>
    <m/>
    <m/>
    <m/>
    <m/>
    <m/>
    <m/>
    <m/>
    <m/>
    <m/>
    <n v="43.5"/>
  </r>
  <r>
    <n v="43.6"/>
    <s v="Hazlewood"/>
    <x v="2"/>
    <n v="0"/>
    <s v="Turned down a single this time. Hazlewood defends the ball towards point"/>
    <m/>
    <m/>
    <m/>
    <m/>
    <m/>
    <m/>
    <m/>
    <m/>
    <m/>
    <m/>
    <m/>
    <m/>
    <m/>
    <m/>
    <n v="43.6"/>
  </r>
  <r>
    <n v="44.1"/>
    <s v="Starc"/>
    <x v="0"/>
    <n v="4"/>
    <s v="Goes through the slips for a four. These runs are hurting Soth Africa"/>
    <m/>
    <m/>
    <m/>
    <m/>
    <m/>
    <m/>
    <m/>
    <m/>
    <m/>
    <m/>
    <m/>
    <m/>
    <m/>
    <m/>
    <n v="44.1"/>
  </r>
  <r>
    <n v="44.2"/>
    <s v="Starc"/>
    <x v="0"/>
    <n v="0"/>
    <s v="Turns down a single as he guides the ball to Gully"/>
    <m/>
    <m/>
    <m/>
    <m/>
    <m/>
    <m/>
    <m/>
    <m/>
    <m/>
    <m/>
    <m/>
    <m/>
    <m/>
    <m/>
    <n v="44.2"/>
  </r>
  <r>
    <n v="44.3"/>
    <s v="Starc"/>
    <x v="0"/>
    <n v="0"/>
    <s v="Lets this one go. Short one this time"/>
    <s v="Short"/>
    <m/>
    <m/>
    <m/>
    <m/>
    <m/>
    <m/>
    <m/>
    <m/>
    <m/>
    <m/>
    <m/>
    <m/>
    <m/>
    <n v="44.3"/>
  </r>
  <r>
    <n v="44.4"/>
    <s v="Starc"/>
    <x v="0"/>
    <n v="0"/>
    <s v="Inside edge and on to the pads - "/>
    <m/>
    <m/>
    <m/>
    <m/>
    <m/>
    <m/>
    <m/>
    <m/>
    <m/>
    <m/>
    <m/>
    <m/>
    <m/>
    <m/>
    <n v="44.4"/>
  </r>
  <r>
    <n v="44.5"/>
    <s v="Starc"/>
    <x v="0"/>
    <n v="0"/>
    <s v="Climbs on Starc who does well to get well over the ball and defend it down"/>
    <s v="Short"/>
    <m/>
    <m/>
    <m/>
    <m/>
    <m/>
    <m/>
    <m/>
    <m/>
    <m/>
    <m/>
    <m/>
    <m/>
    <m/>
    <n v="44.5"/>
  </r>
  <r>
    <n v="44.6"/>
    <s v="Starc"/>
    <x v="0"/>
    <n v="0"/>
    <s v="Beats Starc all ends up with that. Jansen then will be a crack at Hazlewood."/>
    <m/>
    <m/>
    <m/>
    <m/>
    <m/>
    <m/>
    <m/>
    <m/>
    <m/>
    <m/>
    <m/>
    <m/>
    <m/>
    <m/>
    <n v="44.6"/>
  </r>
  <r>
    <n v="45.1"/>
    <s v="Hazlewood"/>
    <x v="1"/>
    <n v="0"/>
    <s v="Back of a length and beat Hazlewood"/>
    <s v="Good Length"/>
    <m/>
    <m/>
    <m/>
    <m/>
    <m/>
    <m/>
    <m/>
    <m/>
    <m/>
    <m/>
    <m/>
    <m/>
    <m/>
    <n v="45.1"/>
  </r>
  <r>
    <n v="45.2"/>
    <s v="Hazlewood"/>
    <x v="1"/>
    <n v="0"/>
    <s v="Hazlewood backs up and plays this one towards mid-off"/>
    <m/>
    <m/>
    <m/>
    <m/>
    <m/>
    <m/>
    <m/>
    <m/>
    <m/>
    <m/>
    <m/>
    <m/>
    <m/>
    <m/>
    <n v="45.2"/>
  </r>
  <r>
    <n v="45.3"/>
    <s v="Hazlewood"/>
    <x v="1"/>
    <n v="1"/>
    <s v="Scampered through for a single. Hazlewood trickels this ball do the gully_x000a_and the scamper a single"/>
    <m/>
    <m/>
    <m/>
    <m/>
    <m/>
    <m/>
    <m/>
    <m/>
    <m/>
    <m/>
    <m/>
    <m/>
    <m/>
    <m/>
    <n v="45.3"/>
  </r>
  <r>
    <n v="45.4"/>
    <s v="Starc"/>
    <x v="1"/>
    <n v="0"/>
    <s v="Starc content on letting the balls go. "/>
    <m/>
    <m/>
    <m/>
    <m/>
    <m/>
    <m/>
    <m/>
    <m/>
    <m/>
    <m/>
    <m/>
    <m/>
    <m/>
    <m/>
    <n v="45.4"/>
  </r>
  <r>
    <n v="45.5"/>
    <s v="Starc"/>
    <x v="1"/>
    <n v="1"/>
    <s v="Short and Strac pulls this one past the bowler. Did not time it though,_x000a_only a single. A valuable single though"/>
    <m/>
    <m/>
    <m/>
    <m/>
    <m/>
    <m/>
    <m/>
    <m/>
    <m/>
    <m/>
    <m/>
    <m/>
    <m/>
    <m/>
    <n v="45.5"/>
  </r>
  <r>
    <n v="45.6"/>
    <s v="Hazlewood"/>
    <x v="1"/>
    <n v="0"/>
    <s v="Hazlewood flick this to fine leg, but they do not take a single"/>
    <m/>
    <m/>
    <m/>
    <m/>
    <m/>
    <m/>
    <m/>
    <m/>
    <m/>
    <m/>
    <m/>
    <m/>
    <m/>
    <m/>
    <n v="45.6"/>
  </r>
  <r>
    <n v="46.1"/>
    <s v="Starc"/>
    <x v="0"/>
    <n v="0"/>
    <s v="Starc defends this "/>
    <m/>
    <m/>
    <m/>
    <m/>
    <m/>
    <m/>
    <m/>
    <m/>
    <m/>
    <m/>
    <m/>
    <m/>
    <m/>
    <m/>
    <n v="45.1"/>
  </r>
  <r>
    <n v="46.2"/>
    <s v="Starc"/>
    <x v="0"/>
    <n v="0"/>
    <s v="Defends well. The ball was climbing , he control and plays it down"/>
    <m/>
    <m/>
    <m/>
    <m/>
    <m/>
    <m/>
    <m/>
    <m/>
    <m/>
    <m/>
    <m/>
    <m/>
    <m/>
    <m/>
    <n v="45.2"/>
  </r>
  <r>
    <n v="46.3"/>
    <s v="Starc"/>
    <x v="0"/>
    <n v="0"/>
    <m/>
    <m/>
    <m/>
    <m/>
    <m/>
    <m/>
    <m/>
    <m/>
    <m/>
    <m/>
    <m/>
    <m/>
    <m/>
    <m/>
    <m/>
    <n v="45.3"/>
  </r>
  <r>
    <n v="46.4"/>
    <s v="Starc"/>
    <x v="0"/>
    <n v="0"/>
    <s v="Wide out side and Starc flings his bat at it. Did not make contact"/>
    <m/>
    <m/>
    <m/>
    <m/>
    <m/>
    <m/>
    <m/>
    <m/>
    <m/>
    <m/>
    <m/>
    <m/>
    <m/>
    <m/>
    <n v="45.4"/>
  </r>
  <r>
    <n v="46.5"/>
    <s v="Starc"/>
    <x v="0"/>
    <n v="0"/>
    <s v="Closer to the stumps this time- fifth stumps line, and Starc again content_x000a_to let it go"/>
    <m/>
    <m/>
    <m/>
    <m/>
    <m/>
    <m/>
    <m/>
    <m/>
    <m/>
    <m/>
    <m/>
    <m/>
    <m/>
    <m/>
    <n v="45.5"/>
  </r>
  <r>
    <n v="46.6"/>
    <s v="Starc"/>
    <x v="0"/>
    <n v="0"/>
    <s v="Gets the ball away to mid-on but No is the call from Starc"/>
    <m/>
    <m/>
    <m/>
    <m/>
    <m/>
    <m/>
    <m/>
    <m/>
    <m/>
    <m/>
    <m/>
    <m/>
    <m/>
    <m/>
    <n v="45.6"/>
  </r>
  <r>
    <n v="47.1"/>
    <s v="Hazlewood"/>
    <x v="1"/>
    <n v="4"/>
    <s v="Hazlewood slashes this and find the gap between the gully and slips. Four_x000a_runs"/>
    <m/>
    <m/>
    <m/>
    <m/>
    <m/>
    <m/>
    <m/>
    <m/>
    <m/>
    <m/>
    <m/>
    <m/>
    <m/>
    <m/>
    <n v="47.1"/>
  </r>
  <r>
    <n v="47.2"/>
    <s v="Hazlewood"/>
    <x v="1"/>
    <n v="0"/>
    <s v="Short angled towards the body and Hazlewood gets out of the way"/>
    <m/>
    <m/>
    <m/>
    <m/>
    <m/>
    <m/>
    <m/>
    <m/>
    <m/>
    <m/>
    <m/>
    <m/>
    <m/>
    <m/>
    <n v="47.2"/>
  </r>
  <r>
    <n v="47.3"/>
    <s v="Hazlewood"/>
    <x v="1"/>
    <n v="0"/>
    <s v="Defends"/>
    <m/>
    <m/>
    <m/>
    <m/>
    <m/>
    <m/>
    <m/>
    <m/>
    <m/>
    <m/>
    <m/>
    <m/>
    <m/>
    <m/>
    <n v="47.3"/>
  </r>
  <r>
    <n v="47.4"/>
    <s v="Hazlewood"/>
    <x v="1"/>
    <n v="0"/>
    <m/>
    <m/>
    <m/>
    <m/>
    <m/>
    <m/>
    <m/>
    <m/>
    <m/>
    <m/>
    <m/>
    <m/>
    <m/>
    <m/>
    <m/>
    <n v="47.4"/>
  </r>
  <r>
    <n v="47.5"/>
    <s v="Hazlewood"/>
    <x v="1"/>
    <n v="0"/>
    <s v="Starc wanted the single as Hazlewood dabs that towards point, but Hazlewood_x000a_does not want the single"/>
    <m/>
    <m/>
    <m/>
    <m/>
    <m/>
    <m/>
    <m/>
    <m/>
    <m/>
    <m/>
    <m/>
    <m/>
    <m/>
    <m/>
    <n v="47.5"/>
  </r>
  <r>
    <n v="47.6"/>
    <s v="Hazlewood"/>
    <x v="1"/>
    <n v="2"/>
    <s v="Thrashes this one deep behind point - another two run"/>
    <m/>
    <m/>
    <m/>
    <m/>
    <m/>
    <m/>
    <m/>
    <m/>
    <m/>
    <m/>
    <m/>
    <m/>
    <m/>
    <m/>
    <n v="47.6"/>
  </r>
  <r>
    <n v="48.1"/>
    <s v="Starc"/>
    <x v="0"/>
    <n v="0"/>
    <s v="Full and straight and Starc defends"/>
    <m/>
    <m/>
    <m/>
    <m/>
    <m/>
    <m/>
    <m/>
    <m/>
    <m/>
    <m/>
    <m/>
    <m/>
    <m/>
    <m/>
    <n v="48.1"/>
  </r>
  <r>
    <n v="48.2"/>
    <s v="Starc"/>
    <x v="0"/>
    <n v="0"/>
    <s v="Misses the edge this time. Close to the edge"/>
    <m/>
    <m/>
    <m/>
    <m/>
    <m/>
    <m/>
    <m/>
    <m/>
    <m/>
    <m/>
    <m/>
    <m/>
    <m/>
    <m/>
    <n v="48.2"/>
  </r>
  <r>
    <n v="48.3"/>
    <s v="Starc"/>
    <x v="0"/>
    <n v="0"/>
    <m/>
    <m/>
    <m/>
    <m/>
    <m/>
    <m/>
    <m/>
    <m/>
    <m/>
    <m/>
    <m/>
    <m/>
    <m/>
    <m/>
    <m/>
    <n v="48.3"/>
  </r>
  <r>
    <n v="48.4"/>
    <s v="Starc"/>
    <x v="0"/>
    <n v="1"/>
    <s v="Starc drives this one to mid off and gets a single"/>
    <m/>
    <m/>
    <m/>
    <m/>
    <m/>
    <m/>
    <m/>
    <m/>
    <m/>
    <m/>
    <m/>
    <m/>
    <m/>
    <m/>
    <n v="48.4"/>
  </r>
  <r>
    <n v="48.5"/>
    <s v="Hazlewood"/>
    <x v="0"/>
    <n v="0"/>
    <m/>
    <m/>
    <m/>
    <m/>
    <m/>
    <m/>
    <m/>
    <m/>
    <m/>
    <m/>
    <m/>
    <m/>
    <m/>
    <m/>
    <m/>
    <n v="48.5"/>
  </r>
  <r>
    <n v="48.6"/>
    <s v="Hazlewood"/>
    <x v="0"/>
    <n v="0"/>
    <m/>
    <m/>
    <m/>
    <m/>
    <m/>
    <m/>
    <m/>
    <m/>
    <m/>
    <m/>
    <m/>
    <m/>
    <m/>
    <m/>
    <m/>
    <n v="48.6"/>
  </r>
  <r>
    <n v="49.1"/>
    <s v="Starc"/>
    <x v="1"/>
    <n v="0"/>
    <s v="Whips it off his pad. Worked it to fine leg . Single turned down"/>
    <m/>
    <m/>
    <m/>
    <m/>
    <m/>
    <m/>
    <m/>
    <m/>
    <m/>
    <m/>
    <m/>
    <m/>
    <m/>
    <m/>
    <n v="49.1"/>
  </r>
  <r>
    <n v="49.2"/>
    <s v="Starc"/>
    <x v="1"/>
    <n v="0"/>
    <s v="Short and Starc ducks"/>
    <s v="Bouncer"/>
    <m/>
    <m/>
    <m/>
    <m/>
    <m/>
    <m/>
    <m/>
    <m/>
    <m/>
    <m/>
    <m/>
    <m/>
    <m/>
    <n v="49.2"/>
  </r>
  <r>
    <n v="49.3"/>
    <s v="Starc"/>
    <x v="1"/>
    <n v="4"/>
    <s v="Down the leg side and Starc edges this for a four "/>
    <m/>
    <m/>
    <m/>
    <m/>
    <m/>
    <m/>
    <m/>
    <m/>
    <m/>
    <m/>
    <m/>
    <m/>
    <m/>
    <m/>
    <n v="49.3"/>
  </r>
  <r>
    <n v="49.4"/>
    <s v="Starc"/>
    <x v="1"/>
    <n v="1"/>
    <s v="Back of length ball , towards the body - Starc gets a single"/>
    <m/>
    <m/>
    <m/>
    <m/>
    <m/>
    <m/>
    <m/>
    <m/>
    <m/>
    <m/>
    <m/>
    <m/>
    <m/>
    <m/>
    <n v="49.4"/>
  </r>
  <r>
    <n v="49.5"/>
    <s v="Hazlewood"/>
    <x v="1"/>
    <n v="0"/>
    <s v="Jansen get it right , great yorker but Hazlewood keeps it out"/>
    <m/>
    <m/>
    <m/>
    <m/>
    <m/>
    <m/>
    <m/>
    <m/>
    <m/>
    <m/>
    <m/>
    <m/>
    <m/>
    <m/>
    <n v="49.5"/>
  </r>
  <r>
    <n v="49.6"/>
    <s v="Hazlewood"/>
    <x v="1"/>
    <n v="0"/>
    <m/>
    <m/>
    <m/>
    <m/>
    <m/>
    <m/>
    <m/>
    <m/>
    <m/>
    <m/>
    <m/>
    <m/>
    <m/>
    <m/>
    <m/>
    <n v="49.6"/>
  </r>
  <r>
    <n v="50.1"/>
    <s v="Starc"/>
    <x v="0"/>
    <n v="0"/>
    <m/>
    <m/>
    <m/>
    <m/>
    <m/>
    <m/>
    <m/>
    <m/>
    <m/>
    <m/>
    <m/>
    <m/>
    <m/>
    <m/>
    <m/>
    <n v="50.1"/>
  </r>
  <r>
    <n v="50.2"/>
    <s v="Starc"/>
    <x v="0"/>
    <n v="0"/>
    <m/>
    <m/>
    <m/>
    <m/>
    <m/>
    <m/>
    <m/>
    <m/>
    <m/>
    <m/>
    <m/>
    <m/>
    <m/>
    <m/>
    <m/>
    <n v="50.2"/>
  </r>
  <r>
    <n v="50.3"/>
    <s v="Starc"/>
    <x v="0"/>
    <n v="4"/>
    <s v="Dabbed by Starc towards third man and picks up four valuable runs"/>
    <m/>
    <m/>
    <m/>
    <m/>
    <m/>
    <m/>
    <m/>
    <m/>
    <m/>
    <m/>
    <m/>
    <m/>
    <m/>
    <m/>
    <n v="50.3"/>
  </r>
  <r>
    <n v="50.4"/>
    <s v="Starc"/>
    <x v="0"/>
    <n v="0"/>
    <m/>
    <m/>
    <m/>
    <m/>
    <m/>
    <m/>
    <m/>
    <m/>
    <m/>
    <m/>
    <m/>
    <m/>
    <m/>
    <m/>
    <m/>
    <n v="50.4"/>
  </r>
  <r>
    <n v="50.5"/>
    <s v="Starc"/>
    <x v="0"/>
    <n v="0"/>
    <s v="Guided towards the body and Starc gets his bat o it"/>
    <m/>
    <m/>
    <m/>
    <m/>
    <m/>
    <m/>
    <m/>
    <m/>
    <m/>
    <m/>
    <m/>
    <m/>
    <m/>
    <m/>
    <n v="50.5"/>
  </r>
  <r>
    <n v="50.6"/>
    <s v="Starc"/>
    <x v="0"/>
    <n v="1"/>
    <s v="Plays it fine to for a single"/>
    <m/>
    <m/>
    <m/>
    <m/>
    <m/>
    <m/>
    <m/>
    <m/>
    <m/>
    <m/>
    <m/>
    <m/>
    <m/>
    <m/>
    <n v="50.6"/>
  </r>
  <r>
    <n v="51.1"/>
    <s v="Starc"/>
    <x v="1"/>
    <n v="0"/>
    <m/>
    <m/>
    <m/>
    <m/>
    <m/>
    <m/>
    <m/>
    <m/>
    <m/>
    <m/>
    <m/>
    <m/>
    <m/>
    <m/>
    <m/>
    <n v="51.1"/>
  </r>
  <r>
    <n v="51.2"/>
    <s v="Starc"/>
    <x v="1"/>
    <n v="0"/>
    <m/>
    <m/>
    <m/>
    <m/>
    <m/>
    <m/>
    <m/>
    <m/>
    <m/>
    <m/>
    <m/>
    <m/>
    <m/>
    <m/>
    <m/>
    <n v="51.2"/>
  </r>
  <r>
    <n v="51.3"/>
    <s v="Starc"/>
    <x v="1"/>
    <n v="0"/>
    <m/>
    <m/>
    <m/>
    <m/>
    <m/>
    <m/>
    <m/>
    <m/>
    <m/>
    <m/>
    <m/>
    <m/>
    <m/>
    <m/>
    <m/>
    <n v="51.3"/>
  </r>
  <r>
    <n v="51.4"/>
    <s v="Starc"/>
    <x v="1"/>
    <n v="2"/>
    <s v="Slashes hard and gets it through to mid-wicket for two"/>
    <m/>
    <m/>
    <m/>
    <m/>
    <m/>
    <m/>
    <m/>
    <m/>
    <m/>
    <m/>
    <m/>
    <m/>
    <m/>
    <m/>
    <n v="51.4"/>
  </r>
  <r>
    <n v="51.5"/>
    <s v="Starc"/>
    <x v="1"/>
    <n v="1"/>
    <s v="And an easy single"/>
    <m/>
    <m/>
    <m/>
    <m/>
    <m/>
    <m/>
    <m/>
    <m/>
    <m/>
    <m/>
    <m/>
    <m/>
    <m/>
    <m/>
    <n v="51.5"/>
  </r>
  <r>
    <n v="51.6"/>
    <s v="Hazlewood"/>
    <x v="1"/>
    <n v="0"/>
    <s v="Let's this one go "/>
    <m/>
    <m/>
    <m/>
    <m/>
    <m/>
    <m/>
    <m/>
    <m/>
    <m/>
    <m/>
    <m/>
    <m/>
    <m/>
    <m/>
    <n v="51.6"/>
  </r>
  <r>
    <n v="52.1"/>
    <s v="Starc"/>
    <x v="0"/>
    <n v="0"/>
    <m/>
    <m/>
    <m/>
    <m/>
    <m/>
    <m/>
    <m/>
    <m/>
    <m/>
    <m/>
    <m/>
    <m/>
    <m/>
    <m/>
    <m/>
    <n v="52.1"/>
  </r>
  <r>
    <n v="52.2"/>
    <s v="Starc"/>
    <x v="0"/>
    <n v="0"/>
    <m/>
    <m/>
    <m/>
    <m/>
    <m/>
    <m/>
    <m/>
    <m/>
    <m/>
    <m/>
    <m/>
    <m/>
    <m/>
    <m/>
    <m/>
    <n v="52.2"/>
  </r>
  <r>
    <n v="52.3"/>
    <s v="Starc"/>
    <x v="0"/>
    <n v="0"/>
    <s v="Flashed hard and goes over the slip and does not carry to thirdman._x000a_No single taken"/>
    <m/>
    <m/>
    <m/>
    <m/>
    <m/>
    <m/>
    <m/>
    <m/>
    <m/>
    <m/>
    <m/>
    <m/>
    <m/>
    <m/>
    <n v="52.3"/>
  </r>
  <r>
    <n v="52.4"/>
    <s v="Starc"/>
    <x v="0"/>
    <n v="1"/>
    <s v="Drives it to cover and get a single. Hazlewood to face Rabada"/>
    <m/>
    <m/>
    <m/>
    <m/>
    <m/>
    <m/>
    <m/>
    <m/>
    <m/>
    <m/>
    <m/>
    <m/>
    <m/>
    <m/>
    <n v="52.4"/>
  </r>
  <r>
    <n v="52.5"/>
    <s v="Hazlewood"/>
    <x v="0"/>
    <n v="0"/>
    <m/>
    <m/>
    <m/>
    <m/>
    <m/>
    <m/>
    <m/>
    <m/>
    <m/>
    <m/>
    <m/>
    <m/>
    <m/>
    <m/>
    <m/>
    <n v="52.5"/>
  </r>
  <r>
    <n v="52.6"/>
    <s v="Hazlewood"/>
    <x v="0"/>
    <n v="0"/>
    <m/>
    <m/>
    <m/>
    <m/>
    <m/>
    <m/>
    <m/>
    <m/>
    <m/>
    <m/>
    <m/>
    <m/>
    <m/>
    <m/>
    <m/>
    <n v="52.6"/>
  </r>
  <r>
    <n v="53.1"/>
    <s v="Starc"/>
    <x v="4"/>
    <n v="0"/>
    <s v="Sneaks through the keepers legs and 2 runs"/>
    <m/>
    <m/>
    <m/>
    <m/>
    <m/>
    <m/>
    <m/>
    <n v="2"/>
    <m/>
    <m/>
    <m/>
    <m/>
    <m/>
    <m/>
    <n v="53.1"/>
  </r>
  <r>
    <n v="53.2"/>
    <s v="Starc"/>
    <x v="4"/>
    <n v="0"/>
    <m/>
    <m/>
    <m/>
    <m/>
    <m/>
    <m/>
    <m/>
    <m/>
    <m/>
    <m/>
    <m/>
    <m/>
    <m/>
    <m/>
    <m/>
    <n v="53.2"/>
  </r>
  <r>
    <n v="53.3"/>
    <s v="Starc"/>
    <x v="4"/>
    <n v="0"/>
    <m/>
    <m/>
    <m/>
    <m/>
    <m/>
    <m/>
    <m/>
    <m/>
    <m/>
    <m/>
    <m/>
    <m/>
    <m/>
    <m/>
    <m/>
    <n v="53.3"/>
  </r>
  <r>
    <n v="53.4"/>
    <s v="Starc"/>
    <x v="4"/>
    <n v="0"/>
    <m/>
    <m/>
    <m/>
    <m/>
    <m/>
    <m/>
    <m/>
    <m/>
    <m/>
    <m/>
    <m/>
    <m/>
    <m/>
    <m/>
    <m/>
    <n v="53.4"/>
  </r>
  <r>
    <n v="53.5"/>
    <s v="Starc"/>
    <x v="4"/>
    <n v="0"/>
    <m/>
    <m/>
    <m/>
    <m/>
    <m/>
    <m/>
    <m/>
    <m/>
    <m/>
    <m/>
    <m/>
    <m/>
    <m/>
    <m/>
    <m/>
    <n v="53.5"/>
  </r>
  <r>
    <n v="53.6"/>
    <s v="Starc"/>
    <x v="4"/>
    <n v="1"/>
    <s v="Pushed  to mid- on for a single"/>
    <m/>
    <m/>
    <m/>
    <m/>
    <m/>
    <m/>
    <m/>
    <m/>
    <m/>
    <m/>
    <m/>
    <m/>
    <m/>
    <m/>
    <n v="53.6"/>
  </r>
  <r>
    <n v="54.1"/>
    <s v="Starc"/>
    <x v="3"/>
    <n v="0"/>
    <m/>
    <m/>
    <m/>
    <m/>
    <m/>
    <m/>
    <m/>
    <m/>
    <m/>
    <m/>
    <m/>
    <m/>
    <m/>
    <m/>
    <m/>
    <n v="54.1"/>
  </r>
  <r>
    <n v="54.2"/>
    <s v="Starc"/>
    <x v="3"/>
    <n v="1"/>
    <s v="Dabs it to deep square leg for single. They take it this time"/>
    <m/>
    <m/>
    <m/>
    <m/>
    <m/>
    <m/>
    <m/>
    <m/>
    <m/>
    <m/>
    <m/>
    <m/>
    <m/>
    <m/>
    <n v="54.2"/>
  </r>
  <r>
    <n v="54.3"/>
    <s v="Hazlewood"/>
    <x v="3"/>
    <n v="0"/>
    <s v="Edged and yet again - it does not carry"/>
    <m/>
    <m/>
    <m/>
    <m/>
    <m/>
    <m/>
    <m/>
    <m/>
    <m/>
    <m/>
    <m/>
    <m/>
    <m/>
    <m/>
    <n v="54.3"/>
  </r>
  <r>
    <n v="54.4"/>
    <s v="Hazlewood"/>
    <x v="3"/>
    <n v="0"/>
    <m/>
    <m/>
    <m/>
    <m/>
    <m/>
    <m/>
    <m/>
    <m/>
    <m/>
    <m/>
    <m/>
    <m/>
    <m/>
    <m/>
    <m/>
    <n v="54.4"/>
  </r>
  <r>
    <n v="54.5"/>
    <s v="Hazlewood"/>
    <x v="3"/>
    <n v="0"/>
    <m/>
    <m/>
    <m/>
    <m/>
    <m/>
    <m/>
    <m/>
    <m/>
    <m/>
    <m/>
    <m/>
    <m/>
    <m/>
    <m/>
    <m/>
    <n v="54.5"/>
  </r>
  <r>
    <n v="54.6"/>
    <s v="Hazlewood"/>
    <x v="3"/>
    <n v="0"/>
    <m/>
    <m/>
    <m/>
    <m/>
    <m/>
    <m/>
    <m/>
    <m/>
    <m/>
    <m/>
    <m/>
    <m/>
    <m/>
    <m/>
    <m/>
    <n v="54.6"/>
  </r>
  <r>
    <n v="55.1"/>
    <s v="Starc"/>
    <x v="4"/>
    <n v="1"/>
    <m/>
    <m/>
    <m/>
    <m/>
    <m/>
    <m/>
    <m/>
    <m/>
    <m/>
    <m/>
    <m/>
    <m/>
    <m/>
    <m/>
    <m/>
    <n v="55.1"/>
  </r>
  <r>
    <n v="55.2"/>
    <s v="Hazlewood"/>
    <x v="4"/>
    <n v="0"/>
    <m/>
    <m/>
    <m/>
    <m/>
    <m/>
    <m/>
    <m/>
    <m/>
    <m/>
    <m/>
    <m/>
    <m/>
    <m/>
    <m/>
    <m/>
    <n v="55.2"/>
  </r>
  <r>
    <n v="55.3"/>
    <s v="Hazlewood"/>
    <x v="4"/>
    <n v="0"/>
    <m/>
    <m/>
    <m/>
    <m/>
    <m/>
    <m/>
    <m/>
    <m/>
    <m/>
    <m/>
    <m/>
    <m/>
    <m/>
    <m/>
    <m/>
    <n v="55.3"/>
  </r>
  <r>
    <n v="55.4"/>
    <s v="Hazlewood"/>
    <x v="4"/>
    <n v="2"/>
    <s v="Gets that through to mid-wicket for 2 runs"/>
    <m/>
    <m/>
    <m/>
    <m/>
    <m/>
    <m/>
    <m/>
    <m/>
    <m/>
    <m/>
    <m/>
    <m/>
    <m/>
    <m/>
    <n v="55.4"/>
  </r>
  <r>
    <n v="55.5"/>
    <s v="Hazlewood"/>
    <x v="4"/>
    <n v="0"/>
    <m/>
    <m/>
    <m/>
    <m/>
    <m/>
    <m/>
    <m/>
    <m/>
    <m/>
    <m/>
    <m/>
    <m/>
    <m/>
    <m/>
    <m/>
    <n v="55.5"/>
  </r>
  <r>
    <n v="55.6"/>
    <s v="Hazlewood"/>
    <x v="4"/>
    <n v="0"/>
    <m/>
    <m/>
    <m/>
    <m/>
    <m/>
    <m/>
    <m/>
    <m/>
    <m/>
    <m/>
    <m/>
    <m/>
    <m/>
    <m/>
    <m/>
    <n v="55.6"/>
  </r>
  <r>
    <n v="56.1"/>
    <s v="Starc"/>
    <x v="3"/>
    <n v="0"/>
    <m/>
    <m/>
    <m/>
    <m/>
    <m/>
    <m/>
    <m/>
    <m/>
    <m/>
    <m/>
    <m/>
    <m/>
    <m/>
    <m/>
    <m/>
    <n v="56.1"/>
  </r>
  <r>
    <n v="56.2"/>
    <s v="Starc"/>
    <x v="3"/>
    <n v="0"/>
    <m/>
    <m/>
    <m/>
    <m/>
    <m/>
    <m/>
    <m/>
    <m/>
    <m/>
    <m/>
    <m/>
    <m/>
    <m/>
    <m/>
    <m/>
    <n v="56.2"/>
  </r>
  <r>
    <n v="56.3"/>
    <s v="Starc"/>
    <x v="3"/>
    <n v="0"/>
    <m/>
    <m/>
    <m/>
    <m/>
    <m/>
    <m/>
    <m/>
    <m/>
    <m/>
    <m/>
    <m/>
    <m/>
    <m/>
    <m/>
    <m/>
    <n v="56.3"/>
  </r>
  <r>
    <n v="56.4"/>
    <s v="Starc"/>
    <x v="3"/>
    <n v="0"/>
    <s v="Slower one , and to the stumps. Starc reads it well and defends"/>
    <m/>
    <m/>
    <m/>
    <m/>
    <m/>
    <m/>
    <m/>
    <m/>
    <m/>
    <m/>
    <m/>
    <m/>
    <m/>
    <m/>
    <n v="56.4"/>
  </r>
  <r>
    <n v="56.5"/>
    <s v="Starc"/>
    <x v="3"/>
    <n v="0"/>
    <m/>
    <m/>
    <m/>
    <m/>
    <m/>
    <m/>
    <m/>
    <m/>
    <m/>
    <m/>
    <m/>
    <m/>
    <m/>
    <m/>
    <m/>
    <n v="56.5"/>
  </r>
  <r>
    <n v="56.6"/>
    <s v="Starc"/>
    <x v="3"/>
    <n v="0"/>
    <m/>
    <m/>
    <m/>
    <m/>
    <m/>
    <m/>
    <m/>
    <m/>
    <m/>
    <m/>
    <m/>
    <m/>
    <m/>
    <m/>
    <m/>
    <n v="56.6"/>
  </r>
  <r>
    <n v="57.1"/>
    <s v="Hazlewood"/>
    <x v="4"/>
    <n v="0"/>
    <m/>
    <m/>
    <m/>
    <m/>
    <m/>
    <m/>
    <m/>
    <m/>
    <m/>
    <m/>
    <m/>
    <m/>
    <m/>
    <m/>
    <m/>
    <n v="57.1"/>
  </r>
  <r>
    <n v="57.2"/>
    <s v="Hazlewood"/>
    <x v="4"/>
    <n v="0"/>
    <m/>
    <m/>
    <m/>
    <m/>
    <m/>
    <m/>
    <m/>
    <m/>
    <m/>
    <m/>
    <m/>
    <m/>
    <m/>
    <m/>
    <m/>
    <n v="57.2"/>
  </r>
  <r>
    <n v="57.3"/>
    <s v="Hazlewood"/>
    <x v="4"/>
    <n v="0"/>
    <m/>
    <m/>
    <m/>
    <m/>
    <m/>
    <m/>
    <m/>
    <m/>
    <m/>
    <m/>
    <m/>
    <m/>
    <m/>
    <m/>
    <m/>
    <n v="57.3"/>
  </r>
  <r>
    <n v="57.4"/>
    <s v="Hazlewood"/>
    <x v="4"/>
    <n v="0"/>
    <m/>
    <m/>
    <m/>
    <m/>
    <m/>
    <m/>
    <m/>
    <m/>
    <m/>
    <m/>
    <m/>
    <m/>
    <m/>
    <m/>
    <m/>
    <n v="57.4"/>
  </r>
  <r>
    <n v="57.5"/>
    <s v="Hazlewood"/>
    <x v="4"/>
    <n v="0"/>
    <m/>
    <m/>
    <m/>
    <m/>
    <m/>
    <m/>
    <m/>
    <m/>
    <m/>
    <m/>
    <m/>
    <m/>
    <m/>
    <m/>
    <m/>
    <n v="57.5"/>
  </r>
  <r>
    <n v="57.6"/>
    <s v="Hazlewood"/>
    <x v="4"/>
    <n v="0"/>
    <m/>
    <m/>
    <m/>
    <m/>
    <m/>
    <m/>
    <m/>
    <m/>
    <m/>
    <m/>
    <m/>
    <m/>
    <m/>
    <m/>
    <m/>
    <n v="57.6"/>
  </r>
  <r>
    <n v="58.1"/>
    <s v="Starc"/>
    <x v="3"/>
    <n v="0"/>
    <m/>
    <m/>
    <m/>
    <m/>
    <m/>
    <m/>
    <m/>
    <m/>
    <m/>
    <m/>
    <m/>
    <m/>
    <m/>
    <m/>
    <m/>
    <n v="58.1"/>
  </r>
  <r>
    <n v="58.2"/>
    <s v="Starc"/>
    <x v="3"/>
    <n v="0"/>
    <m/>
    <m/>
    <m/>
    <m/>
    <m/>
    <m/>
    <m/>
    <m/>
    <m/>
    <m/>
    <m/>
    <m/>
    <m/>
    <m/>
    <m/>
    <n v="58.2"/>
  </r>
  <r>
    <n v="58.3"/>
    <s v="Starc"/>
    <x v="3"/>
    <n v="0"/>
    <m/>
    <m/>
    <m/>
    <m/>
    <m/>
    <m/>
    <m/>
    <m/>
    <m/>
    <m/>
    <m/>
    <m/>
    <m/>
    <m/>
    <m/>
    <n v="58.3"/>
  </r>
  <r>
    <n v="58.4"/>
    <s v="Starc"/>
    <x v="3"/>
    <n v="1"/>
    <m/>
    <m/>
    <m/>
    <m/>
    <m/>
    <m/>
    <m/>
    <m/>
    <m/>
    <m/>
    <m/>
    <m/>
    <m/>
    <m/>
    <m/>
    <n v="58.4"/>
  </r>
  <r>
    <n v="58.5"/>
    <s v="Hazlewood"/>
    <x v="3"/>
    <n v="0"/>
    <m/>
    <m/>
    <m/>
    <m/>
    <m/>
    <m/>
    <m/>
    <m/>
    <m/>
    <m/>
    <m/>
    <m/>
    <m/>
    <m/>
    <m/>
    <n v="58.5"/>
  </r>
  <r>
    <n v="58.6"/>
    <s v="Hazlewood"/>
    <x v="3"/>
    <n v="0"/>
    <m/>
    <m/>
    <m/>
    <m/>
    <m/>
    <m/>
    <m/>
    <m/>
    <m/>
    <m/>
    <m/>
    <m/>
    <m/>
    <m/>
    <m/>
    <n v="58.6"/>
  </r>
  <r>
    <n v="59.1"/>
    <s v="Starc"/>
    <x v="4"/>
    <n v="0"/>
    <m/>
    <m/>
    <m/>
    <m/>
    <m/>
    <m/>
    <m/>
    <m/>
    <m/>
    <m/>
    <m/>
    <m/>
    <m/>
    <m/>
    <m/>
    <n v="59.1"/>
  </r>
  <r>
    <n v="59.2"/>
    <s v="Starc"/>
    <x v="4"/>
    <n v="1"/>
    <m/>
    <m/>
    <m/>
    <m/>
    <m/>
    <m/>
    <m/>
    <m/>
    <m/>
    <m/>
    <m/>
    <m/>
    <m/>
    <m/>
    <m/>
    <n v="59.2"/>
  </r>
  <r>
    <n v="59.3"/>
    <s v="Hazlewood"/>
    <x v="4"/>
    <n v="0"/>
    <m/>
    <m/>
    <m/>
    <m/>
    <m/>
    <m/>
    <m/>
    <m/>
    <m/>
    <m/>
    <m/>
    <m/>
    <m/>
    <m/>
    <m/>
    <n v="59.3"/>
  </r>
  <r>
    <n v="59.4"/>
    <s v="Hazlewood"/>
    <x v="4"/>
    <n v="0"/>
    <m/>
    <m/>
    <m/>
    <m/>
    <m/>
    <m/>
    <m/>
    <m/>
    <m/>
    <m/>
    <m/>
    <m/>
    <m/>
    <m/>
    <m/>
    <n v="59.4"/>
  </r>
  <r>
    <n v="59.5"/>
    <s v="Hazlewood"/>
    <x v="4"/>
    <n v="0"/>
    <m/>
    <m/>
    <m/>
    <m/>
    <m/>
    <m/>
    <m/>
    <m/>
    <m/>
    <m/>
    <m/>
    <m/>
    <m/>
    <m/>
    <m/>
    <n v="59.5"/>
  </r>
  <r>
    <n v="59.6"/>
    <s v="Hazlewood"/>
    <x v="4"/>
    <n v="2"/>
    <m/>
    <m/>
    <m/>
    <m/>
    <m/>
    <m/>
    <m/>
    <m/>
    <m/>
    <m/>
    <m/>
    <m/>
    <m/>
    <m/>
    <m/>
    <n v="59.6"/>
  </r>
  <r>
    <n v="60.1"/>
    <s v="Starc"/>
    <x v="3"/>
    <n v="0"/>
    <m/>
    <m/>
    <m/>
    <m/>
    <m/>
    <m/>
    <m/>
    <m/>
    <m/>
    <m/>
    <m/>
    <m/>
    <m/>
    <m/>
    <m/>
    <n v="60.1"/>
  </r>
  <r>
    <n v="60.2"/>
    <s v="Starc"/>
    <x v="3"/>
    <n v="0"/>
    <m/>
    <m/>
    <m/>
    <m/>
    <m/>
    <m/>
    <m/>
    <m/>
    <m/>
    <m/>
    <m/>
    <m/>
    <m/>
    <m/>
    <m/>
    <n v="60.2"/>
  </r>
  <r>
    <n v="60.3"/>
    <s v="Starc"/>
    <x v="3"/>
    <n v="0"/>
    <m/>
    <m/>
    <m/>
    <m/>
    <m/>
    <m/>
    <m/>
    <m/>
    <m/>
    <m/>
    <m/>
    <m/>
    <m/>
    <m/>
    <m/>
    <n v="60.3"/>
  </r>
  <r>
    <n v="60.4"/>
    <s v="Starc"/>
    <x v="3"/>
    <n v="1"/>
    <m/>
    <m/>
    <m/>
    <m/>
    <m/>
    <m/>
    <m/>
    <m/>
    <m/>
    <m/>
    <m/>
    <m/>
    <m/>
    <m/>
    <m/>
    <n v="60.4"/>
  </r>
  <r>
    <n v="60.5"/>
    <s v="Hazlewood"/>
    <x v="3"/>
    <n v="0"/>
    <m/>
    <m/>
    <m/>
    <m/>
    <m/>
    <m/>
    <m/>
    <m/>
    <m/>
    <m/>
    <m/>
    <m/>
    <m/>
    <m/>
    <m/>
    <n v="60.5"/>
  </r>
  <r>
    <n v="60.6"/>
    <s v="Hazlewood"/>
    <x v="3"/>
    <n v="0"/>
    <m/>
    <m/>
    <m/>
    <m/>
    <m/>
    <m/>
    <m/>
    <m/>
    <m/>
    <m/>
    <m/>
    <m/>
    <m/>
    <m/>
    <m/>
    <n v="60.6"/>
  </r>
  <r>
    <n v="61.1"/>
    <s v="Starc"/>
    <x v="1"/>
    <n v="0"/>
    <m/>
    <m/>
    <m/>
    <m/>
    <m/>
    <m/>
    <m/>
    <m/>
    <m/>
    <m/>
    <m/>
    <m/>
    <m/>
    <m/>
    <m/>
    <n v="61.1"/>
  </r>
  <r>
    <n v="61.2"/>
    <s v="Starc"/>
    <x v="1"/>
    <n v="0"/>
    <m/>
    <m/>
    <m/>
    <m/>
    <m/>
    <m/>
    <m/>
    <m/>
    <m/>
    <m/>
    <m/>
    <m/>
    <m/>
    <m/>
    <m/>
    <n v="61.2"/>
  </r>
  <r>
    <n v="61.3"/>
    <s v="Starc"/>
    <x v="1"/>
    <n v="0"/>
    <m/>
    <m/>
    <m/>
    <m/>
    <m/>
    <m/>
    <m/>
    <m/>
    <m/>
    <m/>
    <m/>
    <m/>
    <m/>
    <m/>
    <m/>
    <n v="61.3"/>
  </r>
  <r>
    <n v="61.4"/>
    <s v="Starc"/>
    <x v="1"/>
    <n v="1"/>
    <m/>
    <m/>
    <m/>
    <m/>
    <m/>
    <m/>
    <m/>
    <m/>
    <m/>
    <m/>
    <m/>
    <m/>
    <m/>
    <m/>
    <m/>
    <n v="61.4"/>
  </r>
  <r>
    <n v="61.5"/>
    <s v="Hazlewood"/>
    <x v="1"/>
    <n v="4"/>
    <m/>
    <m/>
    <m/>
    <m/>
    <m/>
    <m/>
    <m/>
    <m/>
    <m/>
    <m/>
    <m/>
    <m/>
    <m/>
    <m/>
    <m/>
    <n v="61.5"/>
  </r>
  <r>
    <n v="61.6"/>
    <s v="Hazlewood"/>
    <x v="1"/>
    <n v="0"/>
    <m/>
    <m/>
    <m/>
    <m/>
    <m/>
    <m/>
    <m/>
    <m/>
    <m/>
    <m/>
    <m/>
    <m/>
    <m/>
    <m/>
    <m/>
    <n v="61.6"/>
  </r>
  <r>
    <n v="62.1"/>
    <s v="Starc"/>
    <x v="5"/>
    <n v="0"/>
    <m/>
    <m/>
    <m/>
    <m/>
    <m/>
    <m/>
    <m/>
    <m/>
    <m/>
    <m/>
    <m/>
    <m/>
    <m/>
    <m/>
    <m/>
    <n v="62.1"/>
  </r>
  <r>
    <n v="62.2"/>
    <s v="Starc"/>
    <x v="5"/>
    <n v="0"/>
    <m/>
    <m/>
    <m/>
    <m/>
    <m/>
    <m/>
    <m/>
    <m/>
    <m/>
    <m/>
    <m/>
    <m/>
    <m/>
    <m/>
    <m/>
    <n v="62.2"/>
  </r>
  <r>
    <n v="62.3"/>
    <s v="Starc"/>
    <x v="5"/>
    <n v="0"/>
    <m/>
    <m/>
    <m/>
    <m/>
    <m/>
    <m/>
    <m/>
    <m/>
    <m/>
    <m/>
    <m/>
    <m/>
    <m/>
    <m/>
    <m/>
    <n v="62.3"/>
  </r>
  <r>
    <n v="62.4"/>
    <s v="Starc"/>
    <x v="5"/>
    <n v="0"/>
    <m/>
    <m/>
    <m/>
    <m/>
    <m/>
    <m/>
    <m/>
    <m/>
    <m/>
    <m/>
    <m/>
    <m/>
    <m/>
    <m/>
    <m/>
    <n v="62.4"/>
  </r>
  <r>
    <n v="62.5"/>
    <s v="Starc"/>
    <x v="5"/>
    <n v="0"/>
    <m/>
    <m/>
    <m/>
    <m/>
    <m/>
    <m/>
    <m/>
    <m/>
    <m/>
    <m/>
    <m/>
    <m/>
    <m/>
    <m/>
    <m/>
    <n v="62.5"/>
  </r>
  <r>
    <n v="62.6"/>
    <s v="Starc"/>
    <x v="5"/>
    <n v="0"/>
    <m/>
    <m/>
    <m/>
    <m/>
    <m/>
    <m/>
    <m/>
    <m/>
    <m/>
    <m/>
    <m/>
    <m/>
    <m/>
    <m/>
    <m/>
    <n v="62.6"/>
  </r>
  <r>
    <n v="63.1"/>
    <s v="Hazlewood"/>
    <x v="1"/>
    <n v="1"/>
    <m/>
    <m/>
    <m/>
    <m/>
    <m/>
    <m/>
    <m/>
    <m/>
    <m/>
    <m/>
    <m/>
    <m/>
    <m/>
    <m/>
    <m/>
    <n v="63.1"/>
  </r>
  <r>
    <n v="63.2"/>
    <s v="Starc"/>
    <x v="1"/>
    <n v="0"/>
    <m/>
    <m/>
    <m/>
    <m/>
    <m/>
    <m/>
    <m/>
    <m/>
    <m/>
    <m/>
    <m/>
    <m/>
    <m/>
    <m/>
    <m/>
    <n v="63.2"/>
  </r>
  <r>
    <n v="63.3"/>
    <s v="Starc"/>
    <x v="1"/>
    <n v="0"/>
    <m/>
    <m/>
    <m/>
    <m/>
    <m/>
    <m/>
    <m/>
    <m/>
    <m/>
    <m/>
    <m/>
    <m/>
    <m/>
    <m/>
    <m/>
    <n v="63.3"/>
  </r>
  <r>
    <n v="63.4"/>
    <s v="Starc"/>
    <x v="1"/>
    <n v="4"/>
    <s v="Edged and over the slips, 50 for Starc, 50 partnership, 200 up for Australia"/>
    <m/>
    <m/>
    <m/>
    <m/>
    <m/>
    <m/>
    <m/>
    <m/>
    <m/>
    <m/>
    <m/>
    <m/>
    <m/>
    <m/>
    <n v="63.4"/>
  </r>
  <r>
    <n v="63.5"/>
    <s v="Starc"/>
    <x v="1"/>
    <n v="0"/>
    <m/>
    <m/>
    <m/>
    <m/>
    <m/>
    <m/>
    <m/>
    <m/>
    <m/>
    <m/>
    <m/>
    <m/>
    <m/>
    <m/>
    <m/>
    <n v="63.5"/>
  </r>
  <r>
    <n v="63.6"/>
    <s v="Starc"/>
    <x v="1"/>
    <n v="1"/>
    <m/>
    <m/>
    <m/>
    <m/>
    <m/>
    <m/>
    <m/>
    <m/>
    <m/>
    <m/>
    <m/>
    <m/>
    <m/>
    <m/>
    <m/>
    <n v="63.6"/>
  </r>
  <r>
    <n v="64.099999999999994"/>
    <s v="Starc"/>
    <x v="5"/>
    <n v="4"/>
    <m/>
    <m/>
    <m/>
    <m/>
    <m/>
    <m/>
    <m/>
    <m/>
    <m/>
    <m/>
    <m/>
    <m/>
    <m/>
    <m/>
    <m/>
    <n v="64.099999999999994"/>
  </r>
  <r>
    <n v="64.2"/>
    <s v="Starc"/>
    <x v="5"/>
    <n v="0"/>
    <m/>
    <m/>
    <m/>
    <m/>
    <m/>
    <m/>
    <m/>
    <m/>
    <m/>
    <m/>
    <m/>
    <m/>
    <m/>
    <m/>
    <m/>
    <n v="64.2"/>
  </r>
  <r>
    <n v="64.3"/>
    <s v="Starc"/>
    <x v="5"/>
    <n v="1"/>
    <m/>
    <m/>
    <m/>
    <m/>
    <m/>
    <m/>
    <m/>
    <m/>
    <m/>
    <m/>
    <m/>
    <m/>
    <m/>
    <m/>
    <m/>
    <n v="64.3"/>
  </r>
  <r>
    <n v="64.400000000000006"/>
    <s v="Hazlewood"/>
    <x v="5"/>
    <n v="0"/>
    <m/>
    <m/>
    <m/>
    <m/>
    <m/>
    <m/>
    <m/>
    <m/>
    <m/>
    <m/>
    <m/>
    <m/>
    <m/>
    <m/>
    <m/>
    <n v="64.400000000000006"/>
  </r>
  <r>
    <n v="64.5"/>
    <s v="Hazlewood"/>
    <x v="5"/>
    <n v="0"/>
    <m/>
    <m/>
    <n v="1"/>
    <m/>
    <m/>
    <m/>
    <m/>
    <m/>
    <m/>
    <m/>
    <m/>
    <m/>
    <m/>
    <m/>
    <m/>
    <n v="64.5"/>
  </r>
  <r>
    <n v="64.599999999999994"/>
    <s v="Hazlewood"/>
    <x v="5"/>
    <n v="0"/>
    <m/>
    <m/>
    <m/>
    <m/>
    <m/>
    <m/>
    <m/>
    <m/>
    <m/>
    <m/>
    <m/>
    <m/>
    <m/>
    <m/>
    <m/>
    <n v="64.599999999999994"/>
  </r>
  <r>
    <m/>
    <m/>
    <x v="6"/>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4A54F2-E8AA-1F4C-9FFF-52BB5E290F22}" name="PivotTable10" cacheId="603"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40:G48" firstHeaderRow="0" firstDataRow="1" firstDataCol="1"/>
  <pivotFields count="20">
    <pivotField showAll="0"/>
    <pivotField showAll="0"/>
    <pivotField axis="axisRow" showAll="0">
      <items count="8">
        <item x="1"/>
        <item x="4"/>
        <item x="2"/>
        <item x="3"/>
        <item x="0"/>
        <item x="6"/>
        <item x="5"/>
        <item t="default"/>
      </items>
    </pivotField>
    <pivotField dataField="1" showAll="0"/>
    <pivotField showAll="0"/>
    <pivotField showAll="0"/>
    <pivotField dataField="1" showAll="0"/>
    <pivotField showAll="0"/>
    <pivotField dataField="1" showAll="0"/>
    <pivotField showAll="0"/>
    <pivotField showAll="0"/>
    <pivotField showAll="0"/>
    <pivotField dataField="1" showAll="0"/>
    <pivotField dataField="1" showAll="0"/>
    <pivotField showAll="0"/>
    <pivotField showAll="0"/>
    <pivotField showAll="0"/>
    <pivotField showAll="0"/>
    <pivotField showAll="0"/>
    <pivotField dataField="1" showAll="0"/>
  </pivotFields>
  <rowFields count="1">
    <field x="2"/>
  </rowFields>
  <rowItems count="8">
    <i>
      <x/>
    </i>
    <i>
      <x v="1"/>
    </i>
    <i>
      <x v="2"/>
    </i>
    <i>
      <x v="3"/>
    </i>
    <i>
      <x v="4"/>
    </i>
    <i>
      <x v="5"/>
    </i>
    <i>
      <x v="6"/>
    </i>
    <i t="grand">
      <x/>
    </i>
  </rowItems>
  <colFields count="1">
    <field x="-2"/>
  </colFields>
  <colItems count="6">
    <i>
      <x/>
    </i>
    <i i="1">
      <x v="1"/>
    </i>
    <i i="2">
      <x v="2"/>
    </i>
    <i i="3">
      <x v="3"/>
    </i>
    <i i="4">
      <x v="4"/>
    </i>
    <i i="5">
      <x v="5"/>
    </i>
  </colItems>
  <dataFields count="6">
    <dataField name="bowls_bowled" fld="19" subtotal="count" baseField="0" baseItem="0"/>
    <dataField name="Noballs" fld="8" baseField="0" baseItem="0"/>
    <dataField name="LB" fld="12" baseField="0" baseItem="0"/>
    <dataField name="Bye" fld="13" baseField="0" baseItem="0"/>
    <dataField name="Sum of runs" fld="3" baseField="0" baseItem="0"/>
    <dataField name="Wkt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4B478DD-12E1-1044-97D7-93F4D77A8663}" name="PivotTable9" cacheId="591" applyNumberFormats="0" applyBorderFormats="0" applyFontFormats="0" applyPatternFormats="0" applyAlignmentFormats="0" applyWidthHeightFormats="1" dataCaption="Values" updatedVersion="8" minRefreshableVersion="3" useAutoFormatting="1" itemPrintTitles="1" createdVersion="8" indent="0" multipleFieldFilters="0">
  <location ref="K3:P16" firstHeaderRow="0" firstDataRow="1" firstDataCol="1"/>
  <pivotFields count="19">
    <pivotField dataField="1" showAll="0"/>
    <pivotField axis="axisRow" showAll="0">
      <items count="13">
        <item x="2"/>
        <item x="1"/>
        <item x="0"/>
        <item x="3"/>
        <item x="11"/>
        <item x="4"/>
        <item x="5"/>
        <item x="6"/>
        <item x="7"/>
        <item x="8"/>
        <item x="9"/>
        <item x="10"/>
        <item t="default"/>
      </items>
    </pivotField>
    <pivotField showAll="0"/>
    <pivotField dataField="1" showAll="0"/>
    <pivotField showAll="0"/>
    <pivotField showAll="0"/>
    <pivotField showAll="0"/>
    <pivotField dataField="1" showAll="0"/>
    <pivotField dataField="1" showAll="0"/>
    <pivotField showAll="0"/>
    <pivotField showAll="0"/>
    <pivotField showAll="0"/>
    <pivotField dataField="1"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Sum of runs" fld="3" baseField="0" baseItem="0"/>
    <dataField name="Count of Overs" fld="0" subtotal="count" baseField="0" baseItem="0"/>
    <dataField name="Sum of is_no_ball" fld="8" baseField="0" baseItem="0"/>
    <dataField name="Count of is_wide" fld="7" subtotal="count" baseField="0" baseItem="0"/>
    <dataField name="Sum of is_LB"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4F4DF4-DE71-8347-B2E4-A0844CF78DD4}" name="PivotTable2" cacheId="595"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atsman">
  <location ref="A3:C15" firstHeaderRow="0" firstDataRow="1" firstDataCol="1"/>
  <pivotFields count="13">
    <pivotField dataField="1" showAll="0"/>
    <pivotField axis="axisRow" showAll="0">
      <items count="13">
        <item x="6"/>
        <item x="7"/>
        <item x="2"/>
        <item x="10"/>
        <item x="4"/>
        <item x="0"/>
        <item x="1"/>
        <item x="9"/>
        <item x="3"/>
        <item x="8"/>
        <item x="5"/>
        <item m="1" x="11"/>
        <item t="default"/>
      </items>
    </pivotField>
    <pivotField showAll="0"/>
    <pivotField dataField="1"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Fields count="1">
    <field x="-2"/>
  </colFields>
  <colItems count="2">
    <i>
      <x/>
    </i>
    <i i="1">
      <x v="1"/>
    </i>
  </colItems>
  <dataFields count="2">
    <dataField name="Run" fld="3" baseField="0" baseItem="0"/>
    <dataField name="Balls_face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87F8A1-A4A0-774B-8C69-5A9CE13497C0}" name="PivotTable3" cacheId="599"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owlers">
  <location ref="A30:G37" firstHeaderRow="0" firstDataRow="1" firstDataCol="1"/>
  <pivotFields count="18">
    <pivotField showAll="0"/>
    <pivotField showAll="0"/>
    <pivotField axis="axisRow" showAll="0">
      <items count="7">
        <item x="1"/>
        <item x="4"/>
        <item x="5"/>
        <item x="3"/>
        <item x="2"/>
        <item x="0"/>
        <item t="default"/>
      </items>
    </pivotField>
    <pivotField dataField="1" showAll="0"/>
    <pivotField showAll="0"/>
    <pivotField showAll="0"/>
    <pivotField dataField="1" showAll="0"/>
    <pivotField dataField="1" showAll="0"/>
    <pivotField dataField="1" showAll="0"/>
    <pivotField showAll="0"/>
    <pivotField showAll="0"/>
    <pivotField showAll="0"/>
    <pivotField dataField="1" showAll="0"/>
    <pivotField showAll="0"/>
    <pivotField showAll="0"/>
    <pivotField showAll="0"/>
    <pivotField showAll="0"/>
    <pivotField dataField="1" showAll="0"/>
  </pivotFields>
  <rowFields count="1">
    <field x="2"/>
  </rowFields>
  <rowItems count="7">
    <i>
      <x/>
    </i>
    <i>
      <x v="1"/>
    </i>
    <i>
      <x v="2"/>
    </i>
    <i>
      <x v="3"/>
    </i>
    <i>
      <x v="4"/>
    </i>
    <i>
      <x v="5"/>
    </i>
    <i t="grand">
      <x/>
    </i>
  </rowItems>
  <colFields count="1">
    <field x="-2"/>
  </colFields>
  <colItems count="6">
    <i>
      <x/>
    </i>
    <i i="1">
      <x v="1"/>
    </i>
    <i i="2">
      <x v="2"/>
    </i>
    <i i="3">
      <x v="3"/>
    </i>
    <i i="4">
      <x v="4"/>
    </i>
    <i i="5">
      <x v="5"/>
    </i>
  </colItems>
  <dataFields count="6">
    <dataField name="balls" fld="17" subtotal="count" baseField="0" baseItem="0"/>
    <dataField name="No ball" fld="8" baseField="0" baseItem="0"/>
    <dataField name="Leg bye" fld="12" baseField="0" baseItem="0"/>
    <dataField name="Wide" fld="7" subtotal="count" baseField="0" baseItem="0"/>
    <dataField name="Runs_given" fld="3" baseField="0" baseItem="0"/>
    <dataField name="Wicket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987BB7-0007-9C44-9E02-60B9D12B7CC8}" name="PivotTable14" cacheId="582" applyNumberFormats="0" applyBorderFormats="0" applyFontFormats="0" applyPatternFormats="0" applyAlignmentFormats="0" applyWidthHeightFormats="1" dataCaption="Values" updatedVersion="8" minRefreshableVersion="3" useAutoFormatting="1" itemPrintTitles="1" createdVersion="8" indent="0" multipleFieldFilters="0">
  <location ref="G1:I10" firstHeaderRow="0" firstDataRow="1" firstDataCol="1"/>
  <pivotFields count="20">
    <pivotField dataField="1" showAll="0"/>
    <pivotField axis="axisRow" showAll="0">
      <items count="10">
        <item m="1" x="8"/>
        <item x="7"/>
        <item x="0"/>
        <item x="1"/>
        <item x="2"/>
        <item x="3"/>
        <item x="4"/>
        <item x="5"/>
        <item x="6"/>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1"/>
    </i>
    <i>
      <x v="2"/>
    </i>
    <i>
      <x v="3"/>
    </i>
    <i>
      <x v="4"/>
    </i>
    <i>
      <x v="5"/>
    </i>
    <i>
      <x v="6"/>
    </i>
    <i>
      <x v="7"/>
    </i>
    <i>
      <x v="8"/>
    </i>
    <i t="grand">
      <x/>
    </i>
  </rowItems>
  <colFields count="1">
    <field x="-2"/>
  </colFields>
  <colItems count="2">
    <i>
      <x/>
    </i>
    <i i="1">
      <x v="1"/>
    </i>
  </colItems>
  <dataFields count="2">
    <dataField name="Sum of runs" fld="3" baseField="0" baseItem="0"/>
    <dataField name="Count of Over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2483714-F185-A04E-BE79-402CCF2C5C8E}" name="PivotTable11" cacheId="582"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owlers">
  <location ref="A40:H48" firstHeaderRow="0" firstDataRow="1" firstDataCol="1"/>
  <pivotFields count="20">
    <pivotField showAll="0"/>
    <pivotField showAll="0"/>
    <pivotField axis="axisRow" showAll="0">
      <items count="9">
        <item x="6"/>
        <item x="0"/>
        <item x="1"/>
        <item x="2"/>
        <item x="3"/>
        <item m="1" x="7"/>
        <item x="4"/>
        <item x="5"/>
        <item t="default"/>
      </items>
    </pivotField>
    <pivotField dataField="1" showAll="0"/>
    <pivotField showAll="0"/>
    <pivotField showAll="0"/>
    <pivotField dataField="1" showAll="0"/>
    <pivotField dataField="1" showAll="0"/>
    <pivotField dataField="1" showAll="0"/>
    <pivotField showAll="0"/>
    <pivotField showAll="0"/>
    <pivotField showAll="0"/>
    <pivotField dataField="1" showAll="0"/>
    <pivotField dataField="1" showAll="0"/>
    <pivotField showAll="0"/>
    <pivotField showAll="0"/>
    <pivotField showAll="0"/>
    <pivotField showAll="0"/>
    <pivotField showAll="0"/>
    <pivotField dataField="1" showAll="0"/>
  </pivotFields>
  <rowFields count="1">
    <field x="2"/>
  </rowFields>
  <rowItems count="8">
    <i>
      <x/>
    </i>
    <i>
      <x v="1"/>
    </i>
    <i>
      <x v="2"/>
    </i>
    <i>
      <x v="3"/>
    </i>
    <i>
      <x v="4"/>
    </i>
    <i>
      <x v="6"/>
    </i>
    <i>
      <x v="7"/>
    </i>
    <i t="grand">
      <x/>
    </i>
  </rowItems>
  <colFields count="1">
    <field x="-2"/>
  </colFields>
  <colItems count="7">
    <i>
      <x/>
    </i>
    <i i="1">
      <x v="1"/>
    </i>
    <i i="2">
      <x v="2"/>
    </i>
    <i i="3">
      <x v="3"/>
    </i>
    <i i="4">
      <x v="4"/>
    </i>
    <i i="5">
      <x v="5"/>
    </i>
    <i i="6">
      <x v="6"/>
    </i>
  </colItems>
  <dataFields count="7">
    <dataField name="balls" fld="19" subtotal="count" baseField="0" baseItem="0"/>
    <dataField name="runs conceded" fld="3" baseField="0" baseItem="0"/>
    <dataField name="Wkts" fld="6" subtotal="count" baseField="0" baseItem="0"/>
    <dataField name="Sum of is_no_ball" fld="8" baseField="0" baseItem="0"/>
    <dataField name="Sum of is_LB" fld="12" baseField="0" baseItem="0"/>
    <dataField name="Sum of is_wide" fld="7" baseField="0" baseItem="0"/>
    <dataField name="Sum of is_bye"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5C3DC9F-DE12-D042-A924-FEB891F80E47}" name="PivotTable5" cacheId="587"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owlers">
  <location ref="A31:F37" firstHeaderRow="0" firstDataRow="1" firstDataCol="1"/>
  <pivotFields count="20">
    <pivotField showAll="0"/>
    <pivotField showAll="0"/>
    <pivotField axis="axisRow" showAll="0">
      <items count="6">
        <item x="2"/>
        <item x="1"/>
        <item x="3"/>
        <item x="0"/>
        <item x="4"/>
        <item t="default"/>
      </items>
    </pivotField>
    <pivotField dataField="1" showAll="0"/>
    <pivotField showAll="0"/>
    <pivotField showAll="0"/>
    <pivotField dataField="1" showAll="0"/>
    <pivotField showAll="0"/>
    <pivotField dataField="1" showAll="0"/>
    <pivotField showAll="0"/>
    <pivotField showAll="0"/>
    <pivotField showAll="0"/>
    <pivotField dataField="1" showAll="0"/>
    <pivotField showAll="0"/>
    <pivotField showAll="0"/>
    <pivotField showAll="0"/>
    <pivotField showAll="0"/>
    <pivotField showAll="0"/>
    <pivotField showAll="0"/>
    <pivotField dataField="1" showAll="0"/>
  </pivotFields>
  <rowFields count="1">
    <field x="2"/>
  </rowFields>
  <rowItems count="6">
    <i>
      <x/>
    </i>
    <i>
      <x v="1"/>
    </i>
    <i>
      <x v="2"/>
    </i>
    <i>
      <x v="3"/>
    </i>
    <i>
      <x v="4"/>
    </i>
    <i t="grand">
      <x/>
    </i>
  </rowItems>
  <colFields count="1">
    <field x="-2"/>
  </colFields>
  <colItems count="5">
    <i>
      <x/>
    </i>
    <i i="1">
      <x v="1"/>
    </i>
    <i i="2">
      <x v="2"/>
    </i>
    <i i="3">
      <x v="3"/>
    </i>
    <i i="4">
      <x v="4"/>
    </i>
  </colItems>
  <dataFields count="5">
    <dataField name="balls" fld="19" subtotal="count" baseField="0" baseItem="0"/>
    <dataField name="runs conceded" fld="3" baseField="0" baseItem="0"/>
    <dataField name="Wkts" fld="6" baseField="0" baseItem="0"/>
    <dataField name="No ball" fld="8" baseField="0" baseItem="0"/>
    <dataField name="LB"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9D8AF44-0074-3A49-AA1D-F07F1C9C5900}" name="PivotTable4" cacheId="587" applyNumberFormats="0" applyBorderFormats="0" applyFontFormats="0" applyPatternFormats="0" applyAlignmentFormats="0" applyWidthHeightFormats="1" dataCaption="Values" updatedVersion="8" minRefreshableVersion="3" useAutoFormatting="1" itemPrintTitles="1" createdVersion="8" indent="0" multipleFieldFilters="0" rowHeaderCaption="Batsmen">
  <location ref="A1:C13" firstHeaderRow="0" firstDataRow="1" firstDataCol="1"/>
  <pivotFields count="20">
    <pivotField dataField="1" showAll="0"/>
    <pivotField axis="axisRow" showAll="0">
      <items count="12">
        <item x="3"/>
        <item x="5"/>
        <item x="0"/>
        <item x="2"/>
        <item x="1"/>
        <item x="4"/>
        <item x="6"/>
        <item x="7"/>
        <item x="8"/>
        <item x="9"/>
        <item x="1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2">
    <i>
      <x/>
    </i>
    <i>
      <x v="1"/>
    </i>
    <i>
      <x v="2"/>
    </i>
    <i>
      <x v="3"/>
    </i>
    <i>
      <x v="4"/>
    </i>
    <i>
      <x v="5"/>
    </i>
    <i>
      <x v="6"/>
    </i>
    <i>
      <x v="7"/>
    </i>
    <i>
      <x v="8"/>
    </i>
    <i>
      <x v="9"/>
    </i>
    <i>
      <x v="10"/>
    </i>
    <i t="grand">
      <x/>
    </i>
  </rowItems>
  <colFields count="1">
    <field x="-2"/>
  </colFields>
  <colItems count="2">
    <i>
      <x/>
    </i>
    <i i="1">
      <x v="1"/>
    </i>
  </colItems>
  <dataFields count="2">
    <dataField name="runs_scored" fld="3" baseField="0" baseItem="0"/>
    <dataField name="balls_face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8F181-7884-634D-89A9-76816CE528D4}">
  <dimension ref="A1:F16"/>
  <sheetViews>
    <sheetView workbookViewId="0">
      <selection activeCell="F4" sqref="F4"/>
    </sheetView>
  </sheetViews>
  <sheetFormatPr baseColWidth="10" defaultRowHeight="16" x14ac:dyDescent="0.2"/>
  <cols>
    <col min="1" max="1" width="19.5" customWidth="1"/>
    <col min="6" max="6" width="19.33203125" customWidth="1"/>
  </cols>
  <sheetData>
    <row r="1" spans="1:6" x14ac:dyDescent="0.2">
      <c r="A1" t="s">
        <v>0</v>
      </c>
      <c r="B1" t="s">
        <v>209</v>
      </c>
      <c r="C1" t="s">
        <v>210</v>
      </c>
      <c r="F1" t="s">
        <v>1</v>
      </c>
    </row>
    <row r="2" spans="1:6" x14ac:dyDescent="0.2">
      <c r="A2" t="s">
        <v>51</v>
      </c>
      <c r="B2">
        <v>0</v>
      </c>
      <c r="F2" t="s">
        <v>163</v>
      </c>
    </row>
    <row r="3" spans="1:6" x14ac:dyDescent="0.2">
      <c r="A3" t="s">
        <v>52</v>
      </c>
      <c r="B3">
        <v>17</v>
      </c>
      <c r="F3" t="s">
        <v>211</v>
      </c>
    </row>
    <row r="4" spans="1:6" x14ac:dyDescent="0.2">
      <c r="A4" t="s">
        <v>48</v>
      </c>
      <c r="B4">
        <v>4</v>
      </c>
    </row>
    <row r="5" spans="1:6" x14ac:dyDescent="0.2">
      <c r="A5" t="s">
        <v>8</v>
      </c>
      <c r="B5">
        <v>66</v>
      </c>
    </row>
    <row r="6" spans="1:6" x14ac:dyDescent="0.2">
      <c r="A6" t="s">
        <v>3</v>
      </c>
      <c r="B6">
        <v>11</v>
      </c>
    </row>
    <row r="7" spans="1:6" x14ac:dyDescent="0.2">
      <c r="A7" t="s">
        <v>38</v>
      </c>
      <c r="B7">
        <v>72</v>
      </c>
    </row>
    <row r="8" spans="1:6" x14ac:dyDescent="0.2">
      <c r="A8" t="s">
        <v>132</v>
      </c>
      <c r="B8">
        <v>23</v>
      </c>
    </row>
    <row r="9" spans="1:6" x14ac:dyDescent="0.2">
      <c r="A9" t="s">
        <v>170</v>
      </c>
      <c r="B9">
        <v>1</v>
      </c>
    </row>
    <row r="10" spans="1:6" x14ac:dyDescent="0.2">
      <c r="A10" t="s">
        <v>179</v>
      </c>
      <c r="B10">
        <v>1</v>
      </c>
    </row>
    <row r="11" spans="1:6" x14ac:dyDescent="0.2">
      <c r="A11" t="s">
        <v>192</v>
      </c>
      <c r="B11">
        <v>0</v>
      </c>
    </row>
    <row r="12" spans="1:6" x14ac:dyDescent="0.2">
      <c r="A12" t="s">
        <v>201</v>
      </c>
      <c r="B12">
        <v>0</v>
      </c>
    </row>
    <row r="13" spans="1:6" x14ac:dyDescent="0.2">
      <c r="B13">
        <f>SUM(B2:B12)</f>
        <v>195</v>
      </c>
    </row>
    <row r="14" spans="1:6" x14ac:dyDescent="0.2">
      <c r="A14" t="s">
        <v>208</v>
      </c>
      <c r="B14">
        <v>10</v>
      </c>
    </row>
    <row r="15" spans="1:6" x14ac:dyDescent="0.2">
      <c r="A15" t="s">
        <v>202</v>
      </c>
      <c r="B15">
        <v>7</v>
      </c>
    </row>
    <row r="16" spans="1:6" x14ac:dyDescent="0.2">
      <c r="A16" t="s">
        <v>207</v>
      </c>
      <c r="B16">
        <f>SUM(B13:B15)</f>
        <v>212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303E7-D13B-CB43-AA91-A106F5EF989C}">
  <dimension ref="A1:R357"/>
  <sheetViews>
    <sheetView workbookViewId="0">
      <pane ySplit="7" topLeftCell="A339" activePane="bottomLeft" state="frozen"/>
      <selection pane="bottomLeft" activeCell="R7" sqref="R7"/>
    </sheetView>
  </sheetViews>
  <sheetFormatPr baseColWidth="10" defaultRowHeight="16" x14ac:dyDescent="0.2"/>
  <cols>
    <col min="2" max="2" width="17.5" customWidth="1"/>
    <col min="3" max="3" width="12.6640625" customWidth="1"/>
    <col min="5" max="5" width="74.6640625" customWidth="1"/>
    <col min="6" max="6" width="25.1640625" customWidth="1"/>
    <col min="7" max="7" width="11.83203125" customWidth="1"/>
  </cols>
  <sheetData>
    <row r="1" spans="1:18" x14ac:dyDescent="0.2">
      <c r="A1" t="s">
        <v>33</v>
      </c>
      <c r="B1" t="s">
        <v>34</v>
      </c>
      <c r="C1" t="s">
        <v>348</v>
      </c>
      <c r="D1" t="s">
        <v>2</v>
      </c>
    </row>
    <row r="2" spans="1:18" x14ac:dyDescent="0.2">
      <c r="A2" t="s">
        <v>35</v>
      </c>
      <c r="B2">
        <f>SUM(D8:D509)</f>
        <v>195</v>
      </c>
      <c r="C2">
        <f>B6/D2</f>
        <v>3.752212389380531</v>
      </c>
      <c r="D2">
        <v>56.5</v>
      </c>
      <c r="E2" t="str">
        <f>_xlfn.CONCAT(B6,"/",B3)</f>
        <v>212/10</v>
      </c>
    </row>
    <row r="3" spans="1:18" x14ac:dyDescent="0.2">
      <c r="A3" t="s">
        <v>36</v>
      </c>
      <c r="B3">
        <f>COUNT(G:G)</f>
        <v>10</v>
      </c>
    </row>
    <row r="4" spans="1:18" x14ac:dyDescent="0.2">
      <c r="A4" t="s">
        <v>195</v>
      </c>
      <c r="B4">
        <v>10</v>
      </c>
    </row>
    <row r="5" spans="1:18" x14ac:dyDescent="0.2">
      <c r="A5" t="s">
        <v>202</v>
      </c>
      <c r="B5">
        <v>7</v>
      </c>
    </row>
    <row r="6" spans="1:18" x14ac:dyDescent="0.2">
      <c r="A6" t="s">
        <v>207</v>
      </c>
      <c r="B6">
        <f>B2+B4+B5</f>
        <v>212</v>
      </c>
    </row>
    <row r="7" spans="1:18" x14ac:dyDescent="0.2">
      <c r="A7" t="s">
        <v>2</v>
      </c>
      <c r="B7" t="s">
        <v>4</v>
      </c>
      <c r="C7" t="s">
        <v>5</v>
      </c>
      <c r="D7" t="s">
        <v>7</v>
      </c>
      <c r="E7" t="s">
        <v>9</v>
      </c>
      <c r="F7" t="s">
        <v>11</v>
      </c>
      <c r="G7" t="s">
        <v>37</v>
      </c>
      <c r="H7" t="s">
        <v>66</v>
      </c>
      <c r="I7" t="s">
        <v>67</v>
      </c>
      <c r="J7" t="s">
        <v>63</v>
      </c>
      <c r="K7" t="s">
        <v>68</v>
      </c>
      <c r="L7" t="s">
        <v>100</v>
      </c>
      <c r="M7" t="s">
        <v>199</v>
      </c>
      <c r="N7" t="s">
        <v>360</v>
      </c>
      <c r="O7" t="s">
        <v>362</v>
      </c>
      <c r="P7" t="s">
        <v>361</v>
      </c>
      <c r="Q7" t="s">
        <v>372</v>
      </c>
      <c r="R7" t="s">
        <v>748</v>
      </c>
    </row>
    <row r="8" spans="1:18" x14ac:dyDescent="0.2">
      <c r="A8">
        <v>0.1</v>
      </c>
      <c r="B8" t="s">
        <v>90</v>
      </c>
      <c r="C8" t="s">
        <v>42</v>
      </c>
      <c r="D8">
        <v>0</v>
      </c>
      <c r="R8">
        <v>0.1</v>
      </c>
    </row>
    <row r="9" spans="1:18" x14ac:dyDescent="0.2">
      <c r="A9">
        <v>0.2</v>
      </c>
      <c r="B9" t="s">
        <v>90</v>
      </c>
      <c r="C9" t="s">
        <v>42</v>
      </c>
      <c r="D9">
        <v>0</v>
      </c>
      <c r="R9">
        <v>0.2</v>
      </c>
    </row>
    <row r="10" spans="1:18" x14ac:dyDescent="0.2">
      <c r="A10">
        <v>0.3</v>
      </c>
      <c r="B10" t="s">
        <v>90</v>
      </c>
      <c r="C10" t="s">
        <v>42</v>
      </c>
      <c r="D10">
        <v>0</v>
      </c>
      <c r="R10">
        <v>0.3</v>
      </c>
    </row>
    <row r="11" spans="1:18" x14ac:dyDescent="0.2">
      <c r="A11">
        <v>0.4</v>
      </c>
      <c r="B11" t="s">
        <v>90</v>
      </c>
      <c r="C11" t="s">
        <v>42</v>
      </c>
      <c r="D11">
        <v>0</v>
      </c>
      <c r="R11">
        <v>0.4</v>
      </c>
    </row>
    <row r="12" spans="1:18" x14ac:dyDescent="0.2">
      <c r="A12">
        <v>0.5</v>
      </c>
      <c r="B12" t="s">
        <v>90</v>
      </c>
      <c r="C12" t="s">
        <v>42</v>
      </c>
      <c r="D12">
        <v>0</v>
      </c>
      <c r="R12">
        <v>0.5</v>
      </c>
    </row>
    <row r="13" spans="1:18" x14ac:dyDescent="0.2">
      <c r="A13">
        <v>0.6</v>
      </c>
      <c r="B13" t="s">
        <v>90</v>
      </c>
      <c r="C13" t="s">
        <v>42</v>
      </c>
      <c r="D13">
        <v>0</v>
      </c>
      <c r="R13">
        <v>0.6</v>
      </c>
    </row>
    <row r="14" spans="1:18" x14ac:dyDescent="0.2">
      <c r="A14">
        <v>1.1000000000000001</v>
      </c>
      <c r="B14" t="s">
        <v>91</v>
      </c>
      <c r="C14" t="s">
        <v>15</v>
      </c>
      <c r="D14">
        <v>0</v>
      </c>
      <c r="R14">
        <v>1.1000000000000001</v>
      </c>
    </row>
    <row r="15" spans="1:18" x14ac:dyDescent="0.2">
      <c r="A15">
        <v>1.2</v>
      </c>
      <c r="B15" t="s">
        <v>91</v>
      </c>
      <c r="C15" t="s">
        <v>15</v>
      </c>
      <c r="D15">
        <v>0</v>
      </c>
      <c r="R15">
        <v>1.2</v>
      </c>
    </row>
    <row r="16" spans="1:18" x14ac:dyDescent="0.2">
      <c r="A16">
        <v>1.3</v>
      </c>
      <c r="B16" t="s">
        <v>91</v>
      </c>
      <c r="C16" t="s">
        <v>15</v>
      </c>
      <c r="D16">
        <v>0</v>
      </c>
      <c r="R16">
        <v>1.3</v>
      </c>
    </row>
    <row r="17" spans="1:18" x14ac:dyDescent="0.2">
      <c r="A17">
        <v>1.4</v>
      </c>
      <c r="B17" t="s">
        <v>91</v>
      </c>
      <c r="C17" t="s">
        <v>15</v>
      </c>
      <c r="D17">
        <v>0</v>
      </c>
      <c r="R17">
        <v>1.4</v>
      </c>
    </row>
    <row r="18" spans="1:18" x14ac:dyDescent="0.2">
      <c r="A18">
        <v>1.5</v>
      </c>
      <c r="B18" t="s">
        <v>91</v>
      </c>
      <c r="C18" t="s">
        <v>15</v>
      </c>
      <c r="D18">
        <v>0</v>
      </c>
      <c r="R18">
        <v>1.5</v>
      </c>
    </row>
    <row r="19" spans="1:18" x14ac:dyDescent="0.2">
      <c r="A19">
        <v>1.6</v>
      </c>
      <c r="B19" t="s">
        <v>91</v>
      </c>
      <c r="C19" t="s">
        <v>15</v>
      </c>
      <c r="D19">
        <v>0</v>
      </c>
      <c r="R19">
        <v>1.6</v>
      </c>
    </row>
    <row r="20" spans="1:18" x14ac:dyDescent="0.2">
      <c r="A20">
        <v>2.1</v>
      </c>
      <c r="B20" t="s">
        <v>90</v>
      </c>
      <c r="C20" t="s">
        <v>42</v>
      </c>
      <c r="D20">
        <v>0</v>
      </c>
      <c r="R20">
        <v>2.1</v>
      </c>
    </row>
    <row r="21" spans="1:18" x14ac:dyDescent="0.2">
      <c r="A21">
        <v>2.2000000000000002</v>
      </c>
      <c r="B21" t="s">
        <v>90</v>
      </c>
      <c r="C21" t="s">
        <v>42</v>
      </c>
      <c r="D21">
        <v>0</v>
      </c>
      <c r="R21">
        <v>2.2000000000000002</v>
      </c>
    </row>
    <row r="22" spans="1:18" x14ac:dyDescent="0.2">
      <c r="A22">
        <v>2.2999999999999998</v>
      </c>
      <c r="B22" t="s">
        <v>90</v>
      </c>
      <c r="C22" t="s">
        <v>42</v>
      </c>
      <c r="D22">
        <v>0</v>
      </c>
      <c r="R22">
        <v>2.2999999999999998</v>
      </c>
    </row>
    <row r="23" spans="1:18" x14ac:dyDescent="0.2">
      <c r="A23">
        <v>2.4</v>
      </c>
      <c r="B23" t="s">
        <v>90</v>
      </c>
      <c r="C23" t="s">
        <v>42</v>
      </c>
      <c r="D23">
        <v>0</v>
      </c>
      <c r="R23">
        <v>2.4</v>
      </c>
    </row>
    <row r="24" spans="1:18" x14ac:dyDescent="0.2">
      <c r="A24">
        <v>2.5</v>
      </c>
      <c r="B24" t="s">
        <v>90</v>
      </c>
      <c r="C24" t="s">
        <v>42</v>
      </c>
      <c r="D24">
        <v>0</v>
      </c>
      <c r="R24">
        <v>2.5</v>
      </c>
    </row>
    <row r="25" spans="1:18" x14ac:dyDescent="0.2">
      <c r="A25">
        <v>2.6</v>
      </c>
      <c r="B25" t="s">
        <v>90</v>
      </c>
      <c r="C25" t="s">
        <v>42</v>
      </c>
      <c r="D25">
        <v>0</v>
      </c>
      <c r="R25">
        <v>2.6</v>
      </c>
    </row>
    <row r="26" spans="1:18" x14ac:dyDescent="0.2">
      <c r="A26">
        <v>3.1</v>
      </c>
      <c r="B26" t="s">
        <v>91</v>
      </c>
      <c r="C26" t="s">
        <v>15</v>
      </c>
      <c r="D26">
        <v>0</v>
      </c>
      <c r="R26">
        <v>3.1</v>
      </c>
    </row>
    <row r="27" spans="1:18" x14ac:dyDescent="0.2">
      <c r="A27">
        <v>3.2</v>
      </c>
      <c r="B27" t="s">
        <v>91</v>
      </c>
      <c r="C27" t="s">
        <v>15</v>
      </c>
      <c r="D27">
        <v>0</v>
      </c>
      <c r="R27">
        <v>3.2</v>
      </c>
    </row>
    <row r="28" spans="1:18" x14ac:dyDescent="0.2">
      <c r="A28">
        <v>3.3</v>
      </c>
      <c r="B28" t="s">
        <v>91</v>
      </c>
      <c r="C28" t="s">
        <v>15</v>
      </c>
      <c r="D28">
        <v>0</v>
      </c>
      <c r="I28">
        <v>1</v>
      </c>
      <c r="R28">
        <v>3.3</v>
      </c>
    </row>
    <row r="29" spans="1:18" x14ac:dyDescent="0.2">
      <c r="A29">
        <v>3.3</v>
      </c>
      <c r="B29" t="s">
        <v>91</v>
      </c>
      <c r="C29" t="s">
        <v>15</v>
      </c>
      <c r="D29">
        <v>2</v>
      </c>
    </row>
    <row r="30" spans="1:18" x14ac:dyDescent="0.2">
      <c r="A30">
        <v>3.4</v>
      </c>
      <c r="B30" t="s">
        <v>91</v>
      </c>
      <c r="C30" t="s">
        <v>15</v>
      </c>
      <c r="D30">
        <v>0</v>
      </c>
      <c r="R30">
        <v>3.4</v>
      </c>
    </row>
    <row r="31" spans="1:18" x14ac:dyDescent="0.2">
      <c r="A31">
        <v>3.5</v>
      </c>
      <c r="B31" t="s">
        <v>91</v>
      </c>
      <c r="C31" t="s">
        <v>15</v>
      </c>
      <c r="D31">
        <v>2</v>
      </c>
      <c r="R31">
        <v>3.5</v>
      </c>
    </row>
    <row r="32" spans="1:18" x14ac:dyDescent="0.2">
      <c r="A32">
        <v>3.6</v>
      </c>
      <c r="B32" t="s">
        <v>91</v>
      </c>
      <c r="C32" t="s">
        <v>15</v>
      </c>
      <c r="D32">
        <v>0</v>
      </c>
      <c r="R32">
        <v>3.6</v>
      </c>
    </row>
    <row r="33" spans="1:18" x14ac:dyDescent="0.2">
      <c r="A33">
        <v>4.0999999999999996</v>
      </c>
      <c r="B33" t="s">
        <v>90</v>
      </c>
      <c r="C33" t="s">
        <v>42</v>
      </c>
      <c r="D33">
        <v>0</v>
      </c>
      <c r="R33">
        <v>4.0999999999999996</v>
      </c>
    </row>
    <row r="34" spans="1:18" x14ac:dyDescent="0.2">
      <c r="A34">
        <v>4.2</v>
      </c>
      <c r="B34" t="s">
        <v>90</v>
      </c>
      <c r="C34" t="s">
        <v>42</v>
      </c>
      <c r="D34">
        <v>0</v>
      </c>
      <c r="R34">
        <v>4.2</v>
      </c>
    </row>
    <row r="35" spans="1:18" x14ac:dyDescent="0.2">
      <c r="A35">
        <v>4.3</v>
      </c>
      <c r="B35" t="s">
        <v>90</v>
      </c>
      <c r="C35" t="s">
        <v>42</v>
      </c>
      <c r="D35">
        <v>0</v>
      </c>
      <c r="R35">
        <v>4.3</v>
      </c>
    </row>
    <row r="36" spans="1:18" x14ac:dyDescent="0.2">
      <c r="A36">
        <v>4.4000000000000004</v>
      </c>
      <c r="B36" t="s">
        <v>90</v>
      </c>
      <c r="C36" t="s">
        <v>42</v>
      </c>
      <c r="D36">
        <v>0</v>
      </c>
      <c r="R36">
        <v>4.4000000000000004</v>
      </c>
    </row>
    <row r="37" spans="1:18" x14ac:dyDescent="0.2">
      <c r="A37">
        <v>4.5</v>
      </c>
      <c r="B37" t="s">
        <v>90</v>
      </c>
      <c r="C37" t="s">
        <v>42</v>
      </c>
      <c r="D37">
        <v>0</v>
      </c>
      <c r="R37">
        <v>4.5</v>
      </c>
    </row>
    <row r="38" spans="1:18" x14ac:dyDescent="0.2">
      <c r="A38">
        <v>4.5999999999999996</v>
      </c>
      <c r="B38" t="s">
        <v>90</v>
      </c>
      <c r="C38" t="s">
        <v>42</v>
      </c>
      <c r="D38">
        <v>0</v>
      </c>
      <c r="R38">
        <v>4.5999999999999996</v>
      </c>
    </row>
    <row r="39" spans="1:18" x14ac:dyDescent="0.2">
      <c r="A39">
        <v>5.0999999999999996</v>
      </c>
      <c r="B39" t="s">
        <v>91</v>
      </c>
      <c r="C39" t="s">
        <v>15</v>
      </c>
      <c r="D39">
        <v>2</v>
      </c>
      <c r="R39">
        <v>5.0999999999999996</v>
      </c>
    </row>
    <row r="40" spans="1:18" x14ac:dyDescent="0.2">
      <c r="A40">
        <v>5.2</v>
      </c>
      <c r="B40" t="s">
        <v>91</v>
      </c>
      <c r="C40" t="s">
        <v>15</v>
      </c>
      <c r="D40">
        <v>2</v>
      </c>
      <c r="R40">
        <v>5.2</v>
      </c>
    </row>
    <row r="41" spans="1:18" x14ac:dyDescent="0.2">
      <c r="A41">
        <v>5.3</v>
      </c>
      <c r="B41" t="s">
        <v>91</v>
      </c>
      <c r="C41" t="s">
        <v>15</v>
      </c>
      <c r="D41">
        <v>0</v>
      </c>
      <c r="R41">
        <v>5.3</v>
      </c>
    </row>
    <row r="42" spans="1:18" x14ac:dyDescent="0.2">
      <c r="A42">
        <v>5.4</v>
      </c>
      <c r="B42" t="s">
        <v>91</v>
      </c>
      <c r="C42" t="s">
        <v>15</v>
      </c>
      <c r="D42">
        <v>0</v>
      </c>
      <c r="R42">
        <v>5.4</v>
      </c>
    </row>
    <row r="43" spans="1:18" x14ac:dyDescent="0.2">
      <c r="A43">
        <v>5.5</v>
      </c>
      <c r="B43" t="s">
        <v>91</v>
      </c>
      <c r="C43" t="s">
        <v>15</v>
      </c>
      <c r="D43">
        <v>0</v>
      </c>
      <c r="R43">
        <v>5.5</v>
      </c>
    </row>
    <row r="44" spans="1:18" x14ac:dyDescent="0.2">
      <c r="A44">
        <v>5.6</v>
      </c>
      <c r="B44" t="s">
        <v>91</v>
      </c>
      <c r="C44" t="s">
        <v>15</v>
      </c>
      <c r="D44">
        <v>0</v>
      </c>
      <c r="I44">
        <v>1</v>
      </c>
      <c r="M44">
        <v>1</v>
      </c>
      <c r="R44">
        <v>5.6</v>
      </c>
    </row>
    <row r="45" spans="1:18" x14ac:dyDescent="0.2">
      <c r="A45">
        <v>5.6</v>
      </c>
      <c r="B45" t="s">
        <v>90</v>
      </c>
      <c r="C45" t="s">
        <v>15</v>
      </c>
      <c r="D45">
        <v>0</v>
      </c>
    </row>
    <row r="46" spans="1:18" x14ac:dyDescent="0.2">
      <c r="A46">
        <v>6.1</v>
      </c>
      <c r="B46" t="s">
        <v>91</v>
      </c>
      <c r="C46" t="s">
        <v>42</v>
      </c>
      <c r="D46">
        <v>0</v>
      </c>
      <c r="R46">
        <v>6.1</v>
      </c>
    </row>
    <row r="47" spans="1:18" x14ac:dyDescent="0.2">
      <c r="A47">
        <v>6.2</v>
      </c>
      <c r="B47" t="s">
        <v>91</v>
      </c>
      <c r="C47" t="s">
        <v>42</v>
      </c>
      <c r="D47">
        <v>1</v>
      </c>
      <c r="R47">
        <v>6.2</v>
      </c>
    </row>
    <row r="48" spans="1:18" x14ac:dyDescent="0.2">
      <c r="A48">
        <v>6.3</v>
      </c>
      <c r="B48" t="s">
        <v>90</v>
      </c>
      <c r="C48" t="s">
        <v>42</v>
      </c>
      <c r="D48">
        <v>0</v>
      </c>
      <c r="E48" t="b">
        <v>1</v>
      </c>
      <c r="G48">
        <v>1</v>
      </c>
      <c r="O48" t="s">
        <v>364</v>
      </c>
      <c r="P48" t="s">
        <v>337</v>
      </c>
      <c r="Q48" t="s">
        <v>373</v>
      </c>
      <c r="R48">
        <v>6.3</v>
      </c>
    </row>
    <row r="49" spans="1:18" x14ac:dyDescent="0.2">
      <c r="A49">
        <v>6.4</v>
      </c>
      <c r="B49" t="s">
        <v>48</v>
      </c>
      <c r="C49" t="s">
        <v>42</v>
      </c>
      <c r="D49">
        <v>4</v>
      </c>
      <c r="R49">
        <v>6.4</v>
      </c>
    </row>
    <row r="50" spans="1:18" x14ac:dyDescent="0.2">
      <c r="A50">
        <v>6.5</v>
      </c>
      <c r="B50" t="s">
        <v>48</v>
      </c>
      <c r="C50" t="s">
        <v>42</v>
      </c>
      <c r="D50">
        <v>0</v>
      </c>
      <c r="R50">
        <v>6.5</v>
      </c>
    </row>
    <row r="51" spans="1:18" x14ac:dyDescent="0.2">
      <c r="A51">
        <v>6.6</v>
      </c>
      <c r="B51" t="s">
        <v>48</v>
      </c>
      <c r="C51" t="s">
        <v>42</v>
      </c>
      <c r="D51">
        <v>0</v>
      </c>
      <c r="E51" t="b">
        <v>1</v>
      </c>
      <c r="G51">
        <v>1</v>
      </c>
      <c r="O51" t="s">
        <v>364</v>
      </c>
      <c r="P51" t="s">
        <v>163</v>
      </c>
      <c r="Q51" t="s">
        <v>374</v>
      </c>
      <c r="R51">
        <v>6.6</v>
      </c>
    </row>
    <row r="52" spans="1:18" x14ac:dyDescent="0.2">
      <c r="A52">
        <v>7.1</v>
      </c>
      <c r="B52" t="s">
        <v>91</v>
      </c>
      <c r="C52" t="s">
        <v>15</v>
      </c>
      <c r="D52">
        <v>1</v>
      </c>
      <c r="R52">
        <v>7.1</v>
      </c>
    </row>
    <row r="53" spans="1:18" x14ac:dyDescent="0.2">
      <c r="A53">
        <v>7.2</v>
      </c>
      <c r="B53" t="s">
        <v>8</v>
      </c>
      <c r="C53" t="s">
        <v>15</v>
      </c>
      <c r="D53">
        <v>0</v>
      </c>
      <c r="R53">
        <v>7.2</v>
      </c>
    </row>
    <row r="54" spans="1:18" x14ac:dyDescent="0.2">
      <c r="A54">
        <v>7.3</v>
      </c>
      <c r="B54" t="s">
        <v>8</v>
      </c>
      <c r="C54" t="s">
        <v>15</v>
      </c>
      <c r="D54">
        <v>0</v>
      </c>
      <c r="R54">
        <v>7.3</v>
      </c>
    </row>
    <row r="55" spans="1:18" x14ac:dyDescent="0.2">
      <c r="A55">
        <v>7.4</v>
      </c>
      <c r="B55" t="s">
        <v>8</v>
      </c>
      <c r="C55" t="s">
        <v>15</v>
      </c>
      <c r="D55">
        <v>0</v>
      </c>
      <c r="R55">
        <v>7.4</v>
      </c>
    </row>
    <row r="56" spans="1:18" x14ac:dyDescent="0.2">
      <c r="A56">
        <v>7.5</v>
      </c>
      <c r="B56" t="s">
        <v>8</v>
      </c>
      <c r="C56" t="s">
        <v>15</v>
      </c>
      <c r="D56">
        <v>1</v>
      </c>
      <c r="R56">
        <v>7.5</v>
      </c>
    </row>
    <row r="57" spans="1:18" x14ac:dyDescent="0.2">
      <c r="A57">
        <v>7.6</v>
      </c>
      <c r="B57" t="s">
        <v>91</v>
      </c>
      <c r="C57" t="s">
        <v>15</v>
      </c>
      <c r="D57">
        <v>0</v>
      </c>
      <c r="R57">
        <v>7.6</v>
      </c>
    </row>
    <row r="58" spans="1:18" x14ac:dyDescent="0.2">
      <c r="A58">
        <v>8.1</v>
      </c>
      <c r="B58" t="s">
        <v>8</v>
      </c>
      <c r="C58" t="s">
        <v>42</v>
      </c>
      <c r="D58">
        <v>0</v>
      </c>
      <c r="R58">
        <v>8.1</v>
      </c>
    </row>
    <row r="59" spans="1:18" x14ac:dyDescent="0.2">
      <c r="A59">
        <v>8.1999999999999993</v>
      </c>
      <c r="B59" t="s">
        <v>8</v>
      </c>
      <c r="C59" t="s">
        <v>42</v>
      </c>
      <c r="D59">
        <v>0</v>
      </c>
      <c r="R59">
        <v>8.1999999999999993</v>
      </c>
    </row>
    <row r="60" spans="1:18" x14ac:dyDescent="0.2">
      <c r="A60">
        <v>8.3000000000000007</v>
      </c>
      <c r="B60" t="s">
        <v>8</v>
      </c>
      <c r="C60" t="s">
        <v>42</v>
      </c>
      <c r="D60">
        <v>0</v>
      </c>
      <c r="R60">
        <v>8.3000000000000007</v>
      </c>
    </row>
    <row r="61" spans="1:18" x14ac:dyDescent="0.2">
      <c r="A61">
        <v>8.4</v>
      </c>
      <c r="B61" t="s">
        <v>8</v>
      </c>
      <c r="C61" t="s">
        <v>42</v>
      </c>
      <c r="D61">
        <v>0</v>
      </c>
      <c r="R61">
        <v>8.4</v>
      </c>
    </row>
    <row r="62" spans="1:18" x14ac:dyDescent="0.2">
      <c r="A62">
        <v>8.5</v>
      </c>
      <c r="B62" t="s">
        <v>8</v>
      </c>
      <c r="C62" t="s">
        <v>42</v>
      </c>
      <c r="D62">
        <v>0</v>
      </c>
      <c r="R62">
        <v>8.5</v>
      </c>
    </row>
    <row r="63" spans="1:18" x14ac:dyDescent="0.2">
      <c r="A63">
        <v>8.6</v>
      </c>
      <c r="B63" t="s">
        <v>8</v>
      </c>
      <c r="C63" t="s">
        <v>42</v>
      </c>
      <c r="D63">
        <v>4</v>
      </c>
      <c r="R63">
        <v>8.6</v>
      </c>
    </row>
    <row r="64" spans="1:18" x14ac:dyDescent="0.2">
      <c r="A64">
        <v>9.1</v>
      </c>
      <c r="B64" t="s">
        <v>91</v>
      </c>
      <c r="C64" t="s">
        <v>92</v>
      </c>
      <c r="D64">
        <v>0</v>
      </c>
      <c r="R64">
        <v>9.1</v>
      </c>
    </row>
    <row r="65" spans="1:18" x14ac:dyDescent="0.2">
      <c r="A65">
        <v>9.1999999999999993</v>
      </c>
      <c r="B65" t="s">
        <v>91</v>
      </c>
      <c r="C65" t="s">
        <v>92</v>
      </c>
      <c r="D65">
        <v>0</v>
      </c>
      <c r="R65">
        <v>9.1999999999999993</v>
      </c>
    </row>
    <row r="66" spans="1:18" x14ac:dyDescent="0.2">
      <c r="A66">
        <v>9.3000000000000007</v>
      </c>
      <c r="B66" t="s">
        <v>91</v>
      </c>
      <c r="C66" t="s">
        <v>92</v>
      </c>
      <c r="D66">
        <v>4</v>
      </c>
      <c r="R66">
        <v>9.3000000000000007</v>
      </c>
    </row>
    <row r="67" spans="1:18" x14ac:dyDescent="0.2">
      <c r="A67">
        <v>9.4</v>
      </c>
      <c r="B67" t="s">
        <v>91</v>
      </c>
      <c r="C67" t="s">
        <v>92</v>
      </c>
      <c r="D67">
        <v>0</v>
      </c>
      <c r="R67">
        <v>9.4</v>
      </c>
    </row>
    <row r="68" spans="1:18" x14ac:dyDescent="0.2">
      <c r="A68">
        <v>9.5</v>
      </c>
      <c r="B68" t="s">
        <v>91</v>
      </c>
      <c r="C68" t="s">
        <v>92</v>
      </c>
      <c r="D68">
        <v>0</v>
      </c>
      <c r="R68">
        <v>9.5</v>
      </c>
    </row>
    <row r="69" spans="1:18" x14ac:dyDescent="0.2">
      <c r="A69">
        <v>9.6</v>
      </c>
      <c r="B69" t="s">
        <v>91</v>
      </c>
      <c r="C69" t="s">
        <v>92</v>
      </c>
      <c r="D69">
        <v>0</v>
      </c>
      <c r="R69">
        <v>9.6</v>
      </c>
    </row>
    <row r="70" spans="1:18" x14ac:dyDescent="0.2">
      <c r="A70">
        <v>10.1</v>
      </c>
      <c r="B70" t="s">
        <v>8</v>
      </c>
      <c r="C70" t="s">
        <v>42</v>
      </c>
      <c r="D70">
        <v>0</v>
      </c>
      <c r="R70">
        <v>10.1</v>
      </c>
    </row>
    <row r="71" spans="1:18" x14ac:dyDescent="0.2">
      <c r="A71">
        <v>10.199999999999999</v>
      </c>
      <c r="B71" t="s">
        <v>8</v>
      </c>
      <c r="C71" t="s">
        <v>42</v>
      </c>
      <c r="D71">
        <v>0</v>
      </c>
      <c r="R71">
        <v>10.199999999999999</v>
      </c>
    </row>
    <row r="72" spans="1:18" x14ac:dyDescent="0.2">
      <c r="A72">
        <v>10.3</v>
      </c>
      <c r="B72" t="s">
        <v>8</v>
      </c>
      <c r="C72" t="s">
        <v>42</v>
      </c>
      <c r="D72">
        <v>0</v>
      </c>
      <c r="R72">
        <v>10.3</v>
      </c>
    </row>
    <row r="73" spans="1:18" x14ac:dyDescent="0.2">
      <c r="A73">
        <v>10.4</v>
      </c>
      <c r="B73" t="s">
        <v>8</v>
      </c>
      <c r="C73" t="s">
        <v>42</v>
      </c>
      <c r="D73">
        <v>0</v>
      </c>
      <c r="R73">
        <v>10.4</v>
      </c>
    </row>
    <row r="74" spans="1:18" x14ac:dyDescent="0.2">
      <c r="A74">
        <v>10.5</v>
      </c>
      <c r="B74" t="s">
        <v>8</v>
      </c>
      <c r="C74" t="s">
        <v>42</v>
      </c>
      <c r="D74">
        <v>0</v>
      </c>
      <c r="R74">
        <v>10.5</v>
      </c>
    </row>
    <row r="75" spans="1:18" x14ac:dyDescent="0.2">
      <c r="A75">
        <v>10.6</v>
      </c>
      <c r="B75" t="s">
        <v>8</v>
      </c>
      <c r="C75" t="s">
        <v>42</v>
      </c>
      <c r="D75">
        <v>0</v>
      </c>
      <c r="R75">
        <v>10.6</v>
      </c>
    </row>
    <row r="76" spans="1:18" x14ac:dyDescent="0.2">
      <c r="A76">
        <v>11.1</v>
      </c>
      <c r="B76" t="s">
        <v>91</v>
      </c>
      <c r="C76" t="s">
        <v>92</v>
      </c>
      <c r="D76">
        <v>0</v>
      </c>
      <c r="R76">
        <v>11.1</v>
      </c>
    </row>
    <row r="77" spans="1:18" x14ac:dyDescent="0.2">
      <c r="A77">
        <v>11.2</v>
      </c>
      <c r="B77" t="s">
        <v>91</v>
      </c>
      <c r="C77" t="s">
        <v>92</v>
      </c>
      <c r="D77">
        <v>0</v>
      </c>
      <c r="R77">
        <v>11.2</v>
      </c>
    </row>
    <row r="78" spans="1:18" x14ac:dyDescent="0.2">
      <c r="A78">
        <v>11.3</v>
      </c>
      <c r="B78" t="s">
        <v>91</v>
      </c>
      <c r="C78" t="s">
        <v>92</v>
      </c>
      <c r="D78">
        <v>0</v>
      </c>
      <c r="R78">
        <v>11.3</v>
      </c>
    </row>
    <row r="79" spans="1:18" x14ac:dyDescent="0.2">
      <c r="A79">
        <v>11.4</v>
      </c>
      <c r="B79" t="s">
        <v>91</v>
      </c>
      <c r="C79" t="s">
        <v>92</v>
      </c>
      <c r="D79">
        <v>0</v>
      </c>
      <c r="R79">
        <v>11.4</v>
      </c>
    </row>
    <row r="80" spans="1:18" x14ac:dyDescent="0.2">
      <c r="A80">
        <v>11.5</v>
      </c>
      <c r="B80" t="s">
        <v>91</v>
      </c>
      <c r="C80" t="s">
        <v>92</v>
      </c>
      <c r="D80">
        <v>0</v>
      </c>
      <c r="R80">
        <v>11.5</v>
      </c>
    </row>
    <row r="81" spans="1:18" x14ac:dyDescent="0.2">
      <c r="A81">
        <v>11.6</v>
      </c>
      <c r="B81" t="s">
        <v>91</v>
      </c>
      <c r="C81" t="s">
        <v>92</v>
      </c>
      <c r="D81">
        <v>3</v>
      </c>
      <c r="R81">
        <v>11.6</v>
      </c>
    </row>
    <row r="82" spans="1:18" x14ac:dyDescent="0.2">
      <c r="A82">
        <v>12.1</v>
      </c>
      <c r="B82" t="s">
        <v>91</v>
      </c>
      <c r="C82" t="s">
        <v>6</v>
      </c>
      <c r="D82">
        <v>0</v>
      </c>
      <c r="R82">
        <v>12.1</v>
      </c>
    </row>
    <row r="83" spans="1:18" x14ac:dyDescent="0.2">
      <c r="A83">
        <v>12.2</v>
      </c>
      <c r="B83" t="s">
        <v>91</v>
      </c>
      <c r="C83" t="s">
        <v>6</v>
      </c>
      <c r="D83">
        <v>0</v>
      </c>
      <c r="R83">
        <v>12.2</v>
      </c>
    </row>
    <row r="84" spans="1:18" x14ac:dyDescent="0.2">
      <c r="A84">
        <v>12.3</v>
      </c>
      <c r="B84" t="s">
        <v>91</v>
      </c>
      <c r="C84" t="s">
        <v>6</v>
      </c>
      <c r="D84">
        <v>0</v>
      </c>
      <c r="R84">
        <v>12.3</v>
      </c>
    </row>
    <row r="85" spans="1:18" x14ac:dyDescent="0.2">
      <c r="A85">
        <v>12.4</v>
      </c>
      <c r="B85" t="s">
        <v>91</v>
      </c>
      <c r="C85" t="s">
        <v>6</v>
      </c>
      <c r="D85">
        <v>0</v>
      </c>
      <c r="R85">
        <v>12.4</v>
      </c>
    </row>
    <row r="86" spans="1:18" x14ac:dyDescent="0.2">
      <c r="A86">
        <v>12.5</v>
      </c>
      <c r="B86" t="s">
        <v>91</v>
      </c>
      <c r="C86" t="s">
        <v>6</v>
      </c>
      <c r="D86">
        <v>0</v>
      </c>
      <c r="R86">
        <v>12.5</v>
      </c>
    </row>
    <row r="87" spans="1:18" x14ac:dyDescent="0.2">
      <c r="A87">
        <v>12.6</v>
      </c>
      <c r="B87" t="s">
        <v>91</v>
      </c>
      <c r="C87" t="s">
        <v>6</v>
      </c>
      <c r="D87">
        <v>0</v>
      </c>
      <c r="R87">
        <v>12.6</v>
      </c>
    </row>
    <row r="88" spans="1:18" x14ac:dyDescent="0.2">
      <c r="A88">
        <v>13.1</v>
      </c>
      <c r="B88" t="s">
        <v>8</v>
      </c>
      <c r="C88" t="s">
        <v>92</v>
      </c>
      <c r="D88">
        <v>4</v>
      </c>
      <c r="R88">
        <v>13.1</v>
      </c>
    </row>
    <row r="89" spans="1:18" x14ac:dyDescent="0.2">
      <c r="A89">
        <v>13.2</v>
      </c>
      <c r="B89" t="s">
        <v>8</v>
      </c>
      <c r="C89" t="s">
        <v>92</v>
      </c>
      <c r="D89">
        <v>0</v>
      </c>
      <c r="R89">
        <v>13.2</v>
      </c>
    </row>
    <row r="90" spans="1:18" x14ac:dyDescent="0.2">
      <c r="A90">
        <v>13.3</v>
      </c>
      <c r="B90" t="s">
        <v>8</v>
      </c>
      <c r="C90" t="s">
        <v>92</v>
      </c>
      <c r="D90">
        <v>0</v>
      </c>
      <c r="R90">
        <v>13.3</v>
      </c>
    </row>
    <row r="91" spans="1:18" x14ac:dyDescent="0.2">
      <c r="A91">
        <v>13.4</v>
      </c>
      <c r="B91" t="s">
        <v>8</v>
      </c>
      <c r="C91" t="s">
        <v>92</v>
      </c>
      <c r="D91">
        <v>0</v>
      </c>
      <c r="R91">
        <v>13.4</v>
      </c>
    </row>
    <row r="92" spans="1:18" x14ac:dyDescent="0.2">
      <c r="A92">
        <v>13.5</v>
      </c>
      <c r="B92" t="s">
        <v>8</v>
      </c>
      <c r="C92" t="s">
        <v>92</v>
      </c>
      <c r="D92">
        <v>4</v>
      </c>
      <c r="R92">
        <v>13.5</v>
      </c>
    </row>
    <row r="93" spans="1:18" x14ac:dyDescent="0.2">
      <c r="A93">
        <v>13.6</v>
      </c>
      <c r="B93" t="s">
        <v>8</v>
      </c>
      <c r="C93" t="s">
        <v>92</v>
      </c>
      <c r="D93">
        <v>0</v>
      </c>
      <c r="R93">
        <v>13.6</v>
      </c>
    </row>
    <row r="94" spans="1:18" x14ac:dyDescent="0.2">
      <c r="A94">
        <v>14.1</v>
      </c>
      <c r="B94" t="s">
        <v>91</v>
      </c>
      <c r="C94" t="s">
        <v>6</v>
      </c>
      <c r="D94">
        <v>0</v>
      </c>
      <c r="R94">
        <v>14.1</v>
      </c>
    </row>
    <row r="95" spans="1:18" x14ac:dyDescent="0.2">
      <c r="A95">
        <v>14.2</v>
      </c>
      <c r="B95" t="s">
        <v>91</v>
      </c>
      <c r="C95" t="s">
        <v>6</v>
      </c>
      <c r="D95">
        <v>0</v>
      </c>
      <c r="R95">
        <v>14.2</v>
      </c>
    </row>
    <row r="96" spans="1:18" x14ac:dyDescent="0.2">
      <c r="A96">
        <v>14.3</v>
      </c>
      <c r="B96" t="s">
        <v>91</v>
      </c>
      <c r="C96" t="s">
        <v>6</v>
      </c>
      <c r="D96">
        <v>0</v>
      </c>
      <c r="R96">
        <v>14.3</v>
      </c>
    </row>
    <row r="97" spans="1:18" x14ac:dyDescent="0.2">
      <c r="A97">
        <v>14.4</v>
      </c>
      <c r="B97" t="s">
        <v>91</v>
      </c>
      <c r="C97" t="s">
        <v>6</v>
      </c>
      <c r="D97">
        <v>0</v>
      </c>
      <c r="R97">
        <v>14.4</v>
      </c>
    </row>
    <row r="98" spans="1:18" x14ac:dyDescent="0.2">
      <c r="A98">
        <v>14.5</v>
      </c>
      <c r="B98" t="s">
        <v>91</v>
      </c>
      <c r="C98" t="s">
        <v>6</v>
      </c>
      <c r="D98">
        <v>0</v>
      </c>
      <c r="R98">
        <v>14.5</v>
      </c>
    </row>
    <row r="99" spans="1:18" x14ac:dyDescent="0.2">
      <c r="A99">
        <v>14.6</v>
      </c>
      <c r="B99" t="s">
        <v>91</v>
      </c>
      <c r="C99" t="s">
        <v>6</v>
      </c>
      <c r="D99">
        <v>0</v>
      </c>
      <c r="R99">
        <v>14.6</v>
      </c>
    </row>
    <row r="100" spans="1:18" x14ac:dyDescent="0.2">
      <c r="A100">
        <v>15.1</v>
      </c>
      <c r="B100" t="s">
        <v>8</v>
      </c>
      <c r="C100" t="s">
        <v>92</v>
      </c>
      <c r="D100">
        <v>0</v>
      </c>
      <c r="R100">
        <v>15.1</v>
      </c>
    </row>
    <row r="101" spans="1:18" x14ac:dyDescent="0.2">
      <c r="A101">
        <v>15.2</v>
      </c>
      <c r="B101" t="s">
        <v>8</v>
      </c>
      <c r="C101" t="s">
        <v>92</v>
      </c>
      <c r="D101">
        <v>0</v>
      </c>
      <c r="R101">
        <v>15.2</v>
      </c>
    </row>
    <row r="102" spans="1:18" x14ac:dyDescent="0.2">
      <c r="A102">
        <v>15.3</v>
      </c>
      <c r="B102" t="s">
        <v>8</v>
      </c>
      <c r="C102" t="s">
        <v>92</v>
      </c>
      <c r="D102">
        <v>0</v>
      </c>
      <c r="R102">
        <v>15.3</v>
      </c>
    </row>
    <row r="103" spans="1:18" x14ac:dyDescent="0.2">
      <c r="A103">
        <v>15.4</v>
      </c>
      <c r="B103" t="s">
        <v>8</v>
      </c>
      <c r="C103" t="s">
        <v>92</v>
      </c>
      <c r="D103">
        <v>0</v>
      </c>
      <c r="R103">
        <v>15.4</v>
      </c>
    </row>
    <row r="104" spans="1:18" x14ac:dyDescent="0.2">
      <c r="A104">
        <v>15.5</v>
      </c>
      <c r="B104" t="s">
        <v>8</v>
      </c>
      <c r="C104" t="s">
        <v>92</v>
      </c>
      <c r="D104">
        <v>0</v>
      </c>
      <c r="R104">
        <v>15.5</v>
      </c>
    </row>
    <row r="105" spans="1:18" x14ac:dyDescent="0.2">
      <c r="A105">
        <v>15.6</v>
      </c>
      <c r="B105" t="s">
        <v>8</v>
      </c>
      <c r="C105" t="s">
        <v>92</v>
      </c>
      <c r="D105">
        <v>4</v>
      </c>
      <c r="R105">
        <v>15.6</v>
      </c>
    </row>
    <row r="106" spans="1:18" x14ac:dyDescent="0.2">
      <c r="A106">
        <v>16.100000000000001</v>
      </c>
      <c r="B106" t="s">
        <v>91</v>
      </c>
      <c r="C106" t="s">
        <v>6</v>
      </c>
      <c r="D106">
        <v>0</v>
      </c>
      <c r="R106">
        <v>16.100000000000001</v>
      </c>
    </row>
    <row r="107" spans="1:18" x14ac:dyDescent="0.2">
      <c r="A107">
        <v>16.2</v>
      </c>
      <c r="B107" t="s">
        <v>91</v>
      </c>
      <c r="C107" t="s">
        <v>6</v>
      </c>
      <c r="D107">
        <v>0</v>
      </c>
      <c r="R107">
        <v>16.2</v>
      </c>
    </row>
    <row r="108" spans="1:18" x14ac:dyDescent="0.2">
      <c r="A108">
        <v>16.3</v>
      </c>
      <c r="B108" t="s">
        <v>91</v>
      </c>
      <c r="C108" t="s">
        <v>6</v>
      </c>
      <c r="D108">
        <v>0</v>
      </c>
      <c r="R108">
        <v>16.3</v>
      </c>
    </row>
    <row r="109" spans="1:18" x14ac:dyDescent="0.2">
      <c r="A109">
        <v>16.399999999999999</v>
      </c>
      <c r="B109" t="s">
        <v>91</v>
      </c>
      <c r="C109" t="s">
        <v>6</v>
      </c>
      <c r="D109">
        <v>0</v>
      </c>
      <c r="R109">
        <v>16.399999999999999</v>
      </c>
    </row>
    <row r="110" spans="1:18" x14ac:dyDescent="0.2">
      <c r="A110">
        <v>16.5</v>
      </c>
      <c r="B110" t="s">
        <v>91</v>
      </c>
      <c r="C110" t="s">
        <v>6</v>
      </c>
      <c r="D110">
        <v>0</v>
      </c>
      <c r="R110">
        <v>16.5</v>
      </c>
    </row>
    <row r="111" spans="1:18" x14ac:dyDescent="0.2">
      <c r="A111">
        <v>16.600000000000001</v>
      </c>
      <c r="B111" t="s">
        <v>91</v>
      </c>
      <c r="C111" t="s">
        <v>6</v>
      </c>
      <c r="D111">
        <v>0</v>
      </c>
      <c r="R111">
        <v>16.600000000000001</v>
      </c>
    </row>
    <row r="112" spans="1:18" x14ac:dyDescent="0.2">
      <c r="A112">
        <v>17.100000000000001</v>
      </c>
      <c r="B112" t="s">
        <v>8</v>
      </c>
      <c r="C112" t="s">
        <v>15</v>
      </c>
      <c r="D112">
        <v>0</v>
      </c>
      <c r="R112">
        <v>17.100000000000001</v>
      </c>
    </row>
    <row r="113" spans="1:18" x14ac:dyDescent="0.2">
      <c r="A113">
        <v>17.2</v>
      </c>
      <c r="B113" t="s">
        <v>8</v>
      </c>
      <c r="C113" t="s">
        <v>15</v>
      </c>
      <c r="D113">
        <v>0</v>
      </c>
      <c r="R113">
        <v>17.2</v>
      </c>
    </row>
    <row r="114" spans="1:18" x14ac:dyDescent="0.2">
      <c r="A114">
        <v>17.3</v>
      </c>
      <c r="B114" t="s">
        <v>8</v>
      </c>
      <c r="C114" t="s">
        <v>15</v>
      </c>
      <c r="D114">
        <v>1</v>
      </c>
      <c r="R114">
        <v>17.3</v>
      </c>
    </row>
    <row r="115" spans="1:18" x14ac:dyDescent="0.2">
      <c r="A115">
        <v>17.399999999999999</v>
      </c>
      <c r="B115" t="s">
        <v>91</v>
      </c>
      <c r="C115" t="s">
        <v>15</v>
      </c>
      <c r="D115">
        <v>0</v>
      </c>
      <c r="R115">
        <v>17.399999999999999</v>
      </c>
    </row>
    <row r="116" spans="1:18" x14ac:dyDescent="0.2">
      <c r="A116">
        <v>17.5</v>
      </c>
      <c r="B116" t="s">
        <v>91</v>
      </c>
      <c r="C116" t="s">
        <v>15</v>
      </c>
      <c r="D116">
        <v>0</v>
      </c>
      <c r="M116">
        <v>4</v>
      </c>
      <c r="R116">
        <v>17.5</v>
      </c>
    </row>
    <row r="117" spans="1:18" x14ac:dyDescent="0.2">
      <c r="A117">
        <v>17.600000000000001</v>
      </c>
      <c r="B117" t="s">
        <v>91</v>
      </c>
      <c r="C117" t="s">
        <v>15</v>
      </c>
      <c r="D117">
        <v>0</v>
      </c>
      <c r="E117" t="b">
        <v>1</v>
      </c>
      <c r="G117">
        <v>1</v>
      </c>
      <c r="O117" t="s">
        <v>364</v>
      </c>
      <c r="P117" t="s">
        <v>375</v>
      </c>
      <c r="Q117" t="s">
        <v>376</v>
      </c>
      <c r="R117">
        <v>17.600000000000001</v>
      </c>
    </row>
    <row r="118" spans="1:18" x14ac:dyDescent="0.2">
      <c r="A118">
        <v>18.100000000000001</v>
      </c>
      <c r="B118" t="s">
        <v>8</v>
      </c>
      <c r="C118" t="s">
        <v>6</v>
      </c>
      <c r="D118">
        <v>0</v>
      </c>
      <c r="I118">
        <v>1</v>
      </c>
      <c r="R118">
        <v>18.100000000000001</v>
      </c>
    </row>
    <row r="119" spans="1:18" x14ac:dyDescent="0.2">
      <c r="A119">
        <v>18.100000000000001</v>
      </c>
      <c r="B119" t="s">
        <v>8</v>
      </c>
      <c r="C119" t="s">
        <v>6</v>
      </c>
      <c r="D119">
        <v>0</v>
      </c>
    </row>
    <row r="120" spans="1:18" x14ac:dyDescent="0.2">
      <c r="A120">
        <v>18.2</v>
      </c>
      <c r="B120" t="s">
        <v>8</v>
      </c>
      <c r="C120" t="s">
        <v>6</v>
      </c>
      <c r="D120">
        <v>0</v>
      </c>
      <c r="R120">
        <v>18.2</v>
      </c>
    </row>
    <row r="121" spans="1:18" x14ac:dyDescent="0.2">
      <c r="A121">
        <v>18.3</v>
      </c>
      <c r="B121" t="s">
        <v>8</v>
      </c>
      <c r="C121" t="s">
        <v>6</v>
      </c>
      <c r="D121">
        <v>0</v>
      </c>
      <c r="R121">
        <v>18.3</v>
      </c>
    </row>
    <row r="122" spans="1:18" x14ac:dyDescent="0.2">
      <c r="A122">
        <v>18.399999999999999</v>
      </c>
      <c r="B122" t="s">
        <v>8</v>
      </c>
      <c r="C122" t="s">
        <v>6</v>
      </c>
      <c r="D122">
        <v>0</v>
      </c>
      <c r="R122">
        <v>18.399999999999999</v>
      </c>
    </row>
    <row r="123" spans="1:18" x14ac:dyDescent="0.2">
      <c r="A123">
        <v>18.5</v>
      </c>
      <c r="B123" t="s">
        <v>8</v>
      </c>
      <c r="C123" t="s">
        <v>6</v>
      </c>
      <c r="D123">
        <v>0</v>
      </c>
      <c r="R123">
        <v>18.5</v>
      </c>
    </row>
    <row r="124" spans="1:18" x14ac:dyDescent="0.2">
      <c r="A124">
        <v>18.600000000000001</v>
      </c>
      <c r="B124" t="s">
        <v>8</v>
      </c>
      <c r="C124" t="s">
        <v>6</v>
      </c>
      <c r="D124">
        <v>0</v>
      </c>
      <c r="R124">
        <v>18.600000000000001</v>
      </c>
    </row>
    <row r="125" spans="1:18" x14ac:dyDescent="0.2">
      <c r="A125">
        <v>19.100000000000001</v>
      </c>
      <c r="B125" t="s">
        <v>3</v>
      </c>
      <c r="C125" t="s">
        <v>15</v>
      </c>
      <c r="D125">
        <v>0</v>
      </c>
      <c r="R125">
        <v>19.100000000000001</v>
      </c>
    </row>
    <row r="126" spans="1:18" x14ac:dyDescent="0.2">
      <c r="A126">
        <v>19.2</v>
      </c>
      <c r="B126" t="s">
        <v>3</v>
      </c>
      <c r="C126" t="s">
        <v>15</v>
      </c>
      <c r="D126">
        <v>0</v>
      </c>
      <c r="R126">
        <v>19.2</v>
      </c>
    </row>
    <row r="127" spans="1:18" x14ac:dyDescent="0.2">
      <c r="A127">
        <v>19.3</v>
      </c>
      <c r="B127" t="s">
        <v>3</v>
      </c>
      <c r="C127" t="s">
        <v>15</v>
      </c>
      <c r="D127">
        <v>0</v>
      </c>
      <c r="R127">
        <v>19.3</v>
      </c>
    </row>
    <row r="128" spans="1:18" x14ac:dyDescent="0.2">
      <c r="A128">
        <v>19.399999999999999</v>
      </c>
      <c r="B128" t="s">
        <v>3</v>
      </c>
      <c r="C128" t="s">
        <v>15</v>
      </c>
      <c r="D128">
        <v>2</v>
      </c>
      <c r="R128">
        <v>19.399999999999999</v>
      </c>
    </row>
    <row r="129" spans="1:18" x14ac:dyDescent="0.2">
      <c r="A129">
        <v>19.5</v>
      </c>
      <c r="B129" t="s">
        <v>3</v>
      </c>
      <c r="C129" t="s">
        <v>15</v>
      </c>
      <c r="D129">
        <v>0</v>
      </c>
      <c r="R129">
        <v>19.5</v>
      </c>
    </row>
    <row r="130" spans="1:18" x14ac:dyDescent="0.2">
      <c r="A130">
        <v>19.600000000000001</v>
      </c>
      <c r="B130" t="s">
        <v>3</v>
      </c>
      <c r="C130" t="s">
        <v>15</v>
      </c>
      <c r="D130">
        <v>4</v>
      </c>
      <c r="R130">
        <v>19.600000000000001</v>
      </c>
    </row>
    <row r="131" spans="1:18" x14ac:dyDescent="0.2">
      <c r="A131">
        <v>20.100000000000001</v>
      </c>
      <c r="B131" t="s">
        <v>8</v>
      </c>
      <c r="C131" t="s">
        <v>6</v>
      </c>
      <c r="D131">
        <v>0</v>
      </c>
      <c r="M131">
        <v>1</v>
      </c>
      <c r="R131">
        <v>20.100000000000001</v>
      </c>
    </row>
    <row r="132" spans="1:18" x14ac:dyDescent="0.2">
      <c r="A132">
        <v>20.2</v>
      </c>
      <c r="B132" t="s">
        <v>3</v>
      </c>
      <c r="C132" t="s">
        <v>6</v>
      </c>
      <c r="D132">
        <v>0</v>
      </c>
      <c r="R132">
        <v>20.2</v>
      </c>
    </row>
    <row r="133" spans="1:18" x14ac:dyDescent="0.2">
      <c r="A133">
        <v>20.3</v>
      </c>
      <c r="B133" t="s">
        <v>3</v>
      </c>
      <c r="C133" t="s">
        <v>6</v>
      </c>
      <c r="D133">
        <v>1</v>
      </c>
      <c r="E133" t="s">
        <v>13</v>
      </c>
      <c r="F133" t="s">
        <v>19</v>
      </c>
      <c r="R133">
        <v>20.3</v>
      </c>
    </row>
    <row r="134" spans="1:18" x14ac:dyDescent="0.2">
      <c r="A134">
        <v>20.399999999999999</v>
      </c>
      <c r="B134" t="s">
        <v>8</v>
      </c>
      <c r="C134" t="s">
        <v>6</v>
      </c>
      <c r="D134">
        <v>0</v>
      </c>
      <c r="E134" t="s">
        <v>10</v>
      </c>
      <c r="F134" t="s">
        <v>19</v>
      </c>
      <c r="R134">
        <v>20.399999999999999</v>
      </c>
    </row>
    <row r="135" spans="1:18" x14ac:dyDescent="0.2">
      <c r="A135">
        <v>20.5</v>
      </c>
      <c r="B135" t="s">
        <v>8</v>
      </c>
      <c r="C135" t="s">
        <v>6</v>
      </c>
      <c r="D135">
        <v>1</v>
      </c>
      <c r="E135" t="s">
        <v>12</v>
      </c>
      <c r="F135" t="s">
        <v>19</v>
      </c>
      <c r="R135">
        <v>20.5</v>
      </c>
    </row>
    <row r="136" spans="1:18" x14ac:dyDescent="0.2">
      <c r="A136">
        <v>20.6</v>
      </c>
      <c r="B136" t="s">
        <v>3</v>
      </c>
      <c r="C136" t="s">
        <v>6</v>
      </c>
      <c r="D136">
        <v>2</v>
      </c>
      <c r="E136" t="s">
        <v>14</v>
      </c>
      <c r="F136" t="s">
        <v>19</v>
      </c>
      <c r="R136">
        <v>20.6</v>
      </c>
    </row>
    <row r="137" spans="1:18" x14ac:dyDescent="0.2">
      <c r="A137">
        <v>21.1</v>
      </c>
      <c r="B137" t="s">
        <v>8</v>
      </c>
      <c r="C137" t="s">
        <v>15</v>
      </c>
      <c r="D137">
        <v>3</v>
      </c>
      <c r="E137" t="s">
        <v>17</v>
      </c>
      <c r="F137" t="s">
        <v>16</v>
      </c>
      <c r="R137">
        <v>21.1</v>
      </c>
    </row>
    <row r="138" spans="1:18" x14ac:dyDescent="0.2">
      <c r="A138">
        <v>21.2</v>
      </c>
      <c r="B138" t="s">
        <v>3</v>
      </c>
      <c r="C138" t="s">
        <v>15</v>
      </c>
      <c r="D138">
        <v>1</v>
      </c>
      <c r="E138" t="s">
        <v>18</v>
      </c>
      <c r="R138">
        <v>21.2</v>
      </c>
    </row>
    <row r="139" spans="1:18" x14ac:dyDescent="0.2">
      <c r="A139">
        <v>21.3</v>
      </c>
      <c r="B139" t="s">
        <v>8</v>
      </c>
      <c r="C139" t="s">
        <v>15</v>
      </c>
      <c r="D139">
        <v>4</v>
      </c>
      <c r="E139" t="s">
        <v>21</v>
      </c>
      <c r="F139" t="s">
        <v>19</v>
      </c>
      <c r="R139">
        <v>21.3</v>
      </c>
    </row>
    <row r="140" spans="1:18" x14ac:dyDescent="0.2">
      <c r="A140">
        <v>21.4</v>
      </c>
      <c r="B140" t="s">
        <v>8</v>
      </c>
      <c r="C140" t="s">
        <v>15</v>
      </c>
      <c r="D140">
        <v>0</v>
      </c>
      <c r="E140" t="s">
        <v>20</v>
      </c>
      <c r="F140" t="s">
        <v>19</v>
      </c>
      <c r="R140">
        <v>21.4</v>
      </c>
    </row>
    <row r="141" spans="1:18" x14ac:dyDescent="0.2">
      <c r="A141">
        <v>21.5</v>
      </c>
      <c r="B141" t="s">
        <v>8</v>
      </c>
      <c r="C141" t="s">
        <v>15</v>
      </c>
      <c r="D141">
        <v>0</v>
      </c>
      <c r="E141" t="s">
        <v>22</v>
      </c>
      <c r="F141" t="s">
        <v>19</v>
      </c>
      <c r="R141">
        <v>21.5</v>
      </c>
    </row>
    <row r="142" spans="1:18" x14ac:dyDescent="0.2">
      <c r="A142">
        <v>21.6</v>
      </c>
      <c r="B142" t="s">
        <v>8</v>
      </c>
      <c r="C142" t="s">
        <v>15</v>
      </c>
      <c r="D142">
        <v>0</v>
      </c>
      <c r="E142" t="s">
        <v>23</v>
      </c>
      <c r="F142" t="s">
        <v>19</v>
      </c>
      <c r="J142" t="b">
        <v>1</v>
      </c>
      <c r="K142" t="b">
        <v>1</v>
      </c>
      <c r="R142">
        <v>21.6</v>
      </c>
    </row>
    <row r="143" spans="1:18" x14ac:dyDescent="0.2">
      <c r="A143">
        <v>22.1</v>
      </c>
      <c r="B143" t="s">
        <v>3</v>
      </c>
      <c r="C143" t="s">
        <v>6</v>
      </c>
      <c r="D143">
        <v>1</v>
      </c>
      <c r="E143" t="s">
        <v>24</v>
      </c>
      <c r="F143" t="s">
        <v>16</v>
      </c>
      <c r="R143">
        <v>22.1</v>
      </c>
    </row>
    <row r="144" spans="1:18" x14ac:dyDescent="0.2">
      <c r="A144">
        <v>22.2</v>
      </c>
      <c r="B144" t="s">
        <v>8</v>
      </c>
      <c r="C144" t="s">
        <v>6</v>
      </c>
      <c r="D144">
        <v>0</v>
      </c>
      <c r="E144" t="s">
        <v>25</v>
      </c>
      <c r="F144" t="s">
        <v>19</v>
      </c>
      <c r="R144">
        <v>22.2</v>
      </c>
    </row>
    <row r="145" spans="1:18" x14ac:dyDescent="0.2">
      <c r="A145">
        <v>22.3</v>
      </c>
      <c r="B145" t="s">
        <v>8</v>
      </c>
      <c r="C145" t="s">
        <v>6</v>
      </c>
      <c r="D145">
        <v>0</v>
      </c>
      <c r="E145" t="s">
        <v>26</v>
      </c>
      <c r="F145" t="s">
        <v>16</v>
      </c>
      <c r="R145">
        <v>22.3</v>
      </c>
    </row>
    <row r="146" spans="1:18" x14ac:dyDescent="0.2">
      <c r="A146">
        <v>22.4</v>
      </c>
      <c r="B146" t="s">
        <v>8</v>
      </c>
      <c r="C146" t="s">
        <v>6</v>
      </c>
      <c r="D146">
        <v>0</v>
      </c>
      <c r="E146" t="s">
        <v>31</v>
      </c>
      <c r="F146" t="s">
        <v>27</v>
      </c>
      <c r="R146">
        <v>22.4</v>
      </c>
    </row>
    <row r="147" spans="1:18" x14ac:dyDescent="0.2">
      <c r="A147">
        <v>22.5</v>
      </c>
      <c r="B147" t="s">
        <v>8</v>
      </c>
      <c r="C147" t="s">
        <v>6</v>
      </c>
      <c r="D147">
        <v>0</v>
      </c>
      <c r="E147" t="s">
        <v>28</v>
      </c>
      <c r="F147" t="s">
        <v>19</v>
      </c>
      <c r="R147">
        <v>22.5</v>
      </c>
    </row>
    <row r="148" spans="1:18" x14ac:dyDescent="0.2">
      <c r="A148">
        <v>22.6</v>
      </c>
      <c r="B148" t="s">
        <v>8</v>
      </c>
      <c r="C148" t="s">
        <v>6</v>
      </c>
      <c r="D148">
        <v>0</v>
      </c>
      <c r="E148" t="s">
        <v>29</v>
      </c>
      <c r="F148" t="s">
        <v>19</v>
      </c>
      <c r="R148">
        <v>22.6</v>
      </c>
    </row>
    <row r="149" spans="1:18" x14ac:dyDescent="0.2">
      <c r="A149">
        <v>23.1</v>
      </c>
      <c r="B149" t="s">
        <v>3</v>
      </c>
      <c r="C149" t="s">
        <v>15</v>
      </c>
      <c r="D149">
        <v>0</v>
      </c>
      <c r="E149" t="s">
        <v>30</v>
      </c>
      <c r="F149" t="s">
        <v>19</v>
      </c>
      <c r="R149">
        <v>23.1</v>
      </c>
    </row>
    <row r="150" spans="1:18" ht="102" x14ac:dyDescent="0.2">
      <c r="A150">
        <v>23.2</v>
      </c>
      <c r="B150" t="s">
        <v>3</v>
      </c>
      <c r="C150" t="s">
        <v>15</v>
      </c>
      <c r="D150">
        <v>0</v>
      </c>
      <c r="E150" s="1" t="s">
        <v>32</v>
      </c>
      <c r="F150" t="s">
        <v>19</v>
      </c>
      <c r="G150">
        <v>1</v>
      </c>
      <c r="O150" t="s">
        <v>364</v>
      </c>
      <c r="P150" t="s">
        <v>375</v>
      </c>
      <c r="Q150" t="s">
        <v>376</v>
      </c>
      <c r="R150">
        <v>23.2</v>
      </c>
    </row>
    <row r="151" spans="1:18" x14ac:dyDescent="0.2">
      <c r="A151">
        <v>23.3</v>
      </c>
      <c r="B151" t="s">
        <v>38</v>
      </c>
      <c r="C151" t="s">
        <v>15</v>
      </c>
      <c r="D151">
        <v>0</v>
      </c>
      <c r="E151" t="s">
        <v>39</v>
      </c>
      <c r="F151" t="s">
        <v>27</v>
      </c>
      <c r="R151">
        <v>23.3</v>
      </c>
    </row>
    <row r="152" spans="1:18" x14ac:dyDescent="0.2">
      <c r="A152">
        <v>23.4</v>
      </c>
      <c r="B152" t="s">
        <v>38</v>
      </c>
      <c r="C152" t="s">
        <v>15</v>
      </c>
      <c r="D152">
        <v>0</v>
      </c>
      <c r="E152" t="s">
        <v>40</v>
      </c>
      <c r="F152" t="s">
        <v>27</v>
      </c>
      <c r="R152">
        <v>23.4</v>
      </c>
    </row>
    <row r="153" spans="1:18" x14ac:dyDescent="0.2">
      <c r="A153">
        <v>23.5</v>
      </c>
      <c r="B153" t="s">
        <v>38</v>
      </c>
      <c r="C153" t="s">
        <v>15</v>
      </c>
      <c r="D153">
        <v>0</v>
      </c>
      <c r="R153">
        <v>23.5</v>
      </c>
    </row>
    <row r="154" spans="1:18" x14ac:dyDescent="0.2">
      <c r="A154">
        <v>23.6</v>
      </c>
      <c r="B154" t="s">
        <v>38</v>
      </c>
      <c r="C154" t="s">
        <v>15</v>
      </c>
      <c r="D154">
        <v>0</v>
      </c>
      <c r="E154" t="s">
        <v>41</v>
      </c>
      <c r="F154" t="s">
        <v>16</v>
      </c>
      <c r="R154">
        <v>23.6</v>
      </c>
    </row>
    <row r="155" spans="1:18" x14ac:dyDescent="0.2">
      <c r="A155">
        <v>24.1</v>
      </c>
      <c r="B155" t="s">
        <v>8</v>
      </c>
      <c r="C155" t="s">
        <v>42</v>
      </c>
      <c r="D155">
        <v>4</v>
      </c>
      <c r="E155" t="s">
        <v>43</v>
      </c>
      <c r="F155" t="s">
        <v>27</v>
      </c>
      <c r="R155">
        <v>24.1</v>
      </c>
    </row>
    <row r="156" spans="1:18" x14ac:dyDescent="0.2">
      <c r="A156">
        <v>24.2</v>
      </c>
      <c r="B156" t="s">
        <v>8</v>
      </c>
      <c r="C156" t="s">
        <v>42</v>
      </c>
      <c r="D156">
        <v>0</v>
      </c>
      <c r="R156">
        <v>24.2</v>
      </c>
    </row>
    <row r="157" spans="1:18" x14ac:dyDescent="0.2">
      <c r="A157">
        <v>24.3</v>
      </c>
      <c r="B157" t="s">
        <v>8</v>
      </c>
      <c r="C157" t="s">
        <v>42</v>
      </c>
      <c r="D157">
        <v>0</v>
      </c>
      <c r="E157" t="s">
        <v>44</v>
      </c>
      <c r="F157" t="s">
        <v>27</v>
      </c>
      <c r="R157">
        <v>24.3</v>
      </c>
    </row>
    <row r="158" spans="1:18" x14ac:dyDescent="0.2">
      <c r="A158">
        <v>24.4</v>
      </c>
      <c r="B158" t="s">
        <v>8</v>
      </c>
      <c r="C158" t="s">
        <v>42</v>
      </c>
      <c r="D158">
        <v>0</v>
      </c>
      <c r="E158" t="s">
        <v>45</v>
      </c>
      <c r="F158" t="s">
        <v>16</v>
      </c>
      <c r="R158">
        <v>24.4</v>
      </c>
    </row>
    <row r="159" spans="1:18" x14ac:dyDescent="0.2">
      <c r="A159">
        <v>24.5</v>
      </c>
      <c r="B159" t="s">
        <v>8</v>
      </c>
      <c r="C159" t="s">
        <v>42</v>
      </c>
      <c r="D159">
        <v>4</v>
      </c>
      <c r="E159" t="s">
        <v>46</v>
      </c>
      <c r="F159" t="s">
        <v>27</v>
      </c>
      <c r="R159">
        <v>24.5</v>
      </c>
    </row>
    <row r="160" spans="1:18" x14ac:dyDescent="0.2">
      <c r="A160">
        <v>24.6</v>
      </c>
      <c r="B160" t="s">
        <v>8</v>
      </c>
      <c r="C160" t="s">
        <v>42</v>
      </c>
      <c r="D160">
        <v>3</v>
      </c>
      <c r="E160" t="s">
        <v>47</v>
      </c>
      <c r="F160" t="s">
        <v>16</v>
      </c>
      <c r="R160">
        <v>24.6</v>
      </c>
    </row>
    <row r="161" spans="1:18" x14ac:dyDescent="0.2">
      <c r="A161">
        <v>25.1</v>
      </c>
      <c r="B161" t="s">
        <v>8</v>
      </c>
      <c r="C161" t="s">
        <v>15</v>
      </c>
      <c r="D161">
        <v>0</v>
      </c>
      <c r="E161" t="s">
        <v>49</v>
      </c>
      <c r="F161" t="s">
        <v>27</v>
      </c>
      <c r="R161">
        <v>25.1</v>
      </c>
    </row>
    <row r="162" spans="1:18" x14ac:dyDescent="0.2">
      <c r="A162">
        <v>25.2</v>
      </c>
      <c r="B162" t="s">
        <v>8</v>
      </c>
      <c r="C162" t="s">
        <v>15</v>
      </c>
      <c r="D162">
        <v>0</v>
      </c>
      <c r="F162" t="s">
        <v>27</v>
      </c>
      <c r="R162">
        <v>25.2</v>
      </c>
    </row>
    <row r="163" spans="1:18" x14ac:dyDescent="0.2">
      <c r="A163">
        <v>25.3</v>
      </c>
      <c r="B163" t="s">
        <v>8</v>
      </c>
      <c r="C163" t="s">
        <v>15</v>
      </c>
      <c r="D163">
        <v>0</v>
      </c>
      <c r="E163" t="s">
        <v>50</v>
      </c>
      <c r="F163" t="s">
        <v>27</v>
      </c>
      <c r="R163">
        <v>25.3</v>
      </c>
    </row>
    <row r="164" spans="1:18" x14ac:dyDescent="0.2">
      <c r="A164">
        <v>25.4</v>
      </c>
      <c r="B164" t="s">
        <v>8</v>
      </c>
      <c r="C164" t="s">
        <v>15</v>
      </c>
      <c r="D164">
        <v>0</v>
      </c>
      <c r="E164" t="s">
        <v>53</v>
      </c>
      <c r="F164" t="s">
        <v>27</v>
      </c>
      <c r="R164">
        <v>25.4</v>
      </c>
    </row>
    <row r="165" spans="1:18" x14ac:dyDescent="0.2">
      <c r="A165">
        <v>25.5</v>
      </c>
      <c r="B165" t="s">
        <v>8</v>
      </c>
      <c r="C165" t="s">
        <v>15</v>
      </c>
      <c r="D165">
        <v>0</v>
      </c>
      <c r="E165" t="s">
        <v>54</v>
      </c>
      <c r="F165" t="s">
        <v>27</v>
      </c>
      <c r="R165">
        <v>25.5</v>
      </c>
    </row>
    <row r="166" spans="1:18" x14ac:dyDescent="0.2">
      <c r="A166">
        <v>25.6</v>
      </c>
      <c r="B166" t="s">
        <v>8</v>
      </c>
      <c r="C166" t="s">
        <v>15</v>
      </c>
      <c r="D166">
        <v>0</v>
      </c>
      <c r="E166" t="s">
        <v>55</v>
      </c>
      <c r="F166" t="s">
        <v>27</v>
      </c>
      <c r="R166">
        <v>25.6</v>
      </c>
    </row>
    <row r="167" spans="1:18" x14ac:dyDescent="0.2">
      <c r="A167">
        <v>26.1</v>
      </c>
      <c r="B167" t="s">
        <v>38</v>
      </c>
      <c r="C167" t="s">
        <v>42</v>
      </c>
      <c r="D167">
        <v>0</v>
      </c>
      <c r="E167" t="s">
        <v>56</v>
      </c>
      <c r="R167">
        <v>26.1</v>
      </c>
    </row>
    <row r="168" spans="1:18" x14ac:dyDescent="0.2">
      <c r="A168">
        <v>26.2</v>
      </c>
      <c r="B168" t="s">
        <v>38</v>
      </c>
      <c r="C168" t="s">
        <v>42</v>
      </c>
      <c r="D168">
        <v>0</v>
      </c>
      <c r="E168" t="s">
        <v>57</v>
      </c>
      <c r="F168" t="s">
        <v>19</v>
      </c>
      <c r="R168">
        <v>26.2</v>
      </c>
    </row>
    <row r="169" spans="1:18" x14ac:dyDescent="0.2">
      <c r="A169">
        <v>26.3</v>
      </c>
      <c r="B169" t="s">
        <v>38</v>
      </c>
      <c r="C169" t="s">
        <v>42</v>
      </c>
      <c r="D169">
        <v>1</v>
      </c>
      <c r="E169" t="s">
        <v>58</v>
      </c>
      <c r="F169" t="s">
        <v>27</v>
      </c>
      <c r="R169">
        <v>26.3</v>
      </c>
    </row>
    <row r="170" spans="1:18" x14ac:dyDescent="0.2">
      <c r="A170">
        <v>26.4</v>
      </c>
      <c r="B170" t="s">
        <v>8</v>
      </c>
      <c r="C170" t="s">
        <v>42</v>
      </c>
      <c r="D170">
        <v>3</v>
      </c>
      <c r="E170" t="s">
        <v>59</v>
      </c>
      <c r="F170" t="s">
        <v>19</v>
      </c>
      <c r="R170">
        <v>26.4</v>
      </c>
    </row>
    <row r="171" spans="1:18" x14ac:dyDescent="0.2">
      <c r="A171">
        <v>26.5</v>
      </c>
      <c r="B171" t="s">
        <v>38</v>
      </c>
      <c r="C171" t="s">
        <v>42</v>
      </c>
      <c r="D171">
        <v>0</v>
      </c>
      <c r="E171" t="s">
        <v>60</v>
      </c>
      <c r="F171" t="s">
        <v>19</v>
      </c>
      <c r="R171">
        <v>26.5</v>
      </c>
    </row>
    <row r="172" spans="1:18" x14ac:dyDescent="0.2">
      <c r="A172">
        <v>26.6</v>
      </c>
      <c r="B172" t="s">
        <v>38</v>
      </c>
      <c r="C172" t="s">
        <v>42</v>
      </c>
      <c r="D172">
        <v>0</v>
      </c>
      <c r="E172" t="s">
        <v>61</v>
      </c>
      <c r="F172" t="s">
        <v>19</v>
      </c>
      <c r="R172">
        <v>26.6</v>
      </c>
    </row>
    <row r="173" spans="1:18" x14ac:dyDescent="0.2">
      <c r="A173">
        <v>27.1</v>
      </c>
      <c r="B173" t="s">
        <v>8</v>
      </c>
      <c r="C173" t="s">
        <v>15</v>
      </c>
      <c r="D173">
        <v>0</v>
      </c>
      <c r="E173" t="s">
        <v>62</v>
      </c>
      <c r="F173" t="s">
        <v>19</v>
      </c>
      <c r="R173">
        <v>27.1</v>
      </c>
    </row>
    <row r="174" spans="1:18" x14ac:dyDescent="0.2">
      <c r="A174">
        <v>27.2</v>
      </c>
      <c r="B174" t="s">
        <v>8</v>
      </c>
      <c r="C174" t="s">
        <v>15</v>
      </c>
      <c r="D174">
        <v>1</v>
      </c>
      <c r="E174" t="s">
        <v>64</v>
      </c>
      <c r="F174" t="s">
        <v>27</v>
      </c>
      <c r="R174">
        <v>27.2</v>
      </c>
    </row>
    <row r="175" spans="1:18" ht="34" x14ac:dyDescent="0.2">
      <c r="A175">
        <v>27.3</v>
      </c>
      <c r="B175" t="s">
        <v>38</v>
      </c>
      <c r="C175" t="s">
        <v>15</v>
      </c>
      <c r="D175">
        <v>0</v>
      </c>
      <c r="E175" s="1" t="s">
        <v>65</v>
      </c>
      <c r="F175" t="s">
        <v>19</v>
      </c>
      <c r="J175" t="b">
        <v>1</v>
      </c>
      <c r="K175" t="b">
        <v>1</v>
      </c>
      <c r="R175">
        <v>27.3</v>
      </c>
    </row>
    <row r="176" spans="1:18" x14ac:dyDescent="0.2">
      <c r="A176">
        <v>27.4</v>
      </c>
      <c r="B176" t="s">
        <v>38</v>
      </c>
      <c r="C176" t="s">
        <v>15</v>
      </c>
      <c r="D176">
        <v>2</v>
      </c>
      <c r="E176" t="s">
        <v>69</v>
      </c>
      <c r="F176" t="s">
        <v>27</v>
      </c>
      <c r="R176">
        <v>27.4</v>
      </c>
    </row>
    <row r="177" spans="1:18" x14ac:dyDescent="0.2">
      <c r="A177">
        <v>27.5</v>
      </c>
      <c r="B177" t="s">
        <v>38</v>
      </c>
      <c r="C177" t="s">
        <v>15</v>
      </c>
      <c r="D177">
        <v>1</v>
      </c>
      <c r="E177" t="s">
        <v>70</v>
      </c>
      <c r="F177" t="s">
        <v>19</v>
      </c>
      <c r="R177">
        <v>27.5</v>
      </c>
    </row>
    <row r="178" spans="1:18" x14ac:dyDescent="0.2">
      <c r="A178">
        <v>27.6</v>
      </c>
      <c r="B178" t="s">
        <v>8</v>
      </c>
      <c r="C178" t="s">
        <v>15</v>
      </c>
      <c r="D178">
        <v>4</v>
      </c>
      <c r="E178" t="s">
        <v>71</v>
      </c>
      <c r="F178" t="s">
        <v>19</v>
      </c>
      <c r="R178">
        <v>27.6</v>
      </c>
    </row>
    <row r="179" spans="1:18" x14ac:dyDescent="0.2">
      <c r="A179">
        <v>28.1</v>
      </c>
      <c r="B179" t="s">
        <v>38</v>
      </c>
      <c r="C179" t="s">
        <v>42</v>
      </c>
      <c r="D179">
        <v>4</v>
      </c>
      <c r="E179" t="s">
        <v>72</v>
      </c>
      <c r="F179" t="s">
        <v>19</v>
      </c>
      <c r="R179">
        <v>28.1</v>
      </c>
    </row>
    <row r="180" spans="1:18" x14ac:dyDescent="0.2">
      <c r="A180">
        <v>28.2</v>
      </c>
      <c r="B180" t="s">
        <v>38</v>
      </c>
      <c r="C180" t="s">
        <v>42</v>
      </c>
      <c r="D180">
        <v>0</v>
      </c>
      <c r="E180" t="s">
        <v>74</v>
      </c>
      <c r="F180" t="s">
        <v>19</v>
      </c>
      <c r="R180">
        <v>28.2</v>
      </c>
    </row>
    <row r="181" spans="1:18" x14ac:dyDescent="0.2">
      <c r="A181">
        <v>28.3</v>
      </c>
      <c r="B181" t="s">
        <v>38</v>
      </c>
      <c r="C181" t="s">
        <v>42</v>
      </c>
      <c r="D181">
        <v>0</v>
      </c>
      <c r="E181" t="s">
        <v>73</v>
      </c>
      <c r="F181" t="s">
        <v>19</v>
      </c>
      <c r="R181">
        <v>28.3</v>
      </c>
    </row>
    <row r="182" spans="1:18" x14ac:dyDescent="0.2">
      <c r="A182">
        <v>28.4</v>
      </c>
      <c r="B182" t="s">
        <v>38</v>
      </c>
      <c r="C182" t="s">
        <v>42</v>
      </c>
      <c r="D182">
        <v>0</v>
      </c>
      <c r="E182" t="s">
        <v>75</v>
      </c>
      <c r="F182" t="s">
        <v>19</v>
      </c>
      <c r="R182">
        <v>28.4</v>
      </c>
    </row>
    <row r="183" spans="1:18" ht="51" x14ac:dyDescent="0.2">
      <c r="A183">
        <v>28.5</v>
      </c>
      <c r="B183" t="s">
        <v>38</v>
      </c>
      <c r="C183" t="s">
        <v>42</v>
      </c>
      <c r="D183">
        <v>0</v>
      </c>
      <c r="E183" s="1" t="s">
        <v>76</v>
      </c>
      <c r="F183" t="s">
        <v>19</v>
      </c>
      <c r="R183">
        <v>28.5</v>
      </c>
    </row>
    <row r="184" spans="1:18" x14ac:dyDescent="0.2">
      <c r="A184">
        <v>28.6</v>
      </c>
      <c r="B184" t="s">
        <v>38</v>
      </c>
      <c r="C184" t="s">
        <v>42</v>
      </c>
      <c r="D184">
        <v>0</v>
      </c>
      <c r="E184" t="s">
        <v>77</v>
      </c>
      <c r="F184" t="s">
        <v>19</v>
      </c>
      <c r="R184">
        <v>28.6</v>
      </c>
    </row>
    <row r="185" spans="1:18" x14ac:dyDescent="0.2">
      <c r="A185">
        <v>29.1</v>
      </c>
      <c r="B185" t="s">
        <v>8</v>
      </c>
      <c r="C185" t="s">
        <v>15</v>
      </c>
      <c r="D185">
        <v>0</v>
      </c>
      <c r="E185" t="s">
        <v>61</v>
      </c>
      <c r="F185" t="s">
        <v>19</v>
      </c>
      <c r="R185">
        <v>29.1</v>
      </c>
    </row>
    <row r="186" spans="1:18" x14ac:dyDescent="0.2">
      <c r="A186">
        <v>29.2</v>
      </c>
      <c r="B186" t="s">
        <v>8</v>
      </c>
      <c r="C186" t="s">
        <v>15</v>
      </c>
      <c r="D186">
        <v>0</v>
      </c>
      <c r="E186" t="s">
        <v>78</v>
      </c>
      <c r="F186" t="s">
        <v>16</v>
      </c>
      <c r="R186">
        <v>29.2</v>
      </c>
    </row>
    <row r="187" spans="1:18" x14ac:dyDescent="0.2">
      <c r="A187">
        <v>29.3</v>
      </c>
      <c r="B187" t="s">
        <v>8</v>
      </c>
      <c r="C187" t="s">
        <v>15</v>
      </c>
      <c r="D187">
        <v>0</v>
      </c>
      <c r="E187" t="s">
        <v>79</v>
      </c>
      <c r="F187" t="s">
        <v>80</v>
      </c>
      <c r="R187">
        <v>29.3</v>
      </c>
    </row>
    <row r="188" spans="1:18" x14ac:dyDescent="0.2">
      <c r="A188">
        <v>29.4</v>
      </c>
      <c r="B188" t="s">
        <v>8</v>
      </c>
      <c r="C188" t="s">
        <v>15</v>
      </c>
      <c r="D188">
        <v>0</v>
      </c>
      <c r="E188" t="s">
        <v>81</v>
      </c>
      <c r="F188" t="s">
        <v>19</v>
      </c>
      <c r="R188">
        <v>29.4</v>
      </c>
    </row>
    <row r="189" spans="1:18" x14ac:dyDescent="0.2">
      <c r="A189">
        <v>29.5</v>
      </c>
      <c r="B189" t="s">
        <v>8</v>
      </c>
      <c r="C189" t="s">
        <v>15</v>
      </c>
      <c r="D189">
        <v>0</v>
      </c>
      <c r="E189" t="s">
        <v>82</v>
      </c>
      <c r="F189" t="s">
        <v>19</v>
      </c>
      <c r="R189">
        <v>29.5</v>
      </c>
    </row>
    <row r="190" spans="1:18" x14ac:dyDescent="0.2">
      <c r="A190">
        <v>29.6</v>
      </c>
      <c r="B190" t="s">
        <v>8</v>
      </c>
      <c r="C190" t="s">
        <v>15</v>
      </c>
      <c r="D190">
        <v>0</v>
      </c>
      <c r="E190" t="s">
        <v>83</v>
      </c>
      <c r="F190" t="s">
        <v>19</v>
      </c>
      <c r="R190">
        <v>29.6</v>
      </c>
    </row>
    <row r="191" spans="1:18" x14ac:dyDescent="0.2">
      <c r="A191">
        <v>30.1</v>
      </c>
      <c r="B191" t="s">
        <v>38</v>
      </c>
      <c r="C191" t="s">
        <v>42</v>
      </c>
      <c r="D191">
        <v>0</v>
      </c>
      <c r="E191" t="s">
        <v>84</v>
      </c>
      <c r="F191" t="s">
        <v>19</v>
      </c>
      <c r="R191">
        <v>30.1</v>
      </c>
    </row>
    <row r="192" spans="1:18" x14ac:dyDescent="0.2">
      <c r="A192">
        <v>30.2</v>
      </c>
      <c r="B192" t="s">
        <v>38</v>
      </c>
      <c r="C192" t="s">
        <v>42</v>
      </c>
      <c r="D192">
        <v>0</v>
      </c>
      <c r="E192" t="s">
        <v>85</v>
      </c>
      <c r="F192" t="s">
        <v>16</v>
      </c>
      <c r="R192">
        <v>30.2</v>
      </c>
    </row>
    <row r="193" spans="1:18" x14ac:dyDescent="0.2">
      <c r="A193">
        <v>30.3</v>
      </c>
      <c r="B193" t="s">
        <v>38</v>
      </c>
      <c r="C193" t="s">
        <v>42</v>
      </c>
      <c r="D193">
        <v>0</v>
      </c>
      <c r="E193" t="s">
        <v>86</v>
      </c>
      <c r="F193" t="s">
        <v>27</v>
      </c>
      <c r="R193">
        <v>30.3</v>
      </c>
    </row>
    <row r="194" spans="1:18" x14ac:dyDescent="0.2">
      <c r="A194">
        <v>30.4</v>
      </c>
      <c r="B194" t="s">
        <v>38</v>
      </c>
      <c r="C194" t="s">
        <v>42</v>
      </c>
      <c r="D194">
        <v>0</v>
      </c>
      <c r="E194" t="s">
        <v>87</v>
      </c>
      <c r="F194" t="s">
        <v>19</v>
      </c>
      <c r="R194">
        <v>30.4</v>
      </c>
    </row>
    <row r="195" spans="1:18" x14ac:dyDescent="0.2">
      <c r="A195">
        <v>30.5</v>
      </c>
      <c r="B195" t="s">
        <v>38</v>
      </c>
      <c r="C195" t="s">
        <v>42</v>
      </c>
      <c r="D195">
        <v>0</v>
      </c>
      <c r="E195" t="s">
        <v>88</v>
      </c>
      <c r="F195" t="s">
        <v>19</v>
      </c>
      <c r="R195">
        <v>30.5</v>
      </c>
    </row>
    <row r="196" spans="1:18" x14ac:dyDescent="0.2">
      <c r="A196">
        <v>30.6</v>
      </c>
      <c r="B196" t="s">
        <v>38</v>
      </c>
      <c r="C196" t="s">
        <v>42</v>
      </c>
      <c r="D196">
        <v>0</v>
      </c>
      <c r="E196" t="s">
        <v>89</v>
      </c>
      <c r="F196" t="s">
        <v>19</v>
      </c>
      <c r="R196">
        <v>30.6</v>
      </c>
    </row>
    <row r="197" spans="1:18" x14ac:dyDescent="0.2">
      <c r="A197">
        <v>31.1</v>
      </c>
      <c r="B197" t="s">
        <v>8</v>
      </c>
      <c r="C197" t="s">
        <v>92</v>
      </c>
      <c r="D197">
        <v>0</v>
      </c>
      <c r="E197" t="s">
        <v>93</v>
      </c>
      <c r="F197" t="s">
        <v>19</v>
      </c>
      <c r="R197">
        <v>31.1</v>
      </c>
    </row>
    <row r="198" spans="1:18" x14ac:dyDescent="0.2">
      <c r="A198">
        <v>31.2</v>
      </c>
      <c r="B198" t="s">
        <v>8</v>
      </c>
      <c r="C198" t="s">
        <v>92</v>
      </c>
      <c r="D198">
        <v>1</v>
      </c>
      <c r="E198" t="s">
        <v>94</v>
      </c>
      <c r="F198" t="s">
        <v>27</v>
      </c>
      <c r="R198">
        <v>31.2</v>
      </c>
    </row>
    <row r="199" spans="1:18" x14ac:dyDescent="0.2">
      <c r="A199">
        <v>31.3</v>
      </c>
      <c r="B199" t="s">
        <v>38</v>
      </c>
      <c r="C199" t="s">
        <v>92</v>
      </c>
      <c r="D199">
        <v>0</v>
      </c>
      <c r="E199" t="s">
        <v>95</v>
      </c>
      <c r="F199" t="s">
        <v>19</v>
      </c>
      <c r="R199">
        <v>31.3</v>
      </c>
    </row>
    <row r="200" spans="1:18" x14ac:dyDescent="0.2">
      <c r="A200">
        <v>31.4</v>
      </c>
      <c r="B200" t="s">
        <v>38</v>
      </c>
      <c r="C200" t="s">
        <v>92</v>
      </c>
      <c r="D200">
        <v>0</v>
      </c>
      <c r="E200" t="s">
        <v>96</v>
      </c>
      <c r="F200" t="s">
        <v>27</v>
      </c>
      <c r="R200">
        <v>31.4</v>
      </c>
    </row>
    <row r="201" spans="1:18" ht="51" x14ac:dyDescent="0.2">
      <c r="A201">
        <v>31.5</v>
      </c>
      <c r="B201" t="s">
        <v>38</v>
      </c>
      <c r="C201" t="s">
        <v>92</v>
      </c>
      <c r="D201">
        <v>4</v>
      </c>
      <c r="E201" s="1" t="s">
        <v>97</v>
      </c>
      <c r="F201" t="s">
        <v>19</v>
      </c>
      <c r="R201">
        <v>31.5</v>
      </c>
    </row>
    <row r="202" spans="1:18" x14ac:dyDescent="0.2">
      <c r="A202">
        <v>31.6</v>
      </c>
      <c r="B202" t="s">
        <v>38</v>
      </c>
      <c r="C202" t="s">
        <v>92</v>
      </c>
      <c r="D202">
        <v>0</v>
      </c>
      <c r="E202" t="s">
        <v>98</v>
      </c>
      <c r="F202" t="s">
        <v>19</v>
      </c>
      <c r="R202">
        <v>31.6</v>
      </c>
    </row>
    <row r="203" spans="1:18" x14ac:dyDescent="0.2">
      <c r="A203">
        <v>32.1</v>
      </c>
      <c r="B203" t="s">
        <v>8</v>
      </c>
      <c r="C203" t="s">
        <v>42</v>
      </c>
      <c r="D203">
        <v>4</v>
      </c>
      <c r="E203" t="s">
        <v>99</v>
      </c>
      <c r="F203" t="s">
        <v>19</v>
      </c>
      <c r="L203">
        <v>50</v>
      </c>
      <c r="R203">
        <v>32.1</v>
      </c>
    </row>
    <row r="204" spans="1:18" x14ac:dyDescent="0.2">
      <c r="A204">
        <v>32.200000000000003</v>
      </c>
      <c r="B204" t="s">
        <v>8</v>
      </c>
      <c r="C204" t="s">
        <v>42</v>
      </c>
      <c r="D204">
        <v>1</v>
      </c>
      <c r="R204">
        <v>32.200000000000003</v>
      </c>
    </row>
    <row r="205" spans="1:18" x14ac:dyDescent="0.2">
      <c r="A205">
        <v>32.299999999999997</v>
      </c>
      <c r="B205" t="s">
        <v>38</v>
      </c>
      <c r="C205" t="s">
        <v>42</v>
      </c>
      <c r="D205">
        <v>0</v>
      </c>
      <c r="E205" t="s">
        <v>101</v>
      </c>
      <c r="F205" t="s">
        <v>19</v>
      </c>
      <c r="R205">
        <v>32.299999999999997</v>
      </c>
    </row>
    <row r="206" spans="1:18" x14ac:dyDescent="0.2">
      <c r="A206">
        <v>32.4</v>
      </c>
      <c r="B206" t="s">
        <v>38</v>
      </c>
      <c r="C206" t="s">
        <v>42</v>
      </c>
      <c r="D206">
        <v>0</v>
      </c>
      <c r="E206" t="s">
        <v>102</v>
      </c>
      <c r="F206" t="s">
        <v>16</v>
      </c>
      <c r="R206">
        <v>32.4</v>
      </c>
    </row>
    <row r="207" spans="1:18" x14ac:dyDescent="0.2">
      <c r="A207">
        <v>32.5</v>
      </c>
      <c r="B207" t="s">
        <v>38</v>
      </c>
      <c r="C207" t="s">
        <v>42</v>
      </c>
      <c r="D207">
        <v>0</v>
      </c>
      <c r="E207" t="s">
        <v>61</v>
      </c>
      <c r="F207" t="s">
        <v>16</v>
      </c>
      <c r="R207">
        <v>32.5</v>
      </c>
    </row>
    <row r="208" spans="1:18" x14ac:dyDescent="0.2">
      <c r="A208">
        <v>32.6</v>
      </c>
      <c r="B208" t="s">
        <v>38</v>
      </c>
      <c r="C208" t="s">
        <v>42</v>
      </c>
      <c r="D208">
        <v>0</v>
      </c>
      <c r="E208" t="s">
        <v>103</v>
      </c>
      <c r="F208" t="s">
        <v>16</v>
      </c>
      <c r="R208">
        <v>32.6</v>
      </c>
    </row>
    <row r="209" spans="1:18" x14ac:dyDescent="0.2">
      <c r="A209">
        <v>33.1</v>
      </c>
      <c r="B209" t="s">
        <v>8</v>
      </c>
      <c r="C209" t="s">
        <v>92</v>
      </c>
      <c r="D209">
        <v>0</v>
      </c>
      <c r="E209" t="s">
        <v>104</v>
      </c>
      <c r="F209" t="s">
        <v>16</v>
      </c>
      <c r="R209">
        <v>33.1</v>
      </c>
    </row>
    <row r="210" spans="1:18" x14ac:dyDescent="0.2">
      <c r="A210">
        <v>33.200000000000003</v>
      </c>
      <c r="B210" t="s">
        <v>8</v>
      </c>
      <c r="C210" t="s">
        <v>92</v>
      </c>
      <c r="D210">
        <v>0</v>
      </c>
      <c r="E210" t="s">
        <v>105</v>
      </c>
      <c r="F210" t="s">
        <v>19</v>
      </c>
      <c r="I210">
        <v>1</v>
      </c>
      <c r="R210">
        <v>33.200000000000003</v>
      </c>
    </row>
    <row r="211" spans="1:18" x14ac:dyDescent="0.2">
      <c r="A211">
        <v>33.200000000000003</v>
      </c>
      <c r="B211" t="s">
        <v>8</v>
      </c>
      <c r="C211" t="s">
        <v>92</v>
      </c>
      <c r="D211">
        <v>1</v>
      </c>
    </row>
    <row r="212" spans="1:18" x14ac:dyDescent="0.2">
      <c r="A212">
        <v>33.299999999999997</v>
      </c>
      <c r="B212" t="s">
        <v>38</v>
      </c>
      <c r="C212" t="s">
        <v>92</v>
      </c>
      <c r="D212">
        <v>1</v>
      </c>
      <c r="E212" t="s">
        <v>106</v>
      </c>
      <c r="F212" t="s">
        <v>19</v>
      </c>
      <c r="R212">
        <v>33.299999999999997</v>
      </c>
    </row>
    <row r="213" spans="1:18" x14ac:dyDescent="0.2">
      <c r="A213">
        <v>33.4</v>
      </c>
      <c r="B213" t="s">
        <v>8</v>
      </c>
      <c r="C213" t="s">
        <v>92</v>
      </c>
      <c r="D213">
        <v>0</v>
      </c>
      <c r="E213" t="s">
        <v>107</v>
      </c>
      <c r="F213" t="s">
        <v>19</v>
      </c>
      <c r="R213">
        <v>33.4</v>
      </c>
    </row>
    <row r="214" spans="1:18" x14ac:dyDescent="0.2">
      <c r="A214">
        <v>33.5</v>
      </c>
      <c r="B214" t="s">
        <v>8</v>
      </c>
      <c r="C214" t="s">
        <v>92</v>
      </c>
      <c r="D214">
        <v>0</v>
      </c>
      <c r="E214" t="s">
        <v>108</v>
      </c>
      <c r="F214" t="s">
        <v>16</v>
      </c>
      <c r="I214">
        <v>1</v>
      </c>
      <c r="R214">
        <v>33.5</v>
      </c>
    </row>
    <row r="215" spans="1:18" x14ac:dyDescent="0.2">
      <c r="A215">
        <v>33.5</v>
      </c>
      <c r="B215" t="s">
        <v>8</v>
      </c>
      <c r="C215" t="s">
        <v>92</v>
      </c>
      <c r="D215">
        <v>0</v>
      </c>
    </row>
    <row r="216" spans="1:18" x14ac:dyDescent="0.2">
      <c r="A216">
        <v>33.6</v>
      </c>
      <c r="B216" t="s">
        <v>8</v>
      </c>
      <c r="C216" t="s">
        <v>92</v>
      </c>
      <c r="D216">
        <v>1</v>
      </c>
      <c r="E216" t="s">
        <v>109</v>
      </c>
      <c r="F216" t="s">
        <v>16</v>
      </c>
      <c r="R216">
        <v>33.6</v>
      </c>
    </row>
    <row r="217" spans="1:18" x14ac:dyDescent="0.2">
      <c r="A217">
        <v>34.1</v>
      </c>
      <c r="B217" t="s">
        <v>8</v>
      </c>
      <c r="C217" t="s">
        <v>42</v>
      </c>
      <c r="D217">
        <v>0</v>
      </c>
      <c r="E217" t="s">
        <v>110</v>
      </c>
      <c r="F217" t="s">
        <v>19</v>
      </c>
      <c r="R217">
        <v>34.1</v>
      </c>
    </row>
    <row r="218" spans="1:18" x14ac:dyDescent="0.2">
      <c r="A218">
        <v>34.200000000000003</v>
      </c>
      <c r="B218" t="s">
        <v>8</v>
      </c>
      <c r="C218" t="s">
        <v>42</v>
      </c>
      <c r="D218">
        <v>0</v>
      </c>
      <c r="E218" t="s">
        <v>111</v>
      </c>
      <c r="F218" t="s">
        <v>16</v>
      </c>
      <c r="R218">
        <v>34.200000000000003</v>
      </c>
    </row>
    <row r="219" spans="1:18" x14ac:dyDescent="0.2">
      <c r="A219">
        <v>34.299999999999997</v>
      </c>
      <c r="B219" t="s">
        <v>8</v>
      </c>
      <c r="C219" t="s">
        <v>42</v>
      </c>
      <c r="D219">
        <v>0</v>
      </c>
      <c r="E219" t="s">
        <v>112</v>
      </c>
      <c r="F219" t="s">
        <v>16</v>
      </c>
      <c r="R219">
        <v>34.299999999999997</v>
      </c>
    </row>
    <row r="220" spans="1:18" x14ac:dyDescent="0.2">
      <c r="A220">
        <v>34.4</v>
      </c>
      <c r="B220" t="s">
        <v>8</v>
      </c>
      <c r="C220" t="s">
        <v>42</v>
      </c>
      <c r="D220">
        <v>0</v>
      </c>
      <c r="E220" t="s">
        <v>113</v>
      </c>
      <c r="F220" t="s">
        <v>16</v>
      </c>
      <c r="R220">
        <v>34.4</v>
      </c>
    </row>
    <row r="221" spans="1:18" x14ac:dyDescent="0.2">
      <c r="A221">
        <v>34.5</v>
      </c>
      <c r="B221" t="s">
        <v>8</v>
      </c>
      <c r="C221" t="s">
        <v>42</v>
      </c>
      <c r="D221">
        <v>0</v>
      </c>
      <c r="E221" t="s">
        <v>114</v>
      </c>
      <c r="F221" t="s">
        <v>27</v>
      </c>
      <c r="R221">
        <v>34.5</v>
      </c>
    </row>
    <row r="222" spans="1:18" x14ac:dyDescent="0.2">
      <c r="A222">
        <v>34.6</v>
      </c>
      <c r="B222" t="s">
        <v>8</v>
      </c>
      <c r="C222" t="s">
        <v>42</v>
      </c>
      <c r="D222">
        <v>2</v>
      </c>
      <c r="E222" t="s">
        <v>115</v>
      </c>
      <c r="F222" t="s">
        <v>27</v>
      </c>
      <c r="R222">
        <v>34.6</v>
      </c>
    </row>
    <row r="223" spans="1:18" x14ac:dyDescent="0.2">
      <c r="A223">
        <v>35.1</v>
      </c>
      <c r="B223" t="s">
        <v>38</v>
      </c>
      <c r="C223" t="s">
        <v>92</v>
      </c>
      <c r="D223">
        <v>4</v>
      </c>
      <c r="E223" t="s">
        <v>116</v>
      </c>
      <c r="F223" t="s">
        <v>27</v>
      </c>
      <c r="R223">
        <v>35.1</v>
      </c>
    </row>
    <row r="224" spans="1:18" x14ac:dyDescent="0.2">
      <c r="A224">
        <v>35.200000000000003</v>
      </c>
      <c r="B224" t="s">
        <v>38</v>
      </c>
      <c r="C224" t="s">
        <v>92</v>
      </c>
      <c r="D224">
        <v>0</v>
      </c>
      <c r="E224" t="s">
        <v>117</v>
      </c>
      <c r="F224" t="s">
        <v>16</v>
      </c>
      <c r="R224">
        <v>35.200000000000003</v>
      </c>
    </row>
    <row r="225" spans="1:18" x14ac:dyDescent="0.2">
      <c r="A225">
        <v>35.299999999999997</v>
      </c>
      <c r="B225" t="s">
        <v>38</v>
      </c>
      <c r="C225" t="s">
        <v>92</v>
      </c>
      <c r="D225">
        <v>0</v>
      </c>
      <c r="E225" t="s">
        <v>118</v>
      </c>
      <c r="F225" t="s">
        <v>16</v>
      </c>
      <c r="R225">
        <v>35.299999999999997</v>
      </c>
    </row>
    <row r="226" spans="1:18" x14ac:dyDescent="0.2">
      <c r="A226">
        <v>35.4</v>
      </c>
      <c r="B226" t="s">
        <v>38</v>
      </c>
      <c r="C226" t="s">
        <v>92</v>
      </c>
      <c r="D226">
        <v>1</v>
      </c>
      <c r="E226" t="s">
        <v>119</v>
      </c>
      <c r="F226" t="s">
        <v>16</v>
      </c>
      <c r="R226">
        <v>35.4</v>
      </c>
    </row>
    <row r="227" spans="1:18" x14ac:dyDescent="0.2">
      <c r="A227">
        <v>35.5</v>
      </c>
      <c r="B227" t="s">
        <v>8</v>
      </c>
      <c r="C227" t="s">
        <v>92</v>
      </c>
      <c r="D227">
        <v>0</v>
      </c>
      <c r="E227" t="s">
        <v>120</v>
      </c>
      <c r="F227" t="s">
        <v>16</v>
      </c>
      <c r="R227">
        <v>35.5</v>
      </c>
    </row>
    <row r="228" spans="1:18" x14ac:dyDescent="0.2">
      <c r="A228">
        <v>35.6</v>
      </c>
      <c r="B228" t="s">
        <v>8</v>
      </c>
      <c r="C228" t="s">
        <v>92</v>
      </c>
      <c r="D228">
        <v>1</v>
      </c>
      <c r="E228" t="s">
        <v>121</v>
      </c>
      <c r="F228" t="s">
        <v>16</v>
      </c>
      <c r="R228">
        <v>35.6</v>
      </c>
    </row>
    <row r="229" spans="1:18" x14ac:dyDescent="0.2">
      <c r="A229">
        <v>36.1</v>
      </c>
      <c r="B229" t="s">
        <v>8</v>
      </c>
      <c r="C229" t="s">
        <v>122</v>
      </c>
      <c r="D229">
        <v>2</v>
      </c>
      <c r="E229" t="s">
        <v>123</v>
      </c>
      <c r="F229" t="s">
        <v>16</v>
      </c>
      <c r="R229">
        <v>36.1</v>
      </c>
    </row>
    <row r="230" spans="1:18" x14ac:dyDescent="0.2">
      <c r="A230">
        <v>36.200000000000003</v>
      </c>
      <c r="B230" t="s">
        <v>8</v>
      </c>
      <c r="C230" t="s">
        <v>122</v>
      </c>
      <c r="D230">
        <v>0</v>
      </c>
      <c r="E230" t="s">
        <v>124</v>
      </c>
      <c r="F230" t="s">
        <v>16</v>
      </c>
      <c r="R230">
        <v>36.200000000000003</v>
      </c>
    </row>
    <row r="231" spans="1:18" x14ac:dyDescent="0.2">
      <c r="A231">
        <v>36.299999999999997</v>
      </c>
      <c r="B231" t="s">
        <v>8</v>
      </c>
      <c r="C231" t="s">
        <v>122</v>
      </c>
      <c r="D231">
        <v>0</v>
      </c>
      <c r="E231" t="s">
        <v>61</v>
      </c>
      <c r="F231" t="s">
        <v>16</v>
      </c>
      <c r="R231">
        <v>36.299999999999997</v>
      </c>
    </row>
    <row r="232" spans="1:18" x14ac:dyDescent="0.2">
      <c r="A232">
        <v>36.4</v>
      </c>
      <c r="B232" t="s">
        <v>8</v>
      </c>
      <c r="C232" t="s">
        <v>122</v>
      </c>
      <c r="D232">
        <v>0</v>
      </c>
      <c r="E232" t="s">
        <v>125</v>
      </c>
      <c r="F232" t="s">
        <v>16</v>
      </c>
      <c r="R232">
        <v>36.4</v>
      </c>
    </row>
    <row r="233" spans="1:18" x14ac:dyDescent="0.2">
      <c r="A233">
        <v>36.5</v>
      </c>
      <c r="B233" t="s">
        <v>8</v>
      </c>
      <c r="C233" t="s">
        <v>122</v>
      </c>
      <c r="D233">
        <v>4</v>
      </c>
      <c r="E233" t="s">
        <v>126</v>
      </c>
      <c r="F233" t="s">
        <v>27</v>
      </c>
      <c r="R233">
        <v>36.5</v>
      </c>
    </row>
    <row r="234" spans="1:18" x14ac:dyDescent="0.2">
      <c r="A234">
        <v>36.6</v>
      </c>
      <c r="B234" t="s">
        <v>8</v>
      </c>
      <c r="C234" t="s">
        <v>122</v>
      </c>
      <c r="D234">
        <v>0</v>
      </c>
      <c r="E234" t="s">
        <v>127</v>
      </c>
      <c r="F234" t="s">
        <v>16</v>
      </c>
      <c r="R234">
        <v>36.6</v>
      </c>
    </row>
    <row r="235" spans="1:18" x14ac:dyDescent="0.2">
      <c r="A235">
        <v>37.1</v>
      </c>
      <c r="B235" t="s">
        <v>38</v>
      </c>
      <c r="C235" t="s">
        <v>92</v>
      </c>
      <c r="D235">
        <v>1</v>
      </c>
      <c r="R235">
        <v>37.1</v>
      </c>
    </row>
    <row r="236" spans="1:18" x14ac:dyDescent="0.2">
      <c r="A236">
        <v>37.200000000000003</v>
      </c>
      <c r="B236" t="s">
        <v>8</v>
      </c>
      <c r="C236" t="s">
        <v>92</v>
      </c>
      <c r="D236">
        <v>0</v>
      </c>
      <c r="R236">
        <v>37.200000000000003</v>
      </c>
    </row>
    <row r="237" spans="1:18" x14ac:dyDescent="0.2">
      <c r="A237">
        <v>37.299999999999997</v>
      </c>
      <c r="B237" t="s">
        <v>8</v>
      </c>
      <c r="C237" t="s">
        <v>92</v>
      </c>
      <c r="D237">
        <v>1</v>
      </c>
      <c r="E237" t="s">
        <v>128</v>
      </c>
      <c r="F237" t="s">
        <v>16</v>
      </c>
      <c r="R237">
        <v>37.299999999999997</v>
      </c>
    </row>
    <row r="238" spans="1:18" x14ac:dyDescent="0.2">
      <c r="A238">
        <v>37.4</v>
      </c>
      <c r="B238" t="s">
        <v>38</v>
      </c>
      <c r="C238" t="s">
        <v>92</v>
      </c>
      <c r="D238">
        <v>4</v>
      </c>
      <c r="E238" t="s">
        <v>129</v>
      </c>
      <c r="F238" t="s">
        <v>16</v>
      </c>
      <c r="R238">
        <v>37.4</v>
      </c>
    </row>
    <row r="239" spans="1:18" x14ac:dyDescent="0.2">
      <c r="A239">
        <v>37.5</v>
      </c>
      <c r="B239" t="s">
        <v>38</v>
      </c>
      <c r="C239" t="s">
        <v>92</v>
      </c>
      <c r="D239">
        <v>0</v>
      </c>
      <c r="E239" t="s">
        <v>130</v>
      </c>
      <c r="F239" t="s">
        <v>16</v>
      </c>
      <c r="J239" t="b">
        <v>1</v>
      </c>
      <c r="R239">
        <v>37.5</v>
      </c>
    </row>
    <row r="240" spans="1:18" x14ac:dyDescent="0.2">
      <c r="A240">
        <v>37.6</v>
      </c>
      <c r="B240" t="s">
        <v>38</v>
      </c>
      <c r="C240" t="s">
        <v>92</v>
      </c>
      <c r="D240">
        <v>4</v>
      </c>
      <c r="E240" t="s">
        <v>131</v>
      </c>
      <c r="F240" t="s">
        <v>16</v>
      </c>
      <c r="R240">
        <v>37.6</v>
      </c>
    </row>
    <row r="241" spans="1:18" x14ac:dyDescent="0.2">
      <c r="A241">
        <v>38.1</v>
      </c>
      <c r="B241" t="s">
        <v>8</v>
      </c>
      <c r="C241" t="s">
        <v>122</v>
      </c>
      <c r="D241">
        <v>1</v>
      </c>
      <c r="R241">
        <v>38.1</v>
      </c>
    </row>
    <row r="242" spans="1:18" x14ac:dyDescent="0.2">
      <c r="A242">
        <v>38.200000000000003</v>
      </c>
      <c r="B242" t="s">
        <v>38</v>
      </c>
      <c r="C242" t="s">
        <v>122</v>
      </c>
      <c r="D242">
        <v>1</v>
      </c>
      <c r="R242">
        <v>38.200000000000003</v>
      </c>
    </row>
    <row r="243" spans="1:18" x14ac:dyDescent="0.2">
      <c r="A243">
        <v>38.299999999999997</v>
      </c>
      <c r="B243" t="s">
        <v>8</v>
      </c>
      <c r="C243" t="s">
        <v>122</v>
      </c>
      <c r="D243">
        <v>0</v>
      </c>
      <c r="R243">
        <v>38.299999999999997</v>
      </c>
    </row>
    <row r="244" spans="1:18" x14ac:dyDescent="0.2">
      <c r="A244">
        <v>38.4</v>
      </c>
      <c r="B244" t="s">
        <v>8</v>
      </c>
      <c r="C244" t="s">
        <v>122</v>
      </c>
      <c r="D244">
        <v>1</v>
      </c>
      <c r="R244">
        <v>38.4</v>
      </c>
    </row>
    <row r="245" spans="1:18" x14ac:dyDescent="0.2">
      <c r="A245">
        <v>38.5</v>
      </c>
      <c r="B245" t="s">
        <v>38</v>
      </c>
      <c r="C245" t="s">
        <v>122</v>
      </c>
      <c r="D245">
        <v>1</v>
      </c>
      <c r="R245">
        <v>38.5</v>
      </c>
    </row>
    <row r="246" spans="1:18" x14ac:dyDescent="0.2">
      <c r="A246">
        <v>38.6</v>
      </c>
      <c r="B246" t="s">
        <v>8</v>
      </c>
      <c r="C246" t="s">
        <v>122</v>
      </c>
      <c r="D246">
        <v>0</v>
      </c>
      <c r="R246">
        <v>38.6</v>
      </c>
    </row>
    <row r="247" spans="1:18" x14ac:dyDescent="0.2">
      <c r="A247">
        <v>39.1</v>
      </c>
      <c r="B247" t="s">
        <v>38</v>
      </c>
      <c r="C247" t="s">
        <v>6</v>
      </c>
      <c r="D247">
        <v>0</v>
      </c>
      <c r="R247">
        <v>39.1</v>
      </c>
    </row>
    <row r="248" spans="1:18" x14ac:dyDescent="0.2">
      <c r="A248">
        <v>39.200000000000003</v>
      </c>
      <c r="B248" t="s">
        <v>38</v>
      </c>
      <c r="C248" t="s">
        <v>6</v>
      </c>
      <c r="D248">
        <v>0</v>
      </c>
      <c r="R248">
        <v>39.200000000000003</v>
      </c>
    </row>
    <row r="249" spans="1:18" x14ac:dyDescent="0.2">
      <c r="A249">
        <v>39.299999999999997</v>
      </c>
      <c r="B249" t="s">
        <v>38</v>
      </c>
      <c r="C249" t="s">
        <v>6</v>
      </c>
      <c r="D249">
        <v>4</v>
      </c>
      <c r="R249">
        <v>39.299999999999997</v>
      </c>
    </row>
    <row r="250" spans="1:18" x14ac:dyDescent="0.2">
      <c r="A250">
        <v>39.4</v>
      </c>
      <c r="B250" t="s">
        <v>38</v>
      </c>
      <c r="C250" t="s">
        <v>6</v>
      </c>
      <c r="D250">
        <v>1</v>
      </c>
      <c r="R250">
        <v>39.4</v>
      </c>
    </row>
    <row r="251" spans="1:18" x14ac:dyDescent="0.2">
      <c r="A251">
        <v>39.5</v>
      </c>
      <c r="B251" t="s">
        <v>8</v>
      </c>
      <c r="C251" t="s">
        <v>6</v>
      </c>
      <c r="D251">
        <v>0</v>
      </c>
      <c r="R251">
        <v>39.5</v>
      </c>
    </row>
    <row r="252" spans="1:18" x14ac:dyDescent="0.2">
      <c r="A252">
        <v>39.6</v>
      </c>
      <c r="B252" t="s">
        <v>8</v>
      </c>
      <c r="C252" t="s">
        <v>6</v>
      </c>
      <c r="D252">
        <v>0</v>
      </c>
      <c r="R252">
        <v>39.6</v>
      </c>
    </row>
    <row r="253" spans="1:18" x14ac:dyDescent="0.2">
      <c r="A253">
        <v>40.1</v>
      </c>
      <c r="B253" t="s">
        <v>38</v>
      </c>
      <c r="C253" t="s">
        <v>122</v>
      </c>
      <c r="D253">
        <v>0</v>
      </c>
      <c r="R253">
        <v>40.1</v>
      </c>
    </row>
    <row r="254" spans="1:18" x14ac:dyDescent="0.2">
      <c r="A254">
        <v>40.200000000000003</v>
      </c>
      <c r="B254" t="s">
        <v>38</v>
      </c>
      <c r="C254" t="s">
        <v>122</v>
      </c>
      <c r="D254">
        <v>0</v>
      </c>
      <c r="R254">
        <v>40.200000000000003</v>
      </c>
    </row>
    <row r="255" spans="1:18" x14ac:dyDescent="0.2">
      <c r="A255">
        <v>40.299999999999997</v>
      </c>
      <c r="B255" t="s">
        <v>38</v>
      </c>
      <c r="C255" t="s">
        <v>122</v>
      </c>
      <c r="D255">
        <v>1</v>
      </c>
      <c r="R255">
        <v>40.299999999999997</v>
      </c>
    </row>
    <row r="256" spans="1:18" x14ac:dyDescent="0.2">
      <c r="A256">
        <v>40.4</v>
      </c>
      <c r="B256" t="s">
        <v>8</v>
      </c>
      <c r="C256" t="s">
        <v>122</v>
      </c>
      <c r="D256">
        <v>1</v>
      </c>
      <c r="R256">
        <v>40.4</v>
      </c>
    </row>
    <row r="257" spans="1:18" x14ac:dyDescent="0.2">
      <c r="A257">
        <v>40.5</v>
      </c>
      <c r="B257" t="s">
        <v>38</v>
      </c>
      <c r="C257" t="s">
        <v>122</v>
      </c>
      <c r="D257">
        <v>0</v>
      </c>
      <c r="R257">
        <v>40.5</v>
      </c>
    </row>
    <row r="258" spans="1:18" x14ac:dyDescent="0.2">
      <c r="A258">
        <v>40.6</v>
      </c>
      <c r="B258" t="s">
        <v>38</v>
      </c>
      <c r="C258" t="s">
        <v>122</v>
      </c>
      <c r="D258">
        <v>1</v>
      </c>
      <c r="R258">
        <v>40.6</v>
      </c>
    </row>
    <row r="259" spans="1:18" x14ac:dyDescent="0.2">
      <c r="A259">
        <v>41.1</v>
      </c>
      <c r="B259" t="s">
        <v>38</v>
      </c>
      <c r="C259" t="s">
        <v>163</v>
      </c>
      <c r="D259">
        <v>1</v>
      </c>
      <c r="R259">
        <v>41.1</v>
      </c>
    </row>
    <row r="260" spans="1:18" x14ac:dyDescent="0.2">
      <c r="A260">
        <v>41.2</v>
      </c>
      <c r="B260" t="s">
        <v>8</v>
      </c>
      <c r="C260" t="s">
        <v>163</v>
      </c>
      <c r="D260">
        <v>0</v>
      </c>
      <c r="R260">
        <v>41.2</v>
      </c>
    </row>
    <row r="261" spans="1:18" x14ac:dyDescent="0.2">
      <c r="A261">
        <v>41.3</v>
      </c>
      <c r="B261" t="s">
        <v>8</v>
      </c>
      <c r="C261" t="s">
        <v>163</v>
      </c>
      <c r="D261">
        <v>0</v>
      </c>
      <c r="R261">
        <v>41.3</v>
      </c>
    </row>
    <row r="262" spans="1:18" x14ac:dyDescent="0.2">
      <c r="A262">
        <v>41.4</v>
      </c>
      <c r="B262" t="s">
        <v>8</v>
      </c>
      <c r="C262" t="s">
        <v>163</v>
      </c>
      <c r="D262">
        <v>0</v>
      </c>
      <c r="R262">
        <v>41.4</v>
      </c>
    </row>
    <row r="263" spans="1:18" x14ac:dyDescent="0.2">
      <c r="A263">
        <v>41.5</v>
      </c>
      <c r="B263" t="s">
        <v>8</v>
      </c>
      <c r="C263" t="s">
        <v>163</v>
      </c>
      <c r="D263">
        <v>0</v>
      </c>
      <c r="R263">
        <v>41.5</v>
      </c>
    </row>
    <row r="264" spans="1:18" x14ac:dyDescent="0.2">
      <c r="A264">
        <v>41.6</v>
      </c>
      <c r="B264" t="s">
        <v>8</v>
      </c>
      <c r="C264" t="s">
        <v>163</v>
      </c>
      <c r="D264">
        <v>0</v>
      </c>
      <c r="G264">
        <v>1</v>
      </c>
      <c r="O264" t="s">
        <v>364</v>
      </c>
      <c r="P264" t="s">
        <v>15</v>
      </c>
      <c r="Q264" t="s">
        <v>373</v>
      </c>
      <c r="R264">
        <v>41.6</v>
      </c>
    </row>
    <row r="265" spans="1:18" x14ac:dyDescent="0.2">
      <c r="A265">
        <v>42.1</v>
      </c>
      <c r="B265" t="s">
        <v>38</v>
      </c>
      <c r="C265" t="s">
        <v>6</v>
      </c>
      <c r="D265">
        <v>0</v>
      </c>
      <c r="I265">
        <v>1</v>
      </c>
      <c r="R265">
        <v>42.1</v>
      </c>
    </row>
    <row r="266" spans="1:18" x14ac:dyDescent="0.2">
      <c r="A266">
        <v>42.1</v>
      </c>
      <c r="B266" t="s">
        <v>38</v>
      </c>
      <c r="C266" t="s">
        <v>6</v>
      </c>
      <c r="D266">
        <v>4</v>
      </c>
    </row>
    <row r="267" spans="1:18" x14ac:dyDescent="0.2">
      <c r="A267">
        <v>42.2</v>
      </c>
      <c r="B267" t="s">
        <v>38</v>
      </c>
      <c r="C267" t="s">
        <v>6</v>
      </c>
      <c r="D267">
        <v>0</v>
      </c>
      <c r="I267">
        <v>1</v>
      </c>
      <c r="R267">
        <v>42.2</v>
      </c>
    </row>
    <row r="268" spans="1:18" x14ac:dyDescent="0.2">
      <c r="A268">
        <v>42.2</v>
      </c>
      <c r="B268" t="s">
        <v>38</v>
      </c>
      <c r="C268" t="s">
        <v>6</v>
      </c>
      <c r="D268">
        <v>0</v>
      </c>
    </row>
    <row r="269" spans="1:18" x14ac:dyDescent="0.2">
      <c r="A269">
        <v>42.3</v>
      </c>
      <c r="B269" t="s">
        <v>38</v>
      </c>
      <c r="C269" t="s">
        <v>6</v>
      </c>
      <c r="D269">
        <v>4</v>
      </c>
      <c r="R269">
        <v>42.3</v>
      </c>
    </row>
    <row r="270" spans="1:18" x14ac:dyDescent="0.2">
      <c r="A270">
        <v>42.4</v>
      </c>
      <c r="B270" t="s">
        <v>38</v>
      </c>
      <c r="C270" t="s">
        <v>6</v>
      </c>
      <c r="D270">
        <v>0</v>
      </c>
      <c r="R270">
        <v>42.4</v>
      </c>
    </row>
    <row r="271" spans="1:18" x14ac:dyDescent="0.2">
      <c r="A271">
        <v>42.5</v>
      </c>
      <c r="B271" t="s">
        <v>38</v>
      </c>
      <c r="C271" t="s">
        <v>6</v>
      </c>
      <c r="D271">
        <v>0</v>
      </c>
      <c r="I271">
        <v>1</v>
      </c>
      <c r="R271">
        <v>42.5</v>
      </c>
    </row>
    <row r="272" spans="1:18" x14ac:dyDescent="0.2">
      <c r="A272">
        <v>42.5</v>
      </c>
      <c r="B272" t="s">
        <v>38</v>
      </c>
      <c r="C272" t="s">
        <v>6</v>
      </c>
      <c r="D272">
        <v>0</v>
      </c>
    </row>
    <row r="273" spans="1:18" x14ac:dyDescent="0.2">
      <c r="A273">
        <v>42.6</v>
      </c>
      <c r="B273" t="s">
        <v>38</v>
      </c>
      <c r="C273" t="s">
        <v>6</v>
      </c>
      <c r="D273">
        <v>0</v>
      </c>
      <c r="R273">
        <v>42.6</v>
      </c>
    </row>
    <row r="274" spans="1:18" x14ac:dyDescent="0.2">
      <c r="A274">
        <v>43.1</v>
      </c>
      <c r="B274" t="s">
        <v>132</v>
      </c>
      <c r="C274" t="s">
        <v>163</v>
      </c>
      <c r="D274">
        <v>0</v>
      </c>
      <c r="R274">
        <v>43.1</v>
      </c>
    </row>
    <row r="275" spans="1:18" x14ac:dyDescent="0.2">
      <c r="A275">
        <v>43.2</v>
      </c>
      <c r="B275" t="s">
        <v>132</v>
      </c>
      <c r="C275" t="s">
        <v>163</v>
      </c>
      <c r="D275">
        <v>0</v>
      </c>
      <c r="R275">
        <v>43.2</v>
      </c>
    </row>
    <row r="276" spans="1:18" x14ac:dyDescent="0.2">
      <c r="A276">
        <v>43.3</v>
      </c>
      <c r="B276" t="s">
        <v>132</v>
      </c>
      <c r="C276" t="s">
        <v>163</v>
      </c>
      <c r="D276">
        <v>0</v>
      </c>
      <c r="R276">
        <v>43.3</v>
      </c>
    </row>
    <row r="277" spans="1:18" x14ac:dyDescent="0.2">
      <c r="A277">
        <v>43.4</v>
      </c>
      <c r="B277" t="s">
        <v>132</v>
      </c>
      <c r="C277" t="s">
        <v>163</v>
      </c>
      <c r="D277">
        <v>1</v>
      </c>
      <c r="R277">
        <v>43.4</v>
      </c>
    </row>
    <row r="278" spans="1:18" x14ac:dyDescent="0.2">
      <c r="A278">
        <v>43.5</v>
      </c>
      <c r="B278" t="s">
        <v>38</v>
      </c>
      <c r="C278" t="s">
        <v>163</v>
      </c>
      <c r="D278">
        <v>0</v>
      </c>
      <c r="R278">
        <v>43.5</v>
      </c>
    </row>
    <row r="279" spans="1:18" x14ac:dyDescent="0.2">
      <c r="A279">
        <v>43.6</v>
      </c>
      <c r="B279" t="s">
        <v>38</v>
      </c>
      <c r="C279" t="s">
        <v>163</v>
      </c>
      <c r="D279">
        <v>3</v>
      </c>
      <c r="R279">
        <v>43.6</v>
      </c>
    </row>
    <row r="280" spans="1:18" x14ac:dyDescent="0.2">
      <c r="A280">
        <v>44.1</v>
      </c>
      <c r="B280" t="s">
        <v>38</v>
      </c>
      <c r="C280" t="s">
        <v>6</v>
      </c>
      <c r="D280">
        <v>0</v>
      </c>
      <c r="R280">
        <v>44.1</v>
      </c>
    </row>
    <row r="281" spans="1:18" x14ac:dyDescent="0.2">
      <c r="A281">
        <v>44.2</v>
      </c>
      <c r="B281" t="s">
        <v>38</v>
      </c>
      <c r="C281" t="s">
        <v>6</v>
      </c>
      <c r="D281">
        <v>1</v>
      </c>
      <c r="R281">
        <v>44.2</v>
      </c>
    </row>
    <row r="282" spans="1:18" x14ac:dyDescent="0.2">
      <c r="A282">
        <v>44.3</v>
      </c>
      <c r="B282" t="s">
        <v>132</v>
      </c>
      <c r="C282" t="s">
        <v>6</v>
      </c>
      <c r="D282">
        <v>0</v>
      </c>
      <c r="R282">
        <v>44.3</v>
      </c>
    </row>
    <row r="283" spans="1:18" x14ac:dyDescent="0.2">
      <c r="A283">
        <v>44.4</v>
      </c>
      <c r="B283" t="s">
        <v>132</v>
      </c>
      <c r="C283" t="s">
        <v>6</v>
      </c>
      <c r="D283">
        <v>4</v>
      </c>
      <c r="R283">
        <v>44.4</v>
      </c>
    </row>
    <row r="284" spans="1:18" x14ac:dyDescent="0.2">
      <c r="A284">
        <v>44.5</v>
      </c>
      <c r="B284" t="s">
        <v>132</v>
      </c>
      <c r="C284" t="s">
        <v>6</v>
      </c>
      <c r="D284">
        <v>0</v>
      </c>
      <c r="E284" t="s">
        <v>133</v>
      </c>
      <c r="F284" t="s">
        <v>16</v>
      </c>
      <c r="R284">
        <v>44.5</v>
      </c>
    </row>
    <row r="285" spans="1:18" x14ac:dyDescent="0.2">
      <c r="A285">
        <v>44.6</v>
      </c>
      <c r="B285" t="s">
        <v>132</v>
      </c>
      <c r="C285" t="s">
        <v>6</v>
      </c>
      <c r="D285">
        <v>1</v>
      </c>
      <c r="E285" t="s">
        <v>134</v>
      </c>
      <c r="F285" t="s">
        <v>16</v>
      </c>
      <c r="R285">
        <v>44.6</v>
      </c>
    </row>
    <row r="286" spans="1:18" x14ac:dyDescent="0.2">
      <c r="A286">
        <v>45.1</v>
      </c>
      <c r="B286" t="s">
        <v>132</v>
      </c>
      <c r="C286" t="s">
        <v>15</v>
      </c>
      <c r="D286">
        <v>0</v>
      </c>
      <c r="E286" t="s">
        <v>135</v>
      </c>
      <c r="F286" t="s">
        <v>19</v>
      </c>
      <c r="R286">
        <v>45.1</v>
      </c>
    </row>
    <row r="287" spans="1:18" x14ac:dyDescent="0.2">
      <c r="A287">
        <v>45.2</v>
      </c>
      <c r="B287" t="s">
        <v>132</v>
      </c>
      <c r="C287" t="s">
        <v>15</v>
      </c>
      <c r="D287">
        <v>0</v>
      </c>
      <c r="F287" t="s">
        <v>19</v>
      </c>
      <c r="R287">
        <v>45.2</v>
      </c>
    </row>
    <row r="288" spans="1:18" x14ac:dyDescent="0.2">
      <c r="A288">
        <v>45.3</v>
      </c>
      <c r="B288" t="s">
        <v>132</v>
      </c>
      <c r="C288" t="s">
        <v>15</v>
      </c>
      <c r="D288">
        <v>4</v>
      </c>
      <c r="E288" t="s">
        <v>136</v>
      </c>
      <c r="F288" t="s">
        <v>19</v>
      </c>
      <c r="R288">
        <v>45.3</v>
      </c>
    </row>
    <row r="289" spans="1:18" x14ac:dyDescent="0.2">
      <c r="A289">
        <v>45.4</v>
      </c>
      <c r="B289" t="s">
        <v>132</v>
      </c>
      <c r="C289" t="s">
        <v>15</v>
      </c>
      <c r="D289">
        <v>0</v>
      </c>
      <c r="E289" t="s">
        <v>137</v>
      </c>
      <c r="F289" t="s">
        <v>16</v>
      </c>
      <c r="R289">
        <v>45.4</v>
      </c>
    </row>
    <row r="290" spans="1:18" x14ac:dyDescent="0.2">
      <c r="A290">
        <v>45.5</v>
      </c>
      <c r="B290" t="s">
        <v>132</v>
      </c>
      <c r="C290" t="s">
        <v>15</v>
      </c>
      <c r="D290">
        <v>0</v>
      </c>
      <c r="E290" t="s">
        <v>138</v>
      </c>
      <c r="F290" t="s">
        <v>16</v>
      </c>
      <c r="R290">
        <v>45.5</v>
      </c>
    </row>
    <row r="291" spans="1:18" x14ac:dyDescent="0.2">
      <c r="A291">
        <v>45.6</v>
      </c>
      <c r="B291" t="s">
        <v>132</v>
      </c>
      <c r="C291" t="s">
        <v>15</v>
      </c>
      <c r="D291">
        <v>1</v>
      </c>
      <c r="E291" t="s">
        <v>139</v>
      </c>
      <c r="F291" t="s">
        <v>16</v>
      </c>
      <c r="R291">
        <v>45.6</v>
      </c>
    </row>
    <row r="292" spans="1:18" x14ac:dyDescent="0.2">
      <c r="A292">
        <v>46.1</v>
      </c>
      <c r="B292" t="s">
        <v>132</v>
      </c>
      <c r="C292" t="s">
        <v>6</v>
      </c>
      <c r="D292">
        <v>0</v>
      </c>
      <c r="E292" t="s">
        <v>140</v>
      </c>
      <c r="F292" t="s">
        <v>16</v>
      </c>
      <c r="R292">
        <v>46.1</v>
      </c>
    </row>
    <row r="293" spans="1:18" x14ac:dyDescent="0.2">
      <c r="A293">
        <v>46.2</v>
      </c>
      <c r="B293" t="s">
        <v>132</v>
      </c>
      <c r="C293" t="s">
        <v>6</v>
      </c>
      <c r="D293">
        <v>0</v>
      </c>
      <c r="R293">
        <v>46.2</v>
      </c>
    </row>
    <row r="294" spans="1:18" x14ac:dyDescent="0.2">
      <c r="A294">
        <v>46.3</v>
      </c>
      <c r="B294" t="s">
        <v>132</v>
      </c>
      <c r="C294" t="s">
        <v>6</v>
      </c>
      <c r="D294">
        <v>1</v>
      </c>
      <c r="E294" t="s">
        <v>141</v>
      </c>
      <c r="F294" t="s">
        <v>19</v>
      </c>
      <c r="R294">
        <v>46.3</v>
      </c>
    </row>
    <row r="295" spans="1:18" x14ac:dyDescent="0.2">
      <c r="A295">
        <v>46.4</v>
      </c>
      <c r="B295" t="s">
        <v>38</v>
      </c>
      <c r="C295" t="s">
        <v>6</v>
      </c>
      <c r="D295">
        <v>0</v>
      </c>
      <c r="E295" t="s">
        <v>143</v>
      </c>
      <c r="F295" t="s">
        <v>19</v>
      </c>
      <c r="R295">
        <v>46.4</v>
      </c>
    </row>
    <row r="296" spans="1:18" x14ac:dyDescent="0.2">
      <c r="A296">
        <v>46.5</v>
      </c>
      <c r="B296" t="s">
        <v>38</v>
      </c>
      <c r="C296" t="s">
        <v>6</v>
      </c>
      <c r="D296">
        <v>0</v>
      </c>
      <c r="E296" t="s">
        <v>142</v>
      </c>
      <c r="F296" t="s">
        <v>19</v>
      </c>
      <c r="R296">
        <v>46.5</v>
      </c>
    </row>
    <row r="297" spans="1:18" x14ac:dyDescent="0.2">
      <c r="A297">
        <v>46.6</v>
      </c>
      <c r="B297" t="s">
        <v>38</v>
      </c>
      <c r="C297" t="s">
        <v>6</v>
      </c>
      <c r="D297">
        <v>1</v>
      </c>
      <c r="E297" t="s">
        <v>145</v>
      </c>
      <c r="F297" t="s">
        <v>19</v>
      </c>
      <c r="L297">
        <v>50</v>
      </c>
      <c r="R297">
        <v>46.6</v>
      </c>
    </row>
    <row r="298" spans="1:18" x14ac:dyDescent="0.2">
      <c r="A298">
        <v>47.1</v>
      </c>
      <c r="B298" t="s">
        <v>38</v>
      </c>
      <c r="C298" t="s">
        <v>15</v>
      </c>
      <c r="D298">
        <v>1</v>
      </c>
      <c r="E298" t="s">
        <v>144</v>
      </c>
      <c r="F298" t="s">
        <v>19</v>
      </c>
      <c r="R298">
        <v>47.1</v>
      </c>
    </row>
    <row r="299" spans="1:18" x14ac:dyDescent="0.2">
      <c r="A299">
        <v>47.2</v>
      </c>
      <c r="B299" t="s">
        <v>132</v>
      </c>
      <c r="C299" t="s">
        <v>15</v>
      </c>
      <c r="D299">
        <v>4</v>
      </c>
      <c r="E299" t="s">
        <v>146</v>
      </c>
      <c r="F299" t="s">
        <v>19</v>
      </c>
      <c r="R299">
        <v>47.2</v>
      </c>
    </row>
    <row r="300" spans="1:18" x14ac:dyDescent="0.2">
      <c r="A300">
        <v>47.3</v>
      </c>
      <c r="B300" t="s">
        <v>132</v>
      </c>
      <c r="C300" t="s">
        <v>15</v>
      </c>
      <c r="D300">
        <v>0</v>
      </c>
      <c r="E300" t="s">
        <v>147</v>
      </c>
      <c r="F300" t="s">
        <v>16</v>
      </c>
      <c r="R300">
        <v>47.3</v>
      </c>
    </row>
    <row r="301" spans="1:18" x14ac:dyDescent="0.2">
      <c r="A301">
        <v>47.4</v>
      </c>
      <c r="B301" t="s">
        <v>132</v>
      </c>
      <c r="C301" t="s">
        <v>15</v>
      </c>
      <c r="D301">
        <v>0</v>
      </c>
      <c r="E301" t="s">
        <v>148</v>
      </c>
      <c r="F301" t="s">
        <v>19</v>
      </c>
      <c r="R301">
        <v>47.4</v>
      </c>
    </row>
    <row r="302" spans="1:18" x14ac:dyDescent="0.2">
      <c r="A302">
        <v>47.5</v>
      </c>
      <c r="B302" t="s">
        <v>132</v>
      </c>
      <c r="C302" t="s">
        <v>15</v>
      </c>
      <c r="D302">
        <v>4</v>
      </c>
      <c r="E302" t="s">
        <v>149</v>
      </c>
      <c r="F302" t="s">
        <v>19</v>
      </c>
      <c r="R302">
        <v>47.5</v>
      </c>
    </row>
    <row r="303" spans="1:18" x14ac:dyDescent="0.2">
      <c r="A303">
        <v>47.6</v>
      </c>
      <c r="B303" t="s">
        <v>132</v>
      </c>
      <c r="C303" t="s">
        <v>15</v>
      </c>
      <c r="D303">
        <v>0</v>
      </c>
      <c r="E303" t="s">
        <v>150</v>
      </c>
      <c r="F303" t="s">
        <v>19</v>
      </c>
      <c r="R303">
        <v>47.6</v>
      </c>
    </row>
    <row r="304" spans="1:18" x14ac:dyDescent="0.2">
      <c r="A304">
        <v>48.1</v>
      </c>
      <c r="B304" t="s">
        <v>38</v>
      </c>
      <c r="C304" t="s">
        <v>6</v>
      </c>
      <c r="D304">
        <v>0</v>
      </c>
      <c r="E304" t="s">
        <v>151</v>
      </c>
      <c r="F304" t="s">
        <v>19</v>
      </c>
      <c r="R304">
        <v>48.1</v>
      </c>
    </row>
    <row r="305" spans="1:18" x14ac:dyDescent="0.2">
      <c r="A305">
        <v>48.2</v>
      </c>
      <c r="B305" t="s">
        <v>38</v>
      </c>
      <c r="C305" t="s">
        <v>6</v>
      </c>
      <c r="D305">
        <v>0</v>
      </c>
      <c r="E305" t="s">
        <v>152</v>
      </c>
      <c r="F305" t="s">
        <v>27</v>
      </c>
      <c r="R305">
        <v>48.2</v>
      </c>
    </row>
    <row r="306" spans="1:18" x14ac:dyDescent="0.2">
      <c r="A306">
        <v>48.3</v>
      </c>
      <c r="B306" t="s">
        <v>38</v>
      </c>
      <c r="C306" t="s">
        <v>6</v>
      </c>
      <c r="D306">
        <v>3</v>
      </c>
      <c r="E306" t="s">
        <v>153</v>
      </c>
      <c r="F306" t="s">
        <v>16</v>
      </c>
      <c r="R306">
        <v>48.3</v>
      </c>
    </row>
    <row r="307" spans="1:18" x14ac:dyDescent="0.2">
      <c r="A307">
        <v>48.4</v>
      </c>
      <c r="B307" t="s">
        <v>132</v>
      </c>
      <c r="C307" t="s">
        <v>6</v>
      </c>
      <c r="D307">
        <v>0</v>
      </c>
      <c r="E307" t="s">
        <v>154</v>
      </c>
      <c r="F307" t="s">
        <v>19</v>
      </c>
      <c r="R307">
        <v>48.4</v>
      </c>
    </row>
    <row r="308" spans="1:18" x14ac:dyDescent="0.2">
      <c r="A308">
        <v>48.5</v>
      </c>
      <c r="B308" t="s">
        <v>132</v>
      </c>
      <c r="C308" t="s">
        <v>6</v>
      </c>
      <c r="D308">
        <v>0</v>
      </c>
      <c r="E308" t="s">
        <v>155</v>
      </c>
      <c r="F308" t="s">
        <v>19</v>
      </c>
      <c r="I308">
        <v>1</v>
      </c>
      <c r="R308">
        <v>48.5</v>
      </c>
    </row>
    <row r="309" spans="1:18" x14ac:dyDescent="0.2">
      <c r="A309">
        <v>48.5</v>
      </c>
      <c r="B309" t="s">
        <v>132</v>
      </c>
      <c r="C309" t="s">
        <v>6</v>
      </c>
      <c r="D309">
        <v>0</v>
      </c>
    </row>
    <row r="310" spans="1:18" x14ac:dyDescent="0.2">
      <c r="A310">
        <v>48.6</v>
      </c>
      <c r="B310" t="s">
        <v>132</v>
      </c>
      <c r="C310" t="s">
        <v>6</v>
      </c>
      <c r="D310">
        <v>2</v>
      </c>
      <c r="E310" t="s">
        <v>156</v>
      </c>
      <c r="F310" t="s">
        <v>19</v>
      </c>
      <c r="R310">
        <v>48.6</v>
      </c>
    </row>
    <row r="311" spans="1:18" x14ac:dyDescent="0.2">
      <c r="A311">
        <v>49.1</v>
      </c>
      <c r="B311" t="s">
        <v>38</v>
      </c>
      <c r="C311" t="s">
        <v>122</v>
      </c>
      <c r="D311">
        <v>0</v>
      </c>
      <c r="E311" t="s">
        <v>157</v>
      </c>
      <c r="F311" t="s">
        <v>16</v>
      </c>
      <c r="R311">
        <v>49.1</v>
      </c>
    </row>
    <row r="312" spans="1:18" x14ac:dyDescent="0.2">
      <c r="A312">
        <v>49.2</v>
      </c>
      <c r="B312" t="s">
        <v>38</v>
      </c>
      <c r="C312" t="s">
        <v>122</v>
      </c>
      <c r="D312">
        <v>0</v>
      </c>
      <c r="E312" t="s">
        <v>158</v>
      </c>
      <c r="F312" t="s">
        <v>16</v>
      </c>
      <c r="R312">
        <v>49.2</v>
      </c>
    </row>
    <row r="313" spans="1:18" x14ac:dyDescent="0.2">
      <c r="A313">
        <v>49.3</v>
      </c>
      <c r="B313" t="s">
        <v>38</v>
      </c>
      <c r="C313" t="s">
        <v>122</v>
      </c>
      <c r="D313">
        <v>1</v>
      </c>
      <c r="E313" t="s">
        <v>159</v>
      </c>
      <c r="F313" t="s">
        <v>16</v>
      </c>
      <c r="R313">
        <v>49.3</v>
      </c>
    </row>
    <row r="314" spans="1:18" x14ac:dyDescent="0.2">
      <c r="A314">
        <v>49.4</v>
      </c>
      <c r="B314" t="s">
        <v>132</v>
      </c>
      <c r="C314" t="s">
        <v>122</v>
      </c>
      <c r="D314">
        <v>0</v>
      </c>
      <c r="E314" t="s">
        <v>160</v>
      </c>
      <c r="F314" t="s">
        <v>16</v>
      </c>
      <c r="R314">
        <v>49.4</v>
      </c>
    </row>
    <row r="315" spans="1:18" x14ac:dyDescent="0.2">
      <c r="A315">
        <v>49.5</v>
      </c>
      <c r="B315" t="s">
        <v>132</v>
      </c>
      <c r="C315" t="s">
        <v>122</v>
      </c>
      <c r="D315">
        <v>0</v>
      </c>
      <c r="E315" t="s">
        <v>161</v>
      </c>
      <c r="F315" t="s">
        <v>16</v>
      </c>
      <c r="R315">
        <v>49.5</v>
      </c>
    </row>
    <row r="316" spans="1:18" x14ac:dyDescent="0.2">
      <c r="A316">
        <v>49.6</v>
      </c>
      <c r="B316" t="s">
        <v>132</v>
      </c>
      <c r="C316" t="s">
        <v>122</v>
      </c>
      <c r="D316">
        <v>0</v>
      </c>
      <c r="E316" t="s">
        <v>162</v>
      </c>
      <c r="F316" t="s">
        <v>16</v>
      </c>
      <c r="R316">
        <v>49.6</v>
      </c>
    </row>
    <row r="317" spans="1:18" x14ac:dyDescent="0.2">
      <c r="A317">
        <v>50.1</v>
      </c>
      <c r="B317" t="s">
        <v>38</v>
      </c>
      <c r="C317" t="s">
        <v>42</v>
      </c>
      <c r="D317">
        <v>1</v>
      </c>
      <c r="E317" t="s">
        <v>164</v>
      </c>
      <c r="F317" t="s">
        <v>19</v>
      </c>
      <c r="R317">
        <v>50.1</v>
      </c>
    </row>
    <row r="318" spans="1:18" x14ac:dyDescent="0.2">
      <c r="A318">
        <v>50.2</v>
      </c>
      <c r="B318" t="s">
        <v>132</v>
      </c>
      <c r="C318" t="s">
        <v>42</v>
      </c>
      <c r="D318">
        <v>1</v>
      </c>
      <c r="E318" t="s">
        <v>165</v>
      </c>
      <c r="F318" t="s">
        <v>19</v>
      </c>
      <c r="R318">
        <v>50.2</v>
      </c>
    </row>
    <row r="319" spans="1:18" x14ac:dyDescent="0.2">
      <c r="A319">
        <v>50.3</v>
      </c>
      <c r="B319" t="s">
        <v>38</v>
      </c>
      <c r="C319" t="s">
        <v>42</v>
      </c>
      <c r="D319">
        <v>0</v>
      </c>
      <c r="E319" t="s">
        <v>166</v>
      </c>
      <c r="F319" t="s">
        <v>19</v>
      </c>
      <c r="R319">
        <v>50.3</v>
      </c>
    </row>
    <row r="320" spans="1:18" x14ac:dyDescent="0.2">
      <c r="A320">
        <v>50.4</v>
      </c>
      <c r="B320" t="s">
        <v>38</v>
      </c>
      <c r="C320" t="s">
        <v>42</v>
      </c>
      <c r="D320">
        <v>0</v>
      </c>
      <c r="E320" t="s">
        <v>167</v>
      </c>
      <c r="F320" t="s">
        <v>19</v>
      </c>
      <c r="R320">
        <v>50.4</v>
      </c>
    </row>
    <row r="321" spans="1:18" x14ac:dyDescent="0.2">
      <c r="A321">
        <v>50.5</v>
      </c>
      <c r="B321" t="s">
        <v>38</v>
      </c>
      <c r="C321" t="s">
        <v>42</v>
      </c>
      <c r="D321">
        <v>0</v>
      </c>
      <c r="E321" t="s">
        <v>168</v>
      </c>
      <c r="F321" t="s">
        <v>19</v>
      </c>
      <c r="R321">
        <v>50.5</v>
      </c>
    </row>
    <row r="322" spans="1:18" x14ac:dyDescent="0.2">
      <c r="A322">
        <v>50.6</v>
      </c>
      <c r="B322" t="s">
        <v>38</v>
      </c>
      <c r="C322" t="s">
        <v>42</v>
      </c>
      <c r="D322">
        <v>0</v>
      </c>
      <c r="R322">
        <v>50.6</v>
      </c>
    </row>
    <row r="323" spans="1:18" x14ac:dyDescent="0.2">
      <c r="A323">
        <v>51.1</v>
      </c>
      <c r="B323" t="s">
        <v>132</v>
      </c>
      <c r="C323" t="s">
        <v>122</v>
      </c>
      <c r="D323">
        <v>0</v>
      </c>
      <c r="E323" t="s">
        <v>169</v>
      </c>
      <c r="F323" t="s">
        <v>16</v>
      </c>
      <c r="G323">
        <v>1</v>
      </c>
      <c r="O323" t="s">
        <v>363</v>
      </c>
      <c r="R323">
        <v>51.1</v>
      </c>
    </row>
    <row r="324" spans="1:18" x14ac:dyDescent="0.2">
      <c r="A324">
        <v>51.2</v>
      </c>
      <c r="B324" t="s">
        <v>170</v>
      </c>
      <c r="C324" t="s">
        <v>122</v>
      </c>
      <c r="D324">
        <v>1</v>
      </c>
      <c r="E324" t="s">
        <v>171</v>
      </c>
      <c r="F324" t="s">
        <v>16</v>
      </c>
      <c r="R324">
        <v>51.2</v>
      </c>
    </row>
    <row r="325" spans="1:18" x14ac:dyDescent="0.2">
      <c r="A325">
        <v>51.3</v>
      </c>
      <c r="B325" t="s">
        <v>38</v>
      </c>
      <c r="C325" t="s">
        <v>122</v>
      </c>
      <c r="D325">
        <v>1</v>
      </c>
      <c r="F325" t="s">
        <v>16</v>
      </c>
      <c r="R325">
        <v>51.3</v>
      </c>
    </row>
    <row r="326" spans="1:18" x14ac:dyDescent="0.2">
      <c r="A326">
        <v>51.4</v>
      </c>
      <c r="B326" t="s">
        <v>170</v>
      </c>
      <c r="C326" t="s">
        <v>122</v>
      </c>
      <c r="D326">
        <v>0</v>
      </c>
      <c r="E326" t="s">
        <v>172</v>
      </c>
      <c r="F326" t="s">
        <v>16</v>
      </c>
      <c r="R326">
        <v>51.4</v>
      </c>
    </row>
    <row r="327" spans="1:18" x14ac:dyDescent="0.2">
      <c r="A327">
        <v>51.5</v>
      </c>
      <c r="B327" t="s">
        <v>170</v>
      </c>
      <c r="C327" t="s">
        <v>122</v>
      </c>
      <c r="D327">
        <v>0</v>
      </c>
      <c r="E327" t="s">
        <v>173</v>
      </c>
      <c r="F327" t="s">
        <v>16</v>
      </c>
      <c r="R327">
        <v>51.5</v>
      </c>
    </row>
    <row r="328" spans="1:18" x14ac:dyDescent="0.2">
      <c r="A328">
        <v>51.6</v>
      </c>
      <c r="B328" t="s">
        <v>170</v>
      </c>
      <c r="C328" t="s">
        <v>122</v>
      </c>
      <c r="D328">
        <v>0</v>
      </c>
      <c r="E328" t="s">
        <v>174</v>
      </c>
      <c r="F328" t="s">
        <v>16</v>
      </c>
      <c r="R328">
        <v>51.6</v>
      </c>
    </row>
    <row r="329" spans="1:18" x14ac:dyDescent="0.2">
      <c r="A329">
        <v>52.1</v>
      </c>
      <c r="B329" t="s">
        <v>38</v>
      </c>
      <c r="C329" t="s">
        <v>42</v>
      </c>
      <c r="D329">
        <v>4</v>
      </c>
      <c r="E329" t="s">
        <v>175</v>
      </c>
      <c r="F329" t="s">
        <v>16</v>
      </c>
      <c r="R329">
        <v>52.1</v>
      </c>
    </row>
    <row r="330" spans="1:18" x14ac:dyDescent="0.2">
      <c r="A330">
        <v>52.2</v>
      </c>
      <c r="B330" t="s">
        <v>38</v>
      </c>
      <c r="C330" t="s">
        <v>42</v>
      </c>
      <c r="D330">
        <v>1</v>
      </c>
      <c r="E330" t="s">
        <v>176</v>
      </c>
      <c r="F330" t="s">
        <v>16</v>
      </c>
      <c r="R330">
        <v>52.2</v>
      </c>
    </row>
    <row r="331" spans="1:18" x14ac:dyDescent="0.2">
      <c r="A331">
        <v>52.3</v>
      </c>
      <c r="B331" t="s">
        <v>170</v>
      </c>
      <c r="C331" t="s">
        <v>42</v>
      </c>
      <c r="D331">
        <v>0</v>
      </c>
      <c r="E331" t="s">
        <v>177</v>
      </c>
      <c r="F331" t="s">
        <v>16</v>
      </c>
      <c r="R331">
        <v>52.3</v>
      </c>
    </row>
    <row r="332" spans="1:18" x14ac:dyDescent="0.2">
      <c r="A332">
        <v>52.4</v>
      </c>
      <c r="B332" t="s">
        <v>170</v>
      </c>
      <c r="C332" t="s">
        <v>42</v>
      </c>
      <c r="D332">
        <v>0</v>
      </c>
      <c r="E332" t="s">
        <v>178</v>
      </c>
      <c r="F332" t="s">
        <v>19</v>
      </c>
      <c r="G332">
        <v>1</v>
      </c>
      <c r="O332" t="s">
        <v>363</v>
      </c>
      <c r="R332">
        <v>52.4</v>
      </c>
    </row>
    <row r="333" spans="1:18" x14ac:dyDescent="0.2">
      <c r="A333">
        <v>52.5</v>
      </c>
      <c r="B333" t="s">
        <v>179</v>
      </c>
      <c r="C333" t="s">
        <v>42</v>
      </c>
      <c r="D333">
        <v>0</v>
      </c>
      <c r="E333" t="s">
        <v>180</v>
      </c>
      <c r="F333" t="s">
        <v>16</v>
      </c>
      <c r="R333">
        <v>52.5</v>
      </c>
    </row>
    <row r="334" spans="1:18" x14ac:dyDescent="0.2">
      <c r="A334">
        <v>52.6</v>
      </c>
      <c r="B334" t="s">
        <v>179</v>
      </c>
      <c r="C334" t="s">
        <v>42</v>
      </c>
      <c r="D334">
        <v>0</v>
      </c>
      <c r="E334" t="s">
        <v>181</v>
      </c>
      <c r="F334" t="s">
        <v>19</v>
      </c>
      <c r="R334">
        <v>52.6</v>
      </c>
    </row>
    <row r="335" spans="1:18" x14ac:dyDescent="0.2">
      <c r="A335">
        <v>53.1</v>
      </c>
      <c r="B335" t="s">
        <v>38</v>
      </c>
      <c r="C335" t="s">
        <v>122</v>
      </c>
      <c r="D335">
        <v>1</v>
      </c>
      <c r="E335" t="s">
        <v>182</v>
      </c>
      <c r="R335">
        <v>53.1</v>
      </c>
    </row>
    <row r="336" spans="1:18" x14ac:dyDescent="0.2">
      <c r="A336">
        <v>53.2</v>
      </c>
      <c r="B336" t="s">
        <v>179</v>
      </c>
      <c r="C336" t="s">
        <v>122</v>
      </c>
      <c r="D336">
        <v>1</v>
      </c>
      <c r="E336" t="s">
        <v>183</v>
      </c>
      <c r="R336">
        <v>53.2</v>
      </c>
    </row>
    <row r="337" spans="1:18" x14ac:dyDescent="0.2">
      <c r="A337">
        <v>53.3</v>
      </c>
      <c r="B337" t="s">
        <v>38</v>
      </c>
      <c r="C337" t="s">
        <v>122</v>
      </c>
      <c r="D337">
        <v>0</v>
      </c>
      <c r="E337" t="s">
        <v>184</v>
      </c>
      <c r="F337" t="s">
        <v>16</v>
      </c>
      <c r="R337">
        <v>53.3</v>
      </c>
    </row>
    <row r="338" spans="1:18" x14ac:dyDescent="0.2">
      <c r="A338">
        <v>53.4</v>
      </c>
      <c r="B338" t="s">
        <v>38</v>
      </c>
      <c r="C338" t="s">
        <v>122</v>
      </c>
      <c r="D338">
        <v>0</v>
      </c>
      <c r="E338" t="s">
        <v>185</v>
      </c>
      <c r="F338" t="s">
        <v>16</v>
      </c>
      <c r="R338">
        <v>53.4</v>
      </c>
    </row>
    <row r="339" spans="1:18" x14ac:dyDescent="0.2">
      <c r="A339">
        <v>53.5</v>
      </c>
      <c r="B339" t="s">
        <v>38</v>
      </c>
      <c r="C339" t="s">
        <v>122</v>
      </c>
      <c r="D339">
        <v>1</v>
      </c>
      <c r="E339" t="s">
        <v>186</v>
      </c>
      <c r="F339" t="s">
        <v>16</v>
      </c>
      <c r="R339">
        <v>53.5</v>
      </c>
    </row>
    <row r="340" spans="1:18" x14ac:dyDescent="0.2">
      <c r="A340">
        <v>53.6</v>
      </c>
      <c r="B340" t="s">
        <v>179</v>
      </c>
      <c r="C340" t="s">
        <v>122</v>
      </c>
      <c r="D340">
        <v>0</v>
      </c>
      <c r="E340" t="s">
        <v>187</v>
      </c>
      <c r="F340" t="s">
        <v>16</v>
      </c>
      <c r="R340">
        <v>53.6</v>
      </c>
    </row>
    <row r="341" spans="1:18" x14ac:dyDescent="0.2">
      <c r="A341">
        <v>54.1</v>
      </c>
      <c r="B341" t="s">
        <v>38</v>
      </c>
      <c r="C341" t="s">
        <v>42</v>
      </c>
      <c r="D341">
        <v>4</v>
      </c>
      <c r="E341" t="s">
        <v>188</v>
      </c>
      <c r="F341" t="s">
        <v>27</v>
      </c>
      <c r="R341">
        <v>54.1</v>
      </c>
    </row>
    <row r="342" spans="1:18" x14ac:dyDescent="0.2">
      <c r="A342">
        <v>54.2</v>
      </c>
      <c r="B342" t="s">
        <v>38</v>
      </c>
      <c r="C342" t="s">
        <v>42</v>
      </c>
      <c r="D342">
        <v>0</v>
      </c>
      <c r="E342" t="s">
        <v>189</v>
      </c>
      <c r="F342" t="s">
        <v>16</v>
      </c>
      <c r="R342">
        <v>54.2</v>
      </c>
    </row>
    <row r="343" spans="1:18" x14ac:dyDescent="0.2">
      <c r="A343">
        <v>54.3</v>
      </c>
      <c r="B343" t="s">
        <v>38</v>
      </c>
      <c r="C343" t="s">
        <v>42</v>
      </c>
      <c r="D343">
        <v>4</v>
      </c>
      <c r="E343" t="s">
        <v>190</v>
      </c>
      <c r="F343" t="s">
        <v>19</v>
      </c>
      <c r="R343">
        <v>54.3</v>
      </c>
    </row>
    <row r="344" spans="1:18" x14ac:dyDescent="0.2">
      <c r="A344">
        <v>54.4</v>
      </c>
      <c r="B344" t="s">
        <v>38</v>
      </c>
      <c r="C344" t="s">
        <v>42</v>
      </c>
      <c r="D344">
        <v>0</v>
      </c>
      <c r="E344" t="s">
        <v>191</v>
      </c>
      <c r="F344" t="s">
        <v>19</v>
      </c>
      <c r="G344">
        <v>1</v>
      </c>
      <c r="O344" t="s">
        <v>364</v>
      </c>
      <c r="P344" t="s">
        <v>337</v>
      </c>
      <c r="Q344" t="s">
        <v>373</v>
      </c>
      <c r="R344">
        <v>54.4</v>
      </c>
    </row>
    <row r="345" spans="1:18" x14ac:dyDescent="0.2">
      <c r="A345">
        <v>54.5</v>
      </c>
      <c r="B345" t="s">
        <v>192</v>
      </c>
      <c r="C345" t="s">
        <v>42</v>
      </c>
      <c r="D345">
        <v>0</v>
      </c>
      <c r="E345" t="s">
        <v>193</v>
      </c>
      <c r="F345" t="s">
        <v>19</v>
      </c>
      <c r="R345">
        <v>54.5</v>
      </c>
    </row>
    <row r="346" spans="1:18" x14ac:dyDescent="0.2">
      <c r="A346">
        <v>54.6</v>
      </c>
      <c r="B346" t="s">
        <v>192</v>
      </c>
      <c r="C346" t="s">
        <v>42</v>
      </c>
      <c r="D346">
        <v>0</v>
      </c>
      <c r="E346" t="s">
        <v>194</v>
      </c>
      <c r="F346" t="s">
        <v>19</v>
      </c>
      <c r="R346">
        <v>54.6</v>
      </c>
    </row>
    <row r="347" spans="1:18" x14ac:dyDescent="0.2">
      <c r="A347">
        <v>55.1</v>
      </c>
      <c r="B347" t="s">
        <v>179</v>
      </c>
      <c r="C347" t="s">
        <v>15</v>
      </c>
      <c r="D347">
        <v>0</v>
      </c>
      <c r="E347" t="s">
        <v>196</v>
      </c>
      <c r="F347" t="s">
        <v>19</v>
      </c>
      <c r="R347">
        <v>55.1</v>
      </c>
    </row>
    <row r="348" spans="1:18" x14ac:dyDescent="0.2">
      <c r="A348">
        <v>55.2</v>
      </c>
      <c r="B348" t="s">
        <v>179</v>
      </c>
      <c r="C348" t="s">
        <v>15</v>
      </c>
      <c r="D348">
        <v>0</v>
      </c>
      <c r="E348" t="s">
        <v>197</v>
      </c>
      <c r="F348" t="s">
        <v>19</v>
      </c>
      <c r="R348">
        <v>55.2</v>
      </c>
    </row>
    <row r="349" spans="1:18" x14ac:dyDescent="0.2">
      <c r="A349">
        <v>55.3</v>
      </c>
      <c r="B349" t="s">
        <v>179</v>
      </c>
      <c r="C349" t="s">
        <v>15</v>
      </c>
      <c r="D349">
        <v>0</v>
      </c>
      <c r="E349" t="s">
        <v>198</v>
      </c>
      <c r="F349" t="s">
        <v>16</v>
      </c>
      <c r="M349">
        <v>1</v>
      </c>
      <c r="R349">
        <v>55.3</v>
      </c>
    </row>
    <row r="350" spans="1:18" x14ac:dyDescent="0.2">
      <c r="A350">
        <v>55.4</v>
      </c>
      <c r="B350" t="s">
        <v>192</v>
      </c>
      <c r="C350" t="s">
        <v>15</v>
      </c>
      <c r="D350">
        <v>0</v>
      </c>
      <c r="R350">
        <v>55.4</v>
      </c>
    </row>
    <row r="351" spans="1:18" x14ac:dyDescent="0.2">
      <c r="A351">
        <v>55.5</v>
      </c>
      <c r="B351" t="s">
        <v>192</v>
      </c>
      <c r="C351" t="s">
        <v>15</v>
      </c>
      <c r="D351">
        <v>0</v>
      </c>
      <c r="E351" t="s">
        <v>200</v>
      </c>
      <c r="F351" t="s">
        <v>16</v>
      </c>
      <c r="G351">
        <v>1</v>
      </c>
      <c r="O351" t="s">
        <v>363</v>
      </c>
      <c r="R351">
        <v>55.5</v>
      </c>
    </row>
    <row r="352" spans="1:18" x14ac:dyDescent="0.2">
      <c r="A352">
        <v>55.6</v>
      </c>
      <c r="B352" t="s">
        <v>201</v>
      </c>
      <c r="C352" t="s">
        <v>15</v>
      </c>
      <c r="D352">
        <v>0</v>
      </c>
      <c r="E352" t="s">
        <v>203</v>
      </c>
      <c r="F352" t="s">
        <v>19</v>
      </c>
      <c r="R352">
        <v>55.6</v>
      </c>
    </row>
    <row r="353" spans="1:18" x14ac:dyDescent="0.2">
      <c r="A353">
        <v>56.1</v>
      </c>
      <c r="B353" t="s">
        <v>179</v>
      </c>
      <c r="C353" t="s">
        <v>42</v>
      </c>
      <c r="D353">
        <v>0</v>
      </c>
      <c r="E353" t="s">
        <v>204</v>
      </c>
      <c r="F353" t="s">
        <v>16</v>
      </c>
      <c r="R353">
        <v>56.1</v>
      </c>
    </row>
    <row r="354" spans="1:18" x14ac:dyDescent="0.2">
      <c r="A354">
        <v>56.2</v>
      </c>
      <c r="B354" t="s">
        <v>179</v>
      </c>
      <c r="C354" t="s">
        <v>42</v>
      </c>
      <c r="D354">
        <v>0</v>
      </c>
      <c r="E354" t="s">
        <v>205</v>
      </c>
      <c r="F354" t="s">
        <v>19</v>
      </c>
      <c r="R354">
        <v>56.2</v>
      </c>
    </row>
    <row r="355" spans="1:18" x14ac:dyDescent="0.2">
      <c r="A355">
        <v>56.3</v>
      </c>
      <c r="B355" t="s">
        <v>179</v>
      </c>
      <c r="C355" t="s">
        <v>42</v>
      </c>
      <c r="D355">
        <v>0</v>
      </c>
      <c r="E355" t="s">
        <v>206</v>
      </c>
      <c r="F355" t="s">
        <v>19</v>
      </c>
      <c r="R355">
        <v>56.3</v>
      </c>
    </row>
    <row r="356" spans="1:18" x14ac:dyDescent="0.2">
      <c r="A356">
        <v>56.4</v>
      </c>
      <c r="B356" t="s">
        <v>179</v>
      </c>
      <c r="C356" t="s">
        <v>42</v>
      </c>
      <c r="D356">
        <v>0</v>
      </c>
      <c r="E356" t="s">
        <v>740</v>
      </c>
      <c r="F356" t="s">
        <v>16</v>
      </c>
      <c r="I356">
        <v>1</v>
      </c>
      <c r="L356" t="s">
        <v>260</v>
      </c>
      <c r="O356" t="s">
        <v>363</v>
      </c>
      <c r="R356">
        <v>56.4</v>
      </c>
    </row>
    <row r="357" spans="1:18" x14ac:dyDescent="0.2">
      <c r="A357">
        <v>56.4</v>
      </c>
      <c r="B357" t="s">
        <v>179</v>
      </c>
      <c r="C357" t="s">
        <v>42</v>
      </c>
      <c r="D357">
        <v>0</v>
      </c>
      <c r="E357" t="s">
        <v>741</v>
      </c>
      <c r="G357">
        <v>1</v>
      </c>
    </row>
  </sheetData>
  <conditionalFormatting sqref="A359:A1048576 A1:A357">
    <cfRule type="duplicateValues" dxfId="82" priority="2"/>
  </conditionalFormatting>
  <conditionalFormatting sqref="R7:R357">
    <cfRule type="duplicateValues" dxfId="81" priority="1"/>
  </conditionalFormatting>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F7C7A281-35D0-514B-87FE-1A0CB6AF37AF}">
          <x14:formula1>
            <xm:f>dismissal_type!$A$3:$A$10</xm:f>
          </x14:formula1>
          <xm:sqref>O7:O356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2215-3E91-A34D-BE84-0EC3C35F6D6A}">
  <dimension ref="A1:T358"/>
  <sheetViews>
    <sheetView workbookViewId="0">
      <pane ySplit="8" topLeftCell="A325" activePane="bottomLeft" state="frozen"/>
      <selection pane="bottomLeft" activeCell="A358" sqref="A358"/>
    </sheetView>
  </sheetViews>
  <sheetFormatPr baseColWidth="10" defaultRowHeight="16" x14ac:dyDescent="0.2"/>
  <cols>
    <col min="1" max="1" width="16" customWidth="1"/>
    <col min="2" max="2" width="16.1640625" customWidth="1"/>
    <col min="3" max="3" width="14.83203125" customWidth="1"/>
    <col min="4" max="4" width="10.83203125" customWidth="1"/>
    <col min="5" max="5" width="60.1640625" customWidth="1"/>
    <col min="7" max="7" width="8.1640625" customWidth="1"/>
    <col min="8" max="8" width="9.1640625" customWidth="1"/>
    <col min="9" max="9" width="8.33203125" customWidth="1"/>
    <col min="10" max="10" width="7.5" customWidth="1"/>
    <col min="11" max="11" width="8.33203125" customWidth="1"/>
    <col min="13" max="13" width="7.1640625" customWidth="1"/>
    <col min="14" max="14" width="8.1640625" customWidth="1"/>
  </cols>
  <sheetData>
    <row r="1" spans="1:20" x14ac:dyDescent="0.2">
      <c r="A1" t="s">
        <v>33</v>
      </c>
      <c r="B1" t="s">
        <v>34</v>
      </c>
      <c r="C1" t="s">
        <v>245</v>
      </c>
      <c r="D1" t="s">
        <v>2</v>
      </c>
    </row>
    <row r="2" spans="1:20" x14ac:dyDescent="0.2">
      <c r="A2" t="s">
        <v>35</v>
      </c>
      <c r="B2">
        <f>SUM(D9:D503)</f>
        <v>126</v>
      </c>
      <c r="C2" s="3">
        <f>B7/D2</f>
        <v>2.416812609457093</v>
      </c>
      <c r="D2">
        <v>57.1</v>
      </c>
      <c r="E2" t="str">
        <f>_xlfn.CONCAT(B7,"/",B3)</f>
        <v>138/10</v>
      </c>
    </row>
    <row r="3" spans="1:20" x14ac:dyDescent="0.2">
      <c r="A3" t="s">
        <v>36</v>
      </c>
      <c r="B3">
        <f>COUNT(G:G)+ COUNT(S:S)</f>
        <v>10</v>
      </c>
      <c r="G3" t="s">
        <v>219</v>
      </c>
    </row>
    <row r="4" spans="1:20" x14ac:dyDescent="0.2">
      <c r="A4" t="s">
        <v>195</v>
      </c>
      <c r="B4">
        <f>SUM(I9:I1003)</f>
        <v>2</v>
      </c>
      <c r="G4" t="s">
        <v>304</v>
      </c>
      <c r="H4" s="2" t="s">
        <v>305</v>
      </c>
      <c r="I4" t="s">
        <v>306</v>
      </c>
      <c r="J4" t="s">
        <v>335</v>
      </c>
      <c r="K4" t="s">
        <v>479</v>
      </c>
      <c r="L4" t="s">
        <v>530</v>
      </c>
      <c r="M4" t="s">
        <v>533</v>
      </c>
      <c r="N4" t="s">
        <v>551</v>
      </c>
      <c r="O4" t="s">
        <v>560</v>
      </c>
      <c r="P4" t="s">
        <v>563</v>
      </c>
    </row>
    <row r="5" spans="1:20" x14ac:dyDescent="0.2">
      <c r="A5" t="s">
        <v>445</v>
      </c>
      <c r="H5" s="2"/>
    </row>
    <row r="6" spans="1:20" x14ac:dyDescent="0.2">
      <c r="A6" t="s">
        <v>202</v>
      </c>
      <c r="B6">
        <f>SUM(M:M)</f>
        <v>10</v>
      </c>
      <c r="E6" t="s">
        <v>470</v>
      </c>
    </row>
    <row r="7" spans="1:20" x14ac:dyDescent="0.2">
      <c r="A7" t="s">
        <v>207</v>
      </c>
      <c r="B7">
        <f>B2+B4+B6</f>
        <v>138</v>
      </c>
      <c r="E7">
        <f>Australia_1st_innings!B6-B7</f>
        <v>74</v>
      </c>
    </row>
    <row r="8" spans="1:20" x14ac:dyDescent="0.2">
      <c r="A8" t="s">
        <v>2</v>
      </c>
      <c r="B8" t="s">
        <v>4</v>
      </c>
      <c r="C8" t="s">
        <v>5</v>
      </c>
      <c r="D8" t="s">
        <v>7</v>
      </c>
      <c r="E8" t="s">
        <v>9</v>
      </c>
      <c r="F8" t="s">
        <v>11</v>
      </c>
      <c r="G8" t="s">
        <v>37</v>
      </c>
      <c r="H8" t="s">
        <v>66</v>
      </c>
      <c r="I8" t="s">
        <v>67</v>
      </c>
      <c r="J8" t="s">
        <v>63</v>
      </c>
      <c r="K8" t="s">
        <v>68</v>
      </c>
      <c r="L8" t="s">
        <v>100</v>
      </c>
      <c r="M8" t="s">
        <v>199</v>
      </c>
      <c r="N8" t="s">
        <v>360</v>
      </c>
      <c r="O8" t="s">
        <v>362</v>
      </c>
      <c r="P8" t="s">
        <v>361</v>
      </c>
      <c r="Q8" t="s">
        <v>743</v>
      </c>
      <c r="R8" t="s">
        <v>222</v>
      </c>
      <c r="S8" t="s">
        <v>559</v>
      </c>
      <c r="T8" t="s">
        <v>748</v>
      </c>
    </row>
    <row r="9" spans="1:20" x14ac:dyDescent="0.2">
      <c r="A9">
        <v>0.1</v>
      </c>
      <c r="B9" t="s">
        <v>212</v>
      </c>
      <c r="C9" t="s">
        <v>179</v>
      </c>
      <c r="D9">
        <v>0</v>
      </c>
      <c r="E9" t="s">
        <v>213</v>
      </c>
      <c r="F9" t="s">
        <v>19</v>
      </c>
      <c r="T9">
        <v>0.1</v>
      </c>
    </row>
    <row r="10" spans="1:20" x14ac:dyDescent="0.2">
      <c r="A10">
        <v>0.2</v>
      </c>
      <c r="B10" t="s">
        <v>212</v>
      </c>
      <c r="C10" t="s">
        <v>179</v>
      </c>
      <c r="D10">
        <v>0</v>
      </c>
      <c r="E10" t="s">
        <v>214</v>
      </c>
      <c r="F10" t="s">
        <v>19</v>
      </c>
      <c r="T10">
        <v>0.2</v>
      </c>
    </row>
    <row r="11" spans="1:20" x14ac:dyDescent="0.2">
      <c r="A11">
        <v>0.3</v>
      </c>
      <c r="B11" t="s">
        <v>212</v>
      </c>
      <c r="C11" t="s">
        <v>179</v>
      </c>
      <c r="D11">
        <v>0</v>
      </c>
      <c r="E11" t="s">
        <v>215</v>
      </c>
      <c r="F11" t="s">
        <v>19</v>
      </c>
      <c r="T11">
        <v>0.3</v>
      </c>
    </row>
    <row r="12" spans="1:20" x14ac:dyDescent="0.2">
      <c r="A12">
        <v>0.4</v>
      </c>
      <c r="B12" t="s">
        <v>212</v>
      </c>
      <c r="C12" t="s">
        <v>179</v>
      </c>
      <c r="D12">
        <v>0</v>
      </c>
      <c r="E12" t="s">
        <v>216</v>
      </c>
      <c r="F12" t="s">
        <v>16</v>
      </c>
      <c r="T12">
        <v>0.4</v>
      </c>
    </row>
    <row r="13" spans="1:20" x14ac:dyDescent="0.2">
      <c r="A13">
        <v>0.5</v>
      </c>
      <c r="B13" t="s">
        <v>212</v>
      </c>
      <c r="C13" t="s">
        <v>179</v>
      </c>
      <c r="D13">
        <v>0</v>
      </c>
      <c r="E13" t="s">
        <v>217</v>
      </c>
      <c r="F13" t="s">
        <v>16</v>
      </c>
      <c r="R13">
        <v>143</v>
      </c>
      <c r="T13">
        <v>0.5</v>
      </c>
    </row>
    <row r="14" spans="1:20" x14ac:dyDescent="0.2">
      <c r="A14">
        <v>0.6</v>
      </c>
      <c r="B14" t="s">
        <v>212</v>
      </c>
      <c r="C14" t="s">
        <v>179</v>
      </c>
      <c r="D14">
        <v>0</v>
      </c>
      <c r="E14" t="s">
        <v>218</v>
      </c>
      <c r="F14" t="s">
        <v>16</v>
      </c>
      <c r="G14">
        <v>1</v>
      </c>
      <c r="O14" t="s">
        <v>363</v>
      </c>
      <c r="R14">
        <v>145</v>
      </c>
      <c r="T14">
        <v>0.6</v>
      </c>
    </row>
    <row r="15" spans="1:20" x14ac:dyDescent="0.2">
      <c r="A15">
        <v>1.1000000000000001</v>
      </c>
      <c r="B15" t="s">
        <v>211</v>
      </c>
      <c r="C15" t="s">
        <v>201</v>
      </c>
      <c r="D15">
        <v>0</v>
      </c>
      <c r="E15" t="s">
        <v>220</v>
      </c>
      <c r="F15" t="s">
        <v>19</v>
      </c>
      <c r="T15">
        <v>1.1000000000000001</v>
      </c>
    </row>
    <row r="16" spans="1:20" x14ac:dyDescent="0.2">
      <c r="A16">
        <v>1.2</v>
      </c>
      <c r="B16" t="s">
        <v>211</v>
      </c>
      <c r="C16" t="s">
        <v>201</v>
      </c>
      <c r="D16">
        <v>1</v>
      </c>
      <c r="E16" t="s">
        <v>221</v>
      </c>
      <c r="F16" t="s">
        <v>19</v>
      </c>
      <c r="T16">
        <v>1.2</v>
      </c>
    </row>
    <row r="17" spans="1:20" x14ac:dyDescent="0.2">
      <c r="A17">
        <v>1.3</v>
      </c>
      <c r="B17" t="s">
        <v>6</v>
      </c>
      <c r="C17" t="s">
        <v>201</v>
      </c>
      <c r="D17">
        <v>1</v>
      </c>
      <c r="E17" t="s">
        <v>223</v>
      </c>
      <c r="F17" t="s">
        <v>19</v>
      </c>
      <c r="R17">
        <v>136</v>
      </c>
      <c r="T17">
        <v>1.3</v>
      </c>
    </row>
    <row r="18" spans="1:20" x14ac:dyDescent="0.2">
      <c r="A18">
        <v>1.4</v>
      </c>
      <c r="B18" t="s">
        <v>211</v>
      </c>
      <c r="C18" t="s">
        <v>201</v>
      </c>
      <c r="D18">
        <v>0</v>
      </c>
      <c r="E18" t="s">
        <v>224</v>
      </c>
      <c r="F18" t="s">
        <v>19</v>
      </c>
      <c r="T18">
        <v>1.4</v>
      </c>
    </row>
    <row r="19" spans="1:20" x14ac:dyDescent="0.2">
      <c r="A19">
        <v>1.5</v>
      </c>
      <c r="B19" t="s">
        <v>211</v>
      </c>
      <c r="C19" t="s">
        <v>201</v>
      </c>
      <c r="D19">
        <v>1</v>
      </c>
      <c r="E19" t="s">
        <v>225</v>
      </c>
      <c r="F19" t="s">
        <v>19</v>
      </c>
      <c r="T19">
        <v>1.5</v>
      </c>
    </row>
    <row r="20" spans="1:20" x14ac:dyDescent="0.2">
      <c r="A20">
        <v>1.6</v>
      </c>
      <c r="B20" t="s">
        <v>6</v>
      </c>
      <c r="C20" t="s">
        <v>201</v>
      </c>
      <c r="D20">
        <v>0</v>
      </c>
      <c r="R20">
        <v>130</v>
      </c>
      <c r="T20">
        <v>1.6</v>
      </c>
    </row>
    <row r="21" spans="1:20" x14ac:dyDescent="0.2">
      <c r="A21">
        <v>2.1</v>
      </c>
      <c r="B21" t="s">
        <v>211</v>
      </c>
      <c r="C21" t="s">
        <v>179</v>
      </c>
      <c r="D21">
        <v>0</v>
      </c>
      <c r="E21" t="s">
        <v>226</v>
      </c>
      <c r="T21">
        <v>2.1</v>
      </c>
    </row>
    <row r="22" spans="1:20" x14ac:dyDescent="0.2">
      <c r="A22">
        <v>2.2000000000000002</v>
      </c>
      <c r="B22" t="s">
        <v>211</v>
      </c>
      <c r="C22" t="s">
        <v>179</v>
      </c>
      <c r="D22">
        <v>4</v>
      </c>
      <c r="E22" t="s">
        <v>227</v>
      </c>
      <c r="F22" t="s">
        <v>19</v>
      </c>
      <c r="R22">
        <v>142</v>
      </c>
      <c r="T22">
        <v>2.2000000000000002</v>
      </c>
    </row>
    <row r="23" spans="1:20" x14ac:dyDescent="0.2">
      <c r="A23">
        <v>2.2999999999999998</v>
      </c>
      <c r="B23" t="s">
        <v>211</v>
      </c>
      <c r="C23" t="s">
        <v>179</v>
      </c>
      <c r="D23">
        <v>0</v>
      </c>
      <c r="E23" t="s">
        <v>228</v>
      </c>
      <c r="F23" t="s">
        <v>19</v>
      </c>
      <c r="T23">
        <v>2.2999999999999998</v>
      </c>
    </row>
    <row r="24" spans="1:20" x14ac:dyDescent="0.2">
      <c r="A24">
        <v>2.4</v>
      </c>
      <c r="B24" t="s">
        <v>211</v>
      </c>
      <c r="C24" t="s">
        <v>179</v>
      </c>
      <c r="D24">
        <v>0</v>
      </c>
      <c r="E24" t="s">
        <v>229</v>
      </c>
      <c r="F24" t="s">
        <v>19</v>
      </c>
      <c r="T24">
        <v>2.4</v>
      </c>
    </row>
    <row r="25" spans="1:20" x14ac:dyDescent="0.2">
      <c r="A25">
        <v>2.5</v>
      </c>
      <c r="B25" t="s">
        <v>211</v>
      </c>
      <c r="C25" t="s">
        <v>179</v>
      </c>
      <c r="D25">
        <v>0</v>
      </c>
      <c r="E25" t="s">
        <v>230</v>
      </c>
      <c r="F25" t="s">
        <v>19</v>
      </c>
      <c r="T25">
        <v>2.5</v>
      </c>
    </row>
    <row r="26" spans="1:20" x14ac:dyDescent="0.2">
      <c r="A26">
        <v>2.6</v>
      </c>
      <c r="B26" t="s">
        <v>211</v>
      </c>
      <c r="C26" t="s">
        <v>179</v>
      </c>
      <c r="D26">
        <v>0</v>
      </c>
      <c r="E26" t="s">
        <v>231</v>
      </c>
      <c r="F26" t="s">
        <v>19</v>
      </c>
      <c r="T26">
        <v>2.6</v>
      </c>
    </row>
    <row r="27" spans="1:20" x14ac:dyDescent="0.2">
      <c r="A27">
        <v>3.1</v>
      </c>
      <c r="B27" t="s">
        <v>6</v>
      </c>
      <c r="C27" t="s">
        <v>201</v>
      </c>
      <c r="D27">
        <v>0</v>
      </c>
      <c r="E27" t="s">
        <v>232</v>
      </c>
      <c r="F27" t="s">
        <v>19</v>
      </c>
      <c r="T27">
        <v>3.1</v>
      </c>
    </row>
    <row r="28" spans="1:20" x14ac:dyDescent="0.2">
      <c r="A28">
        <v>3.2</v>
      </c>
      <c r="B28" t="s">
        <v>6</v>
      </c>
      <c r="C28" t="s">
        <v>201</v>
      </c>
      <c r="D28">
        <v>0</v>
      </c>
      <c r="E28" t="s">
        <v>233</v>
      </c>
      <c r="F28" t="s">
        <v>19</v>
      </c>
      <c r="T28">
        <v>3.2</v>
      </c>
    </row>
    <row r="29" spans="1:20" x14ac:dyDescent="0.2">
      <c r="A29">
        <v>3.3</v>
      </c>
      <c r="B29" t="s">
        <v>6</v>
      </c>
      <c r="C29" t="s">
        <v>201</v>
      </c>
      <c r="D29">
        <v>0</v>
      </c>
      <c r="E29" t="s">
        <v>234</v>
      </c>
      <c r="F29" t="s">
        <v>19</v>
      </c>
      <c r="T29">
        <v>3.3</v>
      </c>
    </row>
    <row r="30" spans="1:20" x14ac:dyDescent="0.2">
      <c r="A30">
        <v>3.4</v>
      </c>
      <c r="B30" t="s">
        <v>6</v>
      </c>
      <c r="C30" t="s">
        <v>201</v>
      </c>
      <c r="D30">
        <v>0</v>
      </c>
      <c r="E30" t="s">
        <v>235</v>
      </c>
      <c r="F30" t="s">
        <v>19</v>
      </c>
      <c r="T30">
        <v>3.4</v>
      </c>
    </row>
    <row r="31" spans="1:20" x14ac:dyDescent="0.2">
      <c r="A31">
        <v>3.5</v>
      </c>
      <c r="B31" t="s">
        <v>6</v>
      </c>
      <c r="C31" t="s">
        <v>201</v>
      </c>
      <c r="D31">
        <v>0</v>
      </c>
      <c r="E31" t="s">
        <v>236</v>
      </c>
      <c r="F31" t="s">
        <v>19</v>
      </c>
      <c r="T31">
        <v>3.5</v>
      </c>
    </row>
    <row r="32" spans="1:20" x14ac:dyDescent="0.2">
      <c r="A32">
        <v>3.6</v>
      </c>
      <c r="B32" t="s">
        <v>6</v>
      </c>
      <c r="C32" t="s">
        <v>201</v>
      </c>
      <c r="D32">
        <v>0</v>
      </c>
      <c r="E32" t="s">
        <v>237</v>
      </c>
      <c r="F32" t="s">
        <v>19</v>
      </c>
      <c r="T32">
        <v>3.6</v>
      </c>
    </row>
    <row r="33" spans="1:20" x14ac:dyDescent="0.2">
      <c r="A33">
        <v>4.0999999999999996</v>
      </c>
      <c r="B33" t="s">
        <v>211</v>
      </c>
      <c r="C33" t="s">
        <v>179</v>
      </c>
      <c r="D33">
        <v>0</v>
      </c>
      <c r="E33" t="s">
        <v>238</v>
      </c>
      <c r="F33" t="s">
        <v>16</v>
      </c>
      <c r="T33">
        <v>4.0999999999999996</v>
      </c>
    </row>
    <row r="34" spans="1:20" x14ac:dyDescent="0.2">
      <c r="A34">
        <v>4.2</v>
      </c>
      <c r="B34" t="s">
        <v>211</v>
      </c>
      <c r="C34" t="s">
        <v>179</v>
      </c>
      <c r="D34">
        <v>1</v>
      </c>
      <c r="E34" t="s">
        <v>239</v>
      </c>
      <c r="F34" t="s">
        <v>19</v>
      </c>
      <c r="R34">
        <v>142</v>
      </c>
      <c r="T34">
        <v>4.2</v>
      </c>
    </row>
    <row r="35" spans="1:20" x14ac:dyDescent="0.2">
      <c r="A35">
        <v>4.3</v>
      </c>
      <c r="B35" t="s">
        <v>6</v>
      </c>
      <c r="C35" t="s">
        <v>179</v>
      </c>
      <c r="D35">
        <v>0</v>
      </c>
      <c r="E35" t="s">
        <v>240</v>
      </c>
      <c r="F35" t="s">
        <v>19</v>
      </c>
      <c r="R35">
        <v>142</v>
      </c>
      <c r="T35">
        <v>4.3</v>
      </c>
    </row>
    <row r="36" spans="1:20" x14ac:dyDescent="0.2">
      <c r="A36">
        <v>4.4000000000000004</v>
      </c>
      <c r="B36" t="s">
        <v>6</v>
      </c>
      <c r="C36" t="s">
        <v>179</v>
      </c>
      <c r="D36">
        <v>0</v>
      </c>
      <c r="E36" t="s">
        <v>241</v>
      </c>
      <c r="F36" t="s">
        <v>19</v>
      </c>
      <c r="T36">
        <v>4.4000000000000004</v>
      </c>
    </row>
    <row r="37" spans="1:20" x14ac:dyDescent="0.2">
      <c r="A37">
        <v>4.5</v>
      </c>
      <c r="B37" t="s">
        <v>6</v>
      </c>
      <c r="C37" t="s">
        <v>179</v>
      </c>
      <c r="D37">
        <v>0</v>
      </c>
      <c r="E37" t="s">
        <v>242</v>
      </c>
      <c r="F37" t="s">
        <v>19</v>
      </c>
      <c r="T37">
        <v>4.5</v>
      </c>
    </row>
    <row r="38" spans="1:20" x14ac:dyDescent="0.2">
      <c r="A38">
        <v>4.5999999999999996</v>
      </c>
      <c r="B38" t="s">
        <v>6</v>
      </c>
      <c r="C38" t="s">
        <v>179</v>
      </c>
      <c r="D38">
        <v>0</v>
      </c>
      <c r="E38" t="s">
        <v>243</v>
      </c>
      <c r="F38" t="s">
        <v>16</v>
      </c>
      <c r="T38">
        <v>4.5999999999999996</v>
      </c>
    </row>
    <row r="39" spans="1:20" x14ac:dyDescent="0.2">
      <c r="A39">
        <v>5.0999999999999996</v>
      </c>
      <c r="B39" t="s">
        <v>211</v>
      </c>
      <c r="C39" t="s">
        <v>201</v>
      </c>
      <c r="D39">
        <v>0</v>
      </c>
      <c r="E39" t="s">
        <v>244</v>
      </c>
      <c r="F39" t="s">
        <v>19</v>
      </c>
      <c r="T39">
        <v>5.0999999999999996</v>
      </c>
    </row>
    <row r="40" spans="1:20" x14ac:dyDescent="0.2">
      <c r="A40">
        <v>5.2</v>
      </c>
      <c r="B40" t="s">
        <v>211</v>
      </c>
      <c r="C40" t="s">
        <v>201</v>
      </c>
      <c r="D40">
        <v>0</v>
      </c>
      <c r="E40" t="s">
        <v>246</v>
      </c>
      <c r="F40" t="s">
        <v>19</v>
      </c>
      <c r="T40">
        <v>5.2</v>
      </c>
    </row>
    <row r="41" spans="1:20" x14ac:dyDescent="0.2">
      <c r="A41">
        <v>5.3</v>
      </c>
      <c r="B41" t="s">
        <v>211</v>
      </c>
      <c r="C41" t="s">
        <v>201</v>
      </c>
      <c r="D41">
        <v>0</v>
      </c>
      <c r="E41" t="s">
        <v>247</v>
      </c>
      <c r="F41" t="s">
        <v>19</v>
      </c>
      <c r="T41">
        <v>5.3</v>
      </c>
    </row>
    <row r="42" spans="1:20" x14ac:dyDescent="0.2">
      <c r="A42">
        <v>5.4</v>
      </c>
      <c r="B42" t="s">
        <v>211</v>
      </c>
      <c r="C42" t="s">
        <v>201</v>
      </c>
      <c r="D42">
        <v>0</v>
      </c>
      <c r="E42" t="s">
        <v>248</v>
      </c>
      <c r="F42" t="s">
        <v>19</v>
      </c>
      <c r="T42">
        <v>5.4</v>
      </c>
    </row>
    <row r="43" spans="1:20" x14ac:dyDescent="0.2">
      <c r="A43">
        <v>5.5</v>
      </c>
      <c r="B43" t="s">
        <v>211</v>
      </c>
      <c r="C43" t="s">
        <v>201</v>
      </c>
      <c r="D43">
        <v>0</v>
      </c>
      <c r="M43">
        <v>2</v>
      </c>
      <c r="T43">
        <v>5.5</v>
      </c>
    </row>
    <row r="44" spans="1:20" x14ac:dyDescent="0.2">
      <c r="A44">
        <v>5.6</v>
      </c>
      <c r="B44" t="s">
        <v>211</v>
      </c>
      <c r="C44" t="s">
        <v>201</v>
      </c>
      <c r="D44">
        <v>4</v>
      </c>
      <c r="E44" t="s">
        <v>249</v>
      </c>
      <c r="F44" t="s">
        <v>19</v>
      </c>
      <c r="T44">
        <v>5.6</v>
      </c>
    </row>
    <row r="45" spans="1:20" x14ac:dyDescent="0.2">
      <c r="A45">
        <v>6.1</v>
      </c>
      <c r="B45" t="s">
        <v>6</v>
      </c>
      <c r="C45" t="s">
        <v>179</v>
      </c>
      <c r="D45">
        <v>0</v>
      </c>
      <c r="E45" t="s">
        <v>250</v>
      </c>
      <c r="T45">
        <v>6.1</v>
      </c>
    </row>
    <row r="46" spans="1:20" x14ac:dyDescent="0.2">
      <c r="A46">
        <v>6.2</v>
      </c>
      <c r="B46" t="s">
        <v>6</v>
      </c>
      <c r="C46" t="s">
        <v>179</v>
      </c>
      <c r="D46">
        <v>0</v>
      </c>
      <c r="E46" t="s">
        <v>251</v>
      </c>
      <c r="T46">
        <v>6.2</v>
      </c>
    </row>
    <row r="47" spans="1:20" x14ac:dyDescent="0.2">
      <c r="A47">
        <v>6.3</v>
      </c>
      <c r="B47" t="s">
        <v>6</v>
      </c>
      <c r="C47" t="s">
        <v>179</v>
      </c>
      <c r="D47">
        <v>0</v>
      </c>
      <c r="E47" t="s">
        <v>252</v>
      </c>
      <c r="T47">
        <v>6.3</v>
      </c>
    </row>
    <row r="48" spans="1:20" x14ac:dyDescent="0.2">
      <c r="A48">
        <v>6.4</v>
      </c>
      <c r="B48" t="s">
        <v>6</v>
      </c>
      <c r="C48" t="s">
        <v>179</v>
      </c>
      <c r="D48">
        <v>0</v>
      </c>
      <c r="E48" t="s">
        <v>253</v>
      </c>
      <c r="F48" t="s">
        <v>80</v>
      </c>
      <c r="T48">
        <v>6.4</v>
      </c>
    </row>
    <row r="49" spans="1:20" x14ac:dyDescent="0.2">
      <c r="A49">
        <v>6.5</v>
      </c>
      <c r="B49" t="s">
        <v>6</v>
      </c>
      <c r="C49" t="s">
        <v>179</v>
      </c>
      <c r="D49">
        <v>0</v>
      </c>
      <c r="E49" t="s">
        <v>254</v>
      </c>
      <c r="F49" t="s">
        <v>19</v>
      </c>
      <c r="T49">
        <v>6.5</v>
      </c>
    </row>
    <row r="50" spans="1:20" x14ac:dyDescent="0.2">
      <c r="A50">
        <v>6.6</v>
      </c>
      <c r="B50" t="s">
        <v>6</v>
      </c>
      <c r="C50" t="s">
        <v>179</v>
      </c>
      <c r="D50">
        <v>0</v>
      </c>
      <c r="E50" t="s">
        <v>255</v>
      </c>
      <c r="F50" t="s">
        <v>16</v>
      </c>
      <c r="T50">
        <v>6.6</v>
      </c>
    </row>
    <row r="51" spans="1:20" x14ac:dyDescent="0.2">
      <c r="A51">
        <v>7.1</v>
      </c>
      <c r="B51" t="s">
        <v>211</v>
      </c>
      <c r="C51" t="s">
        <v>170</v>
      </c>
      <c r="D51">
        <v>1</v>
      </c>
      <c r="E51" t="s">
        <v>256</v>
      </c>
      <c r="F51" t="s">
        <v>19</v>
      </c>
      <c r="R51">
        <v>134</v>
      </c>
      <c r="T51">
        <v>7.1</v>
      </c>
    </row>
    <row r="52" spans="1:20" x14ac:dyDescent="0.2">
      <c r="A52">
        <v>7.2</v>
      </c>
      <c r="B52" t="s">
        <v>6</v>
      </c>
      <c r="C52" t="s">
        <v>170</v>
      </c>
      <c r="D52">
        <v>0</v>
      </c>
      <c r="E52" t="s">
        <v>172</v>
      </c>
      <c r="F52" t="s">
        <v>19</v>
      </c>
      <c r="T52">
        <v>7.2</v>
      </c>
    </row>
    <row r="53" spans="1:20" x14ac:dyDescent="0.2">
      <c r="A53">
        <v>7.3</v>
      </c>
      <c r="B53" t="s">
        <v>6</v>
      </c>
      <c r="C53" t="s">
        <v>170</v>
      </c>
      <c r="D53">
        <v>0</v>
      </c>
      <c r="E53" t="s">
        <v>257</v>
      </c>
      <c r="F53" t="s">
        <v>19</v>
      </c>
      <c r="T53">
        <v>7.3</v>
      </c>
    </row>
    <row r="54" spans="1:20" x14ac:dyDescent="0.2">
      <c r="A54">
        <v>7.4</v>
      </c>
      <c r="B54" t="s">
        <v>6</v>
      </c>
      <c r="C54" t="s">
        <v>170</v>
      </c>
      <c r="D54">
        <v>0</v>
      </c>
      <c r="E54" t="s">
        <v>258</v>
      </c>
      <c r="F54" t="s">
        <v>19</v>
      </c>
      <c r="T54">
        <v>7.4</v>
      </c>
    </row>
    <row r="55" spans="1:20" x14ac:dyDescent="0.2">
      <c r="A55">
        <v>7.5</v>
      </c>
      <c r="B55" t="s">
        <v>6</v>
      </c>
      <c r="C55" t="s">
        <v>170</v>
      </c>
      <c r="D55">
        <v>0</v>
      </c>
      <c r="E55" t="s">
        <v>259</v>
      </c>
      <c r="F55" t="s">
        <v>19</v>
      </c>
      <c r="T55">
        <v>7.5</v>
      </c>
    </row>
    <row r="56" spans="1:20" x14ac:dyDescent="0.2">
      <c r="A56">
        <v>7.6</v>
      </c>
      <c r="B56" t="s">
        <v>6</v>
      </c>
      <c r="C56" t="s">
        <v>170</v>
      </c>
      <c r="D56">
        <v>0</v>
      </c>
      <c r="E56" t="s">
        <v>246</v>
      </c>
      <c r="F56" t="s">
        <v>19</v>
      </c>
      <c r="T56">
        <v>7.6</v>
      </c>
    </row>
    <row r="57" spans="1:20" x14ac:dyDescent="0.2">
      <c r="A57">
        <v>8.1</v>
      </c>
      <c r="B57" t="s">
        <v>211</v>
      </c>
      <c r="C57" t="s">
        <v>179</v>
      </c>
      <c r="D57">
        <v>4</v>
      </c>
      <c r="E57" t="s">
        <v>261</v>
      </c>
      <c r="F57" t="s">
        <v>19</v>
      </c>
      <c r="T57">
        <v>8.1</v>
      </c>
    </row>
    <row r="58" spans="1:20" x14ac:dyDescent="0.2">
      <c r="A58">
        <v>8.1999999999999993</v>
      </c>
      <c r="B58" t="s">
        <v>211</v>
      </c>
      <c r="C58" t="s">
        <v>179</v>
      </c>
      <c r="D58">
        <v>0</v>
      </c>
      <c r="E58" t="s">
        <v>262</v>
      </c>
      <c r="F58" t="s">
        <v>19</v>
      </c>
      <c r="T58">
        <v>8.1999999999999993</v>
      </c>
    </row>
    <row r="59" spans="1:20" x14ac:dyDescent="0.2">
      <c r="A59">
        <v>8.3000000000000007</v>
      </c>
      <c r="B59" t="s">
        <v>211</v>
      </c>
      <c r="C59" t="s">
        <v>179</v>
      </c>
      <c r="D59">
        <v>0</v>
      </c>
      <c r="F59" t="s">
        <v>19</v>
      </c>
      <c r="R59">
        <v>140</v>
      </c>
      <c r="T59">
        <v>8.3000000000000007</v>
      </c>
    </row>
    <row r="60" spans="1:20" ht="51" x14ac:dyDescent="0.2">
      <c r="A60">
        <v>8.4</v>
      </c>
      <c r="B60" t="s">
        <v>211</v>
      </c>
      <c r="C60" t="s">
        <v>179</v>
      </c>
      <c r="D60">
        <v>0</v>
      </c>
      <c r="E60" s="1" t="s">
        <v>263</v>
      </c>
      <c r="G60">
        <v>1</v>
      </c>
      <c r="O60" t="s">
        <v>364</v>
      </c>
      <c r="P60" t="s">
        <v>90</v>
      </c>
      <c r="Q60" t="s">
        <v>373</v>
      </c>
      <c r="T60">
        <v>8.4</v>
      </c>
    </row>
    <row r="61" spans="1:20" x14ac:dyDescent="0.2">
      <c r="A61">
        <v>8.5</v>
      </c>
      <c r="B61" t="s">
        <v>264</v>
      </c>
      <c r="C61" t="s">
        <v>179</v>
      </c>
      <c r="D61">
        <v>0</v>
      </c>
      <c r="T61">
        <v>8.5</v>
      </c>
    </row>
    <row r="62" spans="1:20" x14ac:dyDescent="0.2">
      <c r="A62">
        <v>8.6</v>
      </c>
      <c r="B62" t="s">
        <v>264</v>
      </c>
      <c r="C62" t="s">
        <v>179</v>
      </c>
      <c r="D62">
        <v>0</v>
      </c>
      <c r="E62" t="s">
        <v>265</v>
      </c>
      <c r="T62">
        <v>8.6</v>
      </c>
    </row>
    <row r="63" spans="1:20" x14ac:dyDescent="0.2">
      <c r="A63">
        <v>9.1</v>
      </c>
      <c r="B63" t="s">
        <v>6</v>
      </c>
      <c r="C63" t="s">
        <v>170</v>
      </c>
      <c r="D63">
        <v>0</v>
      </c>
      <c r="E63" t="s">
        <v>266</v>
      </c>
      <c r="T63">
        <v>9.1</v>
      </c>
    </row>
    <row r="64" spans="1:20" x14ac:dyDescent="0.2">
      <c r="A64">
        <v>9.1999999999999993</v>
      </c>
      <c r="B64" t="s">
        <v>6</v>
      </c>
      <c r="C64" t="s">
        <v>170</v>
      </c>
      <c r="D64">
        <v>0</v>
      </c>
      <c r="E64" t="s">
        <v>267</v>
      </c>
      <c r="T64">
        <v>9.1999999999999993</v>
      </c>
    </row>
    <row r="65" spans="1:20" x14ac:dyDescent="0.2">
      <c r="A65">
        <v>9.3000000000000007</v>
      </c>
      <c r="B65" t="s">
        <v>6</v>
      </c>
      <c r="C65" t="s">
        <v>170</v>
      </c>
      <c r="D65">
        <v>0</v>
      </c>
      <c r="E65" t="s">
        <v>268</v>
      </c>
      <c r="F65" t="s">
        <v>19</v>
      </c>
      <c r="T65">
        <v>9.3000000000000007</v>
      </c>
    </row>
    <row r="66" spans="1:20" x14ac:dyDescent="0.2">
      <c r="A66">
        <v>9.4</v>
      </c>
      <c r="B66" t="s">
        <v>6</v>
      </c>
      <c r="C66" t="s">
        <v>170</v>
      </c>
      <c r="D66">
        <v>0</v>
      </c>
      <c r="E66" t="s">
        <v>269</v>
      </c>
      <c r="F66" t="s">
        <v>19</v>
      </c>
      <c r="T66">
        <v>9.4</v>
      </c>
    </row>
    <row r="67" spans="1:20" x14ac:dyDescent="0.2">
      <c r="A67">
        <v>9.5</v>
      </c>
      <c r="B67" t="s">
        <v>6</v>
      </c>
      <c r="C67" t="s">
        <v>170</v>
      </c>
      <c r="D67">
        <v>0</v>
      </c>
      <c r="E67" t="s">
        <v>270</v>
      </c>
      <c r="F67" t="s">
        <v>19</v>
      </c>
      <c r="T67">
        <v>9.5</v>
      </c>
    </row>
    <row r="68" spans="1:20" x14ac:dyDescent="0.2">
      <c r="A68">
        <v>9.6</v>
      </c>
      <c r="B68" t="s">
        <v>6</v>
      </c>
      <c r="C68" t="s">
        <v>170</v>
      </c>
      <c r="D68">
        <v>0</v>
      </c>
      <c r="E68" t="s">
        <v>271</v>
      </c>
      <c r="F68" t="s">
        <v>19</v>
      </c>
      <c r="T68">
        <v>9.6</v>
      </c>
    </row>
    <row r="69" spans="1:20" x14ac:dyDescent="0.2">
      <c r="A69">
        <v>10.1</v>
      </c>
      <c r="B69" t="s">
        <v>264</v>
      </c>
      <c r="C69" t="s">
        <v>179</v>
      </c>
      <c r="D69">
        <v>0</v>
      </c>
      <c r="E69" t="s">
        <v>272</v>
      </c>
      <c r="F69" t="s">
        <v>19</v>
      </c>
      <c r="T69">
        <v>10.1</v>
      </c>
    </row>
    <row r="70" spans="1:20" x14ac:dyDescent="0.2">
      <c r="A70">
        <v>10.199999999999999</v>
      </c>
      <c r="B70" t="s">
        <v>264</v>
      </c>
      <c r="C70" t="s">
        <v>179</v>
      </c>
      <c r="D70">
        <v>0</v>
      </c>
      <c r="E70" t="s">
        <v>273</v>
      </c>
      <c r="F70" t="s">
        <v>19</v>
      </c>
      <c r="T70">
        <v>10.199999999999999</v>
      </c>
    </row>
    <row r="71" spans="1:20" x14ac:dyDescent="0.2">
      <c r="A71">
        <v>10.3</v>
      </c>
      <c r="B71" t="s">
        <v>264</v>
      </c>
      <c r="C71" t="s">
        <v>179</v>
      </c>
      <c r="D71">
        <v>0</v>
      </c>
      <c r="E71" t="s">
        <v>274</v>
      </c>
      <c r="F71" t="s">
        <v>19</v>
      </c>
      <c r="T71">
        <v>10.3</v>
      </c>
    </row>
    <row r="72" spans="1:20" x14ac:dyDescent="0.2">
      <c r="A72">
        <v>10.4</v>
      </c>
      <c r="B72" t="s">
        <v>264</v>
      </c>
      <c r="C72" t="s">
        <v>179</v>
      </c>
      <c r="D72">
        <v>0</v>
      </c>
      <c r="E72" t="s">
        <v>275</v>
      </c>
      <c r="F72" t="s">
        <v>16</v>
      </c>
      <c r="T72">
        <v>10.4</v>
      </c>
    </row>
    <row r="73" spans="1:20" x14ac:dyDescent="0.2">
      <c r="A73">
        <v>10.5</v>
      </c>
      <c r="B73" t="s">
        <v>264</v>
      </c>
      <c r="C73" t="s">
        <v>179</v>
      </c>
      <c r="D73">
        <v>0</v>
      </c>
      <c r="E73" t="s">
        <v>276</v>
      </c>
      <c r="F73" t="s">
        <v>19</v>
      </c>
      <c r="T73">
        <v>10.5</v>
      </c>
    </row>
    <row r="74" spans="1:20" x14ac:dyDescent="0.2">
      <c r="A74">
        <v>10.6</v>
      </c>
      <c r="B74" t="s">
        <v>264</v>
      </c>
      <c r="C74" t="s">
        <v>179</v>
      </c>
      <c r="D74">
        <v>0</v>
      </c>
      <c r="E74" t="s">
        <v>277</v>
      </c>
      <c r="F74" t="s">
        <v>19</v>
      </c>
      <c r="T74">
        <v>10.6</v>
      </c>
    </row>
    <row r="75" spans="1:20" x14ac:dyDescent="0.2">
      <c r="A75">
        <v>11.1</v>
      </c>
      <c r="B75" t="s">
        <v>6</v>
      </c>
      <c r="C75" t="s">
        <v>170</v>
      </c>
      <c r="D75">
        <v>0</v>
      </c>
      <c r="E75" t="s">
        <v>278</v>
      </c>
      <c r="F75" t="s">
        <v>19</v>
      </c>
      <c r="T75">
        <v>11.1</v>
      </c>
    </row>
    <row r="76" spans="1:20" x14ac:dyDescent="0.2">
      <c r="A76">
        <v>11.2</v>
      </c>
      <c r="B76" t="s">
        <v>6</v>
      </c>
      <c r="C76" t="s">
        <v>170</v>
      </c>
      <c r="D76">
        <v>0</v>
      </c>
      <c r="E76" t="s">
        <v>279</v>
      </c>
      <c r="F76" t="s">
        <v>19</v>
      </c>
      <c r="M76">
        <v>1</v>
      </c>
      <c r="T76">
        <v>11.2</v>
      </c>
    </row>
    <row r="77" spans="1:20" x14ac:dyDescent="0.2">
      <c r="A77">
        <v>11.3</v>
      </c>
      <c r="B77" t="s">
        <v>264</v>
      </c>
      <c r="C77" t="s">
        <v>170</v>
      </c>
      <c r="D77">
        <v>0</v>
      </c>
      <c r="E77" t="s">
        <v>280</v>
      </c>
      <c r="F77" t="s">
        <v>19</v>
      </c>
      <c r="T77">
        <v>11.3</v>
      </c>
    </row>
    <row r="78" spans="1:20" x14ac:dyDescent="0.2">
      <c r="A78">
        <v>11.4</v>
      </c>
      <c r="B78" t="s">
        <v>264</v>
      </c>
      <c r="C78" t="s">
        <v>170</v>
      </c>
      <c r="D78">
        <v>0</v>
      </c>
      <c r="E78" t="s">
        <v>281</v>
      </c>
      <c r="F78" t="s">
        <v>19</v>
      </c>
      <c r="T78">
        <v>11.4</v>
      </c>
    </row>
    <row r="79" spans="1:20" x14ac:dyDescent="0.2">
      <c r="A79">
        <v>11.5</v>
      </c>
      <c r="B79" t="s">
        <v>264</v>
      </c>
      <c r="C79" t="s">
        <v>170</v>
      </c>
      <c r="D79">
        <v>0</v>
      </c>
      <c r="E79" t="s">
        <v>282</v>
      </c>
      <c r="F79" t="s">
        <v>19</v>
      </c>
      <c r="T79">
        <v>11.5</v>
      </c>
    </row>
    <row r="80" spans="1:20" x14ac:dyDescent="0.2">
      <c r="A80">
        <v>11.6</v>
      </c>
      <c r="B80" t="s">
        <v>264</v>
      </c>
      <c r="C80" t="s">
        <v>170</v>
      </c>
      <c r="D80">
        <v>0</v>
      </c>
      <c r="E80" t="s">
        <v>283</v>
      </c>
      <c r="F80" t="s">
        <v>19</v>
      </c>
      <c r="R80">
        <v>139</v>
      </c>
      <c r="T80">
        <v>11.6</v>
      </c>
    </row>
    <row r="81" spans="1:20" ht="51" x14ac:dyDescent="0.2">
      <c r="A81">
        <v>12.1</v>
      </c>
      <c r="B81" t="s">
        <v>6</v>
      </c>
      <c r="C81" t="s">
        <v>179</v>
      </c>
      <c r="D81">
        <v>0</v>
      </c>
      <c r="E81" s="1" t="s">
        <v>284</v>
      </c>
      <c r="F81" t="s">
        <v>19</v>
      </c>
      <c r="T81">
        <v>12.1</v>
      </c>
    </row>
    <row r="82" spans="1:20" x14ac:dyDescent="0.2">
      <c r="A82">
        <v>12.2</v>
      </c>
      <c r="B82" t="s">
        <v>6</v>
      </c>
      <c r="C82" t="s">
        <v>179</v>
      </c>
      <c r="D82">
        <v>0</v>
      </c>
      <c r="E82" t="s">
        <v>285</v>
      </c>
      <c r="F82" t="s">
        <v>19</v>
      </c>
      <c r="T82">
        <v>12.2</v>
      </c>
    </row>
    <row r="83" spans="1:20" x14ac:dyDescent="0.2">
      <c r="A83">
        <v>12.3</v>
      </c>
      <c r="B83" t="s">
        <v>6</v>
      </c>
      <c r="C83" t="s">
        <v>179</v>
      </c>
      <c r="D83">
        <v>0</v>
      </c>
      <c r="E83" t="s">
        <v>286</v>
      </c>
      <c r="F83" t="s">
        <v>19</v>
      </c>
      <c r="T83">
        <v>12.3</v>
      </c>
    </row>
    <row r="84" spans="1:20" x14ac:dyDescent="0.2">
      <c r="A84">
        <v>12.4</v>
      </c>
      <c r="B84" t="s">
        <v>6</v>
      </c>
      <c r="C84" t="s">
        <v>179</v>
      </c>
      <c r="D84">
        <v>0</v>
      </c>
      <c r="E84" t="s">
        <v>287</v>
      </c>
      <c r="F84" t="s">
        <v>19</v>
      </c>
      <c r="T84">
        <v>12.4</v>
      </c>
    </row>
    <row r="85" spans="1:20" x14ac:dyDescent="0.2">
      <c r="A85">
        <v>12.5</v>
      </c>
      <c r="B85" t="s">
        <v>6</v>
      </c>
      <c r="C85" t="s">
        <v>179</v>
      </c>
      <c r="D85">
        <v>1</v>
      </c>
      <c r="E85" t="s">
        <v>288</v>
      </c>
      <c r="F85" t="s">
        <v>19</v>
      </c>
      <c r="T85">
        <v>12.5</v>
      </c>
    </row>
    <row r="86" spans="1:20" x14ac:dyDescent="0.2">
      <c r="A86">
        <v>12.6</v>
      </c>
      <c r="B86" t="s">
        <v>264</v>
      </c>
      <c r="C86" t="s">
        <v>179</v>
      </c>
      <c r="D86">
        <v>0</v>
      </c>
      <c r="E86" t="s">
        <v>289</v>
      </c>
      <c r="F86" t="s">
        <v>19</v>
      </c>
      <c r="R86">
        <v>141</v>
      </c>
      <c r="T86">
        <v>12.6</v>
      </c>
    </row>
    <row r="87" spans="1:20" ht="51" x14ac:dyDescent="0.2">
      <c r="A87">
        <v>13.1</v>
      </c>
      <c r="B87" t="s">
        <v>6</v>
      </c>
      <c r="C87" t="s">
        <v>170</v>
      </c>
      <c r="D87">
        <v>0</v>
      </c>
      <c r="E87" s="1" t="s">
        <v>290</v>
      </c>
      <c r="F87" t="s">
        <v>19</v>
      </c>
      <c r="T87">
        <v>13.1</v>
      </c>
    </row>
    <row r="88" spans="1:20" x14ac:dyDescent="0.2">
      <c r="A88">
        <v>13.2</v>
      </c>
      <c r="B88" t="s">
        <v>6</v>
      </c>
      <c r="C88" t="s">
        <v>170</v>
      </c>
      <c r="D88">
        <v>0</v>
      </c>
      <c r="E88" t="s">
        <v>291</v>
      </c>
      <c r="F88" t="s">
        <v>19</v>
      </c>
      <c r="T88">
        <v>13.2</v>
      </c>
    </row>
    <row r="89" spans="1:20" x14ac:dyDescent="0.2">
      <c r="A89">
        <v>13.3</v>
      </c>
      <c r="B89" t="s">
        <v>6</v>
      </c>
      <c r="C89" t="s">
        <v>170</v>
      </c>
      <c r="D89">
        <v>2</v>
      </c>
      <c r="E89" t="s">
        <v>292</v>
      </c>
      <c r="F89" t="s">
        <v>19</v>
      </c>
      <c r="T89">
        <v>13.3</v>
      </c>
    </row>
    <row r="90" spans="1:20" x14ac:dyDescent="0.2">
      <c r="A90">
        <v>13.4</v>
      </c>
      <c r="B90" t="s">
        <v>6</v>
      </c>
      <c r="C90" t="s">
        <v>170</v>
      </c>
      <c r="D90">
        <v>0</v>
      </c>
      <c r="E90" t="s">
        <v>293</v>
      </c>
      <c r="F90" t="s">
        <v>19</v>
      </c>
      <c r="T90">
        <v>13.4</v>
      </c>
    </row>
    <row r="91" spans="1:20" x14ac:dyDescent="0.2">
      <c r="A91">
        <v>13.5</v>
      </c>
      <c r="B91" t="s">
        <v>6</v>
      </c>
      <c r="C91" t="s">
        <v>170</v>
      </c>
      <c r="D91">
        <v>0</v>
      </c>
      <c r="E91" t="s">
        <v>294</v>
      </c>
      <c r="F91" t="s">
        <v>16</v>
      </c>
      <c r="T91">
        <v>13.5</v>
      </c>
    </row>
    <row r="92" spans="1:20" x14ac:dyDescent="0.2">
      <c r="A92">
        <v>13.6</v>
      </c>
      <c r="B92" t="s">
        <v>6</v>
      </c>
      <c r="C92" t="s">
        <v>170</v>
      </c>
      <c r="D92">
        <v>0</v>
      </c>
      <c r="E92" t="s">
        <v>295</v>
      </c>
      <c r="F92" t="s">
        <v>19</v>
      </c>
      <c r="T92">
        <v>13.6</v>
      </c>
    </row>
    <row r="93" spans="1:20" x14ac:dyDescent="0.2">
      <c r="A93">
        <v>14.1</v>
      </c>
      <c r="B93" t="s">
        <v>264</v>
      </c>
      <c r="C93" t="s">
        <v>201</v>
      </c>
      <c r="D93">
        <v>0</v>
      </c>
      <c r="E93" t="s">
        <v>296</v>
      </c>
      <c r="F93" t="s">
        <v>19</v>
      </c>
      <c r="R93">
        <v>132</v>
      </c>
      <c r="T93">
        <v>14.1</v>
      </c>
    </row>
    <row r="94" spans="1:20" x14ac:dyDescent="0.2">
      <c r="A94">
        <v>14.2</v>
      </c>
      <c r="B94" t="s">
        <v>264</v>
      </c>
      <c r="C94" t="s">
        <v>201</v>
      </c>
      <c r="D94">
        <v>0</v>
      </c>
      <c r="E94" t="s">
        <v>297</v>
      </c>
      <c r="F94" t="s">
        <v>19</v>
      </c>
      <c r="T94">
        <v>14.2</v>
      </c>
    </row>
    <row r="95" spans="1:20" x14ac:dyDescent="0.2">
      <c r="A95">
        <v>14.3</v>
      </c>
      <c r="B95" t="s">
        <v>264</v>
      </c>
      <c r="C95" t="s">
        <v>201</v>
      </c>
      <c r="D95">
        <v>0</v>
      </c>
      <c r="E95" t="s">
        <v>298</v>
      </c>
      <c r="F95" t="s">
        <v>19</v>
      </c>
      <c r="T95">
        <v>14.3</v>
      </c>
    </row>
    <row r="96" spans="1:20" x14ac:dyDescent="0.2">
      <c r="A96">
        <v>14.4</v>
      </c>
      <c r="B96" t="s">
        <v>264</v>
      </c>
      <c r="C96" t="s">
        <v>201</v>
      </c>
      <c r="D96">
        <v>0</v>
      </c>
      <c r="E96" t="s">
        <v>299</v>
      </c>
      <c r="F96" t="s">
        <v>19</v>
      </c>
      <c r="T96">
        <v>14.4</v>
      </c>
    </row>
    <row r="97" spans="1:20" x14ac:dyDescent="0.2">
      <c r="A97">
        <v>14.5</v>
      </c>
      <c r="B97" t="s">
        <v>264</v>
      </c>
      <c r="C97" t="s">
        <v>201</v>
      </c>
      <c r="D97">
        <v>0</v>
      </c>
      <c r="E97" t="s">
        <v>300</v>
      </c>
      <c r="F97" t="s">
        <v>19</v>
      </c>
      <c r="T97">
        <v>14.5</v>
      </c>
    </row>
    <row r="98" spans="1:20" x14ac:dyDescent="0.2">
      <c r="A98">
        <v>14.6</v>
      </c>
      <c r="B98" t="s">
        <v>264</v>
      </c>
      <c r="C98" t="s">
        <v>201</v>
      </c>
      <c r="D98">
        <v>0</v>
      </c>
      <c r="E98" t="s">
        <v>301</v>
      </c>
      <c r="F98" t="s">
        <v>19</v>
      </c>
      <c r="T98">
        <v>14.6</v>
      </c>
    </row>
    <row r="99" spans="1:20" x14ac:dyDescent="0.2">
      <c r="A99">
        <v>15.1</v>
      </c>
      <c r="B99" t="s">
        <v>6</v>
      </c>
      <c r="C99" t="s">
        <v>170</v>
      </c>
      <c r="D99">
        <v>2</v>
      </c>
      <c r="E99" t="s">
        <v>302</v>
      </c>
      <c r="F99" t="s">
        <v>16</v>
      </c>
      <c r="T99">
        <v>15.1</v>
      </c>
    </row>
    <row r="100" spans="1:20" ht="34" x14ac:dyDescent="0.2">
      <c r="A100">
        <v>15.2</v>
      </c>
      <c r="B100" t="s">
        <v>6</v>
      </c>
      <c r="C100" t="s">
        <v>170</v>
      </c>
      <c r="D100">
        <v>0</v>
      </c>
      <c r="E100" s="1" t="s">
        <v>303</v>
      </c>
      <c r="F100" t="s">
        <v>16</v>
      </c>
      <c r="G100">
        <v>1</v>
      </c>
      <c r="O100" t="s">
        <v>363</v>
      </c>
      <c r="T100">
        <v>15.2</v>
      </c>
    </row>
    <row r="101" spans="1:20" x14ac:dyDescent="0.2">
      <c r="A101">
        <v>15.3</v>
      </c>
      <c r="B101" t="s">
        <v>307</v>
      </c>
      <c r="C101" t="s">
        <v>170</v>
      </c>
      <c r="D101">
        <v>0</v>
      </c>
      <c r="E101" t="s">
        <v>308</v>
      </c>
      <c r="F101" t="s">
        <v>19</v>
      </c>
      <c r="T101">
        <v>15.3</v>
      </c>
    </row>
    <row r="102" spans="1:20" x14ac:dyDescent="0.2">
      <c r="A102">
        <v>15.4</v>
      </c>
      <c r="B102" t="s">
        <v>307</v>
      </c>
      <c r="C102" t="s">
        <v>170</v>
      </c>
      <c r="D102">
        <v>0</v>
      </c>
      <c r="E102" t="s">
        <v>309</v>
      </c>
      <c r="F102" t="s">
        <v>19</v>
      </c>
      <c r="M102">
        <v>1</v>
      </c>
      <c r="T102">
        <v>15.4</v>
      </c>
    </row>
    <row r="103" spans="1:20" x14ac:dyDescent="0.2">
      <c r="A103">
        <v>15.5</v>
      </c>
      <c r="B103" t="s">
        <v>264</v>
      </c>
      <c r="C103" t="s">
        <v>170</v>
      </c>
      <c r="D103">
        <v>0</v>
      </c>
      <c r="E103" t="s">
        <v>310</v>
      </c>
      <c r="F103" t="s">
        <v>19</v>
      </c>
      <c r="T103">
        <v>15.5</v>
      </c>
    </row>
    <row r="104" spans="1:20" x14ac:dyDescent="0.2">
      <c r="A104">
        <v>15.6</v>
      </c>
      <c r="B104" t="s">
        <v>264</v>
      </c>
      <c r="C104" t="s">
        <v>170</v>
      </c>
      <c r="D104">
        <v>0</v>
      </c>
      <c r="E104" t="s">
        <v>311</v>
      </c>
      <c r="F104" t="s">
        <v>19</v>
      </c>
      <c r="T104">
        <v>15.6</v>
      </c>
    </row>
    <row r="105" spans="1:20" x14ac:dyDescent="0.2">
      <c r="A105">
        <v>16.100000000000001</v>
      </c>
      <c r="B105" t="s">
        <v>307</v>
      </c>
      <c r="C105" t="s">
        <v>201</v>
      </c>
      <c r="D105">
        <v>0</v>
      </c>
      <c r="E105" t="s">
        <v>312</v>
      </c>
      <c r="F105" t="s">
        <v>19</v>
      </c>
      <c r="T105">
        <v>16.100000000000001</v>
      </c>
    </row>
    <row r="106" spans="1:20" x14ac:dyDescent="0.2">
      <c r="A106">
        <v>16.2</v>
      </c>
      <c r="B106" t="s">
        <v>307</v>
      </c>
      <c r="C106" t="s">
        <v>201</v>
      </c>
      <c r="D106">
        <v>1</v>
      </c>
      <c r="E106" t="s">
        <v>313</v>
      </c>
      <c r="F106" t="s">
        <v>19</v>
      </c>
      <c r="T106">
        <v>16.2</v>
      </c>
    </row>
    <row r="107" spans="1:20" x14ac:dyDescent="0.2">
      <c r="A107">
        <v>16.3</v>
      </c>
      <c r="B107" t="s">
        <v>264</v>
      </c>
      <c r="C107" t="s">
        <v>201</v>
      </c>
      <c r="D107">
        <v>0</v>
      </c>
      <c r="E107" t="s">
        <v>314</v>
      </c>
      <c r="F107" t="s">
        <v>19</v>
      </c>
      <c r="T107">
        <v>16.3</v>
      </c>
    </row>
    <row r="108" spans="1:20" x14ac:dyDescent="0.2">
      <c r="A108">
        <v>16.399999999999999</v>
      </c>
      <c r="B108" t="s">
        <v>264</v>
      </c>
      <c r="C108" t="s">
        <v>201</v>
      </c>
      <c r="D108">
        <v>0</v>
      </c>
      <c r="E108" t="s">
        <v>312</v>
      </c>
      <c r="F108" t="s">
        <v>19</v>
      </c>
      <c r="T108">
        <v>16.399999999999999</v>
      </c>
    </row>
    <row r="109" spans="1:20" x14ac:dyDescent="0.2">
      <c r="A109">
        <v>16.5</v>
      </c>
      <c r="B109" t="s">
        <v>264</v>
      </c>
      <c r="C109" t="s">
        <v>201</v>
      </c>
      <c r="D109">
        <v>0</v>
      </c>
      <c r="E109" t="s">
        <v>315</v>
      </c>
      <c r="F109" t="s">
        <v>19</v>
      </c>
      <c r="T109">
        <v>16.5</v>
      </c>
    </row>
    <row r="110" spans="1:20" x14ac:dyDescent="0.2">
      <c r="A110">
        <v>16.600000000000001</v>
      </c>
      <c r="B110" t="s">
        <v>264</v>
      </c>
      <c r="C110" t="s">
        <v>201</v>
      </c>
      <c r="D110">
        <v>0</v>
      </c>
      <c r="E110" t="s">
        <v>316</v>
      </c>
      <c r="F110" t="s">
        <v>19</v>
      </c>
      <c r="T110">
        <v>16.600000000000001</v>
      </c>
    </row>
    <row r="111" spans="1:20" x14ac:dyDescent="0.2">
      <c r="A111">
        <v>17.100000000000001</v>
      </c>
      <c r="B111" t="s">
        <v>307</v>
      </c>
      <c r="C111" t="s">
        <v>170</v>
      </c>
      <c r="D111">
        <v>0</v>
      </c>
      <c r="E111" t="s">
        <v>317</v>
      </c>
      <c r="F111" t="s">
        <v>19</v>
      </c>
      <c r="T111">
        <v>17.100000000000001</v>
      </c>
    </row>
    <row r="112" spans="1:20" x14ac:dyDescent="0.2">
      <c r="A112">
        <v>17.2</v>
      </c>
      <c r="B112" t="s">
        <v>307</v>
      </c>
      <c r="C112" t="s">
        <v>170</v>
      </c>
      <c r="D112">
        <v>0</v>
      </c>
      <c r="E112" t="s">
        <v>318</v>
      </c>
      <c r="F112" t="s">
        <v>19</v>
      </c>
      <c r="T112">
        <v>17.2</v>
      </c>
    </row>
    <row r="113" spans="1:20" x14ac:dyDescent="0.2">
      <c r="A113">
        <v>17.3</v>
      </c>
      <c r="B113" t="s">
        <v>307</v>
      </c>
      <c r="C113" t="s">
        <v>170</v>
      </c>
      <c r="D113">
        <v>0</v>
      </c>
      <c r="E113" t="s">
        <v>319</v>
      </c>
      <c r="F113" t="s">
        <v>19</v>
      </c>
      <c r="T113">
        <v>17.3</v>
      </c>
    </row>
    <row r="114" spans="1:20" x14ac:dyDescent="0.2">
      <c r="A114">
        <v>17.399999999999999</v>
      </c>
      <c r="B114" t="s">
        <v>307</v>
      </c>
      <c r="C114" t="s">
        <v>170</v>
      </c>
      <c r="D114">
        <v>0</v>
      </c>
      <c r="E114" t="s">
        <v>320</v>
      </c>
      <c r="F114" t="s">
        <v>19</v>
      </c>
      <c r="T114">
        <v>17.399999999999999</v>
      </c>
    </row>
    <row r="115" spans="1:20" x14ac:dyDescent="0.2">
      <c r="A115">
        <v>17.5</v>
      </c>
      <c r="B115" t="s">
        <v>307</v>
      </c>
      <c r="C115" t="s">
        <v>170</v>
      </c>
      <c r="D115">
        <v>0</v>
      </c>
      <c r="E115" t="s">
        <v>321</v>
      </c>
      <c r="F115" t="s">
        <v>19</v>
      </c>
      <c r="T115">
        <v>17.5</v>
      </c>
    </row>
    <row r="116" spans="1:20" x14ac:dyDescent="0.2">
      <c r="A116">
        <v>17.600000000000001</v>
      </c>
      <c r="B116" t="s">
        <v>307</v>
      </c>
      <c r="C116" t="s">
        <v>170</v>
      </c>
      <c r="D116">
        <v>0</v>
      </c>
      <c r="E116" t="s">
        <v>322</v>
      </c>
      <c r="F116" t="s">
        <v>19</v>
      </c>
      <c r="T116">
        <v>17.600000000000001</v>
      </c>
    </row>
    <row r="117" spans="1:20" x14ac:dyDescent="0.2">
      <c r="A117">
        <v>18.100000000000001</v>
      </c>
      <c r="B117" t="s">
        <v>264</v>
      </c>
      <c r="C117" t="s">
        <v>201</v>
      </c>
      <c r="D117">
        <v>0</v>
      </c>
      <c r="E117" t="s">
        <v>323</v>
      </c>
      <c r="F117" t="s">
        <v>19</v>
      </c>
      <c r="T117">
        <v>18.100000000000001</v>
      </c>
    </row>
    <row r="118" spans="1:20" x14ac:dyDescent="0.2">
      <c r="A118">
        <v>18.2</v>
      </c>
      <c r="B118" t="s">
        <v>264</v>
      </c>
      <c r="C118" t="s">
        <v>201</v>
      </c>
      <c r="D118">
        <v>0</v>
      </c>
      <c r="T118">
        <v>18.2</v>
      </c>
    </row>
    <row r="119" spans="1:20" x14ac:dyDescent="0.2">
      <c r="A119">
        <v>18.3</v>
      </c>
      <c r="B119" t="s">
        <v>264</v>
      </c>
      <c r="C119" t="s">
        <v>201</v>
      </c>
      <c r="D119">
        <v>0</v>
      </c>
      <c r="E119" t="s">
        <v>324</v>
      </c>
      <c r="F119" t="s">
        <v>16</v>
      </c>
      <c r="T119">
        <v>18.3</v>
      </c>
    </row>
    <row r="120" spans="1:20" x14ac:dyDescent="0.2">
      <c r="A120">
        <v>18.399999999999999</v>
      </c>
      <c r="B120" t="s">
        <v>264</v>
      </c>
      <c r="C120" t="s">
        <v>201</v>
      </c>
      <c r="D120">
        <v>0</v>
      </c>
      <c r="E120" t="s">
        <v>325</v>
      </c>
      <c r="T120">
        <v>18.399999999999999</v>
      </c>
    </row>
    <row r="121" spans="1:20" x14ac:dyDescent="0.2">
      <c r="A121">
        <v>18.5</v>
      </c>
      <c r="B121" t="s">
        <v>264</v>
      </c>
      <c r="C121" t="s">
        <v>201</v>
      </c>
      <c r="D121">
        <v>0</v>
      </c>
      <c r="E121" t="s">
        <v>326</v>
      </c>
      <c r="T121">
        <v>18.5</v>
      </c>
    </row>
    <row r="122" spans="1:20" x14ac:dyDescent="0.2">
      <c r="A122">
        <v>18.600000000000001</v>
      </c>
      <c r="B122" t="s">
        <v>264</v>
      </c>
      <c r="C122" t="s">
        <v>201</v>
      </c>
      <c r="D122">
        <v>2</v>
      </c>
      <c r="E122" t="s">
        <v>327</v>
      </c>
      <c r="T122">
        <v>18.600000000000001</v>
      </c>
    </row>
    <row r="123" spans="1:20" x14ac:dyDescent="0.2">
      <c r="A123">
        <v>19.100000000000001</v>
      </c>
      <c r="B123" t="s">
        <v>307</v>
      </c>
      <c r="C123" t="s">
        <v>192</v>
      </c>
      <c r="D123">
        <v>1</v>
      </c>
      <c r="E123" t="s">
        <v>328</v>
      </c>
      <c r="T123">
        <v>19.100000000000001</v>
      </c>
    </row>
    <row r="124" spans="1:20" x14ac:dyDescent="0.2">
      <c r="A124">
        <v>19.2</v>
      </c>
      <c r="B124" t="s">
        <v>264</v>
      </c>
      <c r="C124" t="s">
        <v>192</v>
      </c>
      <c r="D124">
        <v>0</v>
      </c>
      <c r="E124" t="s">
        <v>329</v>
      </c>
      <c r="T124">
        <v>19.2</v>
      </c>
    </row>
    <row r="125" spans="1:20" x14ac:dyDescent="0.2">
      <c r="A125">
        <v>19.3</v>
      </c>
      <c r="B125" t="s">
        <v>264</v>
      </c>
      <c r="C125" t="s">
        <v>192</v>
      </c>
      <c r="D125">
        <v>0</v>
      </c>
      <c r="E125" t="s">
        <v>330</v>
      </c>
      <c r="T125">
        <v>19.3</v>
      </c>
    </row>
    <row r="126" spans="1:20" x14ac:dyDescent="0.2">
      <c r="A126">
        <v>19.399999999999999</v>
      </c>
      <c r="B126" t="s">
        <v>264</v>
      </c>
      <c r="C126" t="s">
        <v>192</v>
      </c>
      <c r="D126">
        <v>0</v>
      </c>
      <c r="E126" t="s">
        <v>331</v>
      </c>
      <c r="T126">
        <v>19.399999999999999</v>
      </c>
    </row>
    <row r="127" spans="1:20" x14ac:dyDescent="0.2">
      <c r="A127">
        <v>19.5</v>
      </c>
      <c r="B127" t="s">
        <v>264</v>
      </c>
      <c r="C127" t="s">
        <v>192</v>
      </c>
      <c r="D127">
        <v>0</v>
      </c>
      <c r="E127" t="s">
        <v>332</v>
      </c>
      <c r="F127" t="s">
        <v>16</v>
      </c>
      <c r="T127">
        <v>19.5</v>
      </c>
    </row>
    <row r="128" spans="1:20" x14ac:dyDescent="0.2">
      <c r="A128">
        <v>19.600000000000001</v>
      </c>
      <c r="B128" t="s">
        <v>264</v>
      </c>
      <c r="C128" t="s">
        <v>192</v>
      </c>
      <c r="D128">
        <v>0</v>
      </c>
      <c r="E128" t="s">
        <v>333</v>
      </c>
      <c r="F128" t="s">
        <v>16</v>
      </c>
      <c r="T128">
        <v>19.600000000000001</v>
      </c>
    </row>
    <row r="129" spans="1:20" x14ac:dyDescent="0.2">
      <c r="A129">
        <v>20.100000000000001</v>
      </c>
      <c r="B129" t="s">
        <v>307</v>
      </c>
      <c r="C129" t="s">
        <v>201</v>
      </c>
      <c r="D129">
        <v>0</v>
      </c>
      <c r="E129" t="s">
        <v>334</v>
      </c>
      <c r="F129" t="s">
        <v>27</v>
      </c>
      <c r="R129">
        <v>137</v>
      </c>
      <c r="T129">
        <v>20.100000000000001</v>
      </c>
    </row>
    <row r="130" spans="1:20" ht="85" x14ac:dyDescent="0.2">
      <c r="A130">
        <v>20.2</v>
      </c>
      <c r="B130" t="s">
        <v>307</v>
      </c>
      <c r="C130" t="s">
        <v>201</v>
      </c>
      <c r="D130">
        <v>0</v>
      </c>
      <c r="E130" s="1" t="s">
        <v>336</v>
      </c>
      <c r="F130" t="s">
        <v>19</v>
      </c>
      <c r="G130">
        <v>1</v>
      </c>
      <c r="O130" t="s">
        <v>363</v>
      </c>
      <c r="T130">
        <v>20.2</v>
      </c>
    </row>
    <row r="131" spans="1:20" x14ac:dyDescent="0.2">
      <c r="A131">
        <v>20.3</v>
      </c>
      <c r="B131" t="s">
        <v>337</v>
      </c>
      <c r="C131" t="s">
        <v>201</v>
      </c>
      <c r="D131">
        <v>0</v>
      </c>
      <c r="E131" t="s">
        <v>338</v>
      </c>
      <c r="F131" t="s">
        <v>19</v>
      </c>
      <c r="M131">
        <v>4</v>
      </c>
      <c r="T131">
        <v>20.3</v>
      </c>
    </row>
    <row r="132" spans="1:20" x14ac:dyDescent="0.2">
      <c r="A132">
        <v>20.399999999999999</v>
      </c>
      <c r="B132" t="s">
        <v>337</v>
      </c>
      <c r="C132" t="s">
        <v>201</v>
      </c>
      <c r="D132">
        <v>0</v>
      </c>
      <c r="E132" t="s">
        <v>339</v>
      </c>
      <c r="F132" t="s">
        <v>19</v>
      </c>
      <c r="T132">
        <v>20.399999999999999</v>
      </c>
    </row>
    <row r="133" spans="1:20" x14ac:dyDescent="0.2">
      <c r="A133">
        <v>20.5</v>
      </c>
      <c r="B133" t="s">
        <v>337</v>
      </c>
      <c r="C133" t="s">
        <v>201</v>
      </c>
      <c r="D133">
        <v>0</v>
      </c>
      <c r="E133" t="s">
        <v>340</v>
      </c>
      <c r="F133" t="s">
        <v>27</v>
      </c>
      <c r="T133">
        <v>20.5</v>
      </c>
    </row>
    <row r="134" spans="1:20" x14ac:dyDescent="0.2">
      <c r="A134">
        <v>20.6</v>
      </c>
      <c r="B134" t="s">
        <v>337</v>
      </c>
      <c r="C134" t="s">
        <v>201</v>
      </c>
      <c r="D134">
        <v>0</v>
      </c>
      <c r="E134" t="s">
        <v>341</v>
      </c>
      <c r="F134" t="s">
        <v>19</v>
      </c>
      <c r="T134">
        <v>20.6</v>
      </c>
    </row>
    <row r="135" spans="1:20" ht="34" x14ac:dyDescent="0.2">
      <c r="A135">
        <v>21.1</v>
      </c>
      <c r="B135" t="s">
        <v>264</v>
      </c>
      <c r="C135" t="s">
        <v>170</v>
      </c>
      <c r="D135">
        <v>1</v>
      </c>
      <c r="E135" s="1" t="s">
        <v>342</v>
      </c>
      <c r="T135">
        <v>21.1</v>
      </c>
    </row>
    <row r="136" spans="1:20" x14ac:dyDescent="0.2">
      <c r="A136">
        <v>21.2</v>
      </c>
      <c r="B136" t="s">
        <v>337</v>
      </c>
      <c r="C136" t="s">
        <v>170</v>
      </c>
      <c r="D136">
        <v>0</v>
      </c>
      <c r="E136" t="s">
        <v>343</v>
      </c>
      <c r="T136">
        <v>21.2</v>
      </c>
    </row>
    <row r="137" spans="1:20" x14ac:dyDescent="0.2">
      <c r="A137">
        <v>21.3</v>
      </c>
      <c r="B137" t="s">
        <v>337</v>
      </c>
      <c r="C137" t="s">
        <v>170</v>
      </c>
      <c r="D137">
        <v>0</v>
      </c>
      <c r="E137" t="s">
        <v>344</v>
      </c>
      <c r="F137" t="s">
        <v>19</v>
      </c>
      <c r="R137">
        <v>135</v>
      </c>
      <c r="T137">
        <v>21.3</v>
      </c>
    </row>
    <row r="138" spans="1:20" x14ac:dyDescent="0.2">
      <c r="A138">
        <v>21.4</v>
      </c>
      <c r="B138" t="s">
        <v>337</v>
      </c>
      <c r="C138" t="s">
        <v>170</v>
      </c>
      <c r="D138">
        <v>0</v>
      </c>
      <c r="E138" t="s">
        <v>345</v>
      </c>
      <c r="F138" t="s">
        <v>19</v>
      </c>
      <c r="T138">
        <v>21.4</v>
      </c>
    </row>
    <row r="139" spans="1:20" x14ac:dyDescent="0.2">
      <c r="A139">
        <v>21.5</v>
      </c>
      <c r="B139" t="s">
        <v>337</v>
      </c>
      <c r="C139" t="s">
        <v>170</v>
      </c>
      <c r="D139">
        <v>4</v>
      </c>
      <c r="E139" t="s">
        <v>346</v>
      </c>
      <c r="T139">
        <v>21.5</v>
      </c>
    </row>
    <row r="140" spans="1:20" x14ac:dyDescent="0.2">
      <c r="A140">
        <v>21.6</v>
      </c>
      <c r="B140" t="s">
        <v>337</v>
      </c>
      <c r="C140" t="s">
        <v>170</v>
      </c>
      <c r="D140">
        <v>4</v>
      </c>
      <c r="E140" t="s">
        <v>347</v>
      </c>
      <c r="T140">
        <v>21.6</v>
      </c>
    </row>
    <row r="141" spans="1:20" x14ac:dyDescent="0.2">
      <c r="A141">
        <v>22.1</v>
      </c>
      <c r="B141" t="s">
        <v>264</v>
      </c>
      <c r="C141" t="s">
        <v>179</v>
      </c>
      <c r="D141">
        <v>0</v>
      </c>
      <c r="E141" t="s">
        <v>377</v>
      </c>
      <c r="F141" t="s">
        <v>16</v>
      </c>
      <c r="T141">
        <v>22.1</v>
      </c>
    </row>
    <row r="142" spans="1:20" x14ac:dyDescent="0.2">
      <c r="A142">
        <v>22.2</v>
      </c>
      <c r="B142" t="s">
        <v>264</v>
      </c>
      <c r="C142" t="s">
        <v>179</v>
      </c>
      <c r="D142">
        <v>0</v>
      </c>
      <c r="E142" t="s">
        <v>378</v>
      </c>
      <c r="F142" t="s">
        <v>16</v>
      </c>
      <c r="T142">
        <v>22.2</v>
      </c>
    </row>
    <row r="143" spans="1:20" ht="51" x14ac:dyDescent="0.2">
      <c r="A143">
        <v>22.3</v>
      </c>
      <c r="B143" t="s">
        <v>264</v>
      </c>
      <c r="C143" t="s">
        <v>179</v>
      </c>
      <c r="D143">
        <v>0</v>
      </c>
      <c r="E143" s="1" t="s">
        <v>379</v>
      </c>
      <c r="F143" t="s">
        <v>16</v>
      </c>
      <c r="T143">
        <v>22.3</v>
      </c>
    </row>
    <row r="144" spans="1:20" x14ac:dyDescent="0.2">
      <c r="A144">
        <v>22.4</v>
      </c>
      <c r="B144" t="s">
        <v>264</v>
      </c>
      <c r="C144" t="s">
        <v>179</v>
      </c>
      <c r="D144">
        <v>0</v>
      </c>
      <c r="E144" t="s">
        <v>381</v>
      </c>
      <c r="F144" t="s">
        <v>16</v>
      </c>
      <c r="T144">
        <v>22.4</v>
      </c>
    </row>
    <row r="145" spans="1:20" x14ac:dyDescent="0.2">
      <c r="A145">
        <v>22.5</v>
      </c>
      <c r="B145" t="s">
        <v>264</v>
      </c>
      <c r="C145" t="s">
        <v>179</v>
      </c>
      <c r="D145">
        <v>0</v>
      </c>
      <c r="E145" t="s">
        <v>382</v>
      </c>
      <c r="F145" t="s">
        <v>16</v>
      </c>
      <c r="R145">
        <v>135</v>
      </c>
      <c r="T145">
        <v>22.5</v>
      </c>
    </row>
    <row r="146" spans="1:20" x14ac:dyDescent="0.2">
      <c r="A146">
        <v>22.6</v>
      </c>
      <c r="B146" t="s">
        <v>264</v>
      </c>
      <c r="C146" t="s">
        <v>179</v>
      </c>
      <c r="D146">
        <v>2</v>
      </c>
      <c r="E146" t="s">
        <v>383</v>
      </c>
      <c r="F146" t="s">
        <v>16</v>
      </c>
      <c r="T146">
        <v>22.6</v>
      </c>
    </row>
    <row r="147" spans="1:20" x14ac:dyDescent="0.2">
      <c r="A147">
        <v>23.1</v>
      </c>
      <c r="B147" t="s">
        <v>337</v>
      </c>
      <c r="C147" t="s">
        <v>201</v>
      </c>
      <c r="D147">
        <v>0</v>
      </c>
      <c r="E147" t="s">
        <v>384</v>
      </c>
      <c r="F147" t="s">
        <v>16</v>
      </c>
      <c r="T147">
        <v>23.1</v>
      </c>
    </row>
    <row r="148" spans="1:20" x14ac:dyDescent="0.2">
      <c r="A148">
        <v>23.2</v>
      </c>
      <c r="B148" t="s">
        <v>337</v>
      </c>
      <c r="C148" t="s">
        <v>201</v>
      </c>
      <c r="D148">
        <v>0</v>
      </c>
      <c r="E148" t="s">
        <v>385</v>
      </c>
      <c r="F148" t="s">
        <v>16</v>
      </c>
      <c r="T148">
        <v>23.2</v>
      </c>
    </row>
    <row r="149" spans="1:20" ht="51" x14ac:dyDescent="0.2">
      <c r="A149">
        <v>23.3</v>
      </c>
      <c r="B149" t="s">
        <v>337</v>
      </c>
      <c r="C149" t="s">
        <v>201</v>
      </c>
      <c r="D149">
        <v>0</v>
      </c>
      <c r="E149" s="1" t="s">
        <v>386</v>
      </c>
      <c r="F149" t="s">
        <v>16</v>
      </c>
      <c r="T149">
        <v>23.3</v>
      </c>
    </row>
    <row r="150" spans="1:20" x14ac:dyDescent="0.2">
      <c r="A150">
        <v>23.4</v>
      </c>
      <c r="B150" t="s">
        <v>337</v>
      </c>
      <c r="C150" t="s">
        <v>201</v>
      </c>
      <c r="D150">
        <v>0</v>
      </c>
      <c r="E150" t="s">
        <v>387</v>
      </c>
      <c r="F150" t="s">
        <v>16</v>
      </c>
      <c r="T150">
        <v>23.4</v>
      </c>
    </row>
    <row r="151" spans="1:20" x14ac:dyDescent="0.2">
      <c r="A151">
        <v>23.5</v>
      </c>
      <c r="B151" t="s">
        <v>337</v>
      </c>
      <c r="C151" t="s">
        <v>201</v>
      </c>
      <c r="D151">
        <v>0</v>
      </c>
      <c r="E151" t="s">
        <v>388</v>
      </c>
      <c r="F151" t="s">
        <v>16</v>
      </c>
      <c r="T151">
        <v>23.5</v>
      </c>
    </row>
    <row r="152" spans="1:20" x14ac:dyDescent="0.2">
      <c r="A152">
        <v>23.6</v>
      </c>
      <c r="B152" t="s">
        <v>337</v>
      </c>
      <c r="C152" t="s">
        <v>201</v>
      </c>
      <c r="D152">
        <v>0</v>
      </c>
      <c r="T152">
        <v>23.6</v>
      </c>
    </row>
    <row r="153" spans="1:20" ht="34" x14ac:dyDescent="0.2">
      <c r="A153">
        <v>24.1</v>
      </c>
      <c r="B153" t="s">
        <v>264</v>
      </c>
      <c r="C153" t="s">
        <v>179</v>
      </c>
      <c r="D153">
        <v>4</v>
      </c>
      <c r="E153" s="1" t="s">
        <v>389</v>
      </c>
      <c r="F153" t="s">
        <v>16</v>
      </c>
      <c r="T153">
        <v>24.1</v>
      </c>
    </row>
    <row r="154" spans="1:20" x14ac:dyDescent="0.2">
      <c r="A154">
        <v>24.2</v>
      </c>
      <c r="B154" t="s">
        <v>264</v>
      </c>
      <c r="C154" t="s">
        <v>179</v>
      </c>
      <c r="D154">
        <v>1</v>
      </c>
      <c r="E154" t="s">
        <v>390</v>
      </c>
      <c r="F154" t="s">
        <v>16</v>
      </c>
      <c r="T154">
        <v>24.2</v>
      </c>
    </row>
    <row r="155" spans="1:20" x14ac:dyDescent="0.2">
      <c r="A155">
        <v>24.3</v>
      </c>
      <c r="B155" t="s">
        <v>337</v>
      </c>
      <c r="C155" t="s">
        <v>179</v>
      </c>
      <c r="D155">
        <v>0</v>
      </c>
      <c r="E155" t="s">
        <v>391</v>
      </c>
      <c r="F155" t="s">
        <v>16</v>
      </c>
      <c r="T155">
        <v>24.3</v>
      </c>
    </row>
    <row r="156" spans="1:20" x14ac:dyDescent="0.2">
      <c r="A156">
        <v>24.4</v>
      </c>
      <c r="B156" t="s">
        <v>337</v>
      </c>
      <c r="C156" t="s">
        <v>179</v>
      </c>
      <c r="D156">
        <v>1</v>
      </c>
      <c r="E156" t="s">
        <v>392</v>
      </c>
      <c r="F156" t="s">
        <v>16</v>
      </c>
      <c r="R156">
        <v>143</v>
      </c>
      <c r="T156">
        <v>24.4</v>
      </c>
    </row>
    <row r="157" spans="1:20" x14ac:dyDescent="0.2">
      <c r="A157">
        <v>24.5</v>
      </c>
      <c r="B157" t="s">
        <v>264</v>
      </c>
      <c r="C157" t="s">
        <v>179</v>
      </c>
      <c r="D157">
        <v>4</v>
      </c>
      <c r="E157" t="s">
        <v>393</v>
      </c>
      <c r="F157" t="s">
        <v>19</v>
      </c>
      <c r="T157">
        <v>24.5</v>
      </c>
    </row>
    <row r="158" spans="1:20" x14ac:dyDescent="0.2">
      <c r="A158">
        <v>24.6</v>
      </c>
      <c r="B158" t="s">
        <v>264</v>
      </c>
      <c r="C158" t="s">
        <v>179</v>
      </c>
      <c r="D158">
        <v>0</v>
      </c>
      <c r="E158" t="s">
        <v>394</v>
      </c>
      <c r="F158" t="s">
        <v>16</v>
      </c>
      <c r="T158">
        <v>24.6</v>
      </c>
    </row>
    <row r="159" spans="1:20" x14ac:dyDescent="0.2">
      <c r="A159">
        <v>25.1</v>
      </c>
      <c r="B159" t="s">
        <v>337</v>
      </c>
      <c r="C159" t="s">
        <v>201</v>
      </c>
      <c r="D159">
        <v>2</v>
      </c>
      <c r="E159" t="s">
        <v>395</v>
      </c>
      <c r="F159" t="s">
        <v>19</v>
      </c>
      <c r="T159">
        <v>25.1</v>
      </c>
    </row>
    <row r="160" spans="1:20" x14ac:dyDescent="0.2">
      <c r="A160">
        <v>25.2</v>
      </c>
      <c r="B160" t="s">
        <v>337</v>
      </c>
      <c r="C160" t="s">
        <v>201</v>
      </c>
      <c r="D160">
        <v>0</v>
      </c>
      <c r="E160" t="s">
        <v>396</v>
      </c>
      <c r="F160" t="s">
        <v>16</v>
      </c>
      <c r="T160">
        <v>25.2</v>
      </c>
    </row>
    <row r="161" spans="1:20" x14ac:dyDescent="0.2">
      <c r="A161">
        <v>25.3</v>
      </c>
      <c r="B161" t="s">
        <v>337</v>
      </c>
      <c r="C161" t="s">
        <v>201</v>
      </c>
      <c r="D161">
        <v>0</v>
      </c>
      <c r="E161" t="s">
        <v>397</v>
      </c>
      <c r="R161">
        <v>136</v>
      </c>
      <c r="T161">
        <v>25.3</v>
      </c>
    </row>
    <row r="162" spans="1:20" x14ac:dyDescent="0.2">
      <c r="A162">
        <v>25.4</v>
      </c>
      <c r="B162" t="s">
        <v>337</v>
      </c>
      <c r="C162" t="s">
        <v>201</v>
      </c>
      <c r="D162">
        <v>0</v>
      </c>
      <c r="E162" t="s">
        <v>398</v>
      </c>
      <c r="F162" t="s">
        <v>16</v>
      </c>
      <c r="T162">
        <v>25.4</v>
      </c>
    </row>
    <row r="163" spans="1:20" ht="34" x14ac:dyDescent="0.2">
      <c r="A163">
        <v>25.5</v>
      </c>
      <c r="B163" t="s">
        <v>337</v>
      </c>
      <c r="C163" t="s">
        <v>201</v>
      </c>
      <c r="D163">
        <v>1</v>
      </c>
      <c r="E163" s="1" t="s">
        <v>399</v>
      </c>
      <c r="F163" t="s">
        <v>19</v>
      </c>
      <c r="T163">
        <v>25.5</v>
      </c>
    </row>
    <row r="164" spans="1:20" x14ac:dyDescent="0.2">
      <c r="A164">
        <v>25.6</v>
      </c>
      <c r="B164" t="s">
        <v>264</v>
      </c>
      <c r="C164" t="s">
        <v>201</v>
      </c>
      <c r="D164">
        <v>1</v>
      </c>
      <c r="E164" t="s">
        <v>400</v>
      </c>
      <c r="F164" t="s">
        <v>16</v>
      </c>
      <c r="T164">
        <v>25.6</v>
      </c>
    </row>
    <row r="165" spans="1:20" x14ac:dyDescent="0.2">
      <c r="A165">
        <v>26.1</v>
      </c>
      <c r="B165" t="s">
        <v>264</v>
      </c>
      <c r="C165" t="s">
        <v>179</v>
      </c>
      <c r="D165">
        <v>1</v>
      </c>
      <c r="E165" t="s">
        <v>405</v>
      </c>
      <c r="F165" t="s">
        <v>16</v>
      </c>
      <c r="R165">
        <v>133</v>
      </c>
      <c r="T165">
        <v>26.1</v>
      </c>
    </row>
    <row r="166" spans="1:20" x14ac:dyDescent="0.2">
      <c r="A166">
        <v>26.2</v>
      </c>
      <c r="B166" t="s">
        <v>337</v>
      </c>
      <c r="C166" t="s">
        <v>179</v>
      </c>
      <c r="D166">
        <v>0</v>
      </c>
      <c r="E166" t="s">
        <v>406</v>
      </c>
      <c r="F166" t="s">
        <v>16</v>
      </c>
      <c r="T166">
        <v>26.2</v>
      </c>
    </row>
    <row r="167" spans="1:20" x14ac:dyDescent="0.2">
      <c r="A167">
        <v>26.3</v>
      </c>
      <c r="B167" t="s">
        <v>337</v>
      </c>
      <c r="C167" t="s">
        <v>179</v>
      </c>
      <c r="D167">
        <v>1</v>
      </c>
      <c r="E167" t="s">
        <v>409</v>
      </c>
      <c r="F167" t="s">
        <v>16</v>
      </c>
      <c r="T167">
        <v>26.3</v>
      </c>
    </row>
    <row r="168" spans="1:20" x14ac:dyDescent="0.2">
      <c r="A168">
        <v>26.4</v>
      </c>
      <c r="B168" t="s">
        <v>264</v>
      </c>
      <c r="C168" t="s">
        <v>179</v>
      </c>
      <c r="D168">
        <v>1</v>
      </c>
      <c r="E168" t="s">
        <v>410</v>
      </c>
      <c r="T168">
        <v>26.4</v>
      </c>
    </row>
    <row r="169" spans="1:20" x14ac:dyDescent="0.2">
      <c r="A169">
        <v>26.5</v>
      </c>
      <c r="B169" t="s">
        <v>337</v>
      </c>
      <c r="C169" t="s">
        <v>179</v>
      </c>
      <c r="D169">
        <v>4</v>
      </c>
      <c r="E169" t="s">
        <v>407</v>
      </c>
      <c r="F169" t="s">
        <v>16</v>
      </c>
      <c r="T169">
        <v>26.5</v>
      </c>
    </row>
    <row r="170" spans="1:20" x14ac:dyDescent="0.2">
      <c r="A170">
        <v>26.6</v>
      </c>
      <c r="B170" t="s">
        <v>337</v>
      </c>
      <c r="C170" t="s">
        <v>179</v>
      </c>
      <c r="D170">
        <v>0</v>
      </c>
      <c r="E170" t="s">
        <v>408</v>
      </c>
      <c r="F170" t="s">
        <v>80</v>
      </c>
      <c r="T170">
        <v>26.6</v>
      </c>
    </row>
    <row r="171" spans="1:20" x14ac:dyDescent="0.2">
      <c r="A171">
        <v>27.1</v>
      </c>
      <c r="B171" t="s">
        <v>264</v>
      </c>
      <c r="C171" t="s">
        <v>201</v>
      </c>
      <c r="D171">
        <v>0</v>
      </c>
      <c r="E171" t="s">
        <v>411</v>
      </c>
      <c r="F171" t="s">
        <v>19</v>
      </c>
      <c r="T171">
        <v>27.1</v>
      </c>
    </row>
    <row r="172" spans="1:20" x14ac:dyDescent="0.2">
      <c r="A172">
        <v>27.2</v>
      </c>
      <c r="B172" t="s">
        <v>264</v>
      </c>
      <c r="C172" t="s">
        <v>201</v>
      </c>
      <c r="D172">
        <v>0</v>
      </c>
      <c r="E172" t="s">
        <v>412</v>
      </c>
      <c r="F172" t="s">
        <v>16</v>
      </c>
      <c r="T172">
        <v>27.2</v>
      </c>
    </row>
    <row r="173" spans="1:20" ht="68" x14ac:dyDescent="0.2">
      <c r="A173">
        <v>27.3</v>
      </c>
      <c r="B173" t="s">
        <v>264</v>
      </c>
      <c r="C173" t="s">
        <v>201</v>
      </c>
      <c r="D173">
        <v>0</v>
      </c>
      <c r="E173" s="1" t="s">
        <v>413</v>
      </c>
      <c r="F173" t="s">
        <v>19</v>
      </c>
      <c r="T173">
        <v>27.3</v>
      </c>
    </row>
    <row r="174" spans="1:20" x14ac:dyDescent="0.2">
      <c r="A174">
        <v>27.4</v>
      </c>
      <c r="B174" t="s">
        <v>264</v>
      </c>
      <c r="C174" t="s">
        <v>201</v>
      </c>
      <c r="D174">
        <v>0</v>
      </c>
      <c r="E174" t="s">
        <v>414</v>
      </c>
      <c r="F174" t="s">
        <v>19</v>
      </c>
      <c r="T174">
        <v>27.4</v>
      </c>
    </row>
    <row r="175" spans="1:20" x14ac:dyDescent="0.2">
      <c r="A175">
        <v>27.5</v>
      </c>
      <c r="B175" t="s">
        <v>264</v>
      </c>
      <c r="C175" t="s">
        <v>201</v>
      </c>
      <c r="D175">
        <v>0</v>
      </c>
      <c r="E175" t="s">
        <v>415</v>
      </c>
      <c r="F175" t="s">
        <v>16</v>
      </c>
      <c r="T175">
        <v>27.5</v>
      </c>
    </row>
    <row r="176" spans="1:20" x14ac:dyDescent="0.2">
      <c r="A176">
        <v>27.6</v>
      </c>
      <c r="B176" t="s">
        <v>264</v>
      </c>
      <c r="C176" t="s">
        <v>201</v>
      </c>
      <c r="D176">
        <v>0</v>
      </c>
      <c r="E176" t="s">
        <v>416</v>
      </c>
      <c r="F176" t="s">
        <v>16</v>
      </c>
      <c r="M176">
        <v>1</v>
      </c>
      <c r="T176">
        <v>27.6</v>
      </c>
    </row>
    <row r="177" spans="1:20" x14ac:dyDescent="0.2">
      <c r="A177">
        <v>28.1</v>
      </c>
      <c r="B177" t="s">
        <v>264</v>
      </c>
      <c r="C177" t="s">
        <v>170</v>
      </c>
      <c r="D177">
        <v>0</v>
      </c>
      <c r="F177" t="s">
        <v>16</v>
      </c>
      <c r="T177">
        <v>28.1</v>
      </c>
    </row>
    <row r="178" spans="1:20" x14ac:dyDescent="0.2">
      <c r="A178">
        <v>28.2</v>
      </c>
      <c r="B178" t="s">
        <v>264</v>
      </c>
      <c r="C178" t="s">
        <v>170</v>
      </c>
      <c r="D178">
        <v>1</v>
      </c>
      <c r="E178" t="s">
        <v>417</v>
      </c>
      <c r="T178">
        <v>28.2</v>
      </c>
    </row>
    <row r="179" spans="1:20" x14ac:dyDescent="0.2">
      <c r="A179">
        <v>28.3</v>
      </c>
      <c r="B179" t="s">
        <v>337</v>
      </c>
      <c r="C179" t="s">
        <v>170</v>
      </c>
      <c r="D179">
        <v>0</v>
      </c>
      <c r="T179">
        <v>28.3</v>
      </c>
    </row>
    <row r="180" spans="1:20" x14ac:dyDescent="0.2">
      <c r="A180">
        <v>28.4</v>
      </c>
      <c r="B180" t="s">
        <v>337</v>
      </c>
      <c r="C180" t="s">
        <v>170</v>
      </c>
      <c r="D180">
        <v>0</v>
      </c>
      <c r="E180" t="s">
        <v>418</v>
      </c>
      <c r="T180">
        <v>28.4</v>
      </c>
    </row>
    <row r="181" spans="1:20" x14ac:dyDescent="0.2">
      <c r="A181">
        <v>28.5</v>
      </c>
      <c r="B181" t="s">
        <v>337</v>
      </c>
      <c r="C181" t="s">
        <v>170</v>
      </c>
      <c r="D181">
        <v>0</v>
      </c>
      <c r="E181" t="s">
        <v>419</v>
      </c>
      <c r="T181">
        <v>28.5</v>
      </c>
    </row>
    <row r="182" spans="1:20" x14ac:dyDescent="0.2">
      <c r="A182">
        <v>28.6</v>
      </c>
      <c r="B182" t="s">
        <v>337</v>
      </c>
      <c r="C182" t="s">
        <v>170</v>
      </c>
      <c r="D182">
        <v>0</v>
      </c>
      <c r="E182" t="s">
        <v>420</v>
      </c>
      <c r="F182" t="s">
        <v>16</v>
      </c>
      <c r="T182">
        <v>28.6</v>
      </c>
    </row>
    <row r="183" spans="1:20" x14ac:dyDescent="0.2">
      <c r="A183">
        <v>29.1</v>
      </c>
      <c r="B183" t="s">
        <v>264</v>
      </c>
      <c r="C183" t="s">
        <v>201</v>
      </c>
      <c r="D183">
        <v>0</v>
      </c>
      <c r="F183" t="s">
        <v>16</v>
      </c>
      <c r="T183">
        <v>29.1</v>
      </c>
    </row>
    <row r="184" spans="1:20" x14ac:dyDescent="0.2">
      <c r="A184">
        <v>29.2</v>
      </c>
      <c r="B184" t="s">
        <v>264</v>
      </c>
      <c r="C184" t="s">
        <v>201</v>
      </c>
      <c r="D184">
        <v>0</v>
      </c>
      <c r="E184" t="s">
        <v>421</v>
      </c>
      <c r="F184" t="s">
        <v>19</v>
      </c>
      <c r="T184">
        <v>29.2</v>
      </c>
    </row>
    <row r="185" spans="1:20" x14ac:dyDescent="0.2">
      <c r="A185">
        <v>29.3</v>
      </c>
      <c r="B185" t="s">
        <v>264</v>
      </c>
      <c r="C185" t="s">
        <v>201</v>
      </c>
      <c r="D185">
        <v>0</v>
      </c>
      <c r="E185" t="s">
        <v>422</v>
      </c>
      <c r="F185" t="s">
        <v>16</v>
      </c>
      <c r="T185">
        <v>29.3</v>
      </c>
    </row>
    <row r="186" spans="1:20" x14ac:dyDescent="0.2">
      <c r="A186">
        <v>29.4</v>
      </c>
      <c r="B186" t="s">
        <v>264</v>
      </c>
      <c r="C186" t="s">
        <v>201</v>
      </c>
      <c r="D186">
        <v>0</v>
      </c>
      <c r="E186" t="s">
        <v>423</v>
      </c>
      <c r="F186" t="s">
        <v>16</v>
      </c>
      <c r="T186">
        <v>29.4</v>
      </c>
    </row>
    <row r="187" spans="1:20" x14ac:dyDescent="0.2">
      <c r="A187">
        <v>29.5</v>
      </c>
      <c r="B187" t="s">
        <v>264</v>
      </c>
      <c r="C187" t="s">
        <v>201</v>
      </c>
      <c r="D187">
        <v>1</v>
      </c>
      <c r="E187" t="s">
        <v>424</v>
      </c>
      <c r="F187" t="s">
        <v>27</v>
      </c>
      <c r="T187">
        <v>29.5</v>
      </c>
    </row>
    <row r="188" spans="1:20" x14ac:dyDescent="0.2">
      <c r="A188">
        <v>29.6</v>
      </c>
      <c r="B188" t="s">
        <v>337</v>
      </c>
      <c r="C188" t="s">
        <v>201</v>
      </c>
      <c r="D188">
        <v>0</v>
      </c>
      <c r="E188" t="s">
        <v>425</v>
      </c>
      <c r="F188" t="s">
        <v>16</v>
      </c>
      <c r="T188">
        <v>29.6</v>
      </c>
    </row>
    <row r="189" spans="1:20" x14ac:dyDescent="0.2">
      <c r="A189">
        <v>30.1</v>
      </c>
      <c r="B189" t="s">
        <v>264</v>
      </c>
      <c r="C189" t="s">
        <v>170</v>
      </c>
      <c r="D189">
        <v>1</v>
      </c>
      <c r="E189" t="s">
        <v>426</v>
      </c>
      <c r="F189" t="s">
        <v>19</v>
      </c>
      <c r="T189">
        <v>30.1</v>
      </c>
    </row>
    <row r="190" spans="1:20" x14ac:dyDescent="0.2">
      <c r="A190">
        <v>30.2</v>
      </c>
      <c r="B190" t="s">
        <v>337</v>
      </c>
      <c r="C190" t="s">
        <v>170</v>
      </c>
      <c r="D190">
        <v>0</v>
      </c>
      <c r="E190" t="s">
        <v>427</v>
      </c>
      <c r="F190" t="s">
        <v>19</v>
      </c>
      <c r="T190">
        <v>30.2</v>
      </c>
    </row>
    <row r="191" spans="1:20" x14ac:dyDescent="0.2">
      <c r="A191">
        <v>30.3</v>
      </c>
      <c r="B191" t="s">
        <v>337</v>
      </c>
      <c r="C191" t="s">
        <v>170</v>
      </c>
      <c r="D191">
        <v>0</v>
      </c>
      <c r="E191" t="s">
        <v>428</v>
      </c>
      <c r="F191" t="s">
        <v>19</v>
      </c>
      <c r="T191">
        <v>30.3</v>
      </c>
    </row>
    <row r="192" spans="1:20" x14ac:dyDescent="0.2">
      <c r="A192">
        <v>30.4</v>
      </c>
      <c r="B192" t="s">
        <v>337</v>
      </c>
      <c r="C192" t="s">
        <v>170</v>
      </c>
      <c r="D192">
        <v>0</v>
      </c>
      <c r="E192" t="s">
        <v>429</v>
      </c>
      <c r="F192" t="s">
        <v>16</v>
      </c>
      <c r="T192">
        <v>30.4</v>
      </c>
    </row>
    <row r="193" spans="1:20" x14ac:dyDescent="0.2">
      <c r="A193">
        <v>30.5</v>
      </c>
      <c r="B193" t="s">
        <v>337</v>
      </c>
      <c r="C193" t="s">
        <v>170</v>
      </c>
      <c r="D193">
        <v>0</v>
      </c>
      <c r="E193" t="s">
        <v>431</v>
      </c>
      <c r="R193">
        <v>139</v>
      </c>
      <c r="T193">
        <v>30.5</v>
      </c>
    </row>
    <row r="194" spans="1:20" x14ac:dyDescent="0.2">
      <c r="A194">
        <v>30.6</v>
      </c>
      <c r="B194" t="s">
        <v>337</v>
      </c>
      <c r="C194" t="s">
        <v>170</v>
      </c>
      <c r="D194">
        <v>0</v>
      </c>
      <c r="E194" t="s">
        <v>430</v>
      </c>
      <c r="R194">
        <v>139</v>
      </c>
      <c r="T194">
        <v>30.6</v>
      </c>
    </row>
    <row r="195" spans="1:20" x14ac:dyDescent="0.2">
      <c r="A195">
        <v>31.1</v>
      </c>
      <c r="B195" t="s">
        <v>264</v>
      </c>
      <c r="C195" t="s">
        <v>201</v>
      </c>
      <c r="D195">
        <v>2</v>
      </c>
      <c r="E195" t="s">
        <v>432</v>
      </c>
      <c r="F195" t="s">
        <v>16</v>
      </c>
      <c r="T195">
        <v>31.1</v>
      </c>
    </row>
    <row r="196" spans="1:20" x14ac:dyDescent="0.2">
      <c r="A196">
        <v>31.2</v>
      </c>
      <c r="B196" t="s">
        <v>264</v>
      </c>
      <c r="C196" t="s">
        <v>201</v>
      </c>
      <c r="D196">
        <v>0</v>
      </c>
      <c r="E196" t="s">
        <v>433</v>
      </c>
      <c r="F196" t="s">
        <v>16</v>
      </c>
      <c r="T196">
        <v>31.2</v>
      </c>
    </row>
    <row r="197" spans="1:20" x14ac:dyDescent="0.2">
      <c r="A197">
        <v>31.3</v>
      </c>
      <c r="B197" t="s">
        <v>264</v>
      </c>
      <c r="C197" t="s">
        <v>201</v>
      </c>
      <c r="D197">
        <v>0</v>
      </c>
      <c r="E197" t="s">
        <v>434</v>
      </c>
      <c r="F197" t="s">
        <v>19</v>
      </c>
      <c r="T197">
        <v>31.3</v>
      </c>
    </row>
    <row r="198" spans="1:20" x14ac:dyDescent="0.2">
      <c r="A198">
        <v>31.4</v>
      </c>
      <c r="B198" t="s">
        <v>264</v>
      </c>
      <c r="C198" t="s">
        <v>201</v>
      </c>
      <c r="D198">
        <v>4</v>
      </c>
      <c r="E198" t="s">
        <v>435</v>
      </c>
      <c r="F198" t="s">
        <v>16</v>
      </c>
      <c r="T198">
        <v>31.4</v>
      </c>
    </row>
    <row r="199" spans="1:20" x14ac:dyDescent="0.2">
      <c r="A199">
        <v>31.5</v>
      </c>
      <c r="B199" t="s">
        <v>264</v>
      </c>
      <c r="C199" t="s">
        <v>201</v>
      </c>
      <c r="D199">
        <v>0</v>
      </c>
      <c r="E199" t="s">
        <v>436</v>
      </c>
      <c r="F199" t="s">
        <v>16</v>
      </c>
      <c r="R199">
        <v>137</v>
      </c>
      <c r="T199">
        <v>31.5</v>
      </c>
    </row>
    <row r="200" spans="1:20" x14ac:dyDescent="0.2">
      <c r="A200">
        <v>31.6</v>
      </c>
      <c r="B200" t="s">
        <v>264</v>
      </c>
      <c r="C200" t="s">
        <v>201</v>
      </c>
      <c r="D200">
        <v>0</v>
      </c>
      <c r="E200" t="s">
        <v>232</v>
      </c>
      <c r="F200" t="s">
        <v>16</v>
      </c>
      <c r="T200">
        <v>31.6</v>
      </c>
    </row>
    <row r="201" spans="1:20" x14ac:dyDescent="0.2">
      <c r="A201">
        <v>32.1</v>
      </c>
      <c r="B201" t="s">
        <v>337</v>
      </c>
      <c r="C201" t="s">
        <v>170</v>
      </c>
      <c r="D201">
        <v>0</v>
      </c>
      <c r="T201">
        <v>32.1</v>
      </c>
    </row>
    <row r="202" spans="1:20" x14ac:dyDescent="0.2">
      <c r="A202">
        <v>32.200000000000003</v>
      </c>
      <c r="B202" t="s">
        <v>337</v>
      </c>
      <c r="C202" t="s">
        <v>170</v>
      </c>
      <c r="D202">
        <v>0</v>
      </c>
      <c r="E202" t="s">
        <v>437</v>
      </c>
      <c r="T202">
        <v>32.200000000000003</v>
      </c>
    </row>
    <row r="203" spans="1:20" x14ac:dyDescent="0.2">
      <c r="A203">
        <v>32.299999999999997</v>
      </c>
      <c r="B203" t="s">
        <v>337</v>
      </c>
      <c r="C203" t="s">
        <v>170</v>
      </c>
      <c r="D203">
        <v>0</v>
      </c>
      <c r="E203" t="s">
        <v>438</v>
      </c>
      <c r="F203" t="s">
        <v>16</v>
      </c>
      <c r="R203">
        <v>138</v>
      </c>
      <c r="T203">
        <v>32.299999999999997</v>
      </c>
    </row>
    <row r="204" spans="1:20" x14ac:dyDescent="0.2">
      <c r="A204">
        <v>32.4</v>
      </c>
      <c r="B204" t="s">
        <v>337</v>
      </c>
      <c r="C204" t="s">
        <v>170</v>
      </c>
      <c r="D204">
        <v>0</v>
      </c>
      <c r="E204" t="s">
        <v>439</v>
      </c>
      <c r="F204" t="s">
        <v>27</v>
      </c>
      <c r="R204">
        <v>132</v>
      </c>
      <c r="T204">
        <v>32.4</v>
      </c>
    </row>
    <row r="205" spans="1:20" x14ac:dyDescent="0.2">
      <c r="A205">
        <v>32.5</v>
      </c>
      <c r="B205" t="s">
        <v>337</v>
      </c>
      <c r="C205" t="s">
        <v>170</v>
      </c>
      <c r="D205">
        <v>0</v>
      </c>
      <c r="E205" t="s">
        <v>440</v>
      </c>
      <c r="F205" t="s">
        <v>27</v>
      </c>
      <c r="R205">
        <v>129</v>
      </c>
      <c r="T205">
        <v>32.5</v>
      </c>
    </row>
    <row r="206" spans="1:20" x14ac:dyDescent="0.2">
      <c r="A206">
        <v>32.6</v>
      </c>
      <c r="B206" t="s">
        <v>337</v>
      </c>
      <c r="C206" t="s">
        <v>170</v>
      </c>
      <c r="D206">
        <v>0</v>
      </c>
      <c r="E206" t="s">
        <v>441</v>
      </c>
      <c r="F206" t="s">
        <v>16</v>
      </c>
      <c r="T206">
        <v>32.6</v>
      </c>
    </row>
    <row r="207" spans="1:20" x14ac:dyDescent="0.2">
      <c r="A207">
        <v>33.1</v>
      </c>
      <c r="B207" t="s">
        <v>264</v>
      </c>
      <c r="C207" t="s">
        <v>179</v>
      </c>
      <c r="D207">
        <v>0</v>
      </c>
      <c r="E207" t="s">
        <v>442</v>
      </c>
      <c r="T207">
        <v>33.1</v>
      </c>
    </row>
    <row r="208" spans="1:20" x14ac:dyDescent="0.2">
      <c r="A208">
        <v>33.200000000000003</v>
      </c>
      <c r="B208" t="s">
        <v>264</v>
      </c>
      <c r="C208" t="s">
        <v>179</v>
      </c>
      <c r="D208">
        <v>4</v>
      </c>
      <c r="E208" t="s">
        <v>443</v>
      </c>
      <c r="F208" t="s">
        <v>16</v>
      </c>
      <c r="T208">
        <v>33.200000000000003</v>
      </c>
    </row>
    <row r="209" spans="1:20" x14ac:dyDescent="0.2">
      <c r="A209">
        <v>33.299999999999997</v>
      </c>
      <c r="B209" t="s">
        <v>264</v>
      </c>
      <c r="C209" t="s">
        <v>179</v>
      </c>
      <c r="D209">
        <v>0</v>
      </c>
      <c r="E209" t="s">
        <v>444</v>
      </c>
      <c r="F209" t="s">
        <v>16</v>
      </c>
      <c r="M209">
        <v>1</v>
      </c>
      <c r="T209">
        <v>33.299999999999997</v>
      </c>
    </row>
    <row r="210" spans="1:20" x14ac:dyDescent="0.2">
      <c r="A210">
        <v>33.4</v>
      </c>
      <c r="B210" t="s">
        <v>337</v>
      </c>
      <c r="C210" t="s">
        <v>179</v>
      </c>
      <c r="D210">
        <v>0</v>
      </c>
      <c r="E210" t="s">
        <v>446</v>
      </c>
      <c r="F210" t="s">
        <v>16</v>
      </c>
      <c r="R210">
        <v>138</v>
      </c>
      <c r="T210">
        <v>33.4</v>
      </c>
    </row>
    <row r="211" spans="1:20" x14ac:dyDescent="0.2">
      <c r="A211">
        <v>33.5</v>
      </c>
      <c r="B211" t="s">
        <v>337</v>
      </c>
      <c r="C211" t="s">
        <v>179</v>
      </c>
      <c r="D211">
        <v>0</v>
      </c>
      <c r="E211" t="s">
        <v>447</v>
      </c>
      <c r="F211" t="s">
        <v>16</v>
      </c>
      <c r="T211">
        <v>33.5</v>
      </c>
    </row>
    <row r="212" spans="1:20" x14ac:dyDescent="0.2">
      <c r="A212">
        <v>33.6</v>
      </c>
      <c r="B212" t="s">
        <v>337</v>
      </c>
      <c r="C212" t="s">
        <v>179</v>
      </c>
      <c r="D212">
        <v>0</v>
      </c>
      <c r="E212" t="s">
        <v>448</v>
      </c>
      <c r="F212" t="s">
        <v>16</v>
      </c>
      <c r="T212">
        <v>33.6</v>
      </c>
    </row>
    <row r="213" spans="1:20" x14ac:dyDescent="0.2">
      <c r="A213">
        <v>34.1</v>
      </c>
      <c r="B213" t="s">
        <v>264</v>
      </c>
      <c r="C213" t="s">
        <v>170</v>
      </c>
      <c r="D213">
        <v>0</v>
      </c>
      <c r="E213" t="s">
        <v>172</v>
      </c>
      <c r="T213">
        <v>34.1</v>
      </c>
    </row>
    <row r="214" spans="1:20" x14ac:dyDescent="0.2">
      <c r="A214">
        <v>34.200000000000003</v>
      </c>
      <c r="B214" t="s">
        <v>264</v>
      </c>
      <c r="C214" t="s">
        <v>170</v>
      </c>
      <c r="D214">
        <v>0</v>
      </c>
      <c r="T214">
        <v>34.200000000000003</v>
      </c>
    </row>
    <row r="215" spans="1:20" x14ac:dyDescent="0.2">
      <c r="A215">
        <v>34.299999999999997</v>
      </c>
      <c r="B215" t="s">
        <v>264</v>
      </c>
      <c r="C215" t="s">
        <v>170</v>
      </c>
      <c r="D215">
        <v>6</v>
      </c>
      <c r="E215" t="s">
        <v>449</v>
      </c>
      <c r="F215" t="s">
        <v>19</v>
      </c>
      <c r="T215">
        <v>34.299999999999997</v>
      </c>
    </row>
    <row r="216" spans="1:20" x14ac:dyDescent="0.2">
      <c r="A216">
        <v>34.4</v>
      </c>
      <c r="B216" t="s">
        <v>264</v>
      </c>
      <c r="C216" t="s">
        <v>170</v>
      </c>
      <c r="D216">
        <v>0</v>
      </c>
      <c r="E216" t="s">
        <v>450</v>
      </c>
      <c r="T216">
        <v>34.4</v>
      </c>
    </row>
    <row r="217" spans="1:20" x14ac:dyDescent="0.2">
      <c r="A217">
        <v>34.5</v>
      </c>
      <c r="B217" t="s">
        <v>264</v>
      </c>
      <c r="C217" t="s">
        <v>170</v>
      </c>
      <c r="D217">
        <v>0</v>
      </c>
      <c r="E217" t="s">
        <v>451</v>
      </c>
      <c r="T217">
        <v>34.5</v>
      </c>
    </row>
    <row r="218" spans="1:20" x14ac:dyDescent="0.2">
      <c r="A218">
        <v>34.6</v>
      </c>
      <c r="B218" t="s">
        <v>264</v>
      </c>
      <c r="C218" t="s">
        <v>170</v>
      </c>
      <c r="D218">
        <v>0</v>
      </c>
      <c r="E218" t="s">
        <v>452</v>
      </c>
      <c r="F218" t="s">
        <v>19</v>
      </c>
      <c r="T218">
        <v>34.6</v>
      </c>
    </row>
    <row r="219" spans="1:20" x14ac:dyDescent="0.2">
      <c r="A219">
        <v>35.1</v>
      </c>
      <c r="B219" t="s">
        <v>337</v>
      </c>
      <c r="C219" t="s">
        <v>179</v>
      </c>
      <c r="D219">
        <v>0</v>
      </c>
      <c r="T219">
        <v>35.1</v>
      </c>
    </row>
    <row r="220" spans="1:20" x14ac:dyDescent="0.2">
      <c r="A220">
        <v>35.200000000000003</v>
      </c>
      <c r="B220" t="s">
        <v>337</v>
      </c>
      <c r="C220" t="s">
        <v>179</v>
      </c>
      <c r="D220">
        <v>0</v>
      </c>
      <c r="E220" t="s">
        <v>454</v>
      </c>
      <c r="T220">
        <v>35.200000000000003</v>
      </c>
    </row>
    <row r="221" spans="1:20" x14ac:dyDescent="0.2">
      <c r="A221">
        <v>35.299999999999997</v>
      </c>
      <c r="B221" t="s">
        <v>337</v>
      </c>
      <c r="C221" t="s">
        <v>179</v>
      </c>
      <c r="D221">
        <v>4</v>
      </c>
      <c r="E221" t="s">
        <v>455</v>
      </c>
      <c r="T221">
        <v>35.299999999999997</v>
      </c>
    </row>
    <row r="222" spans="1:20" x14ac:dyDescent="0.2">
      <c r="A222">
        <v>35.4</v>
      </c>
      <c r="B222" t="s">
        <v>337</v>
      </c>
      <c r="C222" t="s">
        <v>179</v>
      </c>
      <c r="D222">
        <v>0</v>
      </c>
      <c r="E222" t="s">
        <v>456</v>
      </c>
      <c r="T222">
        <v>35.4</v>
      </c>
    </row>
    <row r="223" spans="1:20" x14ac:dyDescent="0.2">
      <c r="A223">
        <v>35.5</v>
      </c>
      <c r="B223" t="s">
        <v>337</v>
      </c>
      <c r="C223" t="s">
        <v>179</v>
      </c>
      <c r="D223">
        <v>1</v>
      </c>
      <c r="E223" t="s">
        <v>457</v>
      </c>
      <c r="T223">
        <v>35.5</v>
      </c>
    </row>
    <row r="224" spans="1:20" x14ac:dyDescent="0.2">
      <c r="A224">
        <v>35.6</v>
      </c>
      <c r="B224" t="s">
        <v>264</v>
      </c>
      <c r="C224" t="s">
        <v>179</v>
      </c>
      <c r="D224">
        <v>0</v>
      </c>
      <c r="E224" t="s">
        <v>458</v>
      </c>
      <c r="T224">
        <v>35.6</v>
      </c>
    </row>
    <row r="225" spans="1:20" ht="34" x14ac:dyDescent="0.2">
      <c r="A225">
        <v>36.1</v>
      </c>
      <c r="B225" t="s">
        <v>337</v>
      </c>
      <c r="C225" t="s">
        <v>192</v>
      </c>
      <c r="D225">
        <v>0</v>
      </c>
      <c r="E225" s="1" t="s">
        <v>459</v>
      </c>
      <c r="T225">
        <v>36.1</v>
      </c>
    </row>
    <row r="226" spans="1:20" x14ac:dyDescent="0.2">
      <c r="A226">
        <v>36.200000000000003</v>
      </c>
      <c r="B226" t="s">
        <v>337</v>
      </c>
      <c r="C226" t="s">
        <v>192</v>
      </c>
      <c r="D226">
        <v>0</v>
      </c>
      <c r="E226" t="s">
        <v>460</v>
      </c>
      <c r="T226">
        <v>36.200000000000003</v>
      </c>
    </row>
    <row r="227" spans="1:20" x14ac:dyDescent="0.2">
      <c r="A227">
        <v>36.299999999999997</v>
      </c>
      <c r="B227" t="s">
        <v>337</v>
      </c>
      <c r="C227" t="s">
        <v>192</v>
      </c>
      <c r="D227">
        <v>0</v>
      </c>
      <c r="E227" t="s">
        <v>461</v>
      </c>
      <c r="F227" t="s">
        <v>16</v>
      </c>
      <c r="T227">
        <v>36.299999999999997</v>
      </c>
    </row>
    <row r="228" spans="1:20" x14ac:dyDescent="0.2">
      <c r="A228">
        <v>36.4</v>
      </c>
      <c r="B228" t="s">
        <v>337</v>
      </c>
      <c r="C228" t="s">
        <v>192</v>
      </c>
      <c r="D228">
        <v>1</v>
      </c>
      <c r="E228" t="s">
        <v>462</v>
      </c>
      <c r="F228" t="s">
        <v>16</v>
      </c>
      <c r="T228">
        <v>36.4</v>
      </c>
    </row>
    <row r="229" spans="1:20" x14ac:dyDescent="0.2">
      <c r="A229">
        <v>36.5</v>
      </c>
      <c r="B229" t="s">
        <v>264</v>
      </c>
      <c r="C229" t="s">
        <v>192</v>
      </c>
      <c r="D229">
        <v>0</v>
      </c>
      <c r="E229" t="s">
        <v>463</v>
      </c>
      <c r="T229">
        <v>36.5</v>
      </c>
    </row>
    <row r="230" spans="1:20" x14ac:dyDescent="0.2">
      <c r="A230">
        <v>36.6</v>
      </c>
      <c r="B230" t="s">
        <v>264</v>
      </c>
      <c r="C230" t="s">
        <v>192</v>
      </c>
      <c r="D230">
        <v>0</v>
      </c>
      <c r="E230" t="s">
        <v>464</v>
      </c>
      <c r="T230">
        <v>36.6</v>
      </c>
    </row>
    <row r="231" spans="1:20" x14ac:dyDescent="0.2">
      <c r="A231">
        <v>37.1</v>
      </c>
      <c r="B231" t="s">
        <v>337</v>
      </c>
      <c r="C231" t="s">
        <v>170</v>
      </c>
      <c r="D231">
        <v>0</v>
      </c>
      <c r="E231" t="s">
        <v>465</v>
      </c>
      <c r="F231" t="s">
        <v>16</v>
      </c>
      <c r="T231">
        <v>37.1</v>
      </c>
    </row>
    <row r="232" spans="1:20" x14ac:dyDescent="0.2">
      <c r="A232">
        <v>37.200000000000003</v>
      </c>
      <c r="B232" t="s">
        <v>337</v>
      </c>
      <c r="C232" t="s">
        <v>170</v>
      </c>
      <c r="D232">
        <v>0</v>
      </c>
      <c r="E232" t="s">
        <v>466</v>
      </c>
      <c r="T232">
        <v>37.200000000000003</v>
      </c>
    </row>
    <row r="233" spans="1:20" x14ac:dyDescent="0.2">
      <c r="A233">
        <v>37.299999999999997</v>
      </c>
      <c r="B233" t="s">
        <v>337</v>
      </c>
      <c r="C233" t="s">
        <v>170</v>
      </c>
      <c r="D233">
        <v>0</v>
      </c>
      <c r="E233" t="s">
        <v>467</v>
      </c>
      <c r="T233">
        <v>37.299999999999997</v>
      </c>
    </row>
    <row r="234" spans="1:20" x14ac:dyDescent="0.2">
      <c r="A234">
        <v>37.4</v>
      </c>
      <c r="B234" t="s">
        <v>337</v>
      </c>
      <c r="C234" t="s">
        <v>170</v>
      </c>
      <c r="D234">
        <v>0</v>
      </c>
      <c r="E234" t="s">
        <v>468</v>
      </c>
      <c r="F234" t="s">
        <v>19</v>
      </c>
      <c r="T234">
        <v>37.4</v>
      </c>
    </row>
    <row r="235" spans="1:20" x14ac:dyDescent="0.2">
      <c r="A235">
        <v>37.5</v>
      </c>
      <c r="B235" t="s">
        <v>337</v>
      </c>
      <c r="C235" t="s">
        <v>170</v>
      </c>
      <c r="D235">
        <v>0</v>
      </c>
      <c r="E235" t="s">
        <v>469</v>
      </c>
      <c r="F235" t="s">
        <v>16</v>
      </c>
      <c r="T235">
        <v>37.5</v>
      </c>
    </row>
    <row r="236" spans="1:20" x14ac:dyDescent="0.2">
      <c r="A236">
        <v>37.6</v>
      </c>
      <c r="B236" t="s">
        <v>337</v>
      </c>
      <c r="C236" t="s">
        <v>170</v>
      </c>
      <c r="D236">
        <v>1</v>
      </c>
      <c r="E236" t="s">
        <v>471</v>
      </c>
      <c r="T236">
        <v>37.6</v>
      </c>
    </row>
    <row r="237" spans="1:20" x14ac:dyDescent="0.2">
      <c r="A237">
        <v>38.1</v>
      </c>
      <c r="B237" t="s">
        <v>337</v>
      </c>
      <c r="C237" t="s">
        <v>192</v>
      </c>
      <c r="D237">
        <v>0</v>
      </c>
      <c r="E237" t="s">
        <v>472</v>
      </c>
      <c r="F237" t="s">
        <v>16</v>
      </c>
      <c r="T237">
        <v>38.1</v>
      </c>
    </row>
    <row r="238" spans="1:20" x14ac:dyDescent="0.2">
      <c r="A238">
        <v>38.200000000000003</v>
      </c>
      <c r="B238" t="s">
        <v>337</v>
      </c>
      <c r="C238" t="s">
        <v>192</v>
      </c>
      <c r="D238">
        <v>0</v>
      </c>
      <c r="E238" t="s">
        <v>473</v>
      </c>
      <c r="F238" t="s">
        <v>16</v>
      </c>
      <c r="T238">
        <v>38.200000000000003</v>
      </c>
    </row>
    <row r="239" spans="1:20" x14ac:dyDescent="0.2">
      <c r="A239">
        <v>38.299999999999997</v>
      </c>
      <c r="B239" t="s">
        <v>337</v>
      </c>
      <c r="C239" t="s">
        <v>192</v>
      </c>
      <c r="D239">
        <v>0</v>
      </c>
      <c r="E239" t="s">
        <v>474</v>
      </c>
      <c r="F239" t="s">
        <v>16</v>
      </c>
      <c r="T239">
        <v>38.299999999999997</v>
      </c>
    </row>
    <row r="240" spans="1:20" x14ac:dyDescent="0.2">
      <c r="A240">
        <v>38.4</v>
      </c>
      <c r="B240" t="s">
        <v>337</v>
      </c>
      <c r="C240" t="s">
        <v>192</v>
      </c>
      <c r="D240">
        <v>0</v>
      </c>
      <c r="E240" t="s">
        <v>475</v>
      </c>
      <c r="F240" t="s">
        <v>16</v>
      </c>
      <c r="T240">
        <v>38.4</v>
      </c>
    </row>
    <row r="241" spans="1:20" x14ac:dyDescent="0.2">
      <c r="A241">
        <v>38.5</v>
      </c>
      <c r="B241" t="s">
        <v>337</v>
      </c>
      <c r="C241" t="s">
        <v>192</v>
      </c>
      <c r="D241">
        <v>0</v>
      </c>
      <c r="E241" t="s">
        <v>476</v>
      </c>
      <c r="F241" t="s">
        <v>16</v>
      </c>
      <c r="T241">
        <v>38.5</v>
      </c>
    </row>
    <row r="242" spans="1:20" x14ac:dyDescent="0.2">
      <c r="A242">
        <v>38.6</v>
      </c>
      <c r="B242" t="s">
        <v>337</v>
      </c>
      <c r="C242" t="s">
        <v>192</v>
      </c>
      <c r="D242">
        <v>0</v>
      </c>
      <c r="E242" t="s">
        <v>331</v>
      </c>
      <c r="F242" t="s">
        <v>16</v>
      </c>
      <c r="T242">
        <v>38.6</v>
      </c>
    </row>
    <row r="243" spans="1:20" x14ac:dyDescent="0.2">
      <c r="A243">
        <v>39.1</v>
      </c>
      <c r="B243" t="s">
        <v>264</v>
      </c>
      <c r="C243" t="s">
        <v>170</v>
      </c>
      <c r="D243">
        <v>0</v>
      </c>
      <c r="E243" t="s">
        <v>477</v>
      </c>
      <c r="F243" t="s">
        <v>19</v>
      </c>
      <c r="T243">
        <v>39.1</v>
      </c>
    </row>
    <row r="244" spans="1:20" ht="85" x14ac:dyDescent="0.2">
      <c r="A244">
        <v>39.200000000000003</v>
      </c>
      <c r="B244" t="s">
        <v>264</v>
      </c>
      <c r="C244" t="s">
        <v>170</v>
      </c>
      <c r="D244">
        <v>0</v>
      </c>
      <c r="E244" s="1" t="s">
        <v>478</v>
      </c>
      <c r="G244">
        <v>1</v>
      </c>
      <c r="O244" t="s">
        <v>364</v>
      </c>
      <c r="Q244" t="s">
        <v>742</v>
      </c>
      <c r="T244">
        <v>39.200000000000003</v>
      </c>
    </row>
    <row r="245" spans="1:20" x14ac:dyDescent="0.2">
      <c r="A245">
        <v>39.299999999999997</v>
      </c>
      <c r="B245" t="s">
        <v>375</v>
      </c>
      <c r="C245" t="s">
        <v>170</v>
      </c>
      <c r="D245">
        <v>0</v>
      </c>
      <c r="T245">
        <v>39.299999999999997</v>
      </c>
    </row>
    <row r="246" spans="1:20" x14ac:dyDescent="0.2">
      <c r="A246">
        <v>39.4</v>
      </c>
      <c r="B246" t="s">
        <v>375</v>
      </c>
      <c r="C246" t="s">
        <v>170</v>
      </c>
      <c r="D246">
        <v>0</v>
      </c>
      <c r="T246">
        <v>39.4</v>
      </c>
    </row>
    <row r="247" spans="1:20" ht="51" x14ac:dyDescent="0.2">
      <c r="A247">
        <v>39.5</v>
      </c>
      <c r="B247" t="s">
        <v>375</v>
      </c>
      <c r="C247" t="s">
        <v>170</v>
      </c>
      <c r="D247">
        <v>0</v>
      </c>
      <c r="E247" s="1" t="s">
        <v>480</v>
      </c>
      <c r="F247" t="s">
        <v>16</v>
      </c>
      <c r="T247">
        <v>39.5</v>
      </c>
    </row>
    <row r="248" spans="1:20" x14ac:dyDescent="0.2">
      <c r="A248">
        <v>39.6</v>
      </c>
      <c r="B248" t="s">
        <v>375</v>
      </c>
      <c r="C248" t="s">
        <v>170</v>
      </c>
      <c r="D248">
        <v>0</v>
      </c>
      <c r="E248" t="s">
        <v>481</v>
      </c>
      <c r="F248" t="s">
        <v>19</v>
      </c>
      <c r="T248">
        <v>39.6</v>
      </c>
    </row>
    <row r="249" spans="1:20" x14ac:dyDescent="0.2">
      <c r="A249">
        <v>40.1</v>
      </c>
      <c r="B249" t="s">
        <v>337</v>
      </c>
      <c r="C249" t="s">
        <v>192</v>
      </c>
      <c r="D249">
        <v>0</v>
      </c>
      <c r="E249" t="s">
        <v>331</v>
      </c>
      <c r="T249">
        <v>40.1</v>
      </c>
    </row>
    <row r="250" spans="1:20" x14ac:dyDescent="0.2">
      <c r="A250">
        <v>40.200000000000003</v>
      </c>
      <c r="B250" t="s">
        <v>337</v>
      </c>
      <c r="C250" t="s">
        <v>192</v>
      </c>
      <c r="D250">
        <v>0</v>
      </c>
      <c r="E250" t="s">
        <v>331</v>
      </c>
      <c r="T250">
        <v>40.200000000000003</v>
      </c>
    </row>
    <row r="251" spans="1:20" x14ac:dyDescent="0.2">
      <c r="A251">
        <v>40.299999999999997</v>
      </c>
      <c r="B251" t="s">
        <v>337</v>
      </c>
      <c r="C251" t="s">
        <v>192</v>
      </c>
      <c r="D251">
        <v>0</v>
      </c>
      <c r="E251" t="s">
        <v>482</v>
      </c>
      <c r="F251" t="s">
        <v>16</v>
      </c>
      <c r="T251">
        <v>40.299999999999997</v>
      </c>
    </row>
    <row r="252" spans="1:20" x14ac:dyDescent="0.2">
      <c r="A252">
        <v>40.4</v>
      </c>
      <c r="B252" t="s">
        <v>337</v>
      </c>
      <c r="C252" t="s">
        <v>192</v>
      </c>
      <c r="D252">
        <v>0</v>
      </c>
      <c r="E252" t="s">
        <v>483</v>
      </c>
      <c r="F252" t="s">
        <v>16</v>
      </c>
      <c r="T252">
        <v>40.4</v>
      </c>
    </row>
    <row r="253" spans="1:20" x14ac:dyDescent="0.2">
      <c r="A253">
        <v>40.5</v>
      </c>
      <c r="B253" t="s">
        <v>337</v>
      </c>
      <c r="C253" t="s">
        <v>192</v>
      </c>
      <c r="D253">
        <v>0</v>
      </c>
      <c r="E253" t="s">
        <v>484</v>
      </c>
      <c r="F253" t="s">
        <v>19</v>
      </c>
      <c r="T253">
        <v>40.5</v>
      </c>
    </row>
    <row r="254" spans="1:20" x14ac:dyDescent="0.2">
      <c r="A254">
        <v>40.6</v>
      </c>
      <c r="B254" t="s">
        <v>337</v>
      </c>
      <c r="C254" t="s">
        <v>192</v>
      </c>
      <c r="D254">
        <v>0</v>
      </c>
      <c r="E254" t="s">
        <v>485</v>
      </c>
      <c r="F254" t="s">
        <v>16</v>
      </c>
      <c r="T254">
        <v>40.6</v>
      </c>
    </row>
    <row r="255" spans="1:20" x14ac:dyDescent="0.2">
      <c r="A255">
        <v>41.1</v>
      </c>
      <c r="B255" t="s">
        <v>375</v>
      </c>
      <c r="C255" t="s">
        <v>170</v>
      </c>
      <c r="D255">
        <v>1</v>
      </c>
      <c r="E255" t="s">
        <v>486</v>
      </c>
      <c r="T255">
        <v>41.1</v>
      </c>
    </row>
    <row r="256" spans="1:20" x14ac:dyDescent="0.2">
      <c r="A256">
        <v>41.2</v>
      </c>
      <c r="B256" t="s">
        <v>337</v>
      </c>
      <c r="C256" t="s">
        <v>170</v>
      </c>
      <c r="D256">
        <v>0</v>
      </c>
      <c r="E256" t="s">
        <v>487</v>
      </c>
      <c r="F256" t="s">
        <v>19</v>
      </c>
      <c r="T256">
        <v>41.2</v>
      </c>
    </row>
    <row r="257" spans="1:20" x14ac:dyDescent="0.2">
      <c r="A257">
        <v>41.3</v>
      </c>
      <c r="B257" t="s">
        <v>337</v>
      </c>
      <c r="C257" t="s">
        <v>170</v>
      </c>
      <c r="D257">
        <v>0</v>
      </c>
      <c r="E257" t="s">
        <v>488</v>
      </c>
      <c r="F257" t="s">
        <v>16</v>
      </c>
      <c r="T257">
        <v>41.3</v>
      </c>
    </row>
    <row r="258" spans="1:20" x14ac:dyDescent="0.2">
      <c r="A258">
        <v>41.4</v>
      </c>
      <c r="B258" t="s">
        <v>337</v>
      </c>
      <c r="C258" t="s">
        <v>170</v>
      </c>
      <c r="D258">
        <v>0</v>
      </c>
      <c r="E258" t="s">
        <v>489</v>
      </c>
      <c r="F258" t="s">
        <v>16</v>
      </c>
      <c r="T258">
        <v>41.4</v>
      </c>
    </row>
    <row r="259" spans="1:20" x14ac:dyDescent="0.2">
      <c r="A259">
        <v>41.5</v>
      </c>
      <c r="B259" t="s">
        <v>337</v>
      </c>
      <c r="C259" t="s">
        <v>170</v>
      </c>
      <c r="D259">
        <v>0</v>
      </c>
      <c r="E259" t="s">
        <v>490</v>
      </c>
      <c r="F259" t="s">
        <v>16</v>
      </c>
      <c r="T259">
        <v>41.5</v>
      </c>
    </row>
    <row r="260" spans="1:20" x14ac:dyDescent="0.2">
      <c r="A260">
        <v>41.6</v>
      </c>
      <c r="B260" t="s">
        <v>337</v>
      </c>
      <c r="C260" t="s">
        <v>170</v>
      </c>
      <c r="D260">
        <v>0</v>
      </c>
      <c r="T260">
        <v>41.6</v>
      </c>
    </row>
    <row r="261" spans="1:20" x14ac:dyDescent="0.2">
      <c r="A261">
        <v>42.1</v>
      </c>
      <c r="B261" t="s">
        <v>375</v>
      </c>
      <c r="C261" t="s">
        <v>192</v>
      </c>
      <c r="D261">
        <v>0</v>
      </c>
      <c r="E261" t="s">
        <v>491</v>
      </c>
      <c r="F261" t="s">
        <v>16</v>
      </c>
      <c r="T261">
        <v>42.1</v>
      </c>
    </row>
    <row r="262" spans="1:20" x14ac:dyDescent="0.2">
      <c r="A262">
        <v>42.2</v>
      </c>
      <c r="B262" t="s">
        <v>375</v>
      </c>
      <c r="C262" t="s">
        <v>192</v>
      </c>
      <c r="D262">
        <v>0</v>
      </c>
      <c r="E262" t="s">
        <v>492</v>
      </c>
      <c r="F262" t="s">
        <v>16</v>
      </c>
      <c r="T262">
        <v>42.2</v>
      </c>
    </row>
    <row r="263" spans="1:20" x14ac:dyDescent="0.2">
      <c r="A263">
        <v>42.3</v>
      </c>
      <c r="B263" t="s">
        <v>375</v>
      </c>
      <c r="C263" t="s">
        <v>192</v>
      </c>
      <c r="D263">
        <v>0</v>
      </c>
      <c r="E263" t="s">
        <v>493</v>
      </c>
      <c r="F263" t="s">
        <v>16</v>
      </c>
      <c r="T263">
        <v>42.3</v>
      </c>
    </row>
    <row r="264" spans="1:20" x14ac:dyDescent="0.2">
      <c r="A264">
        <v>42.4</v>
      </c>
      <c r="B264" t="s">
        <v>375</v>
      </c>
      <c r="C264" t="s">
        <v>192</v>
      </c>
      <c r="D264">
        <v>0</v>
      </c>
      <c r="E264" t="s">
        <v>494</v>
      </c>
      <c r="F264" t="s">
        <v>19</v>
      </c>
      <c r="T264">
        <v>42.4</v>
      </c>
    </row>
    <row r="265" spans="1:20" x14ac:dyDescent="0.2">
      <c r="A265">
        <v>42.5</v>
      </c>
      <c r="B265" t="s">
        <v>375</v>
      </c>
      <c r="C265" t="s">
        <v>192</v>
      </c>
      <c r="D265">
        <v>0</v>
      </c>
      <c r="E265" t="s">
        <v>495</v>
      </c>
      <c r="F265" t="s">
        <v>16</v>
      </c>
      <c r="T265">
        <v>42.5</v>
      </c>
    </row>
    <row r="266" spans="1:20" x14ac:dyDescent="0.2">
      <c r="A266">
        <v>42.6</v>
      </c>
      <c r="B266" t="s">
        <v>375</v>
      </c>
      <c r="C266" t="s">
        <v>192</v>
      </c>
      <c r="D266">
        <v>0</v>
      </c>
      <c r="E266" t="s">
        <v>496</v>
      </c>
      <c r="F266" t="s">
        <v>16</v>
      </c>
      <c r="T266">
        <v>42.6</v>
      </c>
    </row>
    <row r="267" spans="1:20" x14ac:dyDescent="0.2">
      <c r="A267">
        <v>43.1</v>
      </c>
      <c r="B267" t="s">
        <v>337</v>
      </c>
      <c r="C267" t="s">
        <v>201</v>
      </c>
      <c r="D267">
        <v>0</v>
      </c>
      <c r="E267" t="s">
        <v>497</v>
      </c>
      <c r="F267" t="s">
        <v>16</v>
      </c>
      <c r="T267">
        <v>43.1</v>
      </c>
    </row>
    <row r="268" spans="1:20" x14ac:dyDescent="0.2">
      <c r="A268">
        <v>43.2</v>
      </c>
      <c r="B268" t="s">
        <v>337</v>
      </c>
      <c r="C268" t="s">
        <v>201</v>
      </c>
      <c r="D268">
        <v>2</v>
      </c>
      <c r="E268" t="s">
        <v>498</v>
      </c>
      <c r="T268">
        <v>43.2</v>
      </c>
    </row>
    <row r="269" spans="1:20" x14ac:dyDescent="0.2">
      <c r="A269">
        <v>43.3</v>
      </c>
      <c r="B269" t="s">
        <v>337</v>
      </c>
      <c r="C269" t="s">
        <v>201</v>
      </c>
      <c r="D269">
        <v>0</v>
      </c>
      <c r="E269" t="s">
        <v>499</v>
      </c>
      <c r="T269">
        <v>43.3</v>
      </c>
    </row>
    <row r="270" spans="1:20" x14ac:dyDescent="0.2">
      <c r="A270">
        <v>43.4</v>
      </c>
      <c r="B270" t="s">
        <v>337</v>
      </c>
      <c r="C270" t="s">
        <v>201</v>
      </c>
      <c r="D270">
        <v>0</v>
      </c>
      <c r="E270" t="s">
        <v>500</v>
      </c>
      <c r="T270">
        <v>43.4</v>
      </c>
    </row>
    <row r="271" spans="1:20" x14ac:dyDescent="0.2">
      <c r="A271">
        <v>43.5</v>
      </c>
      <c r="B271" t="s">
        <v>337</v>
      </c>
      <c r="C271" t="s">
        <v>201</v>
      </c>
      <c r="D271">
        <v>0</v>
      </c>
      <c r="E271" t="s">
        <v>501</v>
      </c>
      <c r="F271" t="s">
        <v>27</v>
      </c>
      <c r="T271">
        <v>43.5</v>
      </c>
    </row>
    <row r="272" spans="1:20" x14ac:dyDescent="0.2">
      <c r="A272">
        <v>43.6</v>
      </c>
      <c r="B272" t="s">
        <v>337</v>
      </c>
      <c r="C272" t="s">
        <v>201</v>
      </c>
      <c r="D272">
        <v>0</v>
      </c>
      <c r="E272" t="s">
        <v>502</v>
      </c>
      <c r="F272" t="s">
        <v>19</v>
      </c>
      <c r="T272">
        <v>43.6</v>
      </c>
    </row>
    <row r="273" spans="1:20" x14ac:dyDescent="0.2">
      <c r="A273">
        <v>44.1</v>
      </c>
      <c r="B273" t="s">
        <v>375</v>
      </c>
      <c r="C273" t="s">
        <v>38</v>
      </c>
      <c r="D273">
        <v>0</v>
      </c>
      <c r="E273" t="s">
        <v>503</v>
      </c>
      <c r="F273" t="s">
        <v>19</v>
      </c>
      <c r="T273">
        <v>44.1</v>
      </c>
    </row>
    <row r="274" spans="1:20" x14ac:dyDescent="0.2">
      <c r="A274">
        <v>44.2</v>
      </c>
      <c r="B274" t="s">
        <v>375</v>
      </c>
      <c r="C274" t="s">
        <v>38</v>
      </c>
      <c r="D274">
        <v>0</v>
      </c>
      <c r="E274" t="s">
        <v>504</v>
      </c>
      <c r="F274" t="s">
        <v>19</v>
      </c>
      <c r="T274">
        <v>44.2</v>
      </c>
    </row>
    <row r="275" spans="1:20" x14ac:dyDescent="0.2">
      <c r="A275">
        <v>44.3</v>
      </c>
      <c r="B275" t="s">
        <v>375</v>
      </c>
      <c r="C275" t="s">
        <v>38</v>
      </c>
      <c r="D275">
        <v>1</v>
      </c>
      <c r="E275" t="s">
        <v>505</v>
      </c>
      <c r="F275" t="s">
        <v>19</v>
      </c>
      <c r="T275">
        <v>44.3</v>
      </c>
    </row>
    <row r="276" spans="1:20" x14ac:dyDescent="0.2">
      <c r="A276">
        <v>44.4</v>
      </c>
      <c r="B276" t="s">
        <v>337</v>
      </c>
      <c r="C276" t="s">
        <v>38</v>
      </c>
      <c r="D276">
        <v>1</v>
      </c>
      <c r="F276" t="s">
        <v>19</v>
      </c>
      <c r="T276">
        <v>44.4</v>
      </c>
    </row>
    <row r="277" spans="1:20" x14ac:dyDescent="0.2">
      <c r="A277">
        <v>44.5</v>
      </c>
      <c r="B277" t="s">
        <v>375</v>
      </c>
      <c r="C277" t="s">
        <v>38</v>
      </c>
      <c r="D277">
        <v>0</v>
      </c>
      <c r="E277" t="s">
        <v>506</v>
      </c>
      <c r="F277" t="s">
        <v>19</v>
      </c>
      <c r="T277">
        <v>44.5</v>
      </c>
    </row>
    <row r="278" spans="1:20" x14ac:dyDescent="0.2">
      <c r="A278">
        <v>44.6</v>
      </c>
      <c r="B278" t="s">
        <v>375</v>
      </c>
      <c r="C278" t="s">
        <v>38</v>
      </c>
      <c r="D278">
        <v>1</v>
      </c>
      <c r="E278" t="s">
        <v>507</v>
      </c>
      <c r="T278">
        <v>44.6</v>
      </c>
    </row>
    <row r="279" spans="1:20" x14ac:dyDescent="0.2">
      <c r="A279">
        <v>45.1</v>
      </c>
      <c r="B279" t="s">
        <v>375</v>
      </c>
      <c r="C279" t="s">
        <v>201</v>
      </c>
      <c r="D279">
        <v>0</v>
      </c>
      <c r="T279">
        <v>45.1</v>
      </c>
    </row>
    <row r="280" spans="1:20" x14ac:dyDescent="0.2">
      <c r="A280">
        <v>45.2</v>
      </c>
      <c r="B280" t="s">
        <v>375</v>
      </c>
      <c r="C280" t="s">
        <v>201</v>
      </c>
      <c r="D280">
        <v>0</v>
      </c>
      <c r="T280">
        <v>45.2</v>
      </c>
    </row>
    <row r="281" spans="1:20" x14ac:dyDescent="0.2">
      <c r="A281">
        <v>45.3</v>
      </c>
      <c r="B281" t="s">
        <v>375</v>
      </c>
      <c r="C281" t="s">
        <v>201</v>
      </c>
      <c r="D281">
        <v>1</v>
      </c>
      <c r="T281">
        <v>45.3</v>
      </c>
    </row>
    <row r="282" spans="1:20" x14ac:dyDescent="0.2">
      <c r="A282">
        <v>45.4</v>
      </c>
      <c r="B282" t="s">
        <v>337</v>
      </c>
      <c r="C282" t="s">
        <v>201</v>
      </c>
      <c r="D282">
        <v>0</v>
      </c>
      <c r="T282">
        <v>45.4</v>
      </c>
    </row>
    <row r="283" spans="1:20" x14ac:dyDescent="0.2">
      <c r="A283">
        <v>45.5</v>
      </c>
      <c r="B283" t="s">
        <v>337</v>
      </c>
      <c r="C283" t="s">
        <v>201</v>
      </c>
      <c r="D283">
        <v>0</v>
      </c>
      <c r="E283" t="s">
        <v>508</v>
      </c>
      <c r="T283">
        <v>45.5</v>
      </c>
    </row>
    <row r="284" spans="1:20" x14ac:dyDescent="0.2">
      <c r="A284">
        <v>45.6</v>
      </c>
      <c r="B284" t="s">
        <v>337</v>
      </c>
      <c r="C284" t="s">
        <v>201</v>
      </c>
      <c r="D284">
        <v>0</v>
      </c>
      <c r="T284">
        <v>45.6</v>
      </c>
    </row>
    <row r="285" spans="1:20" x14ac:dyDescent="0.2">
      <c r="A285">
        <v>46.1</v>
      </c>
      <c r="B285" t="s">
        <v>375</v>
      </c>
      <c r="C285" t="s">
        <v>38</v>
      </c>
      <c r="D285">
        <v>0</v>
      </c>
      <c r="F285" t="s">
        <v>19</v>
      </c>
      <c r="T285">
        <v>46.1</v>
      </c>
    </row>
    <row r="286" spans="1:20" x14ac:dyDescent="0.2">
      <c r="A286">
        <v>46.2</v>
      </c>
      <c r="B286" t="s">
        <v>375</v>
      </c>
      <c r="C286" t="s">
        <v>38</v>
      </c>
      <c r="D286">
        <v>0</v>
      </c>
      <c r="T286">
        <v>46.2</v>
      </c>
    </row>
    <row r="287" spans="1:20" x14ac:dyDescent="0.2">
      <c r="A287">
        <v>46.3</v>
      </c>
      <c r="B287" t="s">
        <v>375</v>
      </c>
      <c r="C287" t="s">
        <v>38</v>
      </c>
      <c r="D287">
        <v>2</v>
      </c>
      <c r="E287" t="s">
        <v>509</v>
      </c>
      <c r="I287">
        <v>1</v>
      </c>
    </row>
    <row r="288" spans="1:20" x14ac:dyDescent="0.2">
      <c r="A288">
        <v>46.3</v>
      </c>
      <c r="B288" t="s">
        <v>375</v>
      </c>
      <c r="C288" t="s">
        <v>38</v>
      </c>
      <c r="D288">
        <v>1</v>
      </c>
      <c r="E288" t="s">
        <v>514</v>
      </c>
      <c r="T288">
        <v>46.3</v>
      </c>
    </row>
    <row r="289" spans="1:20" x14ac:dyDescent="0.2">
      <c r="A289">
        <v>46.4</v>
      </c>
      <c r="B289" t="s">
        <v>337</v>
      </c>
      <c r="C289" t="s">
        <v>38</v>
      </c>
      <c r="D289">
        <v>1</v>
      </c>
      <c r="T289">
        <v>46.4</v>
      </c>
    </row>
    <row r="290" spans="1:20" x14ac:dyDescent="0.2">
      <c r="A290">
        <v>46.5</v>
      </c>
      <c r="B290" t="s">
        <v>375</v>
      </c>
      <c r="C290" t="s">
        <v>38</v>
      </c>
      <c r="D290">
        <v>0</v>
      </c>
      <c r="T290">
        <v>46.5</v>
      </c>
    </row>
    <row r="291" spans="1:20" x14ac:dyDescent="0.2">
      <c r="A291">
        <v>46.6</v>
      </c>
      <c r="B291" t="s">
        <v>375</v>
      </c>
      <c r="C291" t="s">
        <v>38</v>
      </c>
      <c r="D291">
        <v>2</v>
      </c>
      <c r="T291">
        <v>46.6</v>
      </c>
    </row>
    <row r="292" spans="1:20" x14ac:dyDescent="0.2">
      <c r="A292">
        <v>47.1</v>
      </c>
      <c r="B292" t="s">
        <v>337</v>
      </c>
      <c r="C292" t="s">
        <v>201</v>
      </c>
      <c r="D292">
        <v>1</v>
      </c>
      <c r="T292">
        <v>47.1</v>
      </c>
    </row>
    <row r="293" spans="1:20" x14ac:dyDescent="0.2">
      <c r="A293">
        <v>47.2</v>
      </c>
      <c r="B293" t="s">
        <v>375</v>
      </c>
      <c r="C293" t="s">
        <v>201</v>
      </c>
      <c r="D293">
        <v>0</v>
      </c>
      <c r="T293">
        <v>47.2</v>
      </c>
    </row>
    <row r="294" spans="1:20" x14ac:dyDescent="0.2">
      <c r="A294">
        <v>47.3</v>
      </c>
      <c r="B294" t="s">
        <v>375</v>
      </c>
      <c r="C294" t="s">
        <v>201</v>
      </c>
      <c r="D294">
        <v>0</v>
      </c>
      <c r="T294">
        <v>47.3</v>
      </c>
    </row>
    <row r="295" spans="1:20" x14ac:dyDescent="0.2">
      <c r="A295">
        <v>47.4</v>
      </c>
      <c r="B295" t="s">
        <v>375</v>
      </c>
      <c r="C295" t="s">
        <v>201</v>
      </c>
      <c r="D295">
        <v>2</v>
      </c>
      <c r="T295">
        <v>47.4</v>
      </c>
    </row>
    <row r="296" spans="1:20" x14ac:dyDescent="0.2">
      <c r="A296">
        <v>47.5</v>
      </c>
      <c r="B296" t="s">
        <v>375</v>
      </c>
      <c r="C296" t="s">
        <v>201</v>
      </c>
      <c r="D296">
        <v>0</v>
      </c>
      <c r="T296">
        <v>47.5</v>
      </c>
    </row>
    <row r="297" spans="1:20" x14ac:dyDescent="0.2">
      <c r="A297">
        <v>47.6</v>
      </c>
      <c r="B297" t="s">
        <v>375</v>
      </c>
      <c r="C297" t="s">
        <v>201</v>
      </c>
      <c r="D297">
        <v>0</v>
      </c>
      <c r="T297">
        <v>47.6</v>
      </c>
    </row>
    <row r="298" spans="1:20" x14ac:dyDescent="0.2">
      <c r="A298">
        <v>48.1</v>
      </c>
      <c r="B298" t="s">
        <v>337</v>
      </c>
      <c r="C298" t="s">
        <v>38</v>
      </c>
      <c r="D298">
        <v>0</v>
      </c>
      <c r="E298" t="s">
        <v>510</v>
      </c>
      <c r="T298">
        <v>48.1</v>
      </c>
    </row>
    <row r="299" spans="1:20" x14ac:dyDescent="0.2">
      <c r="A299">
        <v>48.2</v>
      </c>
      <c r="B299" t="s">
        <v>337</v>
      </c>
      <c r="C299" t="s">
        <v>38</v>
      </c>
      <c r="D299">
        <v>2</v>
      </c>
      <c r="E299" t="s">
        <v>511</v>
      </c>
      <c r="T299">
        <v>48.2</v>
      </c>
    </row>
    <row r="300" spans="1:20" ht="34" x14ac:dyDescent="0.2">
      <c r="A300">
        <v>48.3</v>
      </c>
      <c r="B300" t="s">
        <v>337</v>
      </c>
      <c r="C300" t="s">
        <v>38</v>
      </c>
      <c r="D300">
        <v>0</v>
      </c>
      <c r="E300" s="1" t="s">
        <v>512</v>
      </c>
      <c r="T300">
        <v>48.3</v>
      </c>
    </row>
    <row r="301" spans="1:20" x14ac:dyDescent="0.2">
      <c r="A301">
        <v>48.4</v>
      </c>
      <c r="B301" t="s">
        <v>337</v>
      </c>
      <c r="C301" t="s">
        <v>38</v>
      </c>
      <c r="D301">
        <v>4</v>
      </c>
      <c r="T301">
        <v>48.4</v>
      </c>
    </row>
    <row r="302" spans="1:20" x14ac:dyDescent="0.2">
      <c r="A302">
        <v>48.5</v>
      </c>
      <c r="B302" t="s">
        <v>337</v>
      </c>
      <c r="C302" t="s">
        <v>38</v>
      </c>
      <c r="D302">
        <v>0</v>
      </c>
      <c r="T302">
        <v>48.5</v>
      </c>
    </row>
    <row r="303" spans="1:20" x14ac:dyDescent="0.2">
      <c r="A303">
        <v>48.6</v>
      </c>
      <c r="B303" t="s">
        <v>337</v>
      </c>
      <c r="C303" t="s">
        <v>38</v>
      </c>
      <c r="D303">
        <v>4</v>
      </c>
      <c r="E303" t="s">
        <v>513</v>
      </c>
      <c r="T303">
        <v>48.6</v>
      </c>
    </row>
    <row r="304" spans="1:20" x14ac:dyDescent="0.2">
      <c r="A304">
        <v>49.1</v>
      </c>
      <c r="B304" t="s">
        <v>375</v>
      </c>
      <c r="C304" t="s">
        <v>170</v>
      </c>
      <c r="D304">
        <v>0</v>
      </c>
      <c r="T304">
        <v>49.1</v>
      </c>
    </row>
    <row r="305" spans="1:20" x14ac:dyDescent="0.2">
      <c r="A305">
        <v>49.2</v>
      </c>
      <c r="B305" t="s">
        <v>375</v>
      </c>
      <c r="C305" t="s">
        <v>170</v>
      </c>
      <c r="D305">
        <v>0</v>
      </c>
      <c r="E305" t="s">
        <v>515</v>
      </c>
      <c r="T305">
        <v>49.2</v>
      </c>
    </row>
    <row r="306" spans="1:20" x14ac:dyDescent="0.2">
      <c r="A306">
        <v>49.3</v>
      </c>
      <c r="B306" t="s">
        <v>375</v>
      </c>
      <c r="C306" t="s">
        <v>170</v>
      </c>
      <c r="D306">
        <v>0</v>
      </c>
      <c r="E306" t="s">
        <v>516</v>
      </c>
      <c r="T306">
        <v>49.3</v>
      </c>
    </row>
    <row r="307" spans="1:20" x14ac:dyDescent="0.2">
      <c r="A307">
        <v>49.4</v>
      </c>
      <c r="B307" t="s">
        <v>375</v>
      </c>
      <c r="C307" t="s">
        <v>170</v>
      </c>
      <c r="D307">
        <v>1</v>
      </c>
      <c r="E307" t="s">
        <v>518</v>
      </c>
      <c r="T307">
        <v>49.4</v>
      </c>
    </row>
    <row r="308" spans="1:20" x14ac:dyDescent="0.2">
      <c r="A308">
        <v>49.5</v>
      </c>
      <c r="B308" t="s">
        <v>337</v>
      </c>
      <c r="C308" t="s">
        <v>170</v>
      </c>
      <c r="D308">
        <v>0</v>
      </c>
      <c r="E308" t="s">
        <v>331</v>
      </c>
      <c r="T308">
        <v>49.5</v>
      </c>
    </row>
    <row r="309" spans="1:20" x14ac:dyDescent="0.2">
      <c r="A309">
        <v>49.6</v>
      </c>
      <c r="B309" t="s">
        <v>337</v>
      </c>
      <c r="C309" t="s">
        <v>170</v>
      </c>
      <c r="D309">
        <v>1</v>
      </c>
      <c r="E309" t="s">
        <v>517</v>
      </c>
      <c r="T309">
        <v>49.6</v>
      </c>
    </row>
    <row r="310" spans="1:20" x14ac:dyDescent="0.2">
      <c r="A310">
        <v>50.1</v>
      </c>
      <c r="B310" t="s">
        <v>337</v>
      </c>
      <c r="C310" t="s">
        <v>192</v>
      </c>
      <c r="D310">
        <v>0</v>
      </c>
      <c r="E310" t="s">
        <v>519</v>
      </c>
      <c r="F310" t="s">
        <v>16</v>
      </c>
      <c r="T310">
        <v>50.1</v>
      </c>
    </row>
    <row r="311" spans="1:20" x14ac:dyDescent="0.2">
      <c r="A311">
        <v>50.2</v>
      </c>
      <c r="B311" t="s">
        <v>337</v>
      </c>
      <c r="C311" t="s">
        <v>192</v>
      </c>
      <c r="D311">
        <v>0</v>
      </c>
      <c r="E311" t="s">
        <v>520</v>
      </c>
      <c r="F311" t="s">
        <v>16</v>
      </c>
      <c r="T311">
        <v>50.2</v>
      </c>
    </row>
    <row r="312" spans="1:20" ht="34" x14ac:dyDescent="0.2">
      <c r="A312">
        <v>50.3</v>
      </c>
      <c r="B312" t="s">
        <v>337</v>
      </c>
      <c r="C312" t="s">
        <v>192</v>
      </c>
      <c r="D312">
        <v>1</v>
      </c>
      <c r="E312" s="1" t="s">
        <v>521</v>
      </c>
      <c r="F312" t="s">
        <v>16</v>
      </c>
      <c r="T312">
        <v>50.3</v>
      </c>
    </row>
    <row r="313" spans="1:20" x14ac:dyDescent="0.2">
      <c r="A313">
        <v>50.4</v>
      </c>
      <c r="B313" t="s">
        <v>375</v>
      </c>
      <c r="C313" t="s">
        <v>192</v>
      </c>
      <c r="D313">
        <v>1</v>
      </c>
      <c r="E313" t="s">
        <v>522</v>
      </c>
      <c r="F313" t="s">
        <v>16</v>
      </c>
      <c r="T313">
        <v>50.4</v>
      </c>
    </row>
    <row r="314" spans="1:20" x14ac:dyDescent="0.2">
      <c r="A314">
        <v>50.5</v>
      </c>
      <c r="B314" t="s">
        <v>337</v>
      </c>
      <c r="C314" t="s">
        <v>192</v>
      </c>
      <c r="D314">
        <v>0</v>
      </c>
      <c r="E314" t="s">
        <v>523</v>
      </c>
      <c r="F314" t="s">
        <v>19</v>
      </c>
      <c r="T314">
        <v>50.5</v>
      </c>
    </row>
    <row r="315" spans="1:20" x14ac:dyDescent="0.2">
      <c r="A315">
        <v>50.6</v>
      </c>
      <c r="B315" t="s">
        <v>337</v>
      </c>
      <c r="C315" t="s">
        <v>192</v>
      </c>
      <c r="D315">
        <v>0</v>
      </c>
      <c r="E315" t="s">
        <v>524</v>
      </c>
      <c r="F315" t="s">
        <v>16</v>
      </c>
      <c r="T315">
        <v>50.6</v>
      </c>
    </row>
    <row r="316" spans="1:20" ht="51" x14ac:dyDescent="0.2">
      <c r="A316">
        <v>51.1</v>
      </c>
      <c r="B316" t="s">
        <v>375</v>
      </c>
      <c r="C316" t="s">
        <v>170</v>
      </c>
      <c r="D316">
        <v>0</v>
      </c>
      <c r="E316" s="1" t="s">
        <v>525</v>
      </c>
      <c r="F316" t="s">
        <v>19</v>
      </c>
      <c r="T316">
        <v>51.1</v>
      </c>
    </row>
    <row r="317" spans="1:20" x14ac:dyDescent="0.2">
      <c r="A317">
        <v>51.2</v>
      </c>
      <c r="B317" t="s">
        <v>375</v>
      </c>
      <c r="C317" t="s">
        <v>170</v>
      </c>
      <c r="D317">
        <v>0</v>
      </c>
      <c r="E317" t="s">
        <v>526</v>
      </c>
      <c r="F317" t="s">
        <v>528</v>
      </c>
      <c r="T317">
        <v>51.2</v>
      </c>
    </row>
    <row r="318" spans="1:20" x14ac:dyDescent="0.2">
      <c r="A318">
        <v>51.3</v>
      </c>
      <c r="B318" t="s">
        <v>375</v>
      </c>
      <c r="C318" t="s">
        <v>170</v>
      </c>
      <c r="D318">
        <v>0</v>
      </c>
      <c r="E318" t="s">
        <v>527</v>
      </c>
      <c r="F318" t="s">
        <v>80</v>
      </c>
      <c r="I318">
        <v>1</v>
      </c>
    </row>
    <row r="319" spans="1:20" ht="85" x14ac:dyDescent="0.2">
      <c r="A319">
        <v>51.3</v>
      </c>
      <c r="B319" t="s">
        <v>375</v>
      </c>
      <c r="C319" t="s">
        <v>170</v>
      </c>
      <c r="D319">
        <v>0</v>
      </c>
      <c r="E319" s="1" t="s">
        <v>529</v>
      </c>
      <c r="G319">
        <v>1</v>
      </c>
      <c r="J319" t="b">
        <v>1</v>
      </c>
      <c r="O319" t="s">
        <v>365</v>
      </c>
      <c r="T319">
        <v>51.3</v>
      </c>
    </row>
    <row r="320" spans="1:20" ht="17" x14ac:dyDescent="0.2">
      <c r="A320">
        <v>51.4</v>
      </c>
      <c r="B320" t="s">
        <v>15</v>
      </c>
      <c r="C320" t="s">
        <v>170</v>
      </c>
      <c r="D320">
        <v>0</v>
      </c>
      <c r="E320" s="1" t="s">
        <v>531</v>
      </c>
      <c r="T320">
        <v>51.4</v>
      </c>
    </row>
    <row r="321" spans="1:20" ht="17" x14ac:dyDescent="0.2">
      <c r="A321">
        <v>51.5</v>
      </c>
      <c r="B321" t="s">
        <v>15</v>
      </c>
      <c r="C321" t="s">
        <v>170</v>
      </c>
      <c r="D321">
        <v>0</v>
      </c>
      <c r="E321" s="1" t="s">
        <v>532</v>
      </c>
      <c r="T321">
        <v>51.5</v>
      </c>
    </row>
    <row r="322" spans="1:20" ht="51" x14ac:dyDescent="0.2">
      <c r="A322">
        <v>51.6</v>
      </c>
      <c r="B322" t="s">
        <v>15</v>
      </c>
      <c r="C322" t="s">
        <v>170</v>
      </c>
      <c r="D322">
        <v>0</v>
      </c>
      <c r="E322" s="1" t="s">
        <v>534</v>
      </c>
      <c r="G322">
        <v>1</v>
      </c>
      <c r="O322" t="s">
        <v>364</v>
      </c>
      <c r="Q322" t="s">
        <v>170</v>
      </c>
      <c r="T322">
        <v>51.6</v>
      </c>
    </row>
    <row r="323" spans="1:20" ht="17" x14ac:dyDescent="0.2">
      <c r="A323">
        <v>52.1</v>
      </c>
      <c r="B323" t="s">
        <v>337</v>
      </c>
      <c r="C323" t="s">
        <v>192</v>
      </c>
      <c r="D323">
        <v>0</v>
      </c>
      <c r="E323" s="1" t="s">
        <v>535</v>
      </c>
      <c r="T323">
        <v>52.1</v>
      </c>
    </row>
    <row r="324" spans="1:20" x14ac:dyDescent="0.2">
      <c r="A324">
        <v>52.2</v>
      </c>
      <c r="B324" t="s">
        <v>337</v>
      </c>
      <c r="C324" t="s">
        <v>192</v>
      </c>
      <c r="D324">
        <v>0</v>
      </c>
      <c r="T324">
        <v>52.2</v>
      </c>
    </row>
    <row r="325" spans="1:20" ht="34" x14ac:dyDescent="0.2">
      <c r="A325">
        <v>52.3</v>
      </c>
      <c r="B325" t="s">
        <v>337</v>
      </c>
      <c r="C325" t="s">
        <v>192</v>
      </c>
      <c r="D325">
        <v>1</v>
      </c>
      <c r="E325" s="1" t="s">
        <v>536</v>
      </c>
      <c r="T325">
        <v>52.3</v>
      </c>
    </row>
    <row r="326" spans="1:20" ht="17" x14ac:dyDescent="0.2">
      <c r="A326">
        <v>52.4</v>
      </c>
      <c r="B326" t="s">
        <v>122</v>
      </c>
      <c r="C326" t="s">
        <v>192</v>
      </c>
      <c r="D326">
        <v>0</v>
      </c>
      <c r="E326" s="1" t="s">
        <v>537</v>
      </c>
      <c r="T326">
        <v>52.4</v>
      </c>
    </row>
    <row r="327" spans="1:20" ht="17" x14ac:dyDescent="0.2">
      <c r="A327">
        <v>52.5</v>
      </c>
      <c r="B327" t="s">
        <v>122</v>
      </c>
      <c r="C327" t="s">
        <v>192</v>
      </c>
      <c r="D327">
        <v>1</v>
      </c>
      <c r="E327" s="1" t="s">
        <v>538</v>
      </c>
      <c r="T327">
        <v>52.5</v>
      </c>
    </row>
    <row r="328" spans="1:20" ht="17" x14ac:dyDescent="0.2">
      <c r="A328">
        <v>52.6</v>
      </c>
      <c r="B328" t="s">
        <v>337</v>
      </c>
      <c r="C328" t="s">
        <v>192</v>
      </c>
      <c r="D328">
        <v>1</v>
      </c>
      <c r="E328" s="1" t="s">
        <v>539</v>
      </c>
      <c r="T328">
        <v>52.6</v>
      </c>
    </row>
    <row r="329" spans="1:20" ht="34" x14ac:dyDescent="0.2">
      <c r="A329">
        <v>53.1</v>
      </c>
      <c r="B329" t="s">
        <v>337</v>
      </c>
      <c r="C329" t="s">
        <v>170</v>
      </c>
      <c r="D329">
        <v>0</v>
      </c>
      <c r="E329" s="1" t="s">
        <v>540</v>
      </c>
      <c r="F329" t="s">
        <v>19</v>
      </c>
      <c r="T329">
        <v>53.1</v>
      </c>
    </row>
    <row r="330" spans="1:20" ht="17" x14ac:dyDescent="0.2">
      <c r="A330">
        <v>53.2</v>
      </c>
      <c r="B330" t="s">
        <v>337</v>
      </c>
      <c r="C330" t="s">
        <v>170</v>
      </c>
      <c r="D330">
        <v>1</v>
      </c>
      <c r="E330" s="1" t="s">
        <v>542</v>
      </c>
      <c r="T330">
        <v>53.2</v>
      </c>
    </row>
    <row r="331" spans="1:20" ht="17" x14ac:dyDescent="0.2">
      <c r="A331">
        <v>53.3</v>
      </c>
      <c r="B331" t="s">
        <v>122</v>
      </c>
      <c r="C331" t="s">
        <v>170</v>
      </c>
      <c r="D331">
        <v>0</v>
      </c>
      <c r="E331" s="1" t="s">
        <v>541</v>
      </c>
      <c r="T331">
        <v>53.3</v>
      </c>
    </row>
    <row r="332" spans="1:20" x14ac:dyDescent="0.2">
      <c r="A332">
        <v>53.4</v>
      </c>
      <c r="B332" t="s">
        <v>122</v>
      </c>
      <c r="C332" t="s">
        <v>170</v>
      </c>
      <c r="D332">
        <v>0</v>
      </c>
      <c r="T332">
        <v>53.4</v>
      </c>
    </row>
    <row r="333" spans="1:20" ht="17" x14ac:dyDescent="0.2">
      <c r="A333">
        <v>53.5</v>
      </c>
      <c r="B333" t="s">
        <v>122</v>
      </c>
      <c r="C333" t="s">
        <v>170</v>
      </c>
      <c r="D333">
        <v>0</v>
      </c>
      <c r="E333" s="1" t="s">
        <v>543</v>
      </c>
      <c r="F333" t="s">
        <v>27</v>
      </c>
      <c r="T333">
        <v>53.5</v>
      </c>
    </row>
    <row r="334" spans="1:20" ht="17" x14ac:dyDescent="0.2">
      <c r="A334">
        <v>53.6</v>
      </c>
      <c r="B334" t="s">
        <v>122</v>
      </c>
      <c r="C334" t="s">
        <v>170</v>
      </c>
      <c r="D334">
        <v>0</v>
      </c>
      <c r="E334" s="1" t="s">
        <v>544</v>
      </c>
      <c r="F334" t="s">
        <v>16</v>
      </c>
      <c r="T334">
        <v>53.6</v>
      </c>
    </row>
    <row r="335" spans="1:20" ht="17" x14ac:dyDescent="0.2">
      <c r="A335">
        <v>54.1</v>
      </c>
      <c r="B335" t="s">
        <v>337</v>
      </c>
      <c r="C335" t="s">
        <v>192</v>
      </c>
      <c r="D335">
        <v>1</v>
      </c>
      <c r="E335" s="1" t="s">
        <v>545</v>
      </c>
      <c r="F335" t="s">
        <v>16</v>
      </c>
      <c r="T335">
        <v>54.1</v>
      </c>
    </row>
    <row r="336" spans="1:20" ht="17" x14ac:dyDescent="0.2">
      <c r="A336">
        <v>54.2</v>
      </c>
      <c r="B336" t="s">
        <v>122</v>
      </c>
      <c r="C336" t="s">
        <v>192</v>
      </c>
      <c r="D336">
        <v>0</v>
      </c>
      <c r="E336" s="1" t="s">
        <v>546</v>
      </c>
      <c r="F336" t="s">
        <v>19</v>
      </c>
      <c r="T336">
        <v>54.2</v>
      </c>
    </row>
    <row r="337" spans="1:20" ht="17" x14ac:dyDescent="0.2">
      <c r="A337">
        <v>54.3</v>
      </c>
      <c r="B337" t="s">
        <v>122</v>
      </c>
      <c r="C337" t="s">
        <v>192</v>
      </c>
      <c r="D337">
        <v>0</v>
      </c>
      <c r="E337" s="1" t="s">
        <v>547</v>
      </c>
      <c r="F337" t="s">
        <v>16</v>
      </c>
      <c r="T337">
        <v>54.3</v>
      </c>
    </row>
    <row r="338" spans="1:20" ht="51" x14ac:dyDescent="0.2">
      <c r="A338">
        <v>54.4</v>
      </c>
      <c r="B338" t="s">
        <v>122</v>
      </c>
      <c r="C338" t="s">
        <v>192</v>
      </c>
      <c r="D338">
        <v>4</v>
      </c>
      <c r="E338" s="1" t="s">
        <v>548</v>
      </c>
      <c r="T338">
        <v>54.4</v>
      </c>
    </row>
    <row r="339" spans="1:20" x14ac:dyDescent="0.2">
      <c r="A339">
        <v>54.5</v>
      </c>
      <c r="B339" t="s">
        <v>122</v>
      </c>
      <c r="C339" t="s">
        <v>192</v>
      </c>
      <c r="D339">
        <v>0</v>
      </c>
      <c r="T339">
        <v>54.5</v>
      </c>
    </row>
    <row r="340" spans="1:20" x14ac:dyDescent="0.2">
      <c r="A340">
        <v>54.6</v>
      </c>
      <c r="B340" t="s">
        <v>122</v>
      </c>
      <c r="C340" t="s">
        <v>192</v>
      </c>
      <c r="D340">
        <v>0</v>
      </c>
      <c r="T340">
        <v>54.6</v>
      </c>
    </row>
    <row r="341" spans="1:20" ht="17" x14ac:dyDescent="0.2">
      <c r="A341">
        <v>55.1</v>
      </c>
      <c r="B341" t="s">
        <v>337</v>
      </c>
      <c r="C341" t="s">
        <v>170</v>
      </c>
      <c r="D341">
        <v>0</v>
      </c>
      <c r="E341" s="1" t="s">
        <v>549</v>
      </c>
      <c r="F341" t="s">
        <v>27</v>
      </c>
      <c r="T341">
        <v>55.1</v>
      </c>
    </row>
    <row r="342" spans="1:20" ht="34" x14ac:dyDescent="0.2">
      <c r="A342">
        <v>55.2</v>
      </c>
      <c r="B342" t="s">
        <v>337</v>
      </c>
      <c r="C342" t="s">
        <v>170</v>
      </c>
      <c r="D342">
        <v>0</v>
      </c>
      <c r="E342" s="1" t="s">
        <v>550</v>
      </c>
      <c r="G342">
        <v>1</v>
      </c>
      <c r="O342" t="s">
        <v>364</v>
      </c>
      <c r="Q342" t="s">
        <v>132</v>
      </c>
      <c r="T342">
        <v>55.2</v>
      </c>
    </row>
    <row r="343" spans="1:20" ht="51" x14ac:dyDescent="0.2">
      <c r="A343">
        <v>55.3</v>
      </c>
      <c r="B343" t="s">
        <v>42</v>
      </c>
      <c r="C343" t="s">
        <v>170</v>
      </c>
      <c r="D343">
        <v>0</v>
      </c>
      <c r="E343" s="1" t="s">
        <v>552</v>
      </c>
      <c r="T343">
        <v>55.3</v>
      </c>
    </row>
    <row r="344" spans="1:20" x14ac:dyDescent="0.2">
      <c r="A344">
        <v>55.4</v>
      </c>
      <c r="B344" t="s">
        <v>42</v>
      </c>
      <c r="C344" t="s">
        <v>170</v>
      </c>
      <c r="D344">
        <v>0</v>
      </c>
      <c r="T344">
        <v>55.4</v>
      </c>
    </row>
    <row r="345" spans="1:20" x14ac:dyDescent="0.2">
      <c r="A345">
        <v>55.5</v>
      </c>
      <c r="B345" t="s">
        <v>42</v>
      </c>
      <c r="C345" t="s">
        <v>170</v>
      </c>
      <c r="D345">
        <v>0</v>
      </c>
      <c r="F345" t="s">
        <v>80</v>
      </c>
      <c r="T345">
        <v>55.5</v>
      </c>
    </row>
    <row r="346" spans="1:20" ht="17" x14ac:dyDescent="0.2">
      <c r="A346">
        <v>55.6</v>
      </c>
      <c r="B346" t="s">
        <v>42</v>
      </c>
      <c r="C346" t="s">
        <v>170</v>
      </c>
      <c r="D346">
        <v>0</v>
      </c>
      <c r="E346" s="1" t="s">
        <v>553</v>
      </c>
      <c r="F346" t="s">
        <v>80</v>
      </c>
      <c r="T346">
        <v>55.6</v>
      </c>
    </row>
    <row r="347" spans="1:20" ht="34" x14ac:dyDescent="0.2">
      <c r="A347">
        <v>56.1</v>
      </c>
      <c r="B347" t="s">
        <v>122</v>
      </c>
      <c r="C347" t="s">
        <v>179</v>
      </c>
      <c r="D347">
        <v>1</v>
      </c>
      <c r="E347" s="1" t="s">
        <v>555</v>
      </c>
      <c r="T347">
        <v>56.1</v>
      </c>
    </row>
    <row r="348" spans="1:20" ht="17" x14ac:dyDescent="0.2">
      <c r="A348">
        <v>56.2</v>
      </c>
      <c r="B348" t="s">
        <v>42</v>
      </c>
      <c r="C348" t="s">
        <v>179</v>
      </c>
      <c r="D348">
        <v>1</v>
      </c>
      <c r="E348" s="1" t="s">
        <v>554</v>
      </c>
      <c r="F348" t="s">
        <v>19</v>
      </c>
      <c r="T348">
        <v>56.2</v>
      </c>
    </row>
    <row r="349" spans="1:20" ht="17" x14ac:dyDescent="0.2">
      <c r="A349">
        <v>56.3</v>
      </c>
      <c r="B349" t="s">
        <v>122</v>
      </c>
      <c r="C349" t="s">
        <v>179</v>
      </c>
      <c r="D349">
        <v>0</v>
      </c>
      <c r="E349" s="1" t="s">
        <v>556</v>
      </c>
      <c r="T349">
        <v>56.3</v>
      </c>
    </row>
    <row r="350" spans="1:20" ht="17" x14ac:dyDescent="0.2">
      <c r="A350">
        <v>56.4</v>
      </c>
      <c r="B350" t="s">
        <v>122</v>
      </c>
      <c r="C350" t="s">
        <v>179</v>
      </c>
      <c r="D350">
        <v>0</v>
      </c>
      <c r="E350" s="1" t="s">
        <v>557</v>
      </c>
      <c r="F350" t="s">
        <v>27</v>
      </c>
      <c r="T350">
        <v>56.4</v>
      </c>
    </row>
    <row r="351" spans="1:20" ht="34" x14ac:dyDescent="0.2">
      <c r="A351">
        <v>56.5</v>
      </c>
      <c r="B351" t="s">
        <v>122</v>
      </c>
      <c r="C351" t="s">
        <v>179</v>
      </c>
      <c r="D351">
        <v>1</v>
      </c>
      <c r="E351" s="1" t="s">
        <v>558</v>
      </c>
      <c r="O351" t="s">
        <v>366</v>
      </c>
      <c r="Q351" t="s">
        <v>3</v>
      </c>
      <c r="S351">
        <v>1</v>
      </c>
      <c r="T351">
        <v>56.5</v>
      </c>
    </row>
    <row r="352" spans="1:20" ht="34" x14ac:dyDescent="0.2">
      <c r="A352">
        <v>56.6</v>
      </c>
      <c r="B352" t="s">
        <v>92</v>
      </c>
      <c r="C352" t="s">
        <v>179</v>
      </c>
      <c r="D352">
        <v>0</v>
      </c>
      <c r="E352" s="1" t="s">
        <v>561</v>
      </c>
      <c r="F352" t="s">
        <v>16</v>
      </c>
      <c r="T352">
        <v>56.6</v>
      </c>
    </row>
    <row r="353" spans="1:20" ht="34" x14ac:dyDescent="0.2">
      <c r="A353">
        <v>57.1</v>
      </c>
      <c r="B353" t="s">
        <v>42</v>
      </c>
      <c r="C353" t="s">
        <v>170</v>
      </c>
      <c r="D353">
        <v>0</v>
      </c>
      <c r="E353" s="1" t="s">
        <v>562</v>
      </c>
      <c r="F353" t="s">
        <v>27</v>
      </c>
      <c r="G353">
        <v>1</v>
      </c>
      <c r="O353" t="s">
        <v>364</v>
      </c>
      <c r="Q353" t="s">
        <v>38</v>
      </c>
      <c r="T353">
        <v>57.1</v>
      </c>
    </row>
    <row r="354" spans="1:20" x14ac:dyDescent="0.2">
      <c r="T354">
        <v>57.2</v>
      </c>
    </row>
    <row r="355" spans="1:20" x14ac:dyDescent="0.2">
      <c r="T355">
        <v>57.3</v>
      </c>
    </row>
    <row r="356" spans="1:20" x14ac:dyDescent="0.2">
      <c r="T356">
        <v>57.4</v>
      </c>
    </row>
    <row r="357" spans="1:20" x14ac:dyDescent="0.2">
      <c r="T357">
        <v>57.5</v>
      </c>
    </row>
    <row r="358" spans="1:20" x14ac:dyDescent="0.2">
      <c r="T358">
        <v>57.6</v>
      </c>
    </row>
  </sheetData>
  <conditionalFormatting sqref="A1:A8">
    <cfRule type="duplicateValues" dxfId="80" priority="4"/>
  </conditionalFormatting>
  <conditionalFormatting sqref="A9:A358">
    <cfRule type="duplicateValues" dxfId="79" priority="3"/>
  </conditionalFormatting>
  <conditionalFormatting sqref="T8">
    <cfRule type="duplicateValues" dxfId="78" priority="2"/>
  </conditionalFormatting>
  <conditionalFormatting sqref="T9:T358">
    <cfRule type="duplicateValues" dxfId="77" priority="1"/>
  </conditionalFormatting>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2C3A0F65-5501-7D46-AA8D-A10FC4CA9741}">
          <x14:formula1>
            <xm:f>dismissal_type!$A$3:$A$10</xm:f>
          </x14:formula1>
          <xm:sqref>O8:O1048576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1D05-F78E-2146-BF5B-BC05C12BB9B5}">
  <dimension ref="A1:T408"/>
  <sheetViews>
    <sheetView workbookViewId="0">
      <pane ySplit="8" topLeftCell="A402" activePane="bottomLeft" state="frozen"/>
      <selection pane="bottomLeft" activeCell="E423" sqref="E423"/>
    </sheetView>
  </sheetViews>
  <sheetFormatPr baseColWidth="10" defaultRowHeight="16" x14ac:dyDescent="0.2"/>
  <cols>
    <col min="1" max="1" width="16" customWidth="1"/>
    <col min="2" max="2" width="16.1640625" customWidth="1"/>
    <col min="3" max="3" width="14.83203125" customWidth="1"/>
    <col min="5" max="5" width="60.1640625" customWidth="1"/>
    <col min="7" max="7" width="12.5" customWidth="1"/>
    <col min="8" max="8" width="9.1640625" customWidth="1"/>
    <col min="9" max="9" width="8.33203125" customWidth="1"/>
    <col min="10" max="10" width="7.5" customWidth="1"/>
    <col min="11" max="11" width="8.33203125" customWidth="1"/>
    <col min="13" max="13" width="7.1640625" customWidth="1"/>
    <col min="14" max="14" width="8.1640625" customWidth="1"/>
  </cols>
  <sheetData>
    <row r="1" spans="1:20" x14ac:dyDescent="0.2">
      <c r="A1" t="s">
        <v>33</v>
      </c>
      <c r="B1" t="s">
        <v>572</v>
      </c>
      <c r="C1" t="s">
        <v>245</v>
      </c>
      <c r="D1" t="s">
        <v>2</v>
      </c>
    </row>
    <row r="2" spans="1:20" x14ac:dyDescent="0.2">
      <c r="A2" t="s">
        <v>35</v>
      </c>
      <c r="B2">
        <f>SUM(D9:D513)</f>
        <v>185</v>
      </c>
      <c r="C2" s="3">
        <f>B7/D2</f>
        <v>3.08955223880597</v>
      </c>
      <c r="D2">
        <v>67</v>
      </c>
      <c r="E2" t="str">
        <f>_xlfn.CONCAT(B7,"/",B3)</f>
        <v>207/10</v>
      </c>
    </row>
    <row r="3" spans="1:20" x14ac:dyDescent="0.2">
      <c r="A3" t="s">
        <v>36</v>
      </c>
      <c r="B3">
        <f>COUNT(G:G)+ COUNT(S:S)</f>
        <v>10</v>
      </c>
      <c r="G3" t="s">
        <v>219</v>
      </c>
    </row>
    <row r="4" spans="1:20" x14ac:dyDescent="0.2">
      <c r="A4" t="s">
        <v>195</v>
      </c>
      <c r="B4">
        <f>SUM(I21:I1013)</f>
        <v>10</v>
      </c>
      <c r="H4" s="2"/>
    </row>
    <row r="5" spans="1:20" x14ac:dyDescent="0.2">
      <c r="A5" t="s">
        <v>445</v>
      </c>
      <c r="B5">
        <f>SUM(N9:N710)</f>
        <v>4</v>
      </c>
      <c r="H5" s="2"/>
    </row>
    <row r="6" spans="1:20" x14ac:dyDescent="0.2">
      <c r="A6" t="s">
        <v>202</v>
      </c>
      <c r="B6">
        <f>SUM(M:M)</f>
        <v>8</v>
      </c>
      <c r="E6" t="s">
        <v>578</v>
      </c>
    </row>
    <row r="7" spans="1:20" x14ac:dyDescent="0.2">
      <c r="A7" t="s">
        <v>207</v>
      </c>
      <c r="B7">
        <f>B2+B4+B6+B5</f>
        <v>207</v>
      </c>
      <c r="E7">
        <f>South_Africa_1_innings!E7+B7</f>
        <v>281</v>
      </c>
    </row>
    <row r="8" spans="1:20" x14ac:dyDescent="0.2">
      <c r="A8" t="s">
        <v>2</v>
      </c>
      <c r="B8" t="s">
        <v>4</v>
      </c>
      <c r="C8" t="s">
        <v>5</v>
      </c>
      <c r="D8" t="s">
        <v>7</v>
      </c>
      <c r="E8" t="s">
        <v>9</v>
      </c>
      <c r="F8" t="s">
        <v>11</v>
      </c>
      <c r="G8" t="s">
        <v>37</v>
      </c>
      <c r="H8" t="s">
        <v>66</v>
      </c>
      <c r="I8" t="s">
        <v>67</v>
      </c>
      <c r="J8" t="s">
        <v>63</v>
      </c>
      <c r="K8" t="s">
        <v>68</v>
      </c>
      <c r="L8" t="s">
        <v>100</v>
      </c>
      <c r="M8" t="s">
        <v>199</v>
      </c>
      <c r="N8" t="s">
        <v>360</v>
      </c>
      <c r="O8" t="s">
        <v>362</v>
      </c>
      <c r="P8" t="s">
        <v>361</v>
      </c>
      <c r="Q8" t="s">
        <v>372</v>
      </c>
      <c r="R8" t="s">
        <v>222</v>
      </c>
      <c r="S8" t="s">
        <v>559</v>
      </c>
      <c r="T8" t="s">
        <v>748</v>
      </c>
    </row>
    <row r="9" spans="1:20" x14ac:dyDescent="0.2">
      <c r="A9">
        <v>0.1</v>
      </c>
      <c r="B9" t="s">
        <v>565</v>
      </c>
      <c r="C9" t="s">
        <v>42</v>
      </c>
      <c r="D9">
        <v>0</v>
      </c>
      <c r="T9">
        <v>0.1</v>
      </c>
    </row>
    <row r="10" spans="1:20" x14ac:dyDescent="0.2">
      <c r="A10">
        <v>0.2</v>
      </c>
      <c r="B10" t="s">
        <v>565</v>
      </c>
      <c r="C10" t="s">
        <v>42</v>
      </c>
      <c r="D10">
        <v>0</v>
      </c>
      <c r="T10">
        <v>0.2</v>
      </c>
    </row>
    <row r="11" spans="1:20" x14ac:dyDescent="0.2">
      <c r="A11">
        <v>0.3</v>
      </c>
      <c r="B11" t="s">
        <v>565</v>
      </c>
      <c r="C11" t="s">
        <v>42</v>
      </c>
      <c r="D11">
        <v>2</v>
      </c>
      <c r="T11">
        <v>0.3</v>
      </c>
    </row>
    <row r="12" spans="1:20" x14ac:dyDescent="0.2">
      <c r="A12">
        <v>0.4</v>
      </c>
      <c r="B12" t="s">
        <v>565</v>
      </c>
      <c r="C12" t="s">
        <v>42</v>
      </c>
      <c r="D12">
        <v>0</v>
      </c>
      <c r="T12">
        <v>0.4</v>
      </c>
    </row>
    <row r="13" spans="1:20" x14ac:dyDescent="0.2">
      <c r="A13">
        <v>0.5</v>
      </c>
      <c r="B13" t="s">
        <v>565</v>
      </c>
      <c r="C13" t="s">
        <v>42</v>
      </c>
      <c r="D13">
        <v>4</v>
      </c>
      <c r="T13">
        <v>0.5</v>
      </c>
    </row>
    <row r="14" spans="1:20" x14ac:dyDescent="0.2">
      <c r="A14">
        <v>0.6</v>
      </c>
      <c r="B14" t="s">
        <v>565</v>
      </c>
      <c r="C14" t="s">
        <v>42</v>
      </c>
      <c r="D14">
        <v>1</v>
      </c>
      <c r="T14">
        <v>0.6</v>
      </c>
    </row>
    <row r="15" spans="1:20" x14ac:dyDescent="0.2">
      <c r="A15">
        <v>1.1000000000000001</v>
      </c>
      <c r="B15" t="s">
        <v>565</v>
      </c>
      <c r="C15" t="s">
        <v>15</v>
      </c>
      <c r="D15">
        <v>0</v>
      </c>
      <c r="T15">
        <v>1.1000000000000001</v>
      </c>
    </row>
    <row r="16" spans="1:20" x14ac:dyDescent="0.2">
      <c r="A16">
        <v>1.2</v>
      </c>
      <c r="B16" t="s">
        <v>565</v>
      </c>
      <c r="C16" t="s">
        <v>15</v>
      </c>
      <c r="D16">
        <v>0</v>
      </c>
      <c r="M16">
        <v>1</v>
      </c>
      <c r="T16">
        <v>1.2</v>
      </c>
    </row>
    <row r="17" spans="1:20" x14ac:dyDescent="0.2">
      <c r="A17">
        <v>1.3</v>
      </c>
      <c r="B17" t="s">
        <v>90</v>
      </c>
      <c r="C17" t="s">
        <v>15</v>
      </c>
      <c r="D17">
        <v>0</v>
      </c>
      <c r="T17">
        <v>1.3</v>
      </c>
    </row>
    <row r="18" spans="1:20" x14ac:dyDescent="0.2">
      <c r="A18">
        <v>1.4</v>
      </c>
      <c r="B18" t="s">
        <v>90</v>
      </c>
      <c r="C18" t="s">
        <v>15</v>
      </c>
      <c r="D18">
        <v>0</v>
      </c>
      <c r="T18">
        <v>1.4</v>
      </c>
    </row>
    <row r="19" spans="1:20" x14ac:dyDescent="0.2">
      <c r="A19">
        <v>1.5</v>
      </c>
      <c r="B19" t="s">
        <v>90</v>
      </c>
      <c r="C19" t="s">
        <v>15</v>
      </c>
      <c r="D19">
        <v>0</v>
      </c>
      <c r="T19">
        <v>1.5</v>
      </c>
    </row>
    <row r="20" spans="1:20" x14ac:dyDescent="0.2">
      <c r="A20">
        <v>1.6</v>
      </c>
      <c r="B20" t="s">
        <v>90</v>
      </c>
      <c r="C20" t="s">
        <v>15</v>
      </c>
      <c r="D20">
        <v>0</v>
      </c>
      <c r="T20">
        <v>1.6</v>
      </c>
    </row>
    <row r="21" spans="1:20" x14ac:dyDescent="0.2">
      <c r="A21">
        <v>2.1</v>
      </c>
      <c r="B21" t="s">
        <v>565</v>
      </c>
      <c r="C21" t="s">
        <v>42</v>
      </c>
      <c r="D21">
        <v>0</v>
      </c>
      <c r="I21">
        <v>1</v>
      </c>
      <c r="T21">
        <v>2.1</v>
      </c>
    </row>
    <row r="22" spans="1:20" x14ac:dyDescent="0.2">
      <c r="A22">
        <v>2.1</v>
      </c>
      <c r="B22" t="s">
        <v>565</v>
      </c>
      <c r="C22" t="s">
        <v>42</v>
      </c>
      <c r="D22">
        <v>0</v>
      </c>
    </row>
    <row r="23" spans="1:20" x14ac:dyDescent="0.2">
      <c r="A23">
        <v>2.2000000000000002</v>
      </c>
      <c r="B23" t="s">
        <v>565</v>
      </c>
      <c r="C23" t="s">
        <v>42</v>
      </c>
      <c r="D23">
        <v>0</v>
      </c>
      <c r="T23">
        <v>2.2000000000000002</v>
      </c>
    </row>
    <row r="24" spans="1:20" x14ac:dyDescent="0.2">
      <c r="A24">
        <v>2.2999999999999998</v>
      </c>
      <c r="B24" t="s">
        <v>565</v>
      </c>
      <c r="C24" t="s">
        <v>42</v>
      </c>
      <c r="D24">
        <v>0</v>
      </c>
      <c r="T24">
        <v>2.2999999999999998</v>
      </c>
    </row>
    <row r="25" spans="1:20" x14ac:dyDescent="0.2">
      <c r="A25">
        <v>2.4</v>
      </c>
      <c r="B25" t="s">
        <v>565</v>
      </c>
      <c r="C25" t="s">
        <v>42</v>
      </c>
      <c r="D25">
        <v>0</v>
      </c>
      <c r="T25">
        <v>2.4</v>
      </c>
    </row>
    <row r="26" spans="1:20" x14ac:dyDescent="0.2">
      <c r="A26">
        <v>2.5</v>
      </c>
      <c r="B26" t="s">
        <v>565</v>
      </c>
      <c r="C26" t="s">
        <v>42</v>
      </c>
      <c r="D26">
        <v>0</v>
      </c>
      <c r="T26">
        <v>2.5</v>
      </c>
    </row>
    <row r="27" spans="1:20" x14ac:dyDescent="0.2">
      <c r="A27">
        <v>2.6</v>
      </c>
      <c r="B27" t="s">
        <v>565</v>
      </c>
      <c r="C27" t="s">
        <v>42</v>
      </c>
      <c r="D27">
        <v>0</v>
      </c>
      <c r="T27">
        <v>2.6</v>
      </c>
    </row>
    <row r="28" spans="1:20" x14ac:dyDescent="0.2">
      <c r="A28">
        <v>3.1</v>
      </c>
      <c r="B28" t="s">
        <v>90</v>
      </c>
      <c r="C28" t="s">
        <v>15</v>
      </c>
      <c r="D28">
        <v>0</v>
      </c>
      <c r="T28">
        <v>3.1</v>
      </c>
    </row>
    <row r="29" spans="1:20" x14ac:dyDescent="0.2">
      <c r="A29">
        <v>3.2</v>
      </c>
      <c r="B29" t="s">
        <v>90</v>
      </c>
      <c r="C29" t="s">
        <v>15</v>
      </c>
      <c r="D29">
        <v>1</v>
      </c>
      <c r="T29">
        <v>3.2</v>
      </c>
    </row>
    <row r="30" spans="1:20" x14ac:dyDescent="0.2">
      <c r="A30">
        <v>3.3</v>
      </c>
      <c r="B30" t="s">
        <v>565</v>
      </c>
      <c r="C30" t="s">
        <v>15</v>
      </c>
      <c r="D30">
        <v>0</v>
      </c>
      <c r="T30">
        <v>3.3</v>
      </c>
    </row>
    <row r="31" spans="1:20" x14ac:dyDescent="0.2">
      <c r="A31">
        <v>3.4</v>
      </c>
      <c r="B31" t="s">
        <v>565</v>
      </c>
      <c r="C31" t="s">
        <v>15</v>
      </c>
      <c r="D31">
        <v>0</v>
      </c>
      <c r="T31">
        <v>3.4</v>
      </c>
    </row>
    <row r="32" spans="1:20" x14ac:dyDescent="0.2">
      <c r="A32">
        <v>3.5</v>
      </c>
      <c r="B32" t="s">
        <v>565</v>
      </c>
      <c r="C32" t="s">
        <v>15</v>
      </c>
      <c r="D32">
        <v>0</v>
      </c>
      <c r="T32">
        <v>3.5</v>
      </c>
    </row>
    <row r="33" spans="1:20" x14ac:dyDescent="0.2">
      <c r="A33">
        <v>3.6</v>
      </c>
      <c r="B33" t="s">
        <v>565</v>
      </c>
      <c r="C33" t="s">
        <v>15</v>
      </c>
      <c r="D33">
        <v>1</v>
      </c>
      <c r="I33">
        <v>1</v>
      </c>
      <c r="T33">
        <v>3.6</v>
      </c>
    </row>
    <row r="34" spans="1:20" x14ac:dyDescent="0.2">
      <c r="A34">
        <v>3.6</v>
      </c>
      <c r="B34" t="s">
        <v>90</v>
      </c>
      <c r="C34" t="s">
        <v>15</v>
      </c>
      <c r="D34">
        <v>0</v>
      </c>
    </row>
    <row r="35" spans="1:20" x14ac:dyDescent="0.2">
      <c r="A35">
        <v>4.0999999999999996</v>
      </c>
      <c r="B35" t="s">
        <v>565</v>
      </c>
      <c r="C35" t="s">
        <v>42</v>
      </c>
      <c r="D35">
        <v>0</v>
      </c>
      <c r="M35">
        <v>2</v>
      </c>
      <c r="T35">
        <v>4.0999999999999996</v>
      </c>
    </row>
    <row r="36" spans="1:20" x14ac:dyDescent="0.2">
      <c r="A36">
        <v>4.2</v>
      </c>
      <c r="B36" t="s">
        <v>565</v>
      </c>
      <c r="C36" t="s">
        <v>42</v>
      </c>
      <c r="D36">
        <v>0</v>
      </c>
      <c r="T36">
        <v>4.2</v>
      </c>
    </row>
    <row r="37" spans="1:20" x14ac:dyDescent="0.2">
      <c r="A37">
        <v>4.3</v>
      </c>
      <c r="B37" t="s">
        <v>565</v>
      </c>
      <c r="C37" t="s">
        <v>42</v>
      </c>
      <c r="D37">
        <v>0</v>
      </c>
      <c r="T37">
        <v>4.3</v>
      </c>
    </row>
    <row r="38" spans="1:20" x14ac:dyDescent="0.2">
      <c r="A38">
        <v>4.4000000000000004</v>
      </c>
      <c r="B38" t="s">
        <v>565</v>
      </c>
      <c r="C38" t="s">
        <v>42</v>
      </c>
      <c r="D38">
        <v>1</v>
      </c>
      <c r="T38">
        <v>4.4000000000000004</v>
      </c>
    </row>
    <row r="39" spans="1:20" x14ac:dyDescent="0.2">
      <c r="A39">
        <v>4.5</v>
      </c>
      <c r="B39" t="s">
        <v>90</v>
      </c>
      <c r="C39" t="s">
        <v>42</v>
      </c>
      <c r="D39">
        <v>0</v>
      </c>
      <c r="T39">
        <v>4.5</v>
      </c>
    </row>
    <row r="40" spans="1:20" x14ac:dyDescent="0.2">
      <c r="A40">
        <v>4.5999999999999996</v>
      </c>
      <c r="B40" t="s">
        <v>90</v>
      </c>
      <c r="C40" t="s">
        <v>42</v>
      </c>
      <c r="D40">
        <v>0</v>
      </c>
      <c r="T40">
        <v>4.5999999999999996</v>
      </c>
    </row>
    <row r="41" spans="1:20" x14ac:dyDescent="0.2">
      <c r="A41">
        <v>5.0999999999999996</v>
      </c>
      <c r="B41" t="s">
        <v>565</v>
      </c>
      <c r="C41" t="s">
        <v>15</v>
      </c>
      <c r="D41">
        <v>0</v>
      </c>
      <c r="T41">
        <v>5.0999999999999996</v>
      </c>
    </row>
    <row r="42" spans="1:20" x14ac:dyDescent="0.2">
      <c r="A42">
        <v>5.2</v>
      </c>
      <c r="B42" t="s">
        <v>565</v>
      </c>
      <c r="C42" t="s">
        <v>15</v>
      </c>
      <c r="D42">
        <v>1</v>
      </c>
      <c r="T42">
        <v>5.2</v>
      </c>
    </row>
    <row r="43" spans="1:20" x14ac:dyDescent="0.2">
      <c r="A43">
        <v>5.3</v>
      </c>
      <c r="B43" t="s">
        <v>90</v>
      </c>
      <c r="C43" t="s">
        <v>15</v>
      </c>
      <c r="D43">
        <v>0</v>
      </c>
      <c r="T43">
        <v>5.3</v>
      </c>
    </row>
    <row r="44" spans="1:20" x14ac:dyDescent="0.2">
      <c r="A44">
        <v>5.4</v>
      </c>
      <c r="B44" t="s">
        <v>90</v>
      </c>
      <c r="C44" t="s">
        <v>15</v>
      </c>
      <c r="D44">
        <v>0</v>
      </c>
      <c r="T44">
        <v>5.4</v>
      </c>
    </row>
    <row r="45" spans="1:20" x14ac:dyDescent="0.2">
      <c r="A45">
        <v>5.5</v>
      </c>
      <c r="B45" t="s">
        <v>90</v>
      </c>
      <c r="C45" t="s">
        <v>15</v>
      </c>
      <c r="D45">
        <v>2</v>
      </c>
      <c r="T45">
        <v>5.5</v>
      </c>
    </row>
    <row r="46" spans="1:20" x14ac:dyDescent="0.2">
      <c r="A46">
        <v>5.6</v>
      </c>
      <c r="B46" t="s">
        <v>90</v>
      </c>
      <c r="C46" t="s">
        <v>15</v>
      </c>
      <c r="D46">
        <v>0</v>
      </c>
      <c r="T46">
        <v>5.6</v>
      </c>
    </row>
    <row r="47" spans="1:20" x14ac:dyDescent="0.2">
      <c r="A47">
        <v>6.1</v>
      </c>
      <c r="B47" t="s">
        <v>565</v>
      </c>
      <c r="C47" t="s">
        <v>42</v>
      </c>
      <c r="D47">
        <v>0</v>
      </c>
      <c r="T47">
        <v>6.1</v>
      </c>
    </row>
    <row r="48" spans="1:20" x14ac:dyDescent="0.2">
      <c r="A48">
        <v>6.2</v>
      </c>
      <c r="B48" t="s">
        <v>565</v>
      </c>
      <c r="C48" t="s">
        <v>42</v>
      </c>
      <c r="D48">
        <v>1</v>
      </c>
      <c r="T48">
        <v>6.2</v>
      </c>
    </row>
    <row r="49" spans="1:20" x14ac:dyDescent="0.2">
      <c r="A49">
        <v>6.3</v>
      </c>
      <c r="B49" t="s">
        <v>90</v>
      </c>
      <c r="C49" t="s">
        <v>42</v>
      </c>
      <c r="D49">
        <v>0</v>
      </c>
      <c r="T49">
        <v>6.3</v>
      </c>
    </row>
    <row r="50" spans="1:20" x14ac:dyDescent="0.2">
      <c r="A50">
        <v>6.4</v>
      </c>
      <c r="B50" t="s">
        <v>90</v>
      </c>
      <c r="C50" t="s">
        <v>42</v>
      </c>
      <c r="D50">
        <v>0</v>
      </c>
      <c r="T50">
        <v>6.4</v>
      </c>
    </row>
    <row r="51" spans="1:20" x14ac:dyDescent="0.2">
      <c r="A51">
        <v>6.5</v>
      </c>
      <c r="B51" t="s">
        <v>90</v>
      </c>
      <c r="C51" t="s">
        <v>42</v>
      </c>
      <c r="D51">
        <v>0</v>
      </c>
      <c r="T51">
        <v>6.5</v>
      </c>
    </row>
    <row r="52" spans="1:20" x14ac:dyDescent="0.2">
      <c r="A52">
        <v>6.6</v>
      </c>
      <c r="B52" t="s">
        <v>90</v>
      </c>
      <c r="C52" t="s">
        <v>42</v>
      </c>
      <c r="D52">
        <v>0</v>
      </c>
      <c r="T52">
        <v>6.6</v>
      </c>
    </row>
    <row r="53" spans="1:20" x14ac:dyDescent="0.2">
      <c r="A53">
        <v>7.1</v>
      </c>
      <c r="B53" t="s">
        <v>565</v>
      </c>
      <c r="C53" t="s">
        <v>15</v>
      </c>
      <c r="D53">
        <v>4</v>
      </c>
      <c r="T53">
        <v>7.1</v>
      </c>
    </row>
    <row r="54" spans="1:20" x14ac:dyDescent="0.2">
      <c r="A54">
        <v>7.2</v>
      </c>
      <c r="B54" t="s">
        <v>565</v>
      </c>
      <c r="C54" t="s">
        <v>15</v>
      </c>
      <c r="D54">
        <v>0</v>
      </c>
      <c r="T54">
        <v>7.2</v>
      </c>
    </row>
    <row r="55" spans="1:20" x14ac:dyDescent="0.2">
      <c r="A55">
        <v>7.3</v>
      </c>
      <c r="B55" t="s">
        <v>565</v>
      </c>
      <c r="C55" t="s">
        <v>15</v>
      </c>
      <c r="D55">
        <v>0</v>
      </c>
      <c r="T55">
        <v>7.3</v>
      </c>
    </row>
    <row r="56" spans="1:20" x14ac:dyDescent="0.2">
      <c r="A56">
        <v>7.4</v>
      </c>
      <c r="B56" t="s">
        <v>565</v>
      </c>
      <c r="C56" t="s">
        <v>15</v>
      </c>
      <c r="D56">
        <v>0</v>
      </c>
      <c r="T56">
        <v>7.4</v>
      </c>
    </row>
    <row r="57" spans="1:20" x14ac:dyDescent="0.2">
      <c r="A57">
        <v>7.5</v>
      </c>
      <c r="B57" t="s">
        <v>565</v>
      </c>
      <c r="C57" t="s">
        <v>15</v>
      </c>
      <c r="D57">
        <v>0</v>
      </c>
      <c r="T57">
        <v>7.5</v>
      </c>
    </row>
    <row r="58" spans="1:20" x14ac:dyDescent="0.2">
      <c r="A58">
        <v>7.6</v>
      </c>
      <c r="B58" t="s">
        <v>565</v>
      </c>
      <c r="C58" t="s">
        <v>15</v>
      </c>
      <c r="D58">
        <v>0</v>
      </c>
      <c r="T58">
        <v>7.6</v>
      </c>
    </row>
    <row r="59" spans="1:20" x14ac:dyDescent="0.2">
      <c r="A59">
        <v>8.1</v>
      </c>
      <c r="B59" t="s">
        <v>90</v>
      </c>
      <c r="C59" t="s">
        <v>42</v>
      </c>
      <c r="D59">
        <v>1</v>
      </c>
      <c r="E59" t="s">
        <v>564</v>
      </c>
      <c r="T59">
        <v>8.1</v>
      </c>
    </row>
    <row r="60" spans="1:20" x14ac:dyDescent="0.2">
      <c r="A60">
        <v>8.1999999999999993</v>
      </c>
      <c r="B60" t="s">
        <v>565</v>
      </c>
      <c r="C60" t="s">
        <v>42</v>
      </c>
      <c r="D60">
        <v>0</v>
      </c>
      <c r="E60" t="s">
        <v>566</v>
      </c>
      <c r="F60" t="s">
        <v>16</v>
      </c>
      <c r="T60">
        <v>8.1999999999999993</v>
      </c>
    </row>
    <row r="61" spans="1:20" x14ac:dyDescent="0.2">
      <c r="A61">
        <v>8.3000000000000007</v>
      </c>
      <c r="B61" t="s">
        <v>565</v>
      </c>
      <c r="C61" t="s">
        <v>42</v>
      </c>
      <c r="D61">
        <v>0</v>
      </c>
      <c r="T61">
        <v>8.3000000000000007</v>
      </c>
    </row>
    <row r="62" spans="1:20" x14ac:dyDescent="0.2">
      <c r="A62">
        <v>8.4</v>
      </c>
      <c r="B62" t="s">
        <v>565</v>
      </c>
      <c r="C62" t="s">
        <v>42</v>
      </c>
      <c r="D62">
        <v>0</v>
      </c>
      <c r="E62" t="s">
        <v>567</v>
      </c>
      <c r="F62" t="s">
        <v>16</v>
      </c>
      <c r="T62">
        <v>8.4</v>
      </c>
    </row>
    <row r="63" spans="1:20" x14ac:dyDescent="0.2">
      <c r="A63">
        <v>8.5</v>
      </c>
      <c r="B63" t="s">
        <v>565</v>
      </c>
      <c r="C63" t="s">
        <v>42</v>
      </c>
      <c r="D63">
        <v>0</v>
      </c>
      <c r="E63" t="s">
        <v>568</v>
      </c>
      <c r="F63" t="s">
        <v>569</v>
      </c>
      <c r="T63">
        <v>8.5</v>
      </c>
    </row>
    <row r="64" spans="1:20" x14ac:dyDescent="0.2">
      <c r="A64">
        <v>8.6</v>
      </c>
      <c r="B64" t="s">
        <v>565</v>
      </c>
      <c r="C64" t="s">
        <v>42</v>
      </c>
      <c r="D64">
        <v>0</v>
      </c>
      <c r="T64">
        <v>8.6</v>
      </c>
    </row>
    <row r="65" spans="1:20" x14ac:dyDescent="0.2">
      <c r="A65">
        <v>9.1</v>
      </c>
      <c r="B65" t="s">
        <v>90</v>
      </c>
      <c r="C65" t="s">
        <v>6</v>
      </c>
      <c r="D65">
        <v>0</v>
      </c>
      <c r="T65">
        <v>9.1</v>
      </c>
    </row>
    <row r="66" spans="1:20" x14ac:dyDescent="0.2">
      <c r="A66">
        <v>9.1999999999999993</v>
      </c>
      <c r="B66" t="s">
        <v>90</v>
      </c>
      <c r="C66" t="s">
        <v>6</v>
      </c>
      <c r="D66">
        <v>1</v>
      </c>
      <c r="E66" t="s">
        <v>570</v>
      </c>
      <c r="T66">
        <v>9.1999999999999993</v>
      </c>
    </row>
    <row r="67" spans="1:20" x14ac:dyDescent="0.2">
      <c r="A67">
        <v>9.3000000000000007</v>
      </c>
      <c r="B67" t="s">
        <v>565</v>
      </c>
      <c r="C67" t="s">
        <v>6</v>
      </c>
      <c r="D67">
        <v>0</v>
      </c>
      <c r="E67" t="s">
        <v>571</v>
      </c>
      <c r="T67">
        <v>9.3000000000000007</v>
      </c>
    </row>
    <row r="68" spans="1:20" x14ac:dyDescent="0.2">
      <c r="A68">
        <v>9.4</v>
      </c>
      <c r="B68" t="s">
        <v>565</v>
      </c>
      <c r="C68" t="s">
        <v>6</v>
      </c>
      <c r="D68">
        <v>0</v>
      </c>
      <c r="E68" t="s">
        <v>573</v>
      </c>
      <c r="I68">
        <v>1</v>
      </c>
      <c r="T68">
        <v>9.4</v>
      </c>
    </row>
    <row r="69" spans="1:20" x14ac:dyDescent="0.2">
      <c r="A69">
        <v>9.4</v>
      </c>
      <c r="B69" t="s">
        <v>565</v>
      </c>
      <c r="C69" t="s">
        <v>6</v>
      </c>
      <c r="D69">
        <v>0</v>
      </c>
    </row>
    <row r="70" spans="1:20" x14ac:dyDescent="0.2">
      <c r="A70">
        <v>9.5</v>
      </c>
      <c r="B70" t="s">
        <v>565</v>
      </c>
      <c r="C70" t="s">
        <v>6</v>
      </c>
      <c r="D70">
        <v>1</v>
      </c>
      <c r="E70" t="s">
        <v>574</v>
      </c>
      <c r="T70">
        <v>9.5</v>
      </c>
    </row>
    <row r="71" spans="1:20" x14ac:dyDescent="0.2">
      <c r="A71">
        <v>9.6</v>
      </c>
      <c r="B71" t="s">
        <v>90</v>
      </c>
      <c r="C71" t="s">
        <v>6</v>
      </c>
      <c r="D71">
        <v>1</v>
      </c>
      <c r="E71" t="s">
        <v>575</v>
      </c>
      <c r="F71" t="s">
        <v>16</v>
      </c>
      <c r="T71">
        <v>9.6</v>
      </c>
    </row>
    <row r="72" spans="1:20" x14ac:dyDescent="0.2">
      <c r="A72">
        <v>10.1</v>
      </c>
      <c r="B72" t="s">
        <v>90</v>
      </c>
      <c r="C72" t="s">
        <v>42</v>
      </c>
      <c r="D72">
        <v>0</v>
      </c>
      <c r="E72" t="s">
        <v>576</v>
      </c>
      <c r="T72">
        <v>10.1</v>
      </c>
    </row>
    <row r="73" spans="1:20" x14ac:dyDescent="0.2">
      <c r="A73">
        <v>10.199999999999999</v>
      </c>
      <c r="B73" t="s">
        <v>90</v>
      </c>
      <c r="C73" t="s">
        <v>42</v>
      </c>
      <c r="D73">
        <v>0</v>
      </c>
      <c r="E73" t="s">
        <v>577</v>
      </c>
      <c r="G73">
        <v>1</v>
      </c>
      <c r="O73" t="s">
        <v>364</v>
      </c>
      <c r="Q73" s="5" t="s">
        <v>375</v>
      </c>
      <c r="T73">
        <v>10.199999999999999</v>
      </c>
    </row>
    <row r="74" spans="1:20" x14ac:dyDescent="0.2">
      <c r="A74">
        <v>10.3</v>
      </c>
      <c r="B74" t="s">
        <v>48</v>
      </c>
      <c r="C74" t="s">
        <v>42</v>
      </c>
      <c r="D74">
        <v>0</v>
      </c>
      <c r="T74">
        <v>10.3</v>
      </c>
    </row>
    <row r="75" spans="1:20" x14ac:dyDescent="0.2">
      <c r="A75">
        <v>10.4</v>
      </c>
      <c r="B75" t="s">
        <v>48</v>
      </c>
      <c r="C75" t="s">
        <v>42</v>
      </c>
      <c r="D75">
        <v>0</v>
      </c>
      <c r="E75" t="s">
        <v>579</v>
      </c>
      <c r="G75">
        <v>1</v>
      </c>
      <c r="O75" t="s">
        <v>364</v>
      </c>
      <c r="Q75" t="s">
        <v>6</v>
      </c>
      <c r="T75">
        <v>10.4</v>
      </c>
    </row>
    <row r="76" spans="1:20" x14ac:dyDescent="0.2">
      <c r="A76">
        <v>10.5</v>
      </c>
      <c r="B76" t="s">
        <v>8</v>
      </c>
      <c r="C76" t="s">
        <v>42</v>
      </c>
      <c r="D76">
        <v>0</v>
      </c>
      <c r="E76" t="s">
        <v>580</v>
      </c>
      <c r="T76">
        <v>10.5</v>
      </c>
    </row>
    <row r="77" spans="1:20" ht="34" x14ac:dyDescent="0.2">
      <c r="A77">
        <v>10.6</v>
      </c>
      <c r="B77" t="s">
        <v>8</v>
      </c>
      <c r="C77" t="s">
        <v>42</v>
      </c>
      <c r="D77">
        <v>4</v>
      </c>
      <c r="E77" s="1" t="s">
        <v>586</v>
      </c>
      <c r="T77">
        <v>10.6</v>
      </c>
    </row>
    <row r="78" spans="1:20" x14ac:dyDescent="0.2">
      <c r="A78">
        <v>11.1</v>
      </c>
      <c r="B78" t="s">
        <v>565</v>
      </c>
      <c r="C78" t="s">
        <v>15</v>
      </c>
      <c r="D78">
        <v>0</v>
      </c>
      <c r="E78" t="s">
        <v>581</v>
      </c>
      <c r="T78">
        <v>11.1</v>
      </c>
    </row>
    <row r="79" spans="1:20" x14ac:dyDescent="0.2">
      <c r="A79">
        <v>11.2</v>
      </c>
      <c r="B79" t="s">
        <v>565</v>
      </c>
      <c r="C79" t="s">
        <v>15</v>
      </c>
      <c r="D79">
        <v>0</v>
      </c>
      <c r="E79" t="s">
        <v>582</v>
      </c>
      <c r="T79">
        <v>11.2</v>
      </c>
    </row>
    <row r="80" spans="1:20" x14ac:dyDescent="0.2">
      <c r="A80">
        <v>11.3</v>
      </c>
      <c r="B80" t="s">
        <v>565</v>
      </c>
      <c r="C80" t="s">
        <v>15</v>
      </c>
      <c r="D80">
        <v>0</v>
      </c>
      <c r="T80">
        <v>11.3</v>
      </c>
    </row>
    <row r="81" spans="1:20" x14ac:dyDescent="0.2">
      <c r="A81">
        <v>11.4</v>
      </c>
      <c r="B81" t="s">
        <v>565</v>
      </c>
      <c r="C81" t="s">
        <v>15</v>
      </c>
      <c r="D81">
        <v>0</v>
      </c>
      <c r="T81">
        <v>11.4</v>
      </c>
    </row>
    <row r="82" spans="1:20" x14ac:dyDescent="0.2">
      <c r="A82">
        <v>11.5</v>
      </c>
      <c r="B82" t="s">
        <v>565</v>
      </c>
      <c r="C82" t="s">
        <v>15</v>
      </c>
      <c r="D82">
        <v>0</v>
      </c>
      <c r="T82">
        <v>11.5</v>
      </c>
    </row>
    <row r="83" spans="1:20" x14ac:dyDescent="0.2">
      <c r="A83">
        <v>11.6</v>
      </c>
      <c r="B83" t="s">
        <v>565</v>
      </c>
      <c r="C83" t="s">
        <v>15</v>
      </c>
      <c r="D83">
        <v>0</v>
      </c>
      <c r="E83" t="s">
        <v>583</v>
      </c>
      <c r="T83">
        <v>11.6</v>
      </c>
    </row>
    <row r="84" spans="1:20" ht="17" x14ac:dyDescent="0.2">
      <c r="A84">
        <v>12.1</v>
      </c>
      <c r="B84" t="s">
        <v>8</v>
      </c>
      <c r="C84" t="s">
        <v>92</v>
      </c>
      <c r="D84">
        <v>1</v>
      </c>
      <c r="E84" s="1" t="s">
        <v>588</v>
      </c>
      <c r="T84">
        <v>12.1</v>
      </c>
    </row>
    <row r="85" spans="1:20" x14ac:dyDescent="0.2">
      <c r="A85">
        <v>12.2</v>
      </c>
      <c r="B85" t="s">
        <v>565</v>
      </c>
      <c r="C85" t="s">
        <v>92</v>
      </c>
      <c r="D85">
        <v>1</v>
      </c>
      <c r="E85" t="s">
        <v>587</v>
      </c>
      <c r="T85">
        <v>12.2</v>
      </c>
    </row>
    <row r="86" spans="1:20" x14ac:dyDescent="0.2">
      <c r="A86">
        <v>12.3</v>
      </c>
      <c r="B86" t="s">
        <v>8</v>
      </c>
      <c r="C86" t="s">
        <v>92</v>
      </c>
      <c r="D86">
        <v>0</v>
      </c>
      <c r="T86">
        <v>12.3</v>
      </c>
    </row>
    <row r="87" spans="1:20" x14ac:dyDescent="0.2">
      <c r="A87">
        <v>12.4</v>
      </c>
      <c r="B87" t="s">
        <v>8</v>
      </c>
      <c r="C87" t="s">
        <v>92</v>
      </c>
      <c r="D87">
        <v>0</v>
      </c>
      <c r="T87">
        <v>12.4</v>
      </c>
    </row>
    <row r="88" spans="1:20" x14ac:dyDescent="0.2">
      <c r="A88">
        <v>12.5</v>
      </c>
      <c r="B88" t="s">
        <v>8</v>
      </c>
      <c r="C88" t="s">
        <v>92</v>
      </c>
      <c r="D88">
        <v>1</v>
      </c>
      <c r="E88" t="s">
        <v>589</v>
      </c>
      <c r="T88">
        <v>12.5</v>
      </c>
    </row>
    <row r="89" spans="1:20" x14ac:dyDescent="0.2">
      <c r="A89">
        <v>12.6</v>
      </c>
      <c r="B89" t="s">
        <v>565</v>
      </c>
      <c r="C89" t="s">
        <v>92</v>
      </c>
      <c r="D89">
        <v>2</v>
      </c>
      <c r="E89" t="s">
        <v>590</v>
      </c>
      <c r="T89">
        <v>12.6</v>
      </c>
    </row>
    <row r="90" spans="1:20" ht="17" x14ac:dyDescent="0.2">
      <c r="A90">
        <v>13.1</v>
      </c>
      <c r="B90" t="s">
        <v>8</v>
      </c>
      <c r="C90" t="s">
        <v>15</v>
      </c>
      <c r="D90">
        <v>0</v>
      </c>
      <c r="E90" s="1" t="s">
        <v>591</v>
      </c>
      <c r="T90">
        <v>13.1</v>
      </c>
    </row>
    <row r="91" spans="1:20" x14ac:dyDescent="0.2">
      <c r="A91">
        <v>13.2</v>
      </c>
      <c r="B91" t="s">
        <v>8</v>
      </c>
      <c r="C91" t="s">
        <v>15</v>
      </c>
      <c r="D91">
        <v>0</v>
      </c>
      <c r="E91" t="s">
        <v>592</v>
      </c>
      <c r="T91">
        <v>13.2</v>
      </c>
    </row>
    <row r="92" spans="1:20" x14ac:dyDescent="0.2">
      <c r="A92">
        <v>13.3</v>
      </c>
      <c r="B92" t="s">
        <v>8</v>
      </c>
      <c r="C92" t="s">
        <v>15</v>
      </c>
      <c r="D92">
        <v>1</v>
      </c>
      <c r="E92" t="s">
        <v>593</v>
      </c>
      <c r="T92">
        <v>13.3</v>
      </c>
    </row>
    <row r="93" spans="1:20" ht="34" x14ac:dyDescent="0.2">
      <c r="A93">
        <v>13.4</v>
      </c>
      <c r="B93" t="s">
        <v>565</v>
      </c>
      <c r="C93" t="s">
        <v>15</v>
      </c>
      <c r="D93">
        <v>0</v>
      </c>
      <c r="E93" s="1" t="s">
        <v>594</v>
      </c>
      <c r="T93">
        <v>13.4</v>
      </c>
    </row>
    <row r="94" spans="1:20" x14ac:dyDescent="0.2">
      <c r="A94">
        <v>13.5</v>
      </c>
      <c r="B94" t="s">
        <v>565</v>
      </c>
      <c r="C94" t="s">
        <v>15</v>
      </c>
      <c r="D94">
        <v>0</v>
      </c>
      <c r="E94" t="s">
        <v>595</v>
      </c>
      <c r="F94" t="s">
        <v>16</v>
      </c>
      <c r="T94">
        <v>13.5</v>
      </c>
    </row>
    <row r="95" spans="1:20" x14ac:dyDescent="0.2">
      <c r="A95">
        <v>13.6</v>
      </c>
      <c r="B95" t="s">
        <v>565</v>
      </c>
      <c r="C95" t="s">
        <v>15</v>
      </c>
      <c r="D95">
        <v>0</v>
      </c>
      <c r="E95" t="s">
        <v>596</v>
      </c>
      <c r="F95" t="s">
        <v>569</v>
      </c>
      <c r="T95">
        <v>13.6</v>
      </c>
    </row>
    <row r="96" spans="1:20" x14ac:dyDescent="0.2">
      <c r="A96">
        <v>14.1</v>
      </c>
      <c r="B96" t="s">
        <v>8</v>
      </c>
      <c r="C96" t="s">
        <v>92</v>
      </c>
      <c r="D96">
        <v>0</v>
      </c>
      <c r="T96">
        <v>14.1</v>
      </c>
    </row>
    <row r="97" spans="1:20" x14ac:dyDescent="0.2">
      <c r="A97">
        <v>14.2</v>
      </c>
      <c r="B97" t="s">
        <v>8</v>
      </c>
      <c r="C97" t="s">
        <v>92</v>
      </c>
      <c r="D97">
        <v>1</v>
      </c>
      <c r="T97">
        <v>14.2</v>
      </c>
    </row>
    <row r="98" spans="1:20" x14ac:dyDescent="0.2">
      <c r="A98">
        <v>14.3</v>
      </c>
      <c r="B98" t="s">
        <v>565</v>
      </c>
      <c r="C98" t="s">
        <v>92</v>
      </c>
      <c r="D98">
        <v>1</v>
      </c>
      <c r="E98" t="s">
        <v>597</v>
      </c>
      <c r="T98">
        <v>14.3</v>
      </c>
    </row>
    <row r="99" spans="1:20" x14ac:dyDescent="0.2">
      <c r="A99">
        <v>14.4</v>
      </c>
      <c r="B99" t="s">
        <v>8</v>
      </c>
      <c r="C99" t="s">
        <v>92</v>
      </c>
      <c r="D99">
        <v>0</v>
      </c>
      <c r="E99" t="s">
        <v>598</v>
      </c>
      <c r="T99">
        <v>14.4</v>
      </c>
    </row>
    <row r="100" spans="1:20" ht="51" x14ac:dyDescent="0.2">
      <c r="A100">
        <v>14.5</v>
      </c>
      <c r="B100" t="s">
        <v>8</v>
      </c>
      <c r="C100" t="s">
        <v>92</v>
      </c>
      <c r="D100">
        <v>0</v>
      </c>
      <c r="E100" s="1" t="s">
        <v>599</v>
      </c>
      <c r="F100" t="s">
        <v>569</v>
      </c>
      <c r="T100">
        <v>14.5</v>
      </c>
    </row>
    <row r="101" spans="1:20" x14ac:dyDescent="0.2">
      <c r="A101">
        <v>14.6</v>
      </c>
      <c r="B101" t="s">
        <v>8</v>
      </c>
      <c r="C101" t="s">
        <v>92</v>
      </c>
      <c r="D101">
        <v>0</v>
      </c>
      <c r="E101" t="s">
        <v>600</v>
      </c>
      <c r="F101" t="s">
        <v>569</v>
      </c>
      <c r="T101">
        <v>14.6</v>
      </c>
    </row>
    <row r="102" spans="1:20" ht="34" x14ac:dyDescent="0.2">
      <c r="A102">
        <v>15.1</v>
      </c>
      <c r="B102" t="s">
        <v>565</v>
      </c>
      <c r="C102" t="s">
        <v>15</v>
      </c>
      <c r="D102">
        <v>0</v>
      </c>
      <c r="E102" s="1" t="s">
        <v>601</v>
      </c>
      <c r="F102" t="s">
        <v>16</v>
      </c>
      <c r="T102">
        <v>15.1</v>
      </c>
    </row>
    <row r="103" spans="1:20" ht="17" x14ac:dyDescent="0.2">
      <c r="A103">
        <v>15.2</v>
      </c>
      <c r="B103" t="s">
        <v>565</v>
      </c>
      <c r="C103" t="s">
        <v>15</v>
      </c>
      <c r="D103">
        <v>0</v>
      </c>
      <c r="E103" s="1" t="s">
        <v>602</v>
      </c>
      <c r="F103" t="s">
        <v>569</v>
      </c>
      <c r="T103">
        <v>15.2</v>
      </c>
    </row>
    <row r="104" spans="1:20" ht="17" x14ac:dyDescent="0.2">
      <c r="A104">
        <v>15.3</v>
      </c>
      <c r="B104" t="s">
        <v>565</v>
      </c>
      <c r="C104" t="s">
        <v>15</v>
      </c>
      <c r="D104">
        <v>0</v>
      </c>
      <c r="E104" s="1" t="s">
        <v>604</v>
      </c>
      <c r="F104" t="s">
        <v>27</v>
      </c>
      <c r="T104">
        <v>15.3</v>
      </c>
    </row>
    <row r="105" spans="1:20" ht="17" x14ac:dyDescent="0.2">
      <c r="A105">
        <v>15.4</v>
      </c>
      <c r="B105" t="s">
        <v>565</v>
      </c>
      <c r="C105" t="s">
        <v>15</v>
      </c>
      <c r="D105">
        <v>0</v>
      </c>
      <c r="E105" s="1" t="s">
        <v>603</v>
      </c>
      <c r="F105" t="s">
        <v>569</v>
      </c>
      <c r="T105">
        <v>15.4</v>
      </c>
    </row>
    <row r="106" spans="1:20" ht="17" x14ac:dyDescent="0.2">
      <c r="A106">
        <v>15.5</v>
      </c>
      <c r="B106" t="s">
        <v>565</v>
      </c>
      <c r="C106" t="s">
        <v>15</v>
      </c>
      <c r="D106">
        <v>1</v>
      </c>
      <c r="E106" s="1" t="s">
        <v>606</v>
      </c>
      <c r="F106" t="s">
        <v>569</v>
      </c>
      <c r="T106">
        <v>15.5</v>
      </c>
    </row>
    <row r="107" spans="1:20" ht="34" x14ac:dyDescent="0.2">
      <c r="A107">
        <v>15.6</v>
      </c>
      <c r="B107" t="s">
        <v>8</v>
      </c>
      <c r="C107" t="s">
        <v>15</v>
      </c>
      <c r="D107">
        <v>0</v>
      </c>
      <c r="E107" s="1" t="s">
        <v>605</v>
      </c>
      <c r="F107" t="s">
        <v>569</v>
      </c>
      <c r="T107">
        <v>15.6</v>
      </c>
    </row>
    <row r="108" spans="1:20" x14ac:dyDescent="0.2">
      <c r="A108">
        <v>16.100000000000001</v>
      </c>
      <c r="B108" t="s">
        <v>565</v>
      </c>
      <c r="C108" t="s">
        <v>92</v>
      </c>
      <c r="D108">
        <v>0</v>
      </c>
      <c r="T108">
        <v>16.100000000000001</v>
      </c>
    </row>
    <row r="109" spans="1:20" x14ac:dyDescent="0.2">
      <c r="A109">
        <v>16.2</v>
      </c>
      <c r="B109" t="s">
        <v>565</v>
      </c>
      <c r="C109" t="s">
        <v>92</v>
      </c>
      <c r="D109">
        <v>0</v>
      </c>
      <c r="T109">
        <v>16.2</v>
      </c>
    </row>
    <row r="110" spans="1:20" ht="85" x14ac:dyDescent="0.2">
      <c r="A110">
        <v>16.3</v>
      </c>
      <c r="B110" t="s">
        <v>565</v>
      </c>
      <c r="C110" t="s">
        <v>92</v>
      </c>
      <c r="D110">
        <v>1</v>
      </c>
      <c r="E110" s="1" t="s">
        <v>607</v>
      </c>
      <c r="T110">
        <v>16.3</v>
      </c>
    </row>
    <row r="111" spans="1:20" ht="34" x14ac:dyDescent="0.2">
      <c r="A111">
        <v>16.399999999999999</v>
      </c>
      <c r="B111" t="s">
        <v>8</v>
      </c>
      <c r="C111" t="s">
        <v>92</v>
      </c>
      <c r="D111">
        <v>0</v>
      </c>
      <c r="E111" s="1" t="s">
        <v>608</v>
      </c>
      <c r="F111" t="s">
        <v>569</v>
      </c>
      <c r="T111">
        <v>16.399999999999999</v>
      </c>
    </row>
    <row r="112" spans="1:20" ht="17" x14ac:dyDescent="0.2">
      <c r="A112">
        <v>16.5</v>
      </c>
      <c r="B112" t="s">
        <v>8</v>
      </c>
      <c r="C112" t="s">
        <v>92</v>
      </c>
      <c r="D112">
        <v>1</v>
      </c>
      <c r="E112" s="1" t="s">
        <v>609</v>
      </c>
      <c r="F112" t="s">
        <v>569</v>
      </c>
      <c r="T112">
        <v>16.5</v>
      </c>
    </row>
    <row r="113" spans="1:20" ht="34" x14ac:dyDescent="0.2">
      <c r="A113">
        <v>16.600000000000001</v>
      </c>
      <c r="B113" t="s">
        <v>565</v>
      </c>
      <c r="C113" t="s">
        <v>92</v>
      </c>
      <c r="D113">
        <v>0</v>
      </c>
      <c r="E113" s="1" t="s">
        <v>610</v>
      </c>
      <c r="F113" t="s">
        <v>16</v>
      </c>
      <c r="T113">
        <v>16.600000000000001</v>
      </c>
    </row>
    <row r="114" spans="1:20" ht="34" x14ac:dyDescent="0.2">
      <c r="A114">
        <v>17.100000000000001</v>
      </c>
      <c r="B114" t="s">
        <v>8</v>
      </c>
      <c r="C114" t="s">
        <v>15</v>
      </c>
      <c r="D114">
        <v>0</v>
      </c>
      <c r="E114" s="1" t="s">
        <v>611</v>
      </c>
      <c r="F114" t="s">
        <v>569</v>
      </c>
      <c r="R114">
        <v>143</v>
      </c>
      <c r="T114">
        <v>17.100000000000001</v>
      </c>
    </row>
    <row r="115" spans="1:20" x14ac:dyDescent="0.2">
      <c r="A115">
        <v>17.2</v>
      </c>
      <c r="B115" t="s">
        <v>8</v>
      </c>
      <c r="C115" t="s">
        <v>15</v>
      </c>
      <c r="D115">
        <v>0</v>
      </c>
      <c r="T115">
        <v>17.2</v>
      </c>
    </row>
    <row r="116" spans="1:20" ht="17" x14ac:dyDescent="0.2">
      <c r="A116">
        <v>17.3</v>
      </c>
      <c r="B116" t="s">
        <v>8</v>
      </c>
      <c r="C116" t="s">
        <v>15</v>
      </c>
      <c r="D116">
        <v>0</v>
      </c>
      <c r="E116" s="1" t="s">
        <v>612</v>
      </c>
      <c r="F116" t="s">
        <v>569</v>
      </c>
      <c r="T116">
        <v>17.3</v>
      </c>
    </row>
    <row r="117" spans="1:20" ht="17" x14ac:dyDescent="0.2">
      <c r="A117">
        <v>17.399999999999999</v>
      </c>
      <c r="B117" t="s">
        <v>8</v>
      </c>
      <c r="C117" t="s">
        <v>15</v>
      </c>
      <c r="D117">
        <v>1</v>
      </c>
      <c r="E117" s="1" t="s">
        <v>613</v>
      </c>
      <c r="F117" t="s">
        <v>569</v>
      </c>
      <c r="T117">
        <v>17.399999999999999</v>
      </c>
    </row>
    <row r="118" spans="1:20" ht="17" x14ac:dyDescent="0.2">
      <c r="A118">
        <v>17.5</v>
      </c>
      <c r="B118" t="s">
        <v>565</v>
      </c>
      <c r="C118" t="s">
        <v>15</v>
      </c>
      <c r="D118">
        <v>0</v>
      </c>
      <c r="E118" s="1" t="s">
        <v>614</v>
      </c>
      <c r="F118" t="s">
        <v>569</v>
      </c>
      <c r="G118">
        <v>1</v>
      </c>
      <c r="O118" t="s">
        <v>364</v>
      </c>
      <c r="Q118" t="s">
        <v>375</v>
      </c>
      <c r="T118">
        <v>17.5</v>
      </c>
    </row>
    <row r="119" spans="1:20" ht="51" x14ac:dyDescent="0.2">
      <c r="A119">
        <v>17.600000000000001</v>
      </c>
      <c r="B119" t="s">
        <v>3</v>
      </c>
      <c r="C119" t="s">
        <v>15</v>
      </c>
      <c r="D119">
        <v>0</v>
      </c>
      <c r="E119" s="1" t="s">
        <v>615</v>
      </c>
      <c r="F119" t="s">
        <v>16</v>
      </c>
      <c r="T119">
        <v>17.600000000000001</v>
      </c>
    </row>
    <row r="120" spans="1:20" ht="17" x14ac:dyDescent="0.2">
      <c r="A120">
        <v>18.100000000000001</v>
      </c>
      <c r="B120" t="s">
        <v>8</v>
      </c>
      <c r="C120" t="s">
        <v>92</v>
      </c>
      <c r="D120">
        <v>1</v>
      </c>
      <c r="E120" s="1" t="s">
        <v>616</v>
      </c>
      <c r="T120">
        <v>18.100000000000001</v>
      </c>
    </row>
    <row r="121" spans="1:20" ht="17" x14ac:dyDescent="0.2">
      <c r="A121">
        <v>18.2</v>
      </c>
      <c r="B121" t="s">
        <v>3</v>
      </c>
      <c r="C121" t="s">
        <v>92</v>
      </c>
      <c r="D121">
        <v>1</v>
      </c>
      <c r="E121" s="1" t="s">
        <v>617</v>
      </c>
      <c r="F121" t="s">
        <v>569</v>
      </c>
      <c r="T121">
        <v>18.2</v>
      </c>
    </row>
    <row r="122" spans="1:20" ht="17" x14ac:dyDescent="0.2">
      <c r="A122">
        <v>18.3</v>
      </c>
      <c r="B122" t="s">
        <v>8</v>
      </c>
      <c r="C122" t="s">
        <v>92</v>
      </c>
      <c r="D122">
        <v>2</v>
      </c>
      <c r="E122" s="1" t="s">
        <v>619</v>
      </c>
      <c r="F122" t="s">
        <v>569</v>
      </c>
      <c r="T122">
        <v>18.3</v>
      </c>
    </row>
    <row r="123" spans="1:20" ht="17" x14ac:dyDescent="0.2">
      <c r="A123">
        <v>18.399999999999999</v>
      </c>
      <c r="B123" t="s">
        <v>8</v>
      </c>
      <c r="C123" t="s">
        <v>92</v>
      </c>
      <c r="D123">
        <v>0</v>
      </c>
      <c r="E123" s="1" t="s">
        <v>618</v>
      </c>
      <c r="T123">
        <v>18.399999999999999</v>
      </c>
    </row>
    <row r="124" spans="1:20" ht="68" x14ac:dyDescent="0.2">
      <c r="A124">
        <v>18.5</v>
      </c>
      <c r="B124" t="s">
        <v>8</v>
      </c>
      <c r="C124" t="s">
        <v>92</v>
      </c>
      <c r="D124">
        <v>0</v>
      </c>
      <c r="E124" s="1" t="s">
        <v>620</v>
      </c>
      <c r="G124">
        <v>1</v>
      </c>
      <c r="J124" t="b">
        <v>1</v>
      </c>
      <c r="O124" t="s">
        <v>365</v>
      </c>
      <c r="T124">
        <v>18.5</v>
      </c>
    </row>
    <row r="125" spans="1:20" ht="51" x14ac:dyDescent="0.2">
      <c r="A125">
        <v>18.600000000000001</v>
      </c>
      <c r="B125" t="s">
        <v>38</v>
      </c>
      <c r="C125" t="s">
        <v>92</v>
      </c>
      <c r="D125">
        <v>0</v>
      </c>
      <c r="E125" s="1" t="s">
        <v>621</v>
      </c>
      <c r="T125">
        <v>18.600000000000001</v>
      </c>
    </row>
    <row r="126" spans="1:20" ht="17" x14ac:dyDescent="0.2">
      <c r="A126">
        <v>19.100000000000001</v>
      </c>
      <c r="B126" t="s">
        <v>3</v>
      </c>
      <c r="C126" t="s">
        <v>15</v>
      </c>
      <c r="D126">
        <v>0</v>
      </c>
      <c r="E126" s="1" t="s">
        <v>622</v>
      </c>
      <c r="T126">
        <v>19.100000000000001</v>
      </c>
    </row>
    <row r="127" spans="1:20" ht="17" x14ac:dyDescent="0.2">
      <c r="A127">
        <v>19.2</v>
      </c>
      <c r="B127" t="s">
        <v>3</v>
      </c>
      <c r="C127" t="s">
        <v>15</v>
      </c>
      <c r="D127">
        <v>0</v>
      </c>
      <c r="E127" s="1" t="s">
        <v>623</v>
      </c>
      <c r="T127">
        <v>19.2</v>
      </c>
    </row>
    <row r="128" spans="1:20" ht="17" x14ac:dyDescent="0.2">
      <c r="A128">
        <v>19.3</v>
      </c>
      <c r="B128" t="s">
        <v>3</v>
      </c>
      <c r="C128" t="s">
        <v>15</v>
      </c>
      <c r="D128">
        <v>1</v>
      </c>
      <c r="E128" s="1" t="s">
        <v>624</v>
      </c>
      <c r="T128">
        <v>19.3</v>
      </c>
    </row>
    <row r="129" spans="1:20" ht="17" x14ac:dyDescent="0.2">
      <c r="A129">
        <v>19.399999999999999</v>
      </c>
      <c r="B129" t="s">
        <v>38</v>
      </c>
      <c r="C129" t="s">
        <v>15</v>
      </c>
      <c r="D129">
        <v>1</v>
      </c>
      <c r="E129" s="1" t="s">
        <v>625</v>
      </c>
      <c r="T129">
        <v>19.399999999999999</v>
      </c>
    </row>
    <row r="130" spans="1:20" ht="17" x14ac:dyDescent="0.2">
      <c r="A130">
        <v>19.5</v>
      </c>
      <c r="B130" t="s">
        <v>3</v>
      </c>
      <c r="C130" t="s">
        <v>15</v>
      </c>
      <c r="D130">
        <v>0</v>
      </c>
      <c r="E130" s="1" t="s">
        <v>172</v>
      </c>
      <c r="T130">
        <v>19.5</v>
      </c>
    </row>
    <row r="131" spans="1:20" ht="17" x14ac:dyDescent="0.2">
      <c r="A131">
        <v>19.600000000000001</v>
      </c>
      <c r="B131" t="s">
        <v>3</v>
      </c>
      <c r="C131" t="s">
        <v>15</v>
      </c>
      <c r="D131">
        <v>4</v>
      </c>
      <c r="E131" s="1" t="s">
        <v>626</v>
      </c>
      <c r="T131">
        <v>19.600000000000001</v>
      </c>
    </row>
    <row r="132" spans="1:20" ht="34" x14ac:dyDescent="0.2">
      <c r="A132">
        <v>20.100000000000001</v>
      </c>
      <c r="B132" t="s">
        <v>38</v>
      </c>
      <c r="C132" t="s">
        <v>92</v>
      </c>
      <c r="D132">
        <v>1</v>
      </c>
      <c r="E132" s="1" t="s">
        <v>627</v>
      </c>
      <c r="T132">
        <v>20.100000000000001</v>
      </c>
    </row>
    <row r="133" spans="1:20" ht="17" x14ac:dyDescent="0.2">
      <c r="A133">
        <v>20.2</v>
      </c>
      <c r="B133" t="s">
        <v>3</v>
      </c>
      <c r="C133" t="s">
        <v>92</v>
      </c>
      <c r="D133">
        <v>1</v>
      </c>
      <c r="E133" s="1" t="s">
        <v>629</v>
      </c>
      <c r="T133">
        <v>20.2</v>
      </c>
    </row>
    <row r="134" spans="1:20" ht="17" x14ac:dyDescent="0.2">
      <c r="A134">
        <v>20.3</v>
      </c>
      <c r="B134" t="s">
        <v>38</v>
      </c>
      <c r="C134" t="s">
        <v>92</v>
      </c>
      <c r="D134">
        <v>0</v>
      </c>
      <c r="E134" s="1" t="s">
        <v>628</v>
      </c>
      <c r="T134">
        <v>20.3</v>
      </c>
    </row>
    <row r="135" spans="1:20" x14ac:dyDescent="0.2">
      <c r="A135">
        <v>20.399999999999999</v>
      </c>
      <c r="B135" t="s">
        <v>38</v>
      </c>
      <c r="C135" t="s">
        <v>92</v>
      </c>
      <c r="D135">
        <v>0</v>
      </c>
      <c r="T135">
        <v>20.399999999999999</v>
      </c>
    </row>
    <row r="136" spans="1:20" ht="17" x14ac:dyDescent="0.2">
      <c r="A136">
        <v>20.5</v>
      </c>
      <c r="B136" t="s">
        <v>38</v>
      </c>
      <c r="C136" t="s">
        <v>92</v>
      </c>
      <c r="D136">
        <v>1</v>
      </c>
      <c r="E136" s="1" t="s">
        <v>631</v>
      </c>
      <c r="T136">
        <v>20.5</v>
      </c>
    </row>
    <row r="137" spans="1:20" ht="17" x14ac:dyDescent="0.2">
      <c r="A137">
        <v>20.6</v>
      </c>
      <c r="B137" t="s">
        <v>3</v>
      </c>
      <c r="C137" t="s">
        <v>92</v>
      </c>
      <c r="D137">
        <v>0</v>
      </c>
      <c r="E137" s="1" t="s">
        <v>630</v>
      </c>
      <c r="T137">
        <v>20.6</v>
      </c>
    </row>
    <row r="138" spans="1:20" ht="17" x14ac:dyDescent="0.2">
      <c r="A138">
        <v>21.1</v>
      </c>
      <c r="B138" t="s">
        <v>38</v>
      </c>
      <c r="C138" t="s">
        <v>6</v>
      </c>
      <c r="D138">
        <v>0</v>
      </c>
      <c r="E138" s="1" t="s">
        <v>632</v>
      </c>
      <c r="T138">
        <v>21.1</v>
      </c>
    </row>
    <row r="139" spans="1:20" ht="17" x14ac:dyDescent="0.2">
      <c r="A139">
        <v>21.2</v>
      </c>
      <c r="B139" t="s">
        <v>38</v>
      </c>
      <c r="C139" t="s">
        <v>6</v>
      </c>
      <c r="D139">
        <v>1</v>
      </c>
      <c r="E139" s="1" t="s">
        <v>633</v>
      </c>
      <c r="T139">
        <v>21.2</v>
      </c>
    </row>
    <row r="140" spans="1:20" ht="17" x14ac:dyDescent="0.2">
      <c r="A140">
        <v>21.3</v>
      </c>
      <c r="B140" t="s">
        <v>3</v>
      </c>
      <c r="C140" t="s">
        <v>6</v>
      </c>
      <c r="D140">
        <v>0</v>
      </c>
      <c r="E140" s="1" t="s">
        <v>634</v>
      </c>
      <c r="T140">
        <v>21.3</v>
      </c>
    </row>
    <row r="141" spans="1:20" ht="17" x14ac:dyDescent="0.2">
      <c r="A141">
        <v>21.4</v>
      </c>
      <c r="B141" t="s">
        <v>3</v>
      </c>
      <c r="C141" t="s">
        <v>6</v>
      </c>
      <c r="D141">
        <v>0</v>
      </c>
      <c r="E141" s="1" t="s">
        <v>635</v>
      </c>
      <c r="T141">
        <v>21.4</v>
      </c>
    </row>
    <row r="142" spans="1:20" ht="17" x14ac:dyDescent="0.2">
      <c r="A142">
        <v>21.5</v>
      </c>
      <c r="B142" t="s">
        <v>3</v>
      </c>
      <c r="C142" t="s">
        <v>6</v>
      </c>
      <c r="D142">
        <v>0</v>
      </c>
      <c r="E142" s="1" t="s">
        <v>636</v>
      </c>
      <c r="T142">
        <v>21.5</v>
      </c>
    </row>
    <row r="143" spans="1:20" ht="17" x14ac:dyDescent="0.2">
      <c r="A143">
        <v>21.6</v>
      </c>
      <c r="B143" t="s">
        <v>3</v>
      </c>
      <c r="C143" t="s">
        <v>6</v>
      </c>
      <c r="D143">
        <v>0</v>
      </c>
      <c r="E143" s="1" t="s">
        <v>637</v>
      </c>
      <c r="T143">
        <v>21.6</v>
      </c>
    </row>
    <row r="144" spans="1:20" ht="17" x14ac:dyDescent="0.2">
      <c r="A144">
        <v>22.1</v>
      </c>
      <c r="B144" t="s">
        <v>38</v>
      </c>
      <c r="C144" t="s">
        <v>92</v>
      </c>
      <c r="D144">
        <v>1</v>
      </c>
      <c r="E144" s="1" t="s">
        <v>638</v>
      </c>
      <c r="T144">
        <v>22.1</v>
      </c>
    </row>
    <row r="145" spans="1:20" ht="17" x14ac:dyDescent="0.2">
      <c r="A145">
        <v>22.2</v>
      </c>
      <c r="B145" t="s">
        <v>3</v>
      </c>
      <c r="C145" t="s">
        <v>92</v>
      </c>
      <c r="D145">
        <v>0</v>
      </c>
      <c r="E145" s="1" t="s">
        <v>639</v>
      </c>
      <c r="T145">
        <v>22.2</v>
      </c>
    </row>
    <row r="146" spans="1:20" ht="17" x14ac:dyDescent="0.2">
      <c r="A146">
        <v>22.3</v>
      </c>
      <c r="B146" t="s">
        <v>3</v>
      </c>
      <c r="C146" t="s">
        <v>92</v>
      </c>
      <c r="D146">
        <v>0</v>
      </c>
      <c r="E146" s="1" t="s">
        <v>640</v>
      </c>
      <c r="T146">
        <v>22.3</v>
      </c>
    </row>
    <row r="147" spans="1:20" ht="17" x14ac:dyDescent="0.2">
      <c r="A147">
        <v>22.4</v>
      </c>
      <c r="B147" t="s">
        <v>3</v>
      </c>
      <c r="C147" t="s">
        <v>92</v>
      </c>
      <c r="D147">
        <v>1</v>
      </c>
      <c r="E147" s="1" t="s">
        <v>641</v>
      </c>
      <c r="T147">
        <v>22.4</v>
      </c>
    </row>
    <row r="148" spans="1:20" ht="17" x14ac:dyDescent="0.2">
      <c r="A148">
        <v>22.5</v>
      </c>
      <c r="B148" t="s">
        <v>38</v>
      </c>
      <c r="C148" t="s">
        <v>92</v>
      </c>
      <c r="D148">
        <v>4</v>
      </c>
      <c r="E148" s="1" t="s">
        <v>642</v>
      </c>
      <c r="T148">
        <v>22.5</v>
      </c>
    </row>
    <row r="149" spans="1:20" ht="34" x14ac:dyDescent="0.2">
      <c r="A149">
        <v>22.6</v>
      </c>
      <c r="B149" t="s">
        <v>38</v>
      </c>
      <c r="C149" t="s">
        <v>92</v>
      </c>
      <c r="D149">
        <v>0</v>
      </c>
      <c r="E149" s="1" t="s">
        <v>643</v>
      </c>
      <c r="G149">
        <v>1</v>
      </c>
      <c r="J149" t="b">
        <v>1</v>
      </c>
      <c r="O149" t="s">
        <v>365</v>
      </c>
      <c r="T149">
        <v>22.6</v>
      </c>
    </row>
    <row r="150" spans="1:20" ht="34" x14ac:dyDescent="0.2">
      <c r="A150">
        <v>23.1</v>
      </c>
      <c r="B150" t="s">
        <v>3</v>
      </c>
      <c r="C150" t="s">
        <v>6</v>
      </c>
      <c r="D150">
        <v>1</v>
      </c>
      <c r="E150" s="1" t="s">
        <v>644</v>
      </c>
      <c r="T150">
        <v>23.1</v>
      </c>
    </row>
    <row r="151" spans="1:20" ht="17" x14ac:dyDescent="0.2">
      <c r="A151">
        <v>23.2</v>
      </c>
      <c r="B151" t="s">
        <v>132</v>
      </c>
      <c r="C151" t="s">
        <v>6</v>
      </c>
      <c r="D151">
        <v>0</v>
      </c>
      <c r="E151" s="1" t="s">
        <v>645</v>
      </c>
      <c r="T151">
        <v>23.2</v>
      </c>
    </row>
    <row r="152" spans="1:20" ht="17" x14ac:dyDescent="0.2">
      <c r="A152">
        <v>23.3</v>
      </c>
      <c r="B152" t="s">
        <v>132</v>
      </c>
      <c r="C152" t="s">
        <v>6</v>
      </c>
      <c r="D152">
        <v>1</v>
      </c>
      <c r="E152" s="1" t="s">
        <v>646</v>
      </c>
      <c r="T152">
        <v>23.3</v>
      </c>
    </row>
    <row r="153" spans="1:20" ht="17" x14ac:dyDescent="0.2">
      <c r="A153">
        <v>23.4</v>
      </c>
      <c r="B153" t="s">
        <v>3</v>
      </c>
      <c r="C153" t="s">
        <v>6</v>
      </c>
      <c r="D153">
        <v>0</v>
      </c>
      <c r="E153" s="1" t="s">
        <v>647</v>
      </c>
      <c r="G153">
        <v>1</v>
      </c>
      <c r="O153" t="s">
        <v>363</v>
      </c>
      <c r="T153">
        <v>23.4</v>
      </c>
    </row>
    <row r="154" spans="1:20" x14ac:dyDescent="0.2">
      <c r="A154">
        <v>23.5</v>
      </c>
      <c r="B154" t="s">
        <v>170</v>
      </c>
      <c r="C154" t="s">
        <v>6</v>
      </c>
      <c r="D154">
        <v>0</v>
      </c>
      <c r="T154">
        <v>23.5</v>
      </c>
    </row>
    <row r="155" spans="1:20" x14ac:dyDescent="0.2">
      <c r="A155">
        <v>23.6</v>
      </c>
      <c r="B155" t="s">
        <v>170</v>
      </c>
      <c r="C155" t="s">
        <v>6</v>
      </c>
      <c r="D155">
        <v>0</v>
      </c>
      <c r="T155">
        <v>23.6</v>
      </c>
    </row>
    <row r="156" spans="1:20" ht="34" x14ac:dyDescent="0.2">
      <c r="A156">
        <v>24.1</v>
      </c>
      <c r="B156" t="s">
        <v>132</v>
      </c>
      <c r="C156" t="s">
        <v>92</v>
      </c>
      <c r="D156">
        <v>0</v>
      </c>
      <c r="E156" s="1" t="s">
        <v>648</v>
      </c>
      <c r="J156" t="b">
        <v>1</v>
      </c>
      <c r="T156">
        <v>24.1</v>
      </c>
    </row>
    <row r="157" spans="1:20" ht="17" x14ac:dyDescent="0.2">
      <c r="A157">
        <v>24.2</v>
      </c>
      <c r="B157" t="s">
        <v>132</v>
      </c>
      <c r="C157" t="s">
        <v>92</v>
      </c>
      <c r="D157">
        <v>1</v>
      </c>
      <c r="E157" s="1" t="s">
        <v>649</v>
      </c>
      <c r="T157">
        <v>24.2</v>
      </c>
    </row>
    <row r="158" spans="1:20" ht="34" x14ac:dyDescent="0.2">
      <c r="A158">
        <v>24.3</v>
      </c>
      <c r="B158" t="s">
        <v>170</v>
      </c>
      <c r="C158" t="s">
        <v>92</v>
      </c>
      <c r="D158">
        <v>4</v>
      </c>
      <c r="E158" s="1" t="s">
        <v>650</v>
      </c>
      <c r="T158">
        <v>24.3</v>
      </c>
    </row>
    <row r="159" spans="1:20" ht="51" x14ac:dyDescent="0.2">
      <c r="A159">
        <v>24.4</v>
      </c>
      <c r="B159" t="s">
        <v>170</v>
      </c>
      <c r="C159" t="s">
        <v>92</v>
      </c>
      <c r="D159">
        <v>2</v>
      </c>
      <c r="E159" s="1" t="s">
        <v>651</v>
      </c>
      <c r="T159">
        <v>24.4</v>
      </c>
    </row>
    <row r="160" spans="1:20" ht="17" x14ac:dyDescent="0.2">
      <c r="A160">
        <v>24.5</v>
      </c>
      <c r="B160" t="s">
        <v>170</v>
      </c>
      <c r="C160" t="s">
        <v>92</v>
      </c>
      <c r="D160">
        <v>0</v>
      </c>
      <c r="E160" s="1" t="s">
        <v>652</v>
      </c>
      <c r="F160" t="s">
        <v>16</v>
      </c>
      <c r="G160">
        <v>1</v>
      </c>
      <c r="O160" t="s">
        <v>363</v>
      </c>
      <c r="T160">
        <v>24.5</v>
      </c>
    </row>
    <row r="161" spans="1:20" ht="17" x14ac:dyDescent="0.2">
      <c r="A161">
        <v>24.6</v>
      </c>
      <c r="B161" t="s">
        <v>179</v>
      </c>
      <c r="C161" t="s">
        <v>92</v>
      </c>
      <c r="D161">
        <v>0</v>
      </c>
      <c r="E161" s="1" t="s">
        <v>653</v>
      </c>
      <c r="T161">
        <v>24.6</v>
      </c>
    </row>
    <row r="162" spans="1:20" ht="17" x14ac:dyDescent="0.2">
      <c r="A162">
        <v>25.1</v>
      </c>
      <c r="B162" t="s">
        <v>132</v>
      </c>
      <c r="C162" t="s">
        <v>6</v>
      </c>
      <c r="D162">
        <v>0</v>
      </c>
      <c r="E162" s="1" t="s">
        <v>331</v>
      </c>
      <c r="T162">
        <v>25.1</v>
      </c>
    </row>
    <row r="163" spans="1:20" ht="17" x14ac:dyDescent="0.2">
      <c r="A163">
        <v>25.2</v>
      </c>
      <c r="B163" t="s">
        <v>132</v>
      </c>
      <c r="C163" t="s">
        <v>6</v>
      </c>
      <c r="D163">
        <v>0</v>
      </c>
      <c r="E163" s="1" t="s">
        <v>654</v>
      </c>
      <c r="T163">
        <v>25.2</v>
      </c>
    </row>
    <row r="164" spans="1:20" ht="17" x14ac:dyDescent="0.2">
      <c r="A164">
        <v>25.3</v>
      </c>
      <c r="B164" t="s">
        <v>132</v>
      </c>
      <c r="C164" t="s">
        <v>6</v>
      </c>
      <c r="D164">
        <v>0</v>
      </c>
      <c r="E164" s="1" t="s">
        <v>655</v>
      </c>
      <c r="T164">
        <v>25.3</v>
      </c>
    </row>
    <row r="165" spans="1:20" ht="17" x14ac:dyDescent="0.2">
      <c r="A165">
        <v>25.4</v>
      </c>
      <c r="B165" t="s">
        <v>132</v>
      </c>
      <c r="C165" t="s">
        <v>6</v>
      </c>
      <c r="D165">
        <v>0</v>
      </c>
      <c r="E165" s="1" t="s">
        <v>656</v>
      </c>
      <c r="T165">
        <v>25.4</v>
      </c>
    </row>
    <row r="166" spans="1:20" ht="17" x14ac:dyDescent="0.2">
      <c r="A166">
        <v>25.5</v>
      </c>
      <c r="B166" t="s">
        <v>132</v>
      </c>
      <c r="C166" t="s">
        <v>6</v>
      </c>
      <c r="D166">
        <v>0</v>
      </c>
      <c r="E166" s="1" t="s">
        <v>657</v>
      </c>
      <c r="T166">
        <v>25.5</v>
      </c>
    </row>
    <row r="167" spans="1:20" ht="17" x14ac:dyDescent="0.2">
      <c r="A167">
        <v>25.6</v>
      </c>
      <c r="B167" t="s">
        <v>132</v>
      </c>
      <c r="C167" t="s">
        <v>6</v>
      </c>
      <c r="D167">
        <v>1</v>
      </c>
      <c r="E167" s="1" t="s">
        <v>658</v>
      </c>
      <c r="T167">
        <v>25.6</v>
      </c>
    </row>
    <row r="168" spans="1:20" ht="17" x14ac:dyDescent="0.2">
      <c r="A168">
        <v>26.1</v>
      </c>
      <c r="B168" t="s">
        <v>132</v>
      </c>
      <c r="C168" t="s">
        <v>92</v>
      </c>
      <c r="D168">
        <v>1</v>
      </c>
      <c r="E168" s="1" t="s">
        <v>659</v>
      </c>
      <c r="T168">
        <v>26.1</v>
      </c>
    </row>
    <row r="169" spans="1:20" ht="17" x14ac:dyDescent="0.2">
      <c r="A169">
        <v>26.2</v>
      </c>
      <c r="B169" t="s">
        <v>179</v>
      </c>
      <c r="C169" t="s">
        <v>92</v>
      </c>
      <c r="D169">
        <v>0</v>
      </c>
      <c r="E169" s="1" t="s">
        <v>660</v>
      </c>
      <c r="T169">
        <v>26.2</v>
      </c>
    </row>
    <row r="170" spans="1:20" ht="17" x14ac:dyDescent="0.2">
      <c r="A170">
        <v>26.3</v>
      </c>
      <c r="B170" t="s">
        <v>179</v>
      </c>
      <c r="C170" t="s">
        <v>92</v>
      </c>
      <c r="D170">
        <v>1</v>
      </c>
      <c r="E170" s="1" t="s">
        <v>661</v>
      </c>
      <c r="T170">
        <v>26.3</v>
      </c>
    </row>
    <row r="171" spans="1:20" x14ac:dyDescent="0.2">
      <c r="A171">
        <v>26.4</v>
      </c>
      <c r="B171" t="s">
        <v>132</v>
      </c>
      <c r="C171" t="s">
        <v>92</v>
      </c>
      <c r="D171">
        <v>0</v>
      </c>
      <c r="T171">
        <v>26.4</v>
      </c>
    </row>
    <row r="172" spans="1:20" ht="17" x14ac:dyDescent="0.2">
      <c r="A172">
        <v>26.5</v>
      </c>
      <c r="B172" t="s">
        <v>132</v>
      </c>
      <c r="C172" t="s">
        <v>92</v>
      </c>
      <c r="D172">
        <v>2</v>
      </c>
      <c r="E172" s="1" t="s">
        <v>662</v>
      </c>
      <c r="T172">
        <v>26.5</v>
      </c>
    </row>
    <row r="173" spans="1:20" ht="17" x14ac:dyDescent="0.2">
      <c r="A173">
        <v>26.6</v>
      </c>
      <c r="B173" t="s">
        <v>132</v>
      </c>
      <c r="C173" t="s">
        <v>92</v>
      </c>
      <c r="D173">
        <v>0</v>
      </c>
      <c r="E173" s="1" t="s">
        <v>663</v>
      </c>
      <c r="T173">
        <v>26.6</v>
      </c>
    </row>
    <row r="174" spans="1:20" ht="17" x14ac:dyDescent="0.2">
      <c r="A174">
        <v>27.1</v>
      </c>
      <c r="B174" t="s">
        <v>179</v>
      </c>
      <c r="C174" t="s">
        <v>6</v>
      </c>
      <c r="D174">
        <v>0</v>
      </c>
      <c r="E174" s="1" t="s">
        <v>664</v>
      </c>
      <c r="T174">
        <v>27.1</v>
      </c>
    </row>
    <row r="175" spans="1:20" ht="17" x14ac:dyDescent="0.2">
      <c r="A175">
        <v>27.2</v>
      </c>
      <c r="B175" t="s">
        <v>179</v>
      </c>
      <c r="C175" t="s">
        <v>6</v>
      </c>
      <c r="D175">
        <v>0</v>
      </c>
      <c r="E175" s="1" t="s">
        <v>665</v>
      </c>
      <c r="T175">
        <v>27.2</v>
      </c>
    </row>
    <row r="176" spans="1:20" ht="17" x14ac:dyDescent="0.2">
      <c r="A176">
        <v>27.3</v>
      </c>
      <c r="B176" t="s">
        <v>179</v>
      </c>
      <c r="C176" t="s">
        <v>6</v>
      </c>
      <c r="D176">
        <v>3</v>
      </c>
      <c r="E176" s="1" t="s">
        <v>667</v>
      </c>
      <c r="T176">
        <v>27.3</v>
      </c>
    </row>
    <row r="177" spans="1:20" ht="17" x14ac:dyDescent="0.2">
      <c r="A177">
        <v>27.4</v>
      </c>
      <c r="B177" t="s">
        <v>132</v>
      </c>
      <c r="C177" t="s">
        <v>6</v>
      </c>
      <c r="D177">
        <v>0</v>
      </c>
      <c r="E177" s="1" t="s">
        <v>666</v>
      </c>
      <c r="T177">
        <v>27.4</v>
      </c>
    </row>
    <row r="178" spans="1:20" x14ac:dyDescent="0.2">
      <c r="A178">
        <v>27.5</v>
      </c>
      <c r="B178" t="s">
        <v>132</v>
      </c>
      <c r="C178" t="s">
        <v>6</v>
      </c>
      <c r="D178">
        <v>0</v>
      </c>
      <c r="T178">
        <v>27.5</v>
      </c>
    </row>
    <row r="179" spans="1:20" ht="17" x14ac:dyDescent="0.2">
      <c r="A179">
        <v>27.6</v>
      </c>
      <c r="B179" t="s">
        <v>132</v>
      </c>
      <c r="C179" t="s">
        <v>6</v>
      </c>
      <c r="D179">
        <v>1</v>
      </c>
      <c r="E179" s="1" t="s">
        <v>668</v>
      </c>
      <c r="T179">
        <v>27.6</v>
      </c>
    </row>
    <row r="180" spans="1:20" ht="17" x14ac:dyDescent="0.2">
      <c r="A180">
        <v>28.1</v>
      </c>
      <c r="B180" t="s">
        <v>132</v>
      </c>
      <c r="C180" t="s">
        <v>92</v>
      </c>
      <c r="D180">
        <v>0</v>
      </c>
      <c r="E180" s="1" t="s">
        <v>669</v>
      </c>
      <c r="T180">
        <v>28.1</v>
      </c>
    </row>
    <row r="181" spans="1:20" ht="17" x14ac:dyDescent="0.2">
      <c r="A181">
        <v>28.2</v>
      </c>
      <c r="B181" t="s">
        <v>132</v>
      </c>
      <c r="C181" t="s">
        <v>92</v>
      </c>
      <c r="D181">
        <v>0</v>
      </c>
      <c r="E181" s="1" t="s">
        <v>670</v>
      </c>
      <c r="T181">
        <v>28.2</v>
      </c>
    </row>
    <row r="182" spans="1:20" ht="17" x14ac:dyDescent="0.2">
      <c r="A182">
        <v>28.3</v>
      </c>
      <c r="B182" t="s">
        <v>132</v>
      </c>
      <c r="C182" t="s">
        <v>92</v>
      </c>
      <c r="D182">
        <v>0</v>
      </c>
      <c r="E182" s="1" t="s">
        <v>671</v>
      </c>
      <c r="T182">
        <v>28.3</v>
      </c>
    </row>
    <row r="183" spans="1:20" ht="17" x14ac:dyDescent="0.2">
      <c r="A183">
        <v>28.4</v>
      </c>
      <c r="B183" t="s">
        <v>132</v>
      </c>
      <c r="C183" t="s">
        <v>92</v>
      </c>
      <c r="D183">
        <v>1</v>
      </c>
      <c r="E183" s="1" t="s">
        <v>673</v>
      </c>
      <c r="F183" t="s">
        <v>672</v>
      </c>
      <c r="T183">
        <v>28.4</v>
      </c>
    </row>
    <row r="184" spans="1:20" ht="17" x14ac:dyDescent="0.2">
      <c r="A184">
        <v>28.5</v>
      </c>
      <c r="B184" t="s">
        <v>179</v>
      </c>
      <c r="C184" t="s">
        <v>92</v>
      </c>
      <c r="D184">
        <v>1</v>
      </c>
      <c r="E184" s="1" t="s">
        <v>674</v>
      </c>
      <c r="T184">
        <v>28.5</v>
      </c>
    </row>
    <row r="185" spans="1:20" ht="17" x14ac:dyDescent="0.2">
      <c r="A185">
        <v>28.6</v>
      </c>
      <c r="B185" t="s">
        <v>132</v>
      </c>
      <c r="C185" t="s">
        <v>92</v>
      </c>
      <c r="D185">
        <v>0</v>
      </c>
      <c r="E185" s="1" t="s">
        <v>675</v>
      </c>
      <c r="T185">
        <v>28.6</v>
      </c>
    </row>
    <row r="186" spans="1:20" ht="34" x14ac:dyDescent="0.2">
      <c r="A186">
        <v>29.1</v>
      </c>
      <c r="B186" t="s">
        <v>179</v>
      </c>
      <c r="C186" t="s">
        <v>15</v>
      </c>
      <c r="D186">
        <v>0</v>
      </c>
      <c r="E186" s="1" t="s">
        <v>677</v>
      </c>
      <c r="T186">
        <v>29.1</v>
      </c>
    </row>
    <row r="187" spans="1:20" ht="17" x14ac:dyDescent="0.2">
      <c r="A187">
        <v>29.2</v>
      </c>
      <c r="B187" t="s">
        <v>179</v>
      </c>
      <c r="C187" t="s">
        <v>15</v>
      </c>
      <c r="D187">
        <v>0</v>
      </c>
      <c r="E187" s="1" t="s">
        <v>676</v>
      </c>
      <c r="T187">
        <v>29.2</v>
      </c>
    </row>
    <row r="188" spans="1:20" ht="17" x14ac:dyDescent="0.2">
      <c r="A188">
        <v>29.3</v>
      </c>
      <c r="B188" t="s">
        <v>179</v>
      </c>
      <c r="C188" t="s">
        <v>15</v>
      </c>
      <c r="D188">
        <v>0</v>
      </c>
      <c r="E188" s="1" t="s">
        <v>678</v>
      </c>
      <c r="T188">
        <v>29.3</v>
      </c>
    </row>
    <row r="189" spans="1:20" ht="17" x14ac:dyDescent="0.2">
      <c r="A189">
        <v>29.4</v>
      </c>
      <c r="B189" t="s">
        <v>179</v>
      </c>
      <c r="C189" t="s">
        <v>15</v>
      </c>
      <c r="D189">
        <v>0</v>
      </c>
      <c r="E189" s="1" t="s">
        <v>679</v>
      </c>
      <c r="T189">
        <v>29.4</v>
      </c>
    </row>
    <row r="190" spans="1:20" ht="17" x14ac:dyDescent="0.2">
      <c r="A190">
        <v>29.5</v>
      </c>
      <c r="B190" t="s">
        <v>179</v>
      </c>
      <c r="C190" t="s">
        <v>15</v>
      </c>
      <c r="D190">
        <v>0</v>
      </c>
      <c r="E190" s="1" t="s">
        <v>680</v>
      </c>
      <c r="T190">
        <v>29.5</v>
      </c>
    </row>
    <row r="191" spans="1:20" ht="34" x14ac:dyDescent="0.2">
      <c r="A191">
        <v>29.6</v>
      </c>
      <c r="B191" t="s">
        <v>179</v>
      </c>
      <c r="C191" t="s">
        <v>15</v>
      </c>
      <c r="D191">
        <v>0</v>
      </c>
      <c r="E191" s="1" t="s">
        <v>681</v>
      </c>
      <c r="T191">
        <v>29.6</v>
      </c>
    </row>
    <row r="192" spans="1:20" ht="17" x14ac:dyDescent="0.2">
      <c r="A192">
        <v>30.1</v>
      </c>
      <c r="B192" t="s">
        <v>132</v>
      </c>
      <c r="C192" t="s">
        <v>42</v>
      </c>
      <c r="D192">
        <v>2</v>
      </c>
      <c r="E192" s="1" t="s">
        <v>682</v>
      </c>
      <c r="T192">
        <v>30.1</v>
      </c>
    </row>
    <row r="193" spans="1:20" ht="34" x14ac:dyDescent="0.2">
      <c r="A193">
        <v>30.2</v>
      </c>
      <c r="B193" t="s">
        <v>132</v>
      </c>
      <c r="C193" t="s">
        <v>42</v>
      </c>
      <c r="D193">
        <v>0</v>
      </c>
      <c r="E193" s="1" t="s">
        <v>683</v>
      </c>
      <c r="T193">
        <v>30.2</v>
      </c>
    </row>
    <row r="194" spans="1:20" ht="17" x14ac:dyDescent="0.2">
      <c r="A194">
        <v>30.3</v>
      </c>
      <c r="B194" t="s">
        <v>132</v>
      </c>
      <c r="C194" t="s">
        <v>42</v>
      </c>
      <c r="D194">
        <v>4</v>
      </c>
      <c r="E194" s="1" t="s">
        <v>684</v>
      </c>
      <c r="T194">
        <v>30.3</v>
      </c>
    </row>
    <row r="195" spans="1:20" ht="17" x14ac:dyDescent="0.2">
      <c r="A195">
        <v>30.4</v>
      </c>
      <c r="B195" t="s">
        <v>132</v>
      </c>
      <c r="C195" t="s">
        <v>42</v>
      </c>
      <c r="D195">
        <v>0</v>
      </c>
      <c r="E195" s="1" t="s">
        <v>685</v>
      </c>
      <c r="T195">
        <v>30.4</v>
      </c>
    </row>
    <row r="196" spans="1:20" x14ac:dyDescent="0.2">
      <c r="A196">
        <v>30.5</v>
      </c>
      <c r="B196" t="s">
        <v>132</v>
      </c>
      <c r="C196" t="s">
        <v>42</v>
      </c>
      <c r="D196">
        <v>0</v>
      </c>
      <c r="T196">
        <v>30.5</v>
      </c>
    </row>
    <row r="197" spans="1:20" x14ac:dyDescent="0.2">
      <c r="A197">
        <v>30.6</v>
      </c>
      <c r="B197" t="s">
        <v>132</v>
      </c>
      <c r="C197" t="s">
        <v>42</v>
      </c>
      <c r="D197">
        <v>0</v>
      </c>
      <c r="T197">
        <v>30.6</v>
      </c>
    </row>
    <row r="198" spans="1:20" ht="17" x14ac:dyDescent="0.2">
      <c r="A198">
        <v>31.1</v>
      </c>
      <c r="B198" t="s">
        <v>179</v>
      </c>
      <c r="C198" t="s">
        <v>15</v>
      </c>
      <c r="D198">
        <v>0</v>
      </c>
      <c r="E198" s="1" t="s">
        <v>686</v>
      </c>
      <c r="I198">
        <v>1</v>
      </c>
      <c r="T198">
        <v>31.1</v>
      </c>
    </row>
    <row r="199" spans="1:20" x14ac:dyDescent="0.2">
      <c r="A199" s="9">
        <v>31.1</v>
      </c>
      <c r="B199" t="s">
        <v>179</v>
      </c>
      <c r="C199" t="s">
        <v>15</v>
      </c>
      <c r="D199">
        <v>0</v>
      </c>
      <c r="E199" s="1"/>
      <c r="T199" s="9"/>
    </row>
    <row r="200" spans="1:20" ht="34" x14ac:dyDescent="0.2">
      <c r="A200">
        <v>31.2</v>
      </c>
      <c r="B200" t="s">
        <v>179</v>
      </c>
      <c r="C200" t="s">
        <v>15</v>
      </c>
      <c r="D200">
        <v>0</v>
      </c>
      <c r="E200" s="1" t="s">
        <v>687</v>
      </c>
      <c r="T200">
        <v>31.2</v>
      </c>
    </row>
    <row r="201" spans="1:20" ht="17" x14ac:dyDescent="0.2">
      <c r="A201">
        <v>31.3</v>
      </c>
      <c r="B201" t="s">
        <v>179</v>
      </c>
      <c r="C201" t="s">
        <v>15</v>
      </c>
      <c r="D201">
        <v>0</v>
      </c>
      <c r="E201" s="1" t="s">
        <v>688</v>
      </c>
      <c r="T201">
        <v>31.3</v>
      </c>
    </row>
    <row r="202" spans="1:20" ht="17" x14ac:dyDescent="0.2">
      <c r="A202">
        <v>31.4</v>
      </c>
      <c r="B202" t="s">
        <v>179</v>
      </c>
      <c r="C202" t="s">
        <v>15</v>
      </c>
      <c r="D202">
        <v>0</v>
      </c>
      <c r="E202" s="1" t="s">
        <v>689</v>
      </c>
      <c r="T202">
        <v>31.4</v>
      </c>
    </row>
    <row r="203" spans="1:20" ht="17" x14ac:dyDescent="0.2">
      <c r="A203">
        <v>31.5</v>
      </c>
      <c r="B203" t="s">
        <v>179</v>
      </c>
      <c r="C203" t="s">
        <v>15</v>
      </c>
      <c r="D203">
        <v>0</v>
      </c>
      <c r="E203" s="1" t="s">
        <v>500</v>
      </c>
      <c r="T203">
        <v>31.5</v>
      </c>
    </row>
    <row r="204" spans="1:20" ht="17" x14ac:dyDescent="0.2">
      <c r="A204">
        <v>31.6</v>
      </c>
      <c r="B204" t="s">
        <v>179</v>
      </c>
      <c r="C204" t="s">
        <v>15</v>
      </c>
      <c r="D204">
        <v>0</v>
      </c>
      <c r="E204" s="1" t="s">
        <v>690</v>
      </c>
      <c r="T204">
        <v>31.6</v>
      </c>
    </row>
    <row r="205" spans="1:20" ht="17" x14ac:dyDescent="0.2">
      <c r="A205">
        <v>32.1</v>
      </c>
      <c r="B205" t="s">
        <v>132</v>
      </c>
      <c r="C205" t="s">
        <v>42</v>
      </c>
      <c r="D205">
        <v>1</v>
      </c>
      <c r="E205" s="1" t="s">
        <v>691</v>
      </c>
      <c r="I205">
        <v>1</v>
      </c>
      <c r="T205">
        <v>32.1</v>
      </c>
    </row>
    <row r="206" spans="1:20" ht="17" x14ac:dyDescent="0.2">
      <c r="A206">
        <v>32.1</v>
      </c>
      <c r="B206" t="s">
        <v>179</v>
      </c>
      <c r="C206" t="s">
        <v>42</v>
      </c>
      <c r="D206">
        <v>0</v>
      </c>
      <c r="E206" s="1" t="s">
        <v>692</v>
      </c>
    </row>
    <row r="207" spans="1:20" ht="17" x14ac:dyDescent="0.2">
      <c r="A207">
        <v>32.200000000000003</v>
      </c>
      <c r="B207" t="s">
        <v>179</v>
      </c>
      <c r="C207" t="s">
        <v>42</v>
      </c>
      <c r="D207">
        <v>0</v>
      </c>
      <c r="E207" s="1" t="s">
        <v>693</v>
      </c>
      <c r="T207">
        <v>32.200000000000003</v>
      </c>
    </row>
    <row r="208" spans="1:20" ht="17" x14ac:dyDescent="0.2">
      <c r="A208">
        <v>32.299999999999997</v>
      </c>
      <c r="B208" t="s">
        <v>179</v>
      </c>
      <c r="C208" t="s">
        <v>42</v>
      </c>
      <c r="D208">
        <v>1</v>
      </c>
      <c r="E208" s="1" t="s">
        <v>694</v>
      </c>
      <c r="T208">
        <v>32.299999999999997</v>
      </c>
    </row>
    <row r="209" spans="1:20" ht="17" x14ac:dyDescent="0.2">
      <c r="A209">
        <v>32.4</v>
      </c>
      <c r="B209" t="s">
        <v>132</v>
      </c>
      <c r="C209" t="s">
        <v>42</v>
      </c>
      <c r="D209">
        <v>0</v>
      </c>
      <c r="E209" s="1" t="s">
        <v>695</v>
      </c>
      <c r="F209" t="s">
        <v>569</v>
      </c>
      <c r="T209">
        <v>32.4</v>
      </c>
    </row>
    <row r="210" spans="1:20" ht="51" x14ac:dyDescent="0.2">
      <c r="A210">
        <v>32.5</v>
      </c>
      <c r="B210" t="s">
        <v>132</v>
      </c>
      <c r="C210" t="s">
        <v>42</v>
      </c>
      <c r="D210">
        <v>4</v>
      </c>
      <c r="E210" s="1" t="s">
        <v>696</v>
      </c>
      <c r="T210">
        <v>32.5</v>
      </c>
    </row>
    <row r="211" spans="1:20" ht="17" x14ac:dyDescent="0.2">
      <c r="A211">
        <v>32.6</v>
      </c>
      <c r="B211" t="s">
        <v>132</v>
      </c>
      <c r="C211" t="s">
        <v>42</v>
      </c>
      <c r="D211">
        <v>0</v>
      </c>
      <c r="E211" s="1" t="s">
        <v>697</v>
      </c>
      <c r="T211">
        <v>32.6</v>
      </c>
    </row>
    <row r="212" spans="1:20" ht="17" x14ac:dyDescent="0.2">
      <c r="A212">
        <v>33.1</v>
      </c>
      <c r="B212" t="s">
        <v>179</v>
      </c>
      <c r="C212" t="s">
        <v>15</v>
      </c>
      <c r="D212">
        <v>1</v>
      </c>
      <c r="E212" s="1" t="s">
        <v>698</v>
      </c>
      <c r="I212">
        <v>1</v>
      </c>
      <c r="T212">
        <v>33.1</v>
      </c>
    </row>
    <row r="213" spans="1:20" ht="34" x14ac:dyDescent="0.2">
      <c r="A213">
        <v>33.1</v>
      </c>
      <c r="B213" t="s">
        <v>132</v>
      </c>
      <c r="C213" t="s">
        <v>15</v>
      </c>
      <c r="D213">
        <v>0</v>
      </c>
      <c r="E213" s="1" t="s">
        <v>699</v>
      </c>
      <c r="J213" t="b">
        <v>1</v>
      </c>
    </row>
    <row r="214" spans="1:20" ht="17" x14ac:dyDescent="0.2">
      <c r="A214">
        <v>33.200000000000003</v>
      </c>
      <c r="B214" t="s">
        <v>132</v>
      </c>
      <c r="C214" t="s">
        <v>15</v>
      </c>
      <c r="D214">
        <v>4</v>
      </c>
      <c r="E214" s="1" t="s">
        <v>700</v>
      </c>
      <c r="T214">
        <v>33.200000000000003</v>
      </c>
    </row>
    <row r="215" spans="1:20" ht="17" x14ac:dyDescent="0.2">
      <c r="A215">
        <v>33.299999999999997</v>
      </c>
      <c r="B215" t="s">
        <v>132</v>
      </c>
      <c r="C215" t="s">
        <v>15</v>
      </c>
      <c r="D215">
        <v>1</v>
      </c>
      <c r="E215" s="1" t="s">
        <v>701</v>
      </c>
      <c r="T215">
        <v>33.299999999999997</v>
      </c>
    </row>
    <row r="216" spans="1:20" ht="17" x14ac:dyDescent="0.2">
      <c r="A216">
        <v>33.4</v>
      </c>
      <c r="B216" t="s">
        <v>179</v>
      </c>
      <c r="C216" t="s">
        <v>15</v>
      </c>
      <c r="D216">
        <v>0</v>
      </c>
      <c r="E216" s="1" t="s">
        <v>702</v>
      </c>
      <c r="T216">
        <v>33.4</v>
      </c>
    </row>
    <row r="217" spans="1:20" ht="17" x14ac:dyDescent="0.2">
      <c r="A217">
        <v>33.5</v>
      </c>
      <c r="B217" t="s">
        <v>179</v>
      </c>
      <c r="C217" t="s">
        <v>15</v>
      </c>
      <c r="D217">
        <v>1</v>
      </c>
      <c r="E217" s="1" t="s">
        <v>703</v>
      </c>
      <c r="T217">
        <v>33.5</v>
      </c>
    </row>
    <row r="218" spans="1:20" ht="34" x14ac:dyDescent="0.2">
      <c r="A218">
        <v>33.6</v>
      </c>
      <c r="B218" t="s">
        <v>132</v>
      </c>
      <c r="C218" t="s">
        <v>15</v>
      </c>
      <c r="D218">
        <v>3</v>
      </c>
      <c r="E218" s="1" t="s">
        <v>704</v>
      </c>
      <c r="T218">
        <v>33.6</v>
      </c>
    </row>
    <row r="219" spans="1:20" ht="17" x14ac:dyDescent="0.2">
      <c r="A219">
        <v>34.1</v>
      </c>
      <c r="B219" t="s">
        <v>132</v>
      </c>
      <c r="C219" t="s">
        <v>42</v>
      </c>
      <c r="D219">
        <v>1</v>
      </c>
      <c r="E219" s="1" t="s">
        <v>705</v>
      </c>
      <c r="T219">
        <v>34.1</v>
      </c>
    </row>
    <row r="220" spans="1:20" ht="17" x14ac:dyDescent="0.2">
      <c r="A220">
        <v>34.200000000000003</v>
      </c>
      <c r="B220" t="s">
        <v>179</v>
      </c>
      <c r="C220" t="s">
        <v>42</v>
      </c>
      <c r="D220">
        <v>0</v>
      </c>
      <c r="E220" s="1" t="s">
        <v>706</v>
      </c>
      <c r="M220">
        <v>2</v>
      </c>
      <c r="T220">
        <v>34.200000000000003</v>
      </c>
    </row>
    <row r="221" spans="1:20" ht="51" x14ac:dyDescent="0.2">
      <c r="A221">
        <v>34.299999999999997</v>
      </c>
      <c r="B221" t="s">
        <v>179</v>
      </c>
      <c r="C221" t="s">
        <v>42</v>
      </c>
      <c r="D221">
        <v>1</v>
      </c>
      <c r="E221" s="1" t="s">
        <v>707</v>
      </c>
      <c r="T221">
        <v>34.299999999999997</v>
      </c>
    </row>
    <row r="222" spans="1:20" ht="17" x14ac:dyDescent="0.2">
      <c r="A222">
        <v>34.4</v>
      </c>
      <c r="B222" t="s">
        <v>132</v>
      </c>
      <c r="C222" t="s">
        <v>42</v>
      </c>
      <c r="D222">
        <v>1</v>
      </c>
      <c r="E222" s="1" t="s">
        <v>708</v>
      </c>
      <c r="T222">
        <v>34.4</v>
      </c>
    </row>
    <row r="223" spans="1:20" ht="17" x14ac:dyDescent="0.2">
      <c r="A223">
        <v>34.5</v>
      </c>
      <c r="B223" t="s">
        <v>179</v>
      </c>
      <c r="C223" t="s">
        <v>42</v>
      </c>
      <c r="D223">
        <v>1</v>
      </c>
      <c r="E223" s="1" t="s">
        <v>709</v>
      </c>
      <c r="T223">
        <v>34.5</v>
      </c>
    </row>
    <row r="224" spans="1:20" ht="17" x14ac:dyDescent="0.2">
      <c r="A224">
        <v>34.6</v>
      </c>
      <c r="B224" t="s">
        <v>132</v>
      </c>
      <c r="C224" t="s">
        <v>42</v>
      </c>
      <c r="D224">
        <v>0</v>
      </c>
      <c r="E224" s="1" t="s">
        <v>710</v>
      </c>
      <c r="T224">
        <v>34.6</v>
      </c>
    </row>
    <row r="225" spans="1:20" ht="51" x14ac:dyDescent="0.2">
      <c r="A225">
        <v>35.1</v>
      </c>
      <c r="B225" t="s">
        <v>179</v>
      </c>
      <c r="C225" t="s">
        <v>122</v>
      </c>
      <c r="D225">
        <v>0</v>
      </c>
      <c r="E225" s="1" t="s">
        <v>711</v>
      </c>
      <c r="T225">
        <v>35.1</v>
      </c>
    </row>
    <row r="226" spans="1:20" ht="17" x14ac:dyDescent="0.2">
      <c r="A226">
        <v>35.200000000000003</v>
      </c>
      <c r="B226" t="s">
        <v>179</v>
      </c>
      <c r="C226" t="s">
        <v>122</v>
      </c>
      <c r="D226">
        <v>0</v>
      </c>
      <c r="E226" s="1" t="s">
        <v>712</v>
      </c>
      <c r="T226">
        <v>35.200000000000003</v>
      </c>
    </row>
    <row r="227" spans="1:20" ht="17" x14ac:dyDescent="0.2">
      <c r="A227">
        <v>35.299999999999997</v>
      </c>
      <c r="B227" t="s">
        <v>179</v>
      </c>
      <c r="C227" t="s">
        <v>122</v>
      </c>
      <c r="D227">
        <v>1</v>
      </c>
      <c r="E227" s="1" t="s">
        <v>713</v>
      </c>
      <c r="T227">
        <v>35.299999999999997</v>
      </c>
    </row>
    <row r="228" spans="1:20" ht="17" x14ac:dyDescent="0.2">
      <c r="A228">
        <v>35.4</v>
      </c>
      <c r="B228" t="s">
        <v>132</v>
      </c>
      <c r="C228" t="s">
        <v>122</v>
      </c>
      <c r="D228">
        <v>0</v>
      </c>
      <c r="E228" s="1" t="s">
        <v>714</v>
      </c>
      <c r="T228">
        <v>35.4</v>
      </c>
    </row>
    <row r="229" spans="1:20" ht="17" x14ac:dyDescent="0.2">
      <c r="A229">
        <v>35.5</v>
      </c>
      <c r="B229" t="s">
        <v>132</v>
      </c>
      <c r="C229" t="s">
        <v>122</v>
      </c>
      <c r="D229">
        <v>1</v>
      </c>
      <c r="E229" s="1" t="s">
        <v>716</v>
      </c>
      <c r="T229">
        <v>35.5</v>
      </c>
    </row>
    <row r="230" spans="1:20" ht="17" x14ac:dyDescent="0.2">
      <c r="A230">
        <v>35.6</v>
      </c>
      <c r="B230" t="s">
        <v>179</v>
      </c>
      <c r="C230" t="s">
        <v>122</v>
      </c>
      <c r="D230">
        <v>1</v>
      </c>
      <c r="E230" s="1" t="s">
        <v>715</v>
      </c>
      <c r="T230">
        <v>35.6</v>
      </c>
    </row>
    <row r="231" spans="1:20" ht="17" x14ac:dyDescent="0.2">
      <c r="A231">
        <v>36.1</v>
      </c>
      <c r="B231" t="s">
        <v>179</v>
      </c>
      <c r="C231" t="s">
        <v>42</v>
      </c>
      <c r="D231">
        <v>0</v>
      </c>
      <c r="E231" s="1" t="s">
        <v>717</v>
      </c>
      <c r="T231">
        <v>36.1</v>
      </c>
    </row>
    <row r="232" spans="1:20" ht="17" x14ac:dyDescent="0.2">
      <c r="A232">
        <v>36.200000000000003</v>
      </c>
      <c r="B232" t="s">
        <v>179</v>
      </c>
      <c r="C232" t="s">
        <v>42</v>
      </c>
      <c r="D232">
        <v>0</v>
      </c>
      <c r="E232" s="1" t="s">
        <v>718</v>
      </c>
      <c r="M232">
        <v>1</v>
      </c>
      <c r="T232">
        <v>36.200000000000003</v>
      </c>
    </row>
    <row r="233" spans="1:20" ht="34" x14ac:dyDescent="0.2">
      <c r="A233">
        <v>36.299999999999997</v>
      </c>
      <c r="B233" t="s">
        <v>132</v>
      </c>
      <c r="C233" t="s">
        <v>42</v>
      </c>
      <c r="D233">
        <v>4</v>
      </c>
      <c r="E233" s="1" t="s">
        <v>719</v>
      </c>
      <c r="T233">
        <v>36.299999999999997</v>
      </c>
    </row>
    <row r="234" spans="1:20" x14ac:dyDescent="0.2">
      <c r="A234">
        <v>36.4</v>
      </c>
      <c r="B234" t="s">
        <v>132</v>
      </c>
      <c r="C234" t="s">
        <v>42</v>
      </c>
      <c r="D234">
        <v>0</v>
      </c>
      <c r="T234">
        <v>36.4</v>
      </c>
    </row>
    <row r="235" spans="1:20" ht="17" x14ac:dyDescent="0.2">
      <c r="A235">
        <v>36.5</v>
      </c>
      <c r="B235" t="s">
        <v>132</v>
      </c>
      <c r="C235" t="s">
        <v>42</v>
      </c>
      <c r="D235">
        <v>1</v>
      </c>
      <c r="E235" s="1" t="s">
        <v>720</v>
      </c>
      <c r="T235">
        <v>36.5</v>
      </c>
    </row>
    <row r="236" spans="1:20" ht="17" x14ac:dyDescent="0.2">
      <c r="A236">
        <v>36.6</v>
      </c>
      <c r="B236" t="s">
        <v>179</v>
      </c>
      <c r="C236" t="s">
        <v>42</v>
      </c>
      <c r="D236">
        <v>0</v>
      </c>
      <c r="E236" s="1" t="s">
        <v>721</v>
      </c>
      <c r="T236">
        <v>36.6</v>
      </c>
    </row>
    <row r="237" spans="1:20" ht="17" x14ac:dyDescent="0.2">
      <c r="A237">
        <v>37.1</v>
      </c>
      <c r="B237" t="s">
        <v>132</v>
      </c>
      <c r="C237" t="s">
        <v>122</v>
      </c>
      <c r="D237">
        <v>1</v>
      </c>
      <c r="E237" s="1" t="s">
        <v>722</v>
      </c>
      <c r="T237">
        <v>37.1</v>
      </c>
    </row>
    <row r="238" spans="1:20" ht="17" x14ac:dyDescent="0.2">
      <c r="A238">
        <v>37.200000000000003</v>
      </c>
      <c r="B238" t="s">
        <v>179</v>
      </c>
      <c r="C238" t="s">
        <v>122</v>
      </c>
      <c r="D238">
        <v>0</v>
      </c>
      <c r="E238" s="1" t="s">
        <v>723</v>
      </c>
      <c r="T238">
        <v>37.200000000000003</v>
      </c>
    </row>
    <row r="239" spans="1:20" ht="17" x14ac:dyDescent="0.2">
      <c r="A239">
        <v>37.299999999999997</v>
      </c>
      <c r="B239" t="s">
        <v>179</v>
      </c>
      <c r="C239" t="s">
        <v>122</v>
      </c>
      <c r="D239">
        <v>0</v>
      </c>
      <c r="E239" s="1" t="s">
        <v>500</v>
      </c>
      <c r="T239">
        <v>37.299999999999997</v>
      </c>
    </row>
    <row r="240" spans="1:20" ht="17" x14ac:dyDescent="0.2">
      <c r="A240">
        <v>37.4</v>
      </c>
      <c r="B240" t="s">
        <v>179</v>
      </c>
      <c r="C240" t="s">
        <v>122</v>
      </c>
      <c r="D240">
        <v>1</v>
      </c>
      <c r="E240" s="1" t="s">
        <v>724</v>
      </c>
      <c r="T240">
        <v>37.4</v>
      </c>
    </row>
    <row r="241" spans="1:20" ht="17" x14ac:dyDescent="0.2">
      <c r="A241">
        <v>37.5</v>
      </c>
      <c r="B241" t="s">
        <v>132</v>
      </c>
      <c r="C241" t="s">
        <v>122</v>
      </c>
      <c r="D241">
        <v>4</v>
      </c>
      <c r="E241" s="1" t="s">
        <v>725</v>
      </c>
      <c r="T241">
        <v>37.5</v>
      </c>
    </row>
    <row r="242" spans="1:20" ht="17" x14ac:dyDescent="0.2">
      <c r="A242">
        <v>37.6</v>
      </c>
      <c r="B242" t="s">
        <v>132</v>
      </c>
      <c r="C242" t="s">
        <v>122</v>
      </c>
      <c r="D242">
        <v>1</v>
      </c>
      <c r="E242" s="1" t="s">
        <v>726</v>
      </c>
      <c r="T242">
        <v>37.6</v>
      </c>
    </row>
    <row r="243" spans="1:20" ht="17" x14ac:dyDescent="0.2">
      <c r="A243">
        <v>38.1</v>
      </c>
      <c r="B243" t="s">
        <v>132</v>
      </c>
      <c r="C243" t="s">
        <v>42</v>
      </c>
      <c r="E243" s="1" t="s">
        <v>727</v>
      </c>
      <c r="I243">
        <v>1</v>
      </c>
      <c r="T243">
        <v>38.1</v>
      </c>
    </row>
    <row r="244" spans="1:20" ht="17" x14ac:dyDescent="0.2">
      <c r="A244">
        <v>38.1</v>
      </c>
      <c r="B244" t="s">
        <v>132</v>
      </c>
      <c r="C244" t="s">
        <v>42</v>
      </c>
      <c r="D244">
        <v>2</v>
      </c>
      <c r="E244" s="1" t="s">
        <v>728</v>
      </c>
    </row>
    <row r="245" spans="1:20" ht="34" x14ac:dyDescent="0.2">
      <c r="A245">
        <v>38.200000000000003</v>
      </c>
      <c r="B245" t="s">
        <v>132</v>
      </c>
      <c r="C245" t="s">
        <v>42</v>
      </c>
      <c r="D245">
        <v>0</v>
      </c>
      <c r="E245" s="1" t="s">
        <v>729</v>
      </c>
      <c r="G245">
        <v>1</v>
      </c>
      <c r="J245" t="b">
        <v>1</v>
      </c>
      <c r="O245" t="s">
        <v>365</v>
      </c>
      <c r="T245">
        <v>38.200000000000003</v>
      </c>
    </row>
    <row r="246" spans="1:20" ht="34" x14ac:dyDescent="0.2">
      <c r="A246">
        <v>38.299999999999997</v>
      </c>
      <c r="B246" t="s">
        <v>192</v>
      </c>
      <c r="C246" t="s">
        <v>42</v>
      </c>
      <c r="D246">
        <v>0</v>
      </c>
      <c r="E246" s="1" t="s">
        <v>730</v>
      </c>
      <c r="I246">
        <v>1</v>
      </c>
      <c r="T246">
        <v>38.299999999999997</v>
      </c>
    </row>
    <row r="247" spans="1:20" ht="17" x14ac:dyDescent="0.2">
      <c r="A247">
        <v>38.299999999999997</v>
      </c>
      <c r="B247" t="s">
        <v>192</v>
      </c>
      <c r="C247" t="s">
        <v>42</v>
      </c>
      <c r="D247">
        <v>1</v>
      </c>
      <c r="E247" s="1" t="s">
        <v>731</v>
      </c>
    </row>
    <row r="248" spans="1:20" x14ac:dyDescent="0.2">
      <c r="A248">
        <v>38.4</v>
      </c>
      <c r="B248" t="s">
        <v>179</v>
      </c>
      <c r="C248" t="s">
        <v>42</v>
      </c>
      <c r="D248">
        <v>0</v>
      </c>
      <c r="T248">
        <v>38.4</v>
      </c>
    </row>
    <row r="249" spans="1:20" ht="17" x14ac:dyDescent="0.2">
      <c r="A249">
        <v>38.5</v>
      </c>
      <c r="B249" t="s">
        <v>179</v>
      </c>
      <c r="C249" t="s">
        <v>42</v>
      </c>
      <c r="D249">
        <v>1</v>
      </c>
      <c r="E249" s="1" t="s">
        <v>733</v>
      </c>
      <c r="T249">
        <v>38.5</v>
      </c>
    </row>
    <row r="250" spans="1:20" ht="17" x14ac:dyDescent="0.2">
      <c r="A250">
        <v>38.6</v>
      </c>
      <c r="B250" t="s">
        <v>192</v>
      </c>
      <c r="C250" t="s">
        <v>42</v>
      </c>
      <c r="E250" s="1" t="s">
        <v>732</v>
      </c>
      <c r="I250">
        <v>1</v>
      </c>
      <c r="T250">
        <v>38.6</v>
      </c>
    </row>
    <row r="251" spans="1:20" x14ac:dyDescent="0.2">
      <c r="A251">
        <v>38.6</v>
      </c>
      <c r="B251" t="s">
        <v>192</v>
      </c>
      <c r="C251" t="s">
        <v>42</v>
      </c>
      <c r="D251">
        <v>0</v>
      </c>
      <c r="E251" s="1"/>
    </row>
    <row r="252" spans="1:20" ht="17" x14ac:dyDescent="0.2">
      <c r="A252">
        <v>39.1</v>
      </c>
      <c r="B252" t="s">
        <v>179</v>
      </c>
      <c r="C252" t="s">
        <v>6</v>
      </c>
      <c r="D252">
        <v>0</v>
      </c>
      <c r="E252" s="1" t="s">
        <v>734</v>
      </c>
      <c r="T252">
        <v>39.1</v>
      </c>
    </row>
    <row r="253" spans="1:20" ht="17" x14ac:dyDescent="0.2">
      <c r="A253">
        <v>39.200000000000003</v>
      </c>
      <c r="B253" t="s">
        <v>179</v>
      </c>
      <c r="C253" t="s">
        <v>6</v>
      </c>
      <c r="D253">
        <v>0</v>
      </c>
      <c r="E253" s="1" t="s">
        <v>735</v>
      </c>
      <c r="N253">
        <v>4</v>
      </c>
      <c r="T253">
        <v>39.200000000000003</v>
      </c>
    </row>
    <row r="254" spans="1:20" ht="17" x14ac:dyDescent="0.2">
      <c r="A254">
        <v>39.299999999999997</v>
      </c>
      <c r="B254" t="s">
        <v>179</v>
      </c>
      <c r="C254" t="s">
        <v>6</v>
      </c>
      <c r="D254">
        <v>0</v>
      </c>
      <c r="E254" s="1" t="s">
        <v>736</v>
      </c>
      <c r="T254">
        <v>39.299999999999997</v>
      </c>
    </row>
    <row r="255" spans="1:20" ht="17" x14ac:dyDescent="0.2">
      <c r="A255">
        <v>39.4</v>
      </c>
      <c r="B255" t="s">
        <v>179</v>
      </c>
      <c r="C255" t="s">
        <v>6</v>
      </c>
      <c r="D255">
        <v>0</v>
      </c>
      <c r="E255" s="1" t="s">
        <v>737</v>
      </c>
      <c r="T255">
        <v>39.4</v>
      </c>
    </row>
    <row r="256" spans="1:20" ht="17" x14ac:dyDescent="0.2">
      <c r="A256">
        <v>39.5</v>
      </c>
      <c r="B256" t="s">
        <v>179</v>
      </c>
      <c r="C256" t="s">
        <v>6</v>
      </c>
      <c r="D256">
        <v>2</v>
      </c>
      <c r="E256" s="1" t="s">
        <v>738</v>
      </c>
      <c r="T256">
        <v>39.5</v>
      </c>
    </row>
    <row r="257" spans="1:20" ht="17" x14ac:dyDescent="0.2">
      <c r="A257">
        <v>39.6</v>
      </c>
      <c r="B257" t="s">
        <v>179</v>
      </c>
      <c r="C257" t="s">
        <v>6</v>
      </c>
      <c r="D257">
        <v>0</v>
      </c>
      <c r="E257" s="1" t="s">
        <v>739</v>
      </c>
      <c r="T257">
        <v>39.6</v>
      </c>
    </row>
    <row r="258" spans="1:20" ht="17" x14ac:dyDescent="0.2">
      <c r="A258">
        <v>40.1</v>
      </c>
      <c r="B258" t="s">
        <v>192</v>
      </c>
      <c r="C258" t="s">
        <v>42</v>
      </c>
      <c r="D258">
        <v>1</v>
      </c>
      <c r="E258" s="1" t="s">
        <v>755</v>
      </c>
      <c r="T258">
        <v>40.1</v>
      </c>
    </row>
    <row r="259" spans="1:20" x14ac:dyDescent="0.2">
      <c r="A259">
        <v>40.200000000000003</v>
      </c>
      <c r="B259" t="s">
        <v>179</v>
      </c>
      <c r="C259" t="s">
        <v>42</v>
      </c>
      <c r="D259">
        <v>0</v>
      </c>
      <c r="T259">
        <v>40.200000000000003</v>
      </c>
    </row>
    <row r="260" spans="1:20" ht="17" x14ac:dyDescent="0.2">
      <c r="A260">
        <v>40.299999999999997</v>
      </c>
      <c r="B260" t="s">
        <v>179</v>
      </c>
      <c r="C260" t="s">
        <v>42</v>
      </c>
      <c r="D260">
        <v>0</v>
      </c>
      <c r="E260" s="1" t="s">
        <v>756</v>
      </c>
      <c r="T260">
        <v>40.299999999999997</v>
      </c>
    </row>
    <row r="261" spans="1:20" ht="17" x14ac:dyDescent="0.2">
      <c r="A261">
        <v>40.4</v>
      </c>
      <c r="B261" t="s">
        <v>179</v>
      </c>
      <c r="C261" t="s">
        <v>42</v>
      </c>
      <c r="D261">
        <v>0</v>
      </c>
      <c r="E261" s="1" t="s">
        <v>757</v>
      </c>
      <c r="T261">
        <v>40.4</v>
      </c>
    </row>
    <row r="262" spans="1:20" x14ac:dyDescent="0.2">
      <c r="A262">
        <v>40.5</v>
      </c>
      <c r="B262" t="s">
        <v>179</v>
      </c>
      <c r="C262" t="s">
        <v>42</v>
      </c>
      <c r="D262">
        <v>0</v>
      </c>
      <c r="T262">
        <v>40.5</v>
      </c>
    </row>
    <row r="263" spans="1:20" ht="17" x14ac:dyDescent="0.2">
      <c r="A263">
        <v>40.6</v>
      </c>
      <c r="B263" t="s">
        <v>179</v>
      </c>
      <c r="C263" t="s">
        <v>42</v>
      </c>
      <c r="D263">
        <v>0</v>
      </c>
      <c r="E263" s="1" t="s">
        <v>758</v>
      </c>
      <c r="T263">
        <v>40.6</v>
      </c>
    </row>
    <row r="264" spans="1:20" ht="17" x14ac:dyDescent="0.2">
      <c r="A264">
        <v>41.1</v>
      </c>
      <c r="B264" t="s">
        <v>192</v>
      </c>
      <c r="C264" t="s">
        <v>6</v>
      </c>
      <c r="D264">
        <v>0</v>
      </c>
      <c r="E264" s="1" t="s">
        <v>759</v>
      </c>
      <c r="T264">
        <v>41.1</v>
      </c>
    </row>
    <row r="265" spans="1:20" ht="34" x14ac:dyDescent="0.2">
      <c r="A265">
        <v>41.2</v>
      </c>
      <c r="B265" t="s">
        <v>192</v>
      </c>
      <c r="C265" t="s">
        <v>6</v>
      </c>
      <c r="D265">
        <v>0</v>
      </c>
      <c r="E265" s="1" t="s">
        <v>760</v>
      </c>
      <c r="T265">
        <v>41.2</v>
      </c>
    </row>
    <row r="266" spans="1:20" ht="17" x14ac:dyDescent="0.2">
      <c r="A266">
        <v>41.3</v>
      </c>
      <c r="B266" t="s">
        <v>192</v>
      </c>
      <c r="C266" t="s">
        <v>6</v>
      </c>
      <c r="D266">
        <v>0</v>
      </c>
      <c r="E266" s="1" t="s">
        <v>761</v>
      </c>
      <c r="F266" t="s">
        <v>16</v>
      </c>
      <c r="T266">
        <v>41.3</v>
      </c>
    </row>
    <row r="267" spans="1:20" ht="17" x14ac:dyDescent="0.2">
      <c r="A267">
        <v>41.4</v>
      </c>
      <c r="B267" t="s">
        <v>192</v>
      </c>
      <c r="C267" t="s">
        <v>6</v>
      </c>
      <c r="D267">
        <v>0</v>
      </c>
      <c r="E267" s="1" t="s">
        <v>762</v>
      </c>
      <c r="F267" t="s">
        <v>16</v>
      </c>
      <c r="T267">
        <v>41.4</v>
      </c>
    </row>
    <row r="268" spans="1:20" ht="34" x14ac:dyDescent="0.2">
      <c r="A268">
        <v>41.5</v>
      </c>
      <c r="B268" t="s">
        <v>192</v>
      </c>
      <c r="C268" t="s">
        <v>6</v>
      </c>
      <c r="D268">
        <v>0</v>
      </c>
      <c r="E268" s="1" t="s">
        <v>763</v>
      </c>
      <c r="T268">
        <v>41.5</v>
      </c>
    </row>
    <row r="269" spans="1:20" ht="17" x14ac:dyDescent="0.2">
      <c r="A269">
        <v>41.6</v>
      </c>
      <c r="B269" t="s">
        <v>192</v>
      </c>
      <c r="C269" t="s">
        <v>6</v>
      </c>
      <c r="D269">
        <v>0</v>
      </c>
      <c r="E269" s="1" t="s">
        <v>764</v>
      </c>
      <c r="F269" t="s">
        <v>569</v>
      </c>
      <c r="T269">
        <v>41.6</v>
      </c>
    </row>
    <row r="270" spans="1:20" ht="34" x14ac:dyDescent="0.2">
      <c r="A270">
        <v>42.1</v>
      </c>
      <c r="B270" t="s">
        <v>179</v>
      </c>
      <c r="C270" t="s">
        <v>42</v>
      </c>
      <c r="D270">
        <v>2</v>
      </c>
      <c r="E270" s="1" t="s">
        <v>765</v>
      </c>
      <c r="T270">
        <v>42.1</v>
      </c>
    </row>
    <row r="271" spans="1:20" ht="34" x14ac:dyDescent="0.2">
      <c r="A271">
        <v>42.2</v>
      </c>
      <c r="B271" t="s">
        <v>179</v>
      </c>
      <c r="C271" t="s">
        <v>42</v>
      </c>
      <c r="D271">
        <v>1</v>
      </c>
      <c r="E271" s="1" t="s">
        <v>766</v>
      </c>
      <c r="T271">
        <v>42.2</v>
      </c>
    </row>
    <row r="272" spans="1:20" ht="17" x14ac:dyDescent="0.2">
      <c r="A272">
        <v>42.3</v>
      </c>
      <c r="B272" t="s">
        <v>192</v>
      </c>
      <c r="C272" t="s">
        <v>42</v>
      </c>
      <c r="D272">
        <v>0</v>
      </c>
      <c r="E272" s="1" t="s">
        <v>767</v>
      </c>
      <c r="F272" t="s">
        <v>16</v>
      </c>
      <c r="T272">
        <v>42.3</v>
      </c>
    </row>
    <row r="273" spans="1:20" ht="34" x14ac:dyDescent="0.2">
      <c r="A273">
        <v>42.4</v>
      </c>
      <c r="B273" t="s">
        <v>192</v>
      </c>
      <c r="C273" t="s">
        <v>42</v>
      </c>
      <c r="D273">
        <v>0</v>
      </c>
      <c r="E273" s="1" t="s">
        <v>768</v>
      </c>
      <c r="G273">
        <v>1</v>
      </c>
      <c r="O273" t="s">
        <v>365</v>
      </c>
      <c r="T273">
        <v>42.4</v>
      </c>
    </row>
    <row r="274" spans="1:20" ht="34" x14ac:dyDescent="0.2">
      <c r="A274">
        <v>42.5</v>
      </c>
      <c r="B274" t="s">
        <v>201</v>
      </c>
      <c r="C274" t="s">
        <v>42</v>
      </c>
      <c r="D274">
        <v>0</v>
      </c>
      <c r="E274" s="1" t="s">
        <v>770</v>
      </c>
      <c r="T274">
        <v>42.5</v>
      </c>
    </row>
    <row r="275" spans="1:20" ht="17" x14ac:dyDescent="0.2">
      <c r="A275">
        <v>42.6</v>
      </c>
      <c r="B275" t="s">
        <v>201</v>
      </c>
      <c r="C275" t="s">
        <v>42</v>
      </c>
      <c r="D275">
        <v>0</v>
      </c>
      <c r="E275" s="1" t="s">
        <v>771</v>
      </c>
      <c r="T275">
        <v>42.6</v>
      </c>
    </row>
    <row r="276" spans="1:20" ht="51" x14ac:dyDescent="0.2">
      <c r="A276">
        <v>43.1</v>
      </c>
      <c r="B276" t="s">
        <v>179</v>
      </c>
      <c r="C276" t="s">
        <v>6</v>
      </c>
      <c r="D276">
        <v>1</v>
      </c>
      <c r="E276" s="1" t="s">
        <v>772</v>
      </c>
      <c r="I276">
        <v>1</v>
      </c>
      <c r="T276">
        <v>43.1</v>
      </c>
    </row>
    <row r="277" spans="1:20" ht="17" x14ac:dyDescent="0.2">
      <c r="A277">
        <v>43.1</v>
      </c>
      <c r="B277" t="s">
        <v>201</v>
      </c>
      <c r="C277" t="s">
        <v>6</v>
      </c>
      <c r="D277">
        <v>0</v>
      </c>
      <c r="E277" s="1" t="s">
        <v>773</v>
      </c>
    </row>
    <row r="278" spans="1:20" ht="17" x14ac:dyDescent="0.2">
      <c r="A278">
        <v>43.2</v>
      </c>
      <c r="B278" t="s">
        <v>201</v>
      </c>
      <c r="C278" t="s">
        <v>6</v>
      </c>
      <c r="D278">
        <v>0</v>
      </c>
      <c r="E278" s="1" t="s">
        <v>774</v>
      </c>
      <c r="T278">
        <v>43.2</v>
      </c>
    </row>
    <row r="279" spans="1:20" ht="17" x14ac:dyDescent="0.2">
      <c r="A279">
        <v>43.3</v>
      </c>
      <c r="B279" t="s">
        <v>201</v>
      </c>
      <c r="C279" t="s">
        <v>6</v>
      </c>
      <c r="D279">
        <v>1</v>
      </c>
      <c r="E279" s="1" t="s">
        <v>775</v>
      </c>
      <c r="T279">
        <v>43.3</v>
      </c>
    </row>
    <row r="280" spans="1:20" ht="34" x14ac:dyDescent="0.2">
      <c r="A280">
        <v>43.4</v>
      </c>
      <c r="B280" t="s">
        <v>179</v>
      </c>
      <c r="C280" t="s">
        <v>6</v>
      </c>
      <c r="D280">
        <v>1</v>
      </c>
      <c r="E280" s="1" t="s">
        <v>776</v>
      </c>
      <c r="T280">
        <v>43.4</v>
      </c>
    </row>
    <row r="281" spans="1:20" ht="17" x14ac:dyDescent="0.2">
      <c r="A281">
        <v>43.5</v>
      </c>
      <c r="B281" t="s">
        <v>201</v>
      </c>
      <c r="C281" t="s">
        <v>6</v>
      </c>
      <c r="D281">
        <v>0</v>
      </c>
      <c r="E281" s="1" t="s">
        <v>777</v>
      </c>
      <c r="T281">
        <v>43.5</v>
      </c>
    </row>
    <row r="282" spans="1:20" ht="34" x14ac:dyDescent="0.2">
      <c r="A282">
        <v>43.6</v>
      </c>
      <c r="B282" t="s">
        <v>201</v>
      </c>
      <c r="C282" t="s">
        <v>6</v>
      </c>
      <c r="D282">
        <v>0</v>
      </c>
      <c r="E282" s="1" t="s">
        <v>778</v>
      </c>
      <c r="T282">
        <v>43.6</v>
      </c>
    </row>
    <row r="283" spans="1:20" ht="17" x14ac:dyDescent="0.2">
      <c r="A283">
        <v>44.1</v>
      </c>
      <c r="B283" t="s">
        <v>179</v>
      </c>
      <c r="C283" t="s">
        <v>42</v>
      </c>
      <c r="D283">
        <v>4</v>
      </c>
      <c r="E283" s="1" t="s">
        <v>779</v>
      </c>
      <c r="T283">
        <v>44.1</v>
      </c>
    </row>
    <row r="284" spans="1:20" ht="17" x14ac:dyDescent="0.2">
      <c r="A284">
        <v>44.2</v>
      </c>
      <c r="B284" t="s">
        <v>179</v>
      </c>
      <c r="C284" t="s">
        <v>42</v>
      </c>
      <c r="D284">
        <v>0</v>
      </c>
      <c r="E284" s="1" t="s">
        <v>780</v>
      </c>
      <c r="T284">
        <v>44.2</v>
      </c>
    </row>
    <row r="285" spans="1:20" ht="17" x14ac:dyDescent="0.2">
      <c r="A285">
        <v>44.3</v>
      </c>
      <c r="B285" t="s">
        <v>179</v>
      </c>
      <c r="C285" t="s">
        <v>42</v>
      </c>
      <c r="D285">
        <v>0</v>
      </c>
      <c r="E285" s="1" t="s">
        <v>781</v>
      </c>
      <c r="F285" t="s">
        <v>27</v>
      </c>
      <c r="T285">
        <v>44.3</v>
      </c>
    </row>
    <row r="286" spans="1:20" ht="17" x14ac:dyDescent="0.2">
      <c r="A286">
        <v>44.4</v>
      </c>
      <c r="B286" t="s">
        <v>179</v>
      </c>
      <c r="C286" t="s">
        <v>42</v>
      </c>
      <c r="D286">
        <v>0</v>
      </c>
      <c r="E286" s="1" t="s">
        <v>782</v>
      </c>
      <c r="T286">
        <v>44.4</v>
      </c>
    </row>
    <row r="287" spans="1:20" ht="34" x14ac:dyDescent="0.2">
      <c r="A287">
        <v>44.5</v>
      </c>
      <c r="B287" t="s">
        <v>179</v>
      </c>
      <c r="C287" t="s">
        <v>42</v>
      </c>
      <c r="D287">
        <v>0</v>
      </c>
      <c r="E287" s="1" t="s">
        <v>783</v>
      </c>
      <c r="F287" t="s">
        <v>27</v>
      </c>
      <c r="T287">
        <v>44.5</v>
      </c>
    </row>
    <row r="288" spans="1:20" ht="34" x14ac:dyDescent="0.2">
      <c r="A288">
        <v>44.6</v>
      </c>
      <c r="B288" t="s">
        <v>179</v>
      </c>
      <c r="C288" t="s">
        <v>42</v>
      </c>
      <c r="D288">
        <v>0</v>
      </c>
      <c r="E288" s="1" t="s">
        <v>784</v>
      </c>
      <c r="T288">
        <v>44.6</v>
      </c>
    </row>
    <row r="289" spans="1:20" ht="17" x14ac:dyDescent="0.2">
      <c r="A289">
        <v>45.1</v>
      </c>
      <c r="B289" t="s">
        <v>201</v>
      </c>
      <c r="C289" t="s">
        <v>15</v>
      </c>
      <c r="D289">
        <v>0</v>
      </c>
      <c r="E289" s="1" t="s">
        <v>785</v>
      </c>
      <c r="F289" t="s">
        <v>569</v>
      </c>
      <c r="T289">
        <v>45.1</v>
      </c>
    </row>
    <row r="290" spans="1:20" ht="17" x14ac:dyDescent="0.2">
      <c r="A290">
        <v>45.2</v>
      </c>
      <c r="B290" t="s">
        <v>201</v>
      </c>
      <c r="C290" t="s">
        <v>15</v>
      </c>
      <c r="D290">
        <v>0</v>
      </c>
      <c r="E290" s="1" t="s">
        <v>786</v>
      </c>
      <c r="T290">
        <v>45.2</v>
      </c>
    </row>
    <row r="291" spans="1:20" ht="34" x14ac:dyDescent="0.2">
      <c r="A291">
        <v>45.3</v>
      </c>
      <c r="B291" t="s">
        <v>201</v>
      </c>
      <c r="C291" t="s">
        <v>15</v>
      </c>
      <c r="D291">
        <v>1</v>
      </c>
      <c r="E291" s="1" t="s">
        <v>787</v>
      </c>
      <c r="T291">
        <v>45.3</v>
      </c>
    </row>
    <row r="292" spans="1:20" ht="17" x14ac:dyDescent="0.2">
      <c r="A292">
        <v>45.4</v>
      </c>
      <c r="B292" t="s">
        <v>179</v>
      </c>
      <c r="C292" t="s">
        <v>15</v>
      </c>
      <c r="D292">
        <v>0</v>
      </c>
      <c r="E292" s="1" t="s">
        <v>788</v>
      </c>
      <c r="T292">
        <v>45.4</v>
      </c>
    </row>
    <row r="293" spans="1:20" ht="34" x14ac:dyDescent="0.2">
      <c r="A293">
        <v>45.5</v>
      </c>
      <c r="B293" t="s">
        <v>179</v>
      </c>
      <c r="C293" t="s">
        <v>15</v>
      </c>
      <c r="D293">
        <v>1</v>
      </c>
      <c r="E293" s="1" t="s">
        <v>789</v>
      </c>
      <c r="T293">
        <v>45.5</v>
      </c>
    </row>
    <row r="294" spans="1:20" ht="17" x14ac:dyDescent="0.2">
      <c r="A294">
        <v>45.6</v>
      </c>
      <c r="B294" t="s">
        <v>201</v>
      </c>
      <c r="C294" t="s">
        <v>15</v>
      </c>
      <c r="D294">
        <v>0</v>
      </c>
      <c r="E294" s="1" t="s">
        <v>790</v>
      </c>
      <c r="T294">
        <v>45.6</v>
      </c>
    </row>
    <row r="295" spans="1:20" ht="17" x14ac:dyDescent="0.2">
      <c r="A295">
        <v>46.1</v>
      </c>
      <c r="B295" t="s">
        <v>179</v>
      </c>
      <c r="C295" t="s">
        <v>42</v>
      </c>
      <c r="D295">
        <v>0</v>
      </c>
      <c r="E295" s="1" t="s">
        <v>791</v>
      </c>
      <c r="T295" s="10">
        <v>45.1</v>
      </c>
    </row>
    <row r="296" spans="1:20" ht="17" x14ac:dyDescent="0.2">
      <c r="A296">
        <v>46.2</v>
      </c>
      <c r="B296" t="s">
        <v>179</v>
      </c>
      <c r="C296" t="s">
        <v>42</v>
      </c>
      <c r="D296">
        <v>0</v>
      </c>
      <c r="E296" s="1" t="s">
        <v>792</v>
      </c>
      <c r="T296" s="10">
        <v>45.2</v>
      </c>
    </row>
    <row r="297" spans="1:20" x14ac:dyDescent="0.2">
      <c r="A297">
        <v>46.3</v>
      </c>
      <c r="B297" t="s">
        <v>179</v>
      </c>
      <c r="C297" t="s">
        <v>42</v>
      </c>
      <c r="D297">
        <v>0</v>
      </c>
      <c r="T297" s="10">
        <v>45.3</v>
      </c>
    </row>
    <row r="298" spans="1:20" ht="17" x14ac:dyDescent="0.2">
      <c r="A298">
        <v>46.4</v>
      </c>
      <c r="B298" t="s">
        <v>179</v>
      </c>
      <c r="C298" t="s">
        <v>42</v>
      </c>
      <c r="D298">
        <v>0</v>
      </c>
      <c r="E298" s="1" t="s">
        <v>793</v>
      </c>
      <c r="T298" s="10">
        <v>45.4</v>
      </c>
    </row>
    <row r="299" spans="1:20" ht="34" x14ac:dyDescent="0.2">
      <c r="A299">
        <v>46.5</v>
      </c>
      <c r="B299" t="s">
        <v>179</v>
      </c>
      <c r="C299" t="s">
        <v>42</v>
      </c>
      <c r="D299">
        <v>0</v>
      </c>
      <c r="E299" s="1" t="s">
        <v>794</v>
      </c>
      <c r="T299" s="10">
        <v>45.5</v>
      </c>
    </row>
    <row r="300" spans="1:20" ht="17" x14ac:dyDescent="0.2">
      <c r="A300">
        <v>46.6</v>
      </c>
      <c r="B300" t="s">
        <v>179</v>
      </c>
      <c r="C300" t="s">
        <v>42</v>
      </c>
      <c r="D300">
        <v>0</v>
      </c>
      <c r="E300" s="1" t="s">
        <v>795</v>
      </c>
      <c r="T300" s="10">
        <v>45.6</v>
      </c>
    </row>
    <row r="301" spans="1:20" ht="51" x14ac:dyDescent="0.2">
      <c r="A301">
        <v>47.1</v>
      </c>
      <c r="B301" t="s">
        <v>201</v>
      </c>
      <c r="C301" t="s">
        <v>15</v>
      </c>
      <c r="D301">
        <v>4</v>
      </c>
      <c r="E301" s="1" t="s">
        <v>796</v>
      </c>
      <c r="T301">
        <v>47.1</v>
      </c>
    </row>
    <row r="302" spans="1:20" ht="17" x14ac:dyDescent="0.2">
      <c r="A302">
        <v>47.2</v>
      </c>
      <c r="B302" t="s">
        <v>201</v>
      </c>
      <c r="C302" t="s">
        <v>15</v>
      </c>
      <c r="D302">
        <v>0</v>
      </c>
      <c r="E302" s="1" t="s">
        <v>797</v>
      </c>
      <c r="T302">
        <v>47.2</v>
      </c>
    </row>
    <row r="303" spans="1:20" ht="17" x14ac:dyDescent="0.2">
      <c r="A303">
        <v>47.3</v>
      </c>
      <c r="B303" t="s">
        <v>201</v>
      </c>
      <c r="C303" t="s">
        <v>15</v>
      </c>
      <c r="D303">
        <v>0</v>
      </c>
      <c r="E303" s="1" t="s">
        <v>172</v>
      </c>
      <c r="T303">
        <v>47.3</v>
      </c>
    </row>
    <row r="304" spans="1:20" x14ac:dyDescent="0.2">
      <c r="A304">
        <v>47.4</v>
      </c>
      <c r="B304" t="s">
        <v>201</v>
      </c>
      <c r="C304" t="s">
        <v>15</v>
      </c>
      <c r="D304">
        <v>0</v>
      </c>
      <c r="T304">
        <v>47.4</v>
      </c>
    </row>
    <row r="305" spans="1:20" ht="51" x14ac:dyDescent="0.2">
      <c r="A305">
        <v>47.5</v>
      </c>
      <c r="B305" t="s">
        <v>201</v>
      </c>
      <c r="C305" t="s">
        <v>15</v>
      </c>
      <c r="D305">
        <v>0</v>
      </c>
      <c r="E305" s="1" t="s">
        <v>798</v>
      </c>
      <c r="T305">
        <v>47.5</v>
      </c>
    </row>
    <row r="306" spans="1:20" ht="17" x14ac:dyDescent="0.2">
      <c r="A306">
        <v>47.6</v>
      </c>
      <c r="B306" t="s">
        <v>201</v>
      </c>
      <c r="C306" t="s">
        <v>15</v>
      </c>
      <c r="D306">
        <v>2</v>
      </c>
      <c r="E306" s="1" t="s">
        <v>799</v>
      </c>
      <c r="T306">
        <v>47.6</v>
      </c>
    </row>
    <row r="307" spans="1:20" ht="17" x14ac:dyDescent="0.2">
      <c r="A307">
        <v>48.1</v>
      </c>
      <c r="B307" t="s">
        <v>179</v>
      </c>
      <c r="C307" t="s">
        <v>42</v>
      </c>
      <c r="D307">
        <v>0</v>
      </c>
      <c r="E307" s="1" t="s">
        <v>800</v>
      </c>
      <c r="T307">
        <v>48.1</v>
      </c>
    </row>
    <row r="308" spans="1:20" ht="17" x14ac:dyDescent="0.2">
      <c r="A308">
        <v>48.2</v>
      </c>
      <c r="B308" t="s">
        <v>179</v>
      </c>
      <c r="C308" t="s">
        <v>42</v>
      </c>
      <c r="D308">
        <v>0</v>
      </c>
      <c r="E308" s="1" t="s">
        <v>801</v>
      </c>
      <c r="T308">
        <v>48.2</v>
      </c>
    </row>
    <row r="309" spans="1:20" x14ac:dyDescent="0.2">
      <c r="A309">
        <v>48.3</v>
      </c>
      <c r="B309" t="s">
        <v>179</v>
      </c>
      <c r="C309" t="s">
        <v>42</v>
      </c>
      <c r="D309">
        <v>0</v>
      </c>
      <c r="T309">
        <v>48.3</v>
      </c>
    </row>
    <row r="310" spans="1:20" ht="17" x14ac:dyDescent="0.2">
      <c r="A310">
        <v>48.4</v>
      </c>
      <c r="B310" t="s">
        <v>179</v>
      </c>
      <c r="C310" t="s">
        <v>42</v>
      </c>
      <c r="D310">
        <v>1</v>
      </c>
      <c r="E310" s="1" t="s">
        <v>802</v>
      </c>
      <c r="T310">
        <v>48.4</v>
      </c>
    </row>
    <row r="311" spans="1:20" x14ac:dyDescent="0.2">
      <c r="A311">
        <v>48.5</v>
      </c>
      <c r="B311" t="s">
        <v>201</v>
      </c>
      <c r="C311" t="s">
        <v>42</v>
      </c>
      <c r="D311">
        <v>0</v>
      </c>
      <c r="T311">
        <v>48.5</v>
      </c>
    </row>
    <row r="312" spans="1:20" x14ac:dyDescent="0.2">
      <c r="A312">
        <v>48.6</v>
      </c>
      <c r="B312" t="s">
        <v>201</v>
      </c>
      <c r="C312" t="s">
        <v>42</v>
      </c>
      <c r="D312">
        <v>0</v>
      </c>
      <c r="T312">
        <v>48.6</v>
      </c>
    </row>
    <row r="313" spans="1:20" x14ac:dyDescent="0.2">
      <c r="A313">
        <v>49.1</v>
      </c>
      <c r="B313" t="s">
        <v>179</v>
      </c>
      <c r="C313" t="s">
        <v>15</v>
      </c>
      <c r="D313">
        <v>0</v>
      </c>
      <c r="E313" t="s">
        <v>803</v>
      </c>
      <c r="T313">
        <v>49.1</v>
      </c>
    </row>
    <row r="314" spans="1:20" x14ac:dyDescent="0.2">
      <c r="A314">
        <v>49.2</v>
      </c>
      <c r="B314" t="s">
        <v>179</v>
      </c>
      <c r="C314" t="s">
        <v>15</v>
      </c>
      <c r="D314">
        <v>0</v>
      </c>
      <c r="E314" t="s">
        <v>804</v>
      </c>
      <c r="F314" t="s">
        <v>80</v>
      </c>
      <c r="T314">
        <v>49.2</v>
      </c>
    </row>
    <row r="315" spans="1:20" x14ac:dyDescent="0.2">
      <c r="A315">
        <v>49.3</v>
      </c>
      <c r="B315" t="s">
        <v>179</v>
      </c>
      <c r="C315" t="s">
        <v>15</v>
      </c>
      <c r="D315">
        <v>4</v>
      </c>
      <c r="E315" t="s">
        <v>805</v>
      </c>
      <c r="T315">
        <v>49.3</v>
      </c>
    </row>
    <row r="316" spans="1:20" x14ac:dyDescent="0.2">
      <c r="A316">
        <v>49.4</v>
      </c>
      <c r="B316" t="s">
        <v>179</v>
      </c>
      <c r="C316" t="s">
        <v>15</v>
      </c>
      <c r="D316">
        <v>1</v>
      </c>
      <c r="E316" t="s">
        <v>806</v>
      </c>
      <c r="T316">
        <v>49.4</v>
      </c>
    </row>
    <row r="317" spans="1:20" x14ac:dyDescent="0.2">
      <c r="A317">
        <v>49.5</v>
      </c>
      <c r="B317" t="s">
        <v>201</v>
      </c>
      <c r="C317" t="s">
        <v>15</v>
      </c>
      <c r="D317">
        <v>0</v>
      </c>
      <c r="E317" t="s">
        <v>807</v>
      </c>
      <c r="T317">
        <v>49.5</v>
      </c>
    </row>
    <row r="318" spans="1:20" x14ac:dyDescent="0.2">
      <c r="A318">
        <v>49.6</v>
      </c>
      <c r="B318" t="s">
        <v>201</v>
      </c>
      <c r="C318" t="s">
        <v>15</v>
      </c>
      <c r="D318">
        <v>0</v>
      </c>
      <c r="T318">
        <v>49.6</v>
      </c>
    </row>
    <row r="319" spans="1:20" x14ac:dyDescent="0.2">
      <c r="A319">
        <v>50.1</v>
      </c>
      <c r="B319" t="s">
        <v>179</v>
      </c>
      <c r="C319" t="s">
        <v>42</v>
      </c>
      <c r="D319">
        <v>0</v>
      </c>
      <c r="T319">
        <v>50.1</v>
      </c>
    </row>
    <row r="320" spans="1:20" x14ac:dyDescent="0.2">
      <c r="A320">
        <v>50.2</v>
      </c>
      <c r="B320" t="s">
        <v>179</v>
      </c>
      <c r="C320" t="s">
        <v>42</v>
      </c>
      <c r="D320">
        <v>0</v>
      </c>
      <c r="T320">
        <v>50.2</v>
      </c>
    </row>
    <row r="321" spans="1:20" x14ac:dyDescent="0.2">
      <c r="A321">
        <v>50.3</v>
      </c>
      <c r="B321" t="s">
        <v>179</v>
      </c>
      <c r="C321" t="s">
        <v>42</v>
      </c>
      <c r="D321">
        <v>4</v>
      </c>
      <c r="E321" t="s">
        <v>808</v>
      </c>
      <c r="T321">
        <v>50.3</v>
      </c>
    </row>
    <row r="322" spans="1:20" x14ac:dyDescent="0.2">
      <c r="A322">
        <v>50.4</v>
      </c>
      <c r="B322" t="s">
        <v>179</v>
      </c>
      <c r="C322" t="s">
        <v>42</v>
      </c>
      <c r="D322">
        <v>0</v>
      </c>
      <c r="E322" s="1"/>
      <c r="T322">
        <v>50.4</v>
      </c>
    </row>
    <row r="323" spans="1:20" x14ac:dyDescent="0.2">
      <c r="A323">
        <v>50.5</v>
      </c>
      <c r="B323" t="s">
        <v>179</v>
      </c>
      <c r="C323" t="s">
        <v>42</v>
      </c>
      <c r="D323">
        <v>0</v>
      </c>
      <c r="E323" t="s">
        <v>809</v>
      </c>
      <c r="T323">
        <v>50.5</v>
      </c>
    </row>
    <row r="324" spans="1:20" x14ac:dyDescent="0.2">
      <c r="A324">
        <v>50.6</v>
      </c>
      <c r="B324" t="s">
        <v>179</v>
      </c>
      <c r="C324" t="s">
        <v>42</v>
      </c>
      <c r="D324">
        <v>1</v>
      </c>
      <c r="E324" t="s">
        <v>810</v>
      </c>
      <c r="T324">
        <v>50.6</v>
      </c>
    </row>
    <row r="325" spans="1:20" x14ac:dyDescent="0.2">
      <c r="A325">
        <v>51.1</v>
      </c>
      <c r="B325" t="s">
        <v>179</v>
      </c>
      <c r="C325" t="s">
        <v>15</v>
      </c>
      <c r="D325">
        <v>0</v>
      </c>
      <c r="T325">
        <v>51.1</v>
      </c>
    </row>
    <row r="326" spans="1:20" x14ac:dyDescent="0.2">
      <c r="A326">
        <v>51.2</v>
      </c>
      <c r="B326" t="s">
        <v>179</v>
      </c>
      <c r="C326" t="s">
        <v>15</v>
      </c>
      <c r="D326">
        <v>0</v>
      </c>
      <c r="E326" s="1"/>
      <c r="T326">
        <v>51.2</v>
      </c>
    </row>
    <row r="327" spans="1:20" x14ac:dyDescent="0.2">
      <c r="A327">
        <v>51.3</v>
      </c>
      <c r="B327" t="s">
        <v>179</v>
      </c>
      <c r="C327" t="s">
        <v>15</v>
      </c>
      <c r="D327">
        <v>0</v>
      </c>
      <c r="T327">
        <v>51.3</v>
      </c>
    </row>
    <row r="328" spans="1:20" x14ac:dyDescent="0.2">
      <c r="A328">
        <v>51.4</v>
      </c>
      <c r="B328" t="s">
        <v>179</v>
      </c>
      <c r="C328" t="s">
        <v>15</v>
      </c>
      <c r="D328">
        <v>2</v>
      </c>
      <c r="E328" t="s">
        <v>811</v>
      </c>
      <c r="T328">
        <v>51.4</v>
      </c>
    </row>
    <row r="329" spans="1:20" ht="17" x14ac:dyDescent="0.2">
      <c r="A329">
        <v>51.5</v>
      </c>
      <c r="B329" t="s">
        <v>179</v>
      </c>
      <c r="C329" t="s">
        <v>15</v>
      </c>
      <c r="D329">
        <v>1</v>
      </c>
      <c r="E329" s="1" t="s">
        <v>812</v>
      </c>
      <c r="T329">
        <v>51.5</v>
      </c>
    </row>
    <row r="330" spans="1:20" ht="17" x14ac:dyDescent="0.2">
      <c r="A330">
        <v>51.6</v>
      </c>
      <c r="B330" t="s">
        <v>201</v>
      </c>
      <c r="C330" t="s">
        <v>15</v>
      </c>
      <c r="D330">
        <v>0</v>
      </c>
      <c r="E330" s="1" t="s">
        <v>813</v>
      </c>
      <c r="T330">
        <v>51.6</v>
      </c>
    </row>
    <row r="331" spans="1:20" x14ac:dyDescent="0.2">
      <c r="A331">
        <v>52.1</v>
      </c>
      <c r="B331" t="s">
        <v>179</v>
      </c>
      <c r="C331" t="s">
        <v>42</v>
      </c>
      <c r="D331">
        <v>0</v>
      </c>
      <c r="E331" s="1"/>
      <c r="T331">
        <v>52.1</v>
      </c>
    </row>
    <row r="332" spans="1:20" x14ac:dyDescent="0.2">
      <c r="A332">
        <v>52.2</v>
      </c>
      <c r="B332" t="s">
        <v>179</v>
      </c>
      <c r="C332" t="s">
        <v>42</v>
      </c>
      <c r="D332">
        <v>0</v>
      </c>
      <c r="E332" s="1"/>
      <c r="T332">
        <v>52.2</v>
      </c>
    </row>
    <row r="333" spans="1:20" ht="34" x14ac:dyDescent="0.2">
      <c r="A333">
        <v>52.3</v>
      </c>
      <c r="B333" t="s">
        <v>179</v>
      </c>
      <c r="C333" t="s">
        <v>42</v>
      </c>
      <c r="D333">
        <v>0</v>
      </c>
      <c r="E333" s="1" t="s">
        <v>814</v>
      </c>
      <c r="T333">
        <v>52.3</v>
      </c>
    </row>
    <row r="334" spans="1:20" ht="17" x14ac:dyDescent="0.2">
      <c r="A334">
        <v>52.4</v>
      </c>
      <c r="B334" t="s">
        <v>179</v>
      </c>
      <c r="C334" t="s">
        <v>42</v>
      </c>
      <c r="D334">
        <v>1</v>
      </c>
      <c r="E334" s="1" t="s">
        <v>815</v>
      </c>
      <c r="T334">
        <v>52.4</v>
      </c>
    </row>
    <row r="335" spans="1:20" x14ac:dyDescent="0.2">
      <c r="A335">
        <v>52.5</v>
      </c>
      <c r="B335" t="s">
        <v>201</v>
      </c>
      <c r="C335" t="s">
        <v>42</v>
      </c>
      <c r="D335">
        <v>0</v>
      </c>
      <c r="E335" s="1"/>
      <c r="T335">
        <v>52.5</v>
      </c>
    </row>
    <row r="336" spans="1:20" x14ac:dyDescent="0.2">
      <c r="A336">
        <v>52.6</v>
      </c>
      <c r="B336" t="s">
        <v>201</v>
      </c>
      <c r="C336" t="s">
        <v>42</v>
      </c>
      <c r="D336">
        <v>0</v>
      </c>
      <c r="E336" s="1"/>
      <c r="T336">
        <v>52.6</v>
      </c>
    </row>
    <row r="337" spans="1:20" ht="17" x14ac:dyDescent="0.2">
      <c r="A337">
        <v>53.1</v>
      </c>
      <c r="B337" t="s">
        <v>179</v>
      </c>
      <c r="C337" t="s">
        <v>122</v>
      </c>
      <c r="D337">
        <v>0</v>
      </c>
      <c r="E337" s="1" t="s">
        <v>816</v>
      </c>
      <c r="M337">
        <v>2</v>
      </c>
      <c r="T337" s="10">
        <v>53.1</v>
      </c>
    </row>
    <row r="338" spans="1:20" x14ac:dyDescent="0.2">
      <c r="A338">
        <v>53.2</v>
      </c>
      <c r="B338" t="s">
        <v>179</v>
      </c>
      <c r="C338" t="s">
        <v>122</v>
      </c>
      <c r="D338">
        <v>0</v>
      </c>
      <c r="E338" s="1"/>
      <c r="T338" s="10">
        <v>53.2</v>
      </c>
    </row>
    <row r="339" spans="1:20" x14ac:dyDescent="0.2">
      <c r="A339">
        <v>53.3</v>
      </c>
      <c r="B339" t="s">
        <v>179</v>
      </c>
      <c r="C339" t="s">
        <v>122</v>
      </c>
      <c r="D339">
        <v>0</v>
      </c>
      <c r="E339" s="1"/>
      <c r="T339" s="10">
        <v>53.3</v>
      </c>
    </row>
    <row r="340" spans="1:20" x14ac:dyDescent="0.2">
      <c r="A340">
        <v>53.4</v>
      </c>
      <c r="B340" t="s">
        <v>179</v>
      </c>
      <c r="C340" t="s">
        <v>122</v>
      </c>
      <c r="D340">
        <v>0</v>
      </c>
      <c r="E340" s="1"/>
      <c r="T340" s="10">
        <v>53.4</v>
      </c>
    </row>
    <row r="341" spans="1:20" x14ac:dyDescent="0.2">
      <c r="A341">
        <v>53.5</v>
      </c>
      <c r="B341" t="s">
        <v>179</v>
      </c>
      <c r="C341" t="s">
        <v>122</v>
      </c>
      <c r="D341">
        <v>0</v>
      </c>
      <c r="T341" s="10">
        <v>53.5</v>
      </c>
    </row>
    <row r="342" spans="1:20" ht="17" x14ac:dyDescent="0.2">
      <c r="A342">
        <v>53.6</v>
      </c>
      <c r="B342" t="s">
        <v>179</v>
      </c>
      <c r="C342" t="s">
        <v>122</v>
      </c>
      <c r="D342">
        <v>1</v>
      </c>
      <c r="E342" s="1" t="s">
        <v>817</v>
      </c>
      <c r="T342" s="10">
        <v>53.6</v>
      </c>
    </row>
    <row r="343" spans="1:20" x14ac:dyDescent="0.2">
      <c r="A343">
        <v>54.1</v>
      </c>
      <c r="B343" t="s">
        <v>179</v>
      </c>
      <c r="C343" t="s">
        <v>92</v>
      </c>
      <c r="D343">
        <v>0</v>
      </c>
      <c r="E343" s="1"/>
      <c r="T343">
        <v>54.1</v>
      </c>
    </row>
    <row r="344" spans="1:20" ht="17" x14ac:dyDescent="0.2">
      <c r="A344">
        <v>54.2</v>
      </c>
      <c r="B344" t="s">
        <v>179</v>
      </c>
      <c r="C344" t="s">
        <v>92</v>
      </c>
      <c r="D344">
        <v>1</v>
      </c>
      <c r="E344" s="1" t="s">
        <v>818</v>
      </c>
      <c r="T344">
        <v>54.2</v>
      </c>
    </row>
    <row r="345" spans="1:20" ht="17" x14ac:dyDescent="0.2">
      <c r="A345">
        <v>54.3</v>
      </c>
      <c r="B345" t="s">
        <v>201</v>
      </c>
      <c r="C345" t="s">
        <v>92</v>
      </c>
      <c r="D345">
        <v>0</v>
      </c>
      <c r="E345" s="1" t="s">
        <v>819</v>
      </c>
      <c r="T345">
        <v>54.3</v>
      </c>
    </row>
    <row r="346" spans="1:20" x14ac:dyDescent="0.2">
      <c r="A346">
        <v>54.4</v>
      </c>
      <c r="B346" t="s">
        <v>201</v>
      </c>
      <c r="C346" t="s">
        <v>92</v>
      </c>
      <c r="D346">
        <v>0</v>
      </c>
      <c r="E346" s="1"/>
      <c r="T346">
        <v>54.4</v>
      </c>
    </row>
    <row r="347" spans="1:20" x14ac:dyDescent="0.2">
      <c r="A347">
        <v>54.5</v>
      </c>
      <c r="B347" t="s">
        <v>201</v>
      </c>
      <c r="C347" t="s">
        <v>92</v>
      </c>
      <c r="D347">
        <v>0</v>
      </c>
      <c r="E347" s="1"/>
      <c r="T347">
        <v>54.5</v>
      </c>
    </row>
    <row r="348" spans="1:20" x14ac:dyDescent="0.2">
      <c r="A348">
        <v>54.6</v>
      </c>
      <c r="B348" t="s">
        <v>201</v>
      </c>
      <c r="C348" t="s">
        <v>92</v>
      </c>
      <c r="D348">
        <v>0</v>
      </c>
      <c r="E348" s="1"/>
      <c r="T348">
        <v>54.6</v>
      </c>
    </row>
    <row r="349" spans="1:20" x14ac:dyDescent="0.2">
      <c r="A349">
        <v>55.1</v>
      </c>
      <c r="B349" t="s">
        <v>179</v>
      </c>
      <c r="C349" t="s">
        <v>122</v>
      </c>
      <c r="D349">
        <v>1</v>
      </c>
      <c r="T349">
        <v>55.1</v>
      </c>
    </row>
    <row r="350" spans="1:20" x14ac:dyDescent="0.2">
      <c r="A350">
        <v>55.2</v>
      </c>
      <c r="B350" t="s">
        <v>201</v>
      </c>
      <c r="C350" t="s">
        <v>122</v>
      </c>
      <c r="D350">
        <v>0</v>
      </c>
      <c r="T350">
        <v>55.2</v>
      </c>
    </row>
    <row r="351" spans="1:20" x14ac:dyDescent="0.2">
      <c r="A351">
        <v>55.3</v>
      </c>
      <c r="B351" t="s">
        <v>201</v>
      </c>
      <c r="C351" t="s">
        <v>122</v>
      </c>
      <c r="D351">
        <v>0</v>
      </c>
      <c r="E351" s="1"/>
      <c r="T351">
        <v>55.3</v>
      </c>
    </row>
    <row r="352" spans="1:20" ht="17" x14ac:dyDescent="0.2">
      <c r="A352">
        <v>55.4</v>
      </c>
      <c r="B352" t="s">
        <v>201</v>
      </c>
      <c r="C352" t="s">
        <v>122</v>
      </c>
      <c r="D352">
        <v>2</v>
      </c>
      <c r="E352" s="1" t="s">
        <v>820</v>
      </c>
      <c r="T352">
        <v>55.4</v>
      </c>
    </row>
    <row r="353" spans="1:20" x14ac:dyDescent="0.2">
      <c r="A353">
        <v>55.5</v>
      </c>
      <c r="B353" t="s">
        <v>201</v>
      </c>
      <c r="C353" t="s">
        <v>122</v>
      </c>
      <c r="D353">
        <v>0</v>
      </c>
      <c r="E353" s="1"/>
      <c r="T353">
        <v>55.5</v>
      </c>
    </row>
    <row r="354" spans="1:20" x14ac:dyDescent="0.2">
      <c r="A354">
        <v>55.6</v>
      </c>
      <c r="B354" t="s">
        <v>201</v>
      </c>
      <c r="C354" t="s">
        <v>122</v>
      </c>
      <c r="D354">
        <v>0</v>
      </c>
      <c r="T354">
        <v>55.6</v>
      </c>
    </row>
    <row r="355" spans="1:20" x14ac:dyDescent="0.2">
      <c r="A355">
        <v>56.1</v>
      </c>
      <c r="B355" t="s">
        <v>179</v>
      </c>
      <c r="C355" t="s">
        <v>92</v>
      </c>
      <c r="D355">
        <v>0</v>
      </c>
      <c r="T355">
        <v>56.1</v>
      </c>
    </row>
    <row r="356" spans="1:20" x14ac:dyDescent="0.2">
      <c r="A356">
        <v>56.2</v>
      </c>
      <c r="B356" t="s">
        <v>179</v>
      </c>
      <c r="C356" t="s">
        <v>92</v>
      </c>
      <c r="D356">
        <v>0</v>
      </c>
      <c r="E356" s="1"/>
      <c r="T356">
        <v>56.2</v>
      </c>
    </row>
    <row r="357" spans="1:20" x14ac:dyDescent="0.2">
      <c r="A357">
        <v>56.3</v>
      </c>
      <c r="B357" t="s">
        <v>179</v>
      </c>
      <c r="C357" t="s">
        <v>92</v>
      </c>
      <c r="D357">
        <v>0</v>
      </c>
      <c r="E357" s="1"/>
      <c r="T357">
        <v>56.3</v>
      </c>
    </row>
    <row r="358" spans="1:20" ht="17" x14ac:dyDescent="0.2">
      <c r="A358">
        <v>56.4</v>
      </c>
      <c r="B358" t="s">
        <v>179</v>
      </c>
      <c r="C358" t="s">
        <v>92</v>
      </c>
      <c r="D358">
        <v>0</v>
      </c>
      <c r="E358" s="1" t="s">
        <v>821</v>
      </c>
      <c r="T358">
        <v>56.4</v>
      </c>
    </row>
    <row r="359" spans="1:20" x14ac:dyDescent="0.2">
      <c r="A359">
        <v>56.5</v>
      </c>
      <c r="B359" t="s">
        <v>179</v>
      </c>
      <c r="C359" t="s">
        <v>92</v>
      </c>
      <c r="D359">
        <v>0</v>
      </c>
      <c r="E359" s="1"/>
      <c r="T359">
        <v>56.5</v>
      </c>
    </row>
    <row r="360" spans="1:20" x14ac:dyDescent="0.2">
      <c r="A360">
        <v>56.6</v>
      </c>
      <c r="B360" t="s">
        <v>179</v>
      </c>
      <c r="C360" t="s">
        <v>92</v>
      </c>
      <c r="D360">
        <v>0</v>
      </c>
      <c r="E360" s="1"/>
      <c r="T360">
        <v>56.6</v>
      </c>
    </row>
    <row r="361" spans="1:20" x14ac:dyDescent="0.2">
      <c r="A361">
        <v>57.1</v>
      </c>
      <c r="B361" t="s">
        <v>201</v>
      </c>
      <c r="C361" t="s">
        <v>122</v>
      </c>
      <c r="D361">
        <v>0</v>
      </c>
      <c r="E361" s="1"/>
      <c r="T361">
        <v>57.1</v>
      </c>
    </row>
    <row r="362" spans="1:20" x14ac:dyDescent="0.2">
      <c r="A362">
        <v>57.2</v>
      </c>
      <c r="B362" t="s">
        <v>201</v>
      </c>
      <c r="C362" t="s">
        <v>122</v>
      </c>
      <c r="D362">
        <v>0</v>
      </c>
      <c r="E362" s="1"/>
      <c r="T362">
        <v>57.2</v>
      </c>
    </row>
    <row r="363" spans="1:20" x14ac:dyDescent="0.2">
      <c r="A363">
        <v>57.3</v>
      </c>
      <c r="B363" t="s">
        <v>201</v>
      </c>
      <c r="C363" t="s">
        <v>122</v>
      </c>
      <c r="D363">
        <v>0</v>
      </c>
      <c r="E363" s="1"/>
      <c r="T363">
        <v>57.3</v>
      </c>
    </row>
    <row r="364" spans="1:20" x14ac:dyDescent="0.2">
      <c r="A364">
        <v>57.4</v>
      </c>
      <c r="B364" t="s">
        <v>201</v>
      </c>
      <c r="C364" t="s">
        <v>122</v>
      </c>
      <c r="D364">
        <v>0</v>
      </c>
      <c r="T364">
        <v>57.4</v>
      </c>
    </row>
    <row r="365" spans="1:20" x14ac:dyDescent="0.2">
      <c r="A365">
        <v>57.5</v>
      </c>
      <c r="B365" t="s">
        <v>201</v>
      </c>
      <c r="C365" t="s">
        <v>122</v>
      </c>
      <c r="D365">
        <v>0</v>
      </c>
      <c r="T365">
        <v>57.5</v>
      </c>
    </row>
    <row r="366" spans="1:20" x14ac:dyDescent="0.2">
      <c r="A366">
        <v>57.6</v>
      </c>
      <c r="B366" t="s">
        <v>201</v>
      </c>
      <c r="C366" t="s">
        <v>122</v>
      </c>
      <c r="D366">
        <v>0</v>
      </c>
      <c r="T366">
        <v>57.6</v>
      </c>
    </row>
    <row r="367" spans="1:20" x14ac:dyDescent="0.2">
      <c r="A367">
        <v>58.1</v>
      </c>
      <c r="B367" t="s">
        <v>179</v>
      </c>
      <c r="C367" t="s">
        <v>92</v>
      </c>
      <c r="D367">
        <v>0</v>
      </c>
      <c r="T367">
        <v>58.1</v>
      </c>
    </row>
    <row r="368" spans="1:20" x14ac:dyDescent="0.2">
      <c r="A368">
        <v>58.2</v>
      </c>
      <c r="B368" t="s">
        <v>179</v>
      </c>
      <c r="C368" t="s">
        <v>92</v>
      </c>
      <c r="D368">
        <v>0</v>
      </c>
      <c r="T368">
        <v>58.2</v>
      </c>
    </row>
    <row r="369" spans="1:20" x14ac:dyDescent="0.2">
      <c r="A369">
        <v>58.3</v>
      </c>
      <c r="B369" t="s">
        <v>179</v>
      </c>
      <c r="C369" t="s">
        <v>92</v>
      </c>
      <c r="D369">
        <v>0</v>
      </c>
      <c r="T369">
        <v>58.3</v>
      </c>
    </row>
    <row r="370" spans="1:20" x14ac:dyDescent="0.2">
      <c r="A370">
        <v>58.4</v>
      </c>
      <c r="B370" t="s">
        <v>179</v>
      </c>
      <c r="C370" t="s">
        <v>92</v>
      </c>
      <c r="D370">
        <v>1</v>
      </c>
      <c r="T370">
        <v>58.4</v>
      </c>
    </row>
    <row r="371" spans="1:20" x14ac:dyDescent="0.2">
      <c r="A371">
        <v>58.5</v>
      </c>
      <c r="B371" t="s">
        <v>201</v>
      </c>
      <c r="C371" t="s">
        <v>92</v>
      </c>
      <c r="D371">
        <v>0</v>
      </c>
      <c r="T371">
        <v>58.5</v>
      </c>
    </row>
    <row r="372" spans="1:20" x14ac:dyDescent="0.2">
      <c r="A372">
        <v>58.6</v>
      </c>
      <c r="B372" t="s">
        <v>201</v>
      </c>
      <c r="C372" t="s">
        <v>92</v>
      </c>
      <c r="D372">
        <v>0</v>
      </c>
      <c r="T372">
        <v>58.6</v>
      </c>
    </row>
    <row r="373" spans="1:20" x14ac:dyDescent="0.2">
      <c r="A373">
        <v>59.1</v>
      </c>
      <c r="B373" t="s">
        <v>179</v>
      </c>
      <c r="C373" t="s">
        <v>122</v>
      </c>
      <c r="D373">
        <v>0</v>
      </c>
      <c r="T373">
        <v>59.1</v>
      </c>
    </row>
    <row r="374" spans="1:20" x14ac:dyDescent="0.2">
      <c r="A374">
        <v>59.2</v>
      </c>
      <c r="B374" t="s">
        <v>179</v>
      </c>
      <c r="C374" t="s">
        <v>122</v>
      </c>
      <c r="D374">
        <v>1</v>
      </c>
      <c r="T374">
        <v>59.2</v>
      </c>
    </row>
    <row r="375" spans="1:20" x14ac:dyDescent="0.2">
      <c r="A375">
        <v>59.3</v>
      </c>
      <c r="B375" t="s">
        <v>201</v>
      </c>
      <c r="C375" t="s">
        <v>122</v>
      </c>
      <c r="D375">
        <v>0</v>
      </c>
      <c r="T375">
        <v>59.3</v>
      </c>
    </row>
    <row r="376" spans="1:20" x14ac:dyDescent="0.2">
      <c r="A376">
        <v>59.4</v>
      </c>
      <c r="B376" t="s">
        <v>201</v>
      </c>
      <c r="C376" t="s">
        <v>122</v>
      </c>
      <c r="D376">
        <v>0</v>
      </c>
      <c r="T376">
        <v>59.4</v>
      </c>
    </row>
    <row r="377" spans="1:20" x14ac:dyDescent="0.2">
      <c r="A377">
        <v>59.5</v>
      </c>
      <c r="B377" t="s">
        <v>201</v>
      </c>
      <c r="C377" t="s">
        <v>122</v>
      </c>
      <c r="D377">
        <v>0</v>
      </c>
      <c r="T377">
        <v>59.5</v>
      </c>
    </row>
    <row r="378" spans="1:20" x14ac:dyDescent="0.2">
      <c r="A378">
        <v>59.6</v>
      </c>
      <c r="B378" t="s">
        <v>201</v>
      </c>
      <c r="C378" t="s">
        <v>122</v>
      </c>
      <c r="D378">
        <v>2</v>
      </c>
      <c r="T378">
        <v>59.6</v>
      </c>
    </row>
    <row r="379" spans="1:20" x14ac:dyDescent="0.2">
      <c r="A379">
        <v>60.1</v>
      </c>
      <c r="B379" t="s">
        <v>179</v>
      </c>
      <c r="C379" t="s">
        <v>92</v>
      </c>
      <c r="D379">
        <v>0</v>
      </c>
      <c r="T379">
        <v>60.1</v>
      </c>
    </row>
    <row r="380" spans="1:20" x14ac:dyDescent="0.2">
      <c r="A380">
        <v>60.2</v>
      </c>
      <c r="B380" t="s">
        <v>179</v>
      </c>
      <c r="C380" t="s">
        <v>92</v>
      </c>
      <c r="D380">
        <v>0</v>
      </c>
      <c r="T380">
        <v>60.2</v>
      </c>
    </row>
    <row r="381" spans="1:20" x14ac:dyDescent="0.2">
      <c r="A381">
        <v>60.3</v>
      </c>
      <c r="B381" t="s">
        <v>179</v>
      </c>
      <c r="C381" t="s">
        <v>92</v>
      </c>
      <c r="D381">
        <v>0</v>
      </c>
      <c r="T381">
        <v>60.3</v>
      </c>
    </row>
    <row r="382" spans="1:20" x14ac:dyDescent="0.2">
      <c r="A382">
        <v>60.4</v>
      </c>
      <c r="B382" t="s">
        <v>179</v>
      </c>
      <c r="C382" t="s">
        <v>92</v>
      </c>
      <c r="D382">
        <v>1</v>
      </c>
      <c r="T382">
        <v>60.4</v>
      </c>
    </row>
    <row r="383" spans="1:20" x14ac:dyDescent="0.2">
      <c r="A383">
        <v>60.5</v>
      </c>
      <c r="B383" t="s">
        <v>201</v>
      </c>
      <c r="C383" t="s">
        <v>92</v>
      </c>
      <c r="D383">
        <v>0</v>
      </c>
      <c r="T383">
        <v>60.5</v>
      </c>
    </row>
    <row r="384" spans="1:20" x14ac:dyDescent="0.2">
      <c r="A384">
        <v>60.6</v>
      </c>
      <c r="B384" t="s">
        <v>201</v>
      </c>
      <c r="C384" t="s">
        <v>92</v>
      </c>
      <c r="D384">
        <v>0</v>
      </c>
      <c r="T384">
        <v>60.6</v>
      </c>
    </row>
    <row r="385" spans="1:20" x14ac:dyDescent="0.2">
      <c r="A385">
        <v>61.1</v>
      </c>
      <c r="B385" t="s">
        <v>179</v>
      </c>
      <c r="C385" t="s">
        <v>15</v>
      </c>
      <c r="D385">
        <v>0</v>
      </c>
      <c r="T385">
        <v>61.1</v>
      </c>
    </row>
    <row r="386" spans="1:20" x14ac:dyDescent="0.2">
      <c r="A386">
        <v>61.2</v>
      </c>
      <c r="B386" t="s">
        <v>179</v>
      </c>
      <c r="C386" t="s">
        <v>15</v>
      </c>
      <c r="D386">
        <v>0</v>
      </c>
      <c r="T386">
        <v>61.2</v>
      </c>
    </row>
    <row r="387" spans="1:20" x14ac:dyDescent="0.2">
      <c r="A387">
        <v>61.3</v>
      </c>
      <c r="B387" t="s">
        <v>179</v>
      </c>
      <c r="C387" t="s">
        <v>15</v>
      </c>
      <c r="D387">
        <v>0</v>
      </c>
      <c r="T387">
        <v>61.3</v>
      </c>
    </row>
    <row r="388" spans="1:20" x14ac:dyDescent="0.2">
      <c r="A388">
        <v>61.4</v>
      </c>
      <c r="B388" t="s">
        <v>179</v>
      </c>
      <c r="C388" t="s">
        <v>15</v>
      </c>
      <c r="D388">
        <v>1</v>
      </c>
      <c r="T388">
        <v>61.4</v>
      </c>
    </row>
    <row r="389" spans="1:20" x14ac:dyDescent="0.2">
      <c r="A389">
        <v>61.5</v>
      </c>
      <c r="B389" t="s">
        <v>201</v>
      </c>
      <c r="C389" t="s">
        <v>15</v>
      </c>
      <c r="D389">
        <v>4</v>
      </c>
      <c r="T389">
        <v>61.5</v>
      </c>
    </row>
    <row r="390" spans="1:20" x14ac:dyDescent="0.2">
      <c r="A390">
        <v>61.6</v>
      </c>
      <c r="B390" t="s">
        <v>201</v>
      </c>
      <c r="C390" t="s">
        <v>15</v>
      </c>
      <c r="D390">
        <v>0</v>
      </c>
      <c r="T390">
        <v>61.6</v>
      </c>
    </row>
    <row r="391" spans="1:20" x14ac:dyDescent="0.2">
      <c r="A391">
        <v>62.1</v>
      </c>
      <c r="B391" t="s">
        <v>179</v>
      </c>
      <c r="C391" t="s">
        <v>163</v>
      </c>
      <c r="D391">
        <v>0</v>
      </c>
      <c r="T391">
        <v>62.1</v>
      </c>
    </row>
    <row r="392" spans="1:20" x14ac:dyDescent="0.2">
      <c r="A392">
        <v>62.2</v>
      </c>
      <c r="B392" t="s">
        <v>179</v>
      </c>
      <c r="C392" t="s">
        <v>163</v>
      </c>
      <c r="D392">
        <v>0</v>
      </c>
      <c r="T392">
        <v>62.2</v>
      </c>
    </row>
    <row r="393" spans="1:20" x14ac:dyDescent="0.2">
      <c r="A393">
        <v>62.3</v>
      </c>
      <c r="B393" t="s">
        <v>179</v>
      </c>
      <c r="C393" t="s">
        <v>163</v>
      </c>
      <c r="D393">
        <v>0</v>
      </c>
      <c r="T393">
        <v>62.3</v>
      </c>
    </row>
    <row r="394" spans="1:20" x14ac:dyDescent="0.2">
      <c r="A394">
        <v>62.4</v>
      </c>
      <c r="B394" t="s">
        <v>179</v>
      </c>
      <c r="C394" t="s">
        <v>163</v>
      </c>
      <c r="D394">
        <v>0</v>
      </c>
      <c r="T394">
        <v>62.4</v>
      </c>
    </row>
    <row r="395" spans="1:20" x14ac:dyDescent="0.2">
      <c r="A395">
        <v>62.5</v>
      </c>
      <c r="B395" t="s">
        <v>179</v>
      </c>
      <c r="C395" t="s">
        <v>163</v>
      </c>
      <c r="D395">
        <v>0</v>
      </c>
      <c r="T395">
        <v>62.5</v>
      </c>
    </row>
    <row r="396" spans="1:20" x14ac:dyDescent="0.2">
      <c r="A396">
        <v>62.6</v>
      </c>
      <c r="B396" t="s">
        <v>179</v>
      </c>
      <c r="C396" t="s">
        <v>163</v>
      </c>
      <c r="D396">
        <v>0</v>
      </c>
      <c r="T396">
        <v>62.6</v>
      </c>
    </row>
    <row r="397" spans="1:20" x14ac:dyDescent="0.2">
      <c r="A397">
        <v>63.1</v>
      </c>
      <c r="B397" t="s">
        <v>201</v>
      </c>
      <c r="C397" t="s">
        <v>15</v>
      </c>
      <c r="D397">
        <v>1</v>
      </c>
      <c r="T397">
        <v>63.1</v>
      </c>
    </row>
    <row r="398" spans="1:20" x14ac:dyDescent="0.2">
      <c r="A398">
        <v>63.2</v>
      </c>
      <c r="B398" t="s">
        <v>179</v>
      </c>
      <c r="C398" t="s">
        <v>15</v>
      </c>
      <c r="D398">
        <v>0</v>
      </c>
      <c r="T398">
        <v>63.2</v>
      </c>
    </row>
    <row r="399" spans="1:20" x14ac:dyDescent="0.2">
      <c r="A399">
        <v>63.3</v>
      </c>
      <c r="B399" t="s">
        <v>179</v>
      </c>
      <c r="C399" t="s">
        <v>15</v>
      </c>
      <c r="D399">
        <v>0</v>
      </c>
      <c r="T399">
        <v>63.3</v>
      </c>
    </row>
    <row r="400" spans="1:20" x14ac:dyDescent="0.2">
      <c r="A400">
        <v>63.4</v>
      </c>
      <c r="B400" t="s">
        <v>179</v>
      </c>
      <c r="C400" t="s">
        <v>15</v>
      </c>
      <c r="D400">
        <v>4</v>
      </c>
      <c r="E400" t="s">
        <v>826</v>
      </c>
      <c r="T400">
        <v>63.4</v>
      </c>
    </row>
    <row r="401" spans="1:20" x14ac:dyDescent="0.2">
      <c r="A401">
        <v>63.5</v>
      </c>
      <c r="B401" t="s">
        <v>179</v>
      </c>
      <c r="C401" t="s">
        <v>15</v>
      </c>
      <c r="D401">
        <v>0</v>
      </c>
      <c r="T401">
        <v>63.5</v>
      </c>
    </row>
    <row r="402" spans="1:20" x14ac:dyDescent="0.2">
      <c r="A402">
        <v>63.6</v>
      </c>
      <c r="B402" t="s">
        <v>179</v>
      </c>
      <c r="C402" t="s">
        <v>15</v>
      </c>
      <c r="D402">
        <v>1</v>
      </c>
      <c r="T402">
        <v>63.6</v>
      </c>
    </row>
    <row r="403" spans="1:20" x14ac:dyDescent="0.2">
      <c r="A403">
        <v>64.099999999999994</v>
      </c>
      <c r="B403" t="s">
        <v>179</v>
      </c>
      <c r="C403" t="s">
        <v>163</v>
      </c>
      <c r="D403">
        <v>4</v>
      </c>
      <c r="T403">
        <v>64.099999999999994</v>
      </c>
    </row>
    <row r="404" spans="1:20" x14ac:dyDescent="0.2">
      <c r="A404">
        <v>64.2</v>
      </c>
      <c r="B404" t="s">
        <v>179</v>
      </c>
      <c r="C404" t="s">
        <v>163</v>
      </c>
      <c r="D404">
        <v>0</v>
      </c>
      <c r="T404">
        <v>64.2</v>
      </c>
    </row>
    <row r="405" spans="1:20" x14ac:dyDescent="0.2">
      <c r="A405">
        <v>64.3</v>
      </c>
      <c r="B405" t="s">
        <v>179</v>
      </c>
      <c r="C405" t="s">
        <v>163</v>
      </c>
      <c r="D405">
        <v>1</v>
      </c>
      <c r="T405">
        <v>64.3</v>
      </c>
    </row>
    <row r="406" spans="1:20" x14ac:dyDescent="0.2">
      <c r="A406">
        <v>64.400000000000006</v>
      </c>
      <c r="B406" t="s">
        <v>201</v>
      </c>
      <c r="C406" t="s">
        <v>163</v>
      </c>
      <c r="D406">
        <v>0</v>
      </c>
      <c r="T406">
        <v>64.400000000000006</v>
      </c>
    </row>
    <row r="407" spans="1:20" x14ac:dyDescent="0.2">
      <c r="A407">
        <v>64.5</v>
      </c>
      <c r="B407" t="s">
        <v>201</v>
      </c>
      <c r="C407" t="s">
        <v>163</v>
      </c>
      <c r="D407">
        <v>0</v>
      </c>
      <c r="G407">
        <v>1</v>
      </c>
      <c r="T407">
        <v>64.5</v>
      </c>
    </row>
    <row r="408" spans="1:20" x14ac:dyDescent="0.2">
      <c r="A408">
        <v>64.599999999999994</v>
      </c>
      <c r="B408" t="s">
        <v>201</v>
      </c>
      <c r="C408" t="s">
        <v>163</v>
      </c>
      <c r="D408">
        <v>0</v>
      </c>
      <c r="T408">
        <v>64.599999999999994</v>
      </c>
    </row>
  </sheetData>
  <conditionalFormatting sqref="A1:A8">
    <cfRule type="duplicateValues" dxfId="76" priority="18"/>
  </conditionalFormatting>
  <conditionalFormatting sqref="A9:A58">
    <cfRule type="duplicateValues" dxfId="75" priority="16"/>
  </conditionalFormatting>
  <conditionalFormatting sqref="A59:A408">
    <cfRule type="duplicateValues" dxfId="74" priority="19"/>
  </conditionalFormatting>
  <conditionalFormatting sqref="T8">
    <cfRule type="duplicateValues" dxfId="73" priority="15"/>
  </conditionalFormatting>
  <conditionalFormatting sqref="T9:T58">
    <cfRule type="duplicateValues" dxfId="72" priority="13"/>
  </conditionalFormatting>
  <conditionalFormatting sqref="T59:T263">
    <cfRule type="duplicateValues" dxfId="71" priority="14"/>
  </conditionalFormatting>
  <conditionalFormatting sqref="T264:T269">
    <cfRule type="duplicateValues" dxfId="70" priority="11"/>
  </conditionalFormatting>
  <conditionalFormatting sqref="T270:T277">
    <cfRule type="duplicateValues" dxfId="69" priority="10"/>
  </conditionalFormatting>
  <conditionalFormatting sqref="T278:T282">
    <cfRule type="duplicateValues" dxfId="68" priority="8"/>
  </conditionalFormatting>
  <conditionalFormatting sqref="T283:T288">
    <cfRule type="duplicateValues" dxfId="67" priority="9"/>
  </conditionalFormatting>
  <conditionalFormatting sqref="T289:T294">
    <cfRule type="duplicateValues" dxfId="66" priority="7"/>
  </conditionalFormatting>
  <conditionalFormatting sqref="T301:T306">
    <cfRule type="duplicateValues" dxfId="65" priority="6"/>
  </conditionalFormatting>
  <conditionalFormatting sqref="T307:T312">
    <cfRule type="duplicateValues" dxfId="64" priority="4"/>
  </conditionalFormatting>
  <conditionalFormatting sqref="T313:T318">
    <cfRule type="duplicateValues" dxfId="63" priority="5"/>
  </conditionalFormatting>
  <conditionalFormatting sqref="T319:T336">
    <cfRule type="duplicateValues" dxfId="62" priority="3"/>
  </conditionalFormatting>
  <conditionalFormatting sqref="T343:T396">
    <cfRule type="duplicateValues" dxfId="61" priority="2"/>
  </conditionalFormatting>
  <conditionalFormatting sqref="T397:T408">
    <cfRule type="duplicateValues" dxfId="60" priority="1"/>
  </conditionalFormatting>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A83AC09D-E88B-AD48-BCF5-2916596B51A6}">
          <x14:formula1>
            <xm:f>dismissal_type!$A$3:$A$10</xm:f>
          </x14:formula1>
          <xm:sqref>O8 O21:O1048576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9DA75-0BFA-A141-8010-2B561905F43C}">
  <dimension ref="A1:T512"/>
  <sheetViews>
    <sheetView workbookViewId="0">
      <pane ySplit="8" topLeftCell="A491" activePane="bottomLeft" state="frozen"/>
      <selection pane="bottomLeft" activeCell="T503" sqref="T503:T512"/>
    </sheetView>
  </sheetViews>
  <sheetFormatPr baseColWidth="10" defaultRowHeight="16" x14ac:dyDescent="0.2"/>
  <cols>
    <col min="1" max="1" width="16" customWidth="1"/>
    <col min="2" max="2" width="16.1640625" customWidth="1"/>
    <col min="3" max="3" width="14.83203125" customWidth="1"/>
    <col min="5" max="5" width="41.83203125" customWidth="1"/>
    <col min="7" max="7" width="8.1640625" customWidth="1"/>
    <col min="8" max="8" width="9.1640625" customWidth="1"/>
    <col min="9" max="9" width="8.33203125" customWidth="1"/>
    <col min="10" max="10" width="7.5" customWidth="1"/>
    <col min="11" max="11" width="8.33203125" customWidth="1"/>
    <col min="13" max="13" width="7.1640625" customWidth="1"/>
    <col min="14" max="14" width="8.1640625" customWidth="1"/>
  </cols>
  <sheetData>
    <row r="1" spans="1:20" x14ac:dyDescent="0.2">
      <c r="A1" t="s">
        <v>33</v>
      </c>
      <c r="B1" t="s">
        <v>572</v>
      </c>
      <c r="C1" t="s">
        <v>245</v>
      </c>
      <c r="D1" t="s">
        <v>2</v>
      </c>
    </row>
    <row r="2" spans="1:20" x14ac:dyDescent="0.2">
      <c r="A2" t="s">
        <v>35</v>
      </c>
      <c r="B2">
        <f>SUM(D9:D505)</f>
        <v>266</v>
      </c>
      <c r="C2" s="6">
        <f>B7/D2</f>
        <v>3.5</v>
      </c>
      <c r="D2">
        <v>80</v>
      </c>
      <c r="E2" t="str">
        <f>_xlfn.CONCAT(B7,"/",B3)</f>
        <v>280/5</v>
      </c>
    </row>
    <row r="3" spans="1:20" x14ac:dyDescent="0.2">
      <c r="A3" t="s">
        <v>36</v>
      </c>
      <c r="B3">
        <f>COUNT(G:G)+ COUNT(S:S)</f>
        <v>5</v>
      </c>
      <c r="G3" t="s">
        <v>219</v>
      </c>
    </row>
    <row r="4" spans="1:20" x14ac:dyDescent="0.2">
      <c r="A4" t="s">
        <v>195</v>
      </c>
      <c r="B4">
        <f>SUM(I9:I1005)</f>
        <v>2</v>
      </c>
      <c r="G4" s="2" t="s">
        <v>828</v>
      </c>
      <c r="H4" s="2" t="s">
        <v>832</v>
      </c>
    </row>
    <row r="5" spans="1:20" x14ac:dyDescent="0.2">
      <c r="A5" t="s">
        <v>445</v>
      </c>
      <c r="B5">
        <f>SUM(N8:N501)</f>
        <v>8</v>
      </c>
      <c r="H5" s="2"/>
    </row>
    <row r="6" spans="1:20" x14ac:dyDescent="0.2">
      <c r="A6" t="s">
        <v>202</v>
      </c>
      <c r="B6">
        <f>SUM(M:M)</f>
        <v>4</v>
      </c>
      <c r="E6" t="s">
        <v>827</v>
      </c>
    </row>
    <row r="7" spans="1:20" x14ac:dyDescent="0.2">
      <c r="A7" t="s">
        <v>207</v>
      </c>
      <c r="B7">
        <f>B2+B4+B6+B5</f>
        <v>280</v>
      </c>
      <c r="E7" s="12">
        <f>Australia_2nd_innings!E7+1- B7</f>
        <v>2</v>
      </c>
    </row>
    <row r="8" spans="1:20" x14ac:dyDescent="0.2">
      <c r="A8" t="s">
        <v>2</v>
      </c>
      <c r="B8" t="s">
        <v>4</v>
      </c>
      <c r="C8" t="s">
        <v>5</v>
      </c>
      <c r="D8" t="s">
        <v>7</v>
      </c>
      <c r="E8" t="s">
        <v>9</v>
      </c>
      <c r="F8" t="s">
        <v>11</v>
      </c>
      <c r="G8" t="s">
        <v>37</v>
      </c>
      <c r="H8" t="s">
        <v>66</v>
      </c>
      <c r="I8" t="s">
        <v>67</v>
      </c>
      <c r="J8" t="s">
        <v>63</v>
      </c>
      <c r="K8" t="s">
        <v>68</v>
      </c>
      <c r="L8" t="s">
        <v>100</v>
      </c>
      <c r="M8" t="s">
        <v>199</v>
      </c>
      <c r="N8" t="s">
        <v>360</v>
      </c>
      <c r="O8" t="s">
        <v>362</v>
      </c>
      <c r="P8" t="s">
        <v>361</v>
      </c>
      <c r="Q8" t="s">
        <v>743</v>
      </c>
      <c r="R8" t="s">
        <v>222</v>
      </c>
      <c r="S8" t="s">
        <v>559</v>
      </c>
      <c r="T8" t="s">
        <v>748</v>
      </c>
    </row>
    <row r="9" spans="1:20" x14ac:dyDescent="0.2">
      <c r="A9">
        <v>0.1</v>
      </c>
      <c r="B9" t="s">
        <v>163</v>
      </c>
      <c r="C9" t="s">
        <v>179</v>
      </c>
      <c r="D9">
        <v>1</v>
      </c>
      <c r="T9">
        <v>0.1</v>
      </c>
    </row>
    <row r="10" spans="1:20" x14ac:dyDescent="0.2">
      <c r="A10">
        <v>0.2</v>
      </c>
      <c r="B10" t="s">
        <v>211</v>
      </c>
      <c r="C10" t="s">
        <v>179</v>
      </c>
      <c r="D10">
        <v>0</v>
      </c>
      <c r="T10">
        <v>0.2</v>
      </c>
    </row>
    <row r="11" spans="1:20" x14ac:dyDescent="0.2">
      <c r="A11">
        <v>0.3</v>
      </c>
      <c r="B11" t="s">
        <v>211</v>
      </c>
      <c r="C11" t="s">
        <v>179</v>
      </c>
      <c r="D11">
        <v>0</v>
      </c>
      <c r="T11">
        <v>0.3</v>
      </c>
    </row>
    <row r="12" spans="1:20" x14ac:dyDescent="0.2">
      <c r="A12">
        <v>0.4</v>
      </c>
      <c r="B12" t="s">
        <v>211</v>
      </c>
      <c r="C12" t="s">
        <v>179</v>
      </c>
      <c r="D12">
        <v>4</v>
      </c>
      <c r="T12">
        <v>0.4</v>
      </c>
    </row>
    <row r="13" spans="1:20" x14ac:dyDescent="0.2">
      <c r="A13">
        <v>0.5</v>
      </c>
      <c r="B13" t="s">
        <v>211</v>
      </c>
      <c r="C13" t="s">
        <v>179</v>
      </c>
      <c r="D13">
        <v>0</v>
      </c>
      <c r="T13">
        <v>0.5</v>
      </c>
    </row>
    <row r="14" spans="1:20" x14ac:dyDescent="0.2">
      <c r="A14">
        <v>0.6</v>
      </c>
      <c r="B14" t="s">
        <v>211</v>
      </c>
      <c r="C14" t="s">
        <v>179</v>
      </c>
      <c r="D14">
        <v>1</v>
      </c>
      <c r="T14">
        <v>0.6</v>
      </c>
    </row>
    <row r="15" spans="1:20" x14ac:dyDescent="0.2">
      <c r="A15">
        <v>1.1000000000000001</v>
      </c>
      <c r="B15" t="s">
        <v>211</v>
      </c>
      <c r="C15" t="s">
        <v>201</v>
      </c>
      <c r="D15">
        <v>0</v>
      </c>
      <c r="T15">
        <v>1.1000000000000001</v>
      </c>
    </row>
    <row r="16" spans="1:20" x14ac:dyDescent="0.2">
      <c r="A16">
        <v>1.2</v>
      </c>
      <c r="B16" t="s">
        <v>211</v>
      </c>
      <c r="C16" t="s">
        <v>201</v>
      </c>
      <c r="D16">
        <v>1</v>
      </c>
      <c r="T16">
        <v>1.2</v>
      </c>
    </row>
    <row r="17" spans="1:20" x14ac:dyDescent="0.2">
      <c r="A17">
        <v>1.3</v>
      </c>
      <c r="B17" t="s">
        <v>163</v>
      </c>
      <c r="C17" t="s">
        <v>201</v>
      </c>
      <c r="D17">
        <v>0</v>
      </c>
      <c r="T17">
        <v>1.3</v>
      </c>
    </row>
    <row r="18" spans="1:20" x14ac:dyDescent="0.2">
      <c r="A18">
        <v>1.4</v>
      </c>
      <c r="B18" t="s">
        <v>163</v>
      </c>
      <c r="C18" t="s">
        <v>201</v>
      </c>
      <c r="D18">
        <v>0</v>
      </c>
      <c r="T18">
        <v>1.4</v>
      </c>
    </row>
    <row r="19" spans="1:20" x14ac:dyDescent="0.2">
      <c r="A19">
        <v>1.5</v>
      </c>
      <c r="B19" t="s">
        <v>163</v>
      </c>
      <c r="C19" t="s">
        <v>201</v>
      </c>
      <c r="D19">
        <v>2</v>
      </c>
      <c r="T19">
        <v>1.5</v>
      </c>
    </row>
    <row r="20" spans="1:20" x14ac:dyDescent="0.2">
      <c r="A20">
        <v>1.6</v>
      </c>
      <c r="B20" t="s">
        <v>163</v>
      </c>
      <c r="C20" t="s">
        <v>201</v>
      </c>
      <c r="D20">
        <v>0</v>
      </c>
      <c r="T20">
        <v>1.6</v>
      </c>
    </row>
    <row r="21" spans="1:20" x14ac:dyDescent="0.2">
      <c r="A21">
        <v>2.1</v>
      </c>
      <c r="B21" t="s">
        <v>211</v>
      </c>
      <c r="C21" t="s">
        <v>179</v>
      </c>
      <c r="D21">
        <v>0</v>
      </c>
      <c r="G21">
        <v>1</v>
      </c>
      <c r="O21" t="s">
        <v>364</v>
      </c>
      <c r="Q21" t="s">
        <v>132</v>
      </c>
      <c r="T21">
        <v>2.1</v>
      </c>
    </row>
    <row r="22" spans="1:20" x14ac:dyDescent="0.2">
      <c r="A22">
        <v>2.2000000000000002</v>
      </c>
      <c r="B22" t="s">
        <v>6</v>
      </c>
      <c r="C22" t="s">
        <v>179</v>
      </c>
      <c r="D22">
        <v>0</v>
      </c>
      <c r="T22">
        <v>2.2000000000000002</v>
      </c>
    </row>
    <row r="23" spans="1:20" x14ac:dyDescent="0.2">
      <c r="A23">
        <v>2.2999999999999998</v>
      </c>
      <c r="B23" t="s">
        <v>6</v>
      </c>
      <c r="C23" t="s">
        <v>179</v>
      </c>
      <c r="D23">
        <v>0</v>
      </c>
      <c r="T23">
        <v>2.2999999999999998</v>
      </c>
    </row>
    <row r="24" spans="1:20" x14ac:dyDescent="0.2">
      <c r="A24">
        <v>2.4</v>
      </c>
      <c r="B24" t="s">
        <v>6</v>
      </c>
      <c r="C24" t="s">
        <v>179</v>
      </c>
      <c r="D24">
        <v>4</v>
      </c>
      <c r="T24">
        <v>2.4</v>
      </c>
    </row>
    <row r="25" spans="1:20" x14ac:dyDescent="0.2">
      <c r="A25">
        <v>2.5</v>
      </c>
      <c r="B25" t="s">
        <v>6</v>
      </c>
      <c r="C25" t="s">
        <v>179</v>
      </c>
      <c r="D25">
        <v>0</v>
      </c>
      <c r="T25">
        <v>2.5</v>
      </c>
    </row>
    <row r="26" spans="1:20" x14ac:dyDescent="0.2">
      <c r="A26">
        <v>2.6</v>
      </c>
      <c r="B26" t="s">
        <v>6</v>
      </c>
      <c r="C26" t="s">
        <v>179</v>
      </c>
      <c r="D26">
        <v>1</v>
      </c>
      <c r="T26">
        <v>2.6</v>
      </c>
    </row>
    <row r="27" spans="1:20" x14ac:dyDescent="0.2">
      <c r="A27">
        <v>3.1</v>
      </c>
      <c r="B27" t="s">
        <v>6</v>
      </c>
      <c r="C27" t="s">
        <v>201</v>
      </c>
      <c r="D27">
        <v>0</v>
      </c>
      <c r="T27">
        <v>3.1</v>
      </c>
    </row>
    <row r="28" spans="1:20" x14ac:dyDescent="0.2">
      <c r="A28">
        <v>3.2</v>
      </c>
      <c r="B28" t="s">
        <v>6</v>
      </c>
      <c r="C28" t="s">
        <v>201</v>
      </c>
      <c r="D28">
        <v>1</v>
      </c>
      <c r="T28">
        <v>3.2</v>
      </c>
    </row>
    <row r="29" spans="1:20" x14ac:dyDescent="0.2">
      <c r="A29">
        <v>3.3</v>
      </c>
      <c r="B29" t="s">
        <v>163</v>
      </c>
      <c r="C29" t="s">
        <v>201</v>
      </c>
      <c r="D29">
        <v>4</v>
      </c>
      <c r="T29">
        <v>3.3</v>
      </c>
    </row>
    <row r="30" spans="1:20" x14ac:dyDescent="0.2">
      <c r="A30">
        <v>3.4</v>
      </c>
      <c r="B30" t="s">
        <v>163</v>
      </c>
      <c r="C30" t="s">
        <v>201</v>
      </c>
      <c r="D30">
        <v>0</v>
      </c>
      <c r="T30">
        <v>3.4</v>
      </c>
    </row>
    <row r="31" spans="1:20" x14ac:dyDescent="0.2">
      <c r="A31">
        <v>3.5</v>
      </c>
      <c r="B31" t="s">
        <v>163</v>
      </c>
      <c r="C31" t="s">
        <v>201</v>
      </c>
      <c r="D31">
        <v>0</v>
      </c>
      <c r="T31">
        <v>3.5</v>
      </c>
    </row>
    <row r="32" spans="1:20" x14ac:dyDescent="0.2">
      <c r="A32">
        <v>3.6</v>
      </c>
      <c r="B32" t="s">
        <v>163</v>
      </c>
      <c r="C32" t="s">
        <v>201</v>
      </c>
      <c r="D32">
        <v>0</v>
      </c>
      <c r="T32">
        <v>3.6</v>
      </c>
    </row>
    <row r="33" spans="1:20" x14ac:dyDescent="0.2">
      <c r="A33">
        <v>4.0999999999999996</v>
      </c>
      <c r="B33" t="s">
        <v>6</v>
      </c>
      <c r="C33" t="s">
        <v>179</v>
      </c>
      <c r="D33">
        <v>1</v>
      </c>
      <c r="T33">
        <v>4.0999999999999996</v>
      </c>
    </row>
    <row r="34" spans="1:20" x14ac:dyDescent="0.2">
      <c r="A34">
        <v>4.2</v>
      </c>
      <c r="B34" t="s">
        <v>163</v>
      </c>
      <c r="C34" t="s">
        <v>179</v>
      </c>
      <c r="D34">
        <v>4</v>
      </c>
      <c r="T34">
        <v>4.2</v>
      </c>
    </row>
    <row r="35" spans="1:20" x14ac:dyDescent="0.2">
      <c r="A35">
        <v>4.3</v>
      </c>
      <c r="B35" t="s">
        <v>163</v>
      </c>
      <c r="C35" t="s">
        <v>179</v>
      </c>
      <c r="D35">
        <v>0</v>
      </c>
      <c r="T35">
        <v>4.3</v>
      </c>
    </row>
    <row r="36" spans="1:20" x14ac:dyDescent="0.2">
      <c r="A36">
        <v>4.4000000000000004</v>
      </c>
      <c r="B36" t="s">
        <v>163</v>
      </c>
      <c r="C36" t="s">
        <v>179</v>
      </c>
      <c r="D36">
        <v>0</v>
      </c>
      <c r="T36">
        <v>4.4000000000000004</v>
      </c>
    </row>
    <row r="37" spans="1:20" x14ac:dyDescent="0.2">
      <c r="A37">
        <v>4.5</v>
      </c>
      <c r="B37" t="s">
        <v>163</v>
      </c>
      <c r="C37" t="s">
        <v>179</v>
      </c>
      <c r="D37">
        <v>4</v>
      </c>
      <c r="T37">
        <v>4.5</v>
      </c>
    </row>
    <row r="38" spans="1:20" x14ac:dyDescent="0.2">
      <c r="A38">
        <v>4.5999999999999996</v>
      </c>
      <c r="B38" t="s">
        <v>163</v>
      </c>
      <c r="C38" t="s">
        <v>179</v>
      </c>
      <c r="D38">
        <v>0</v>
      </c>
      <c r="T38">
        <v>4.5999999999999996</v>
      </c>
    </row>
    <row r="39" spans="1:20" x14ac:dyDescent="0.2">
      <c r="A39">
        <v>5.0999999999999996</v>
      </c>
      <c r="B39" t="s">
        <v>6</v>
      </c>
      <c r="C39" t="s">
        <v>201</v>
      </c>
      <c r="D39">
        <v>0</v>
      </c>
      <c r="T39">
        <v>5.0999999999999996</v>
      </c>
    </row>
    <row r="40" spans="1:20" x14ac:dyDescent="0.2">
      <c r="A40">
        <v>5.2</v>
      </c>
      <c r="B40" t="s">
        <v>6</v>
      </c>
      <c r="C40" t="s">
        <v>201</v>
      </c>
      <c r="D40">
        <v>0</v>
      </c>
      <c r="T40">
        <v>5.2</v>
      </c>
    </row>
    <row r="41" spans="1:20" x14ac:dyDescent="0.2">
      <c r="A41">
        <v>5.3</v>
      </c>
      <c r="B41" t="s">
        <v>6</v>
      </c>
      <c r="C41" t="s">
        <v>201</v>
      </c>
      <c r="D41">
        <v>0</v>
      </c>
      <c r="T41">
        <v>5.3</v>
      </c>
    </row>
    <row r="42" spans="1:20" x14ac:dyDescent="0.2">
      <c r="A42">
        <v>5.4</v>
      </c>
      <c r="B42" t="s">
        <v>6</v>
      </c>
      <c r="C42" t="s">
        <v>201</v>
      </c>
      <c r="D42">
        <v>0</v>
      </c>
      <c r="T42">
        <v>5.4</v>
      </c>
    </row>
    <row r="43" spans="1:20" x14ac:dyDescent="0.2">
      <c r="A43">
        <v>5.5</v>
      </c>
      <c r="B43" t="s">
        <v>6</v>
      </c>
      <c r="C43" t="s">
        <v>201</v>
      </c>
      <c r="D43">
        <v>4</v>
      </c>
      <c r="T43">
        <v>5.5</v>
      </c>
    </row>
    <row r="44" spans="1:20" x14ac:dyDescent="0.2">
      <c r="A44">
        <v>5.6</v>
      </c>
      <c r="B44" t="s">
        <v>6</v>
      </c>
      <c r="C44" t="s">
        <v>201</v>
      </c>
      <c r="D44">
        <v>0</v>
      </c>
      <c r="T44">
        <v>5.6</v>
      </c>
    </row>
    <row r="45" spans="1:20" x14ac:dyDescent="0.2">
      <c r="A45">
        <v>6.1</v>
      </c>
      <c r="B45" t="s">
        <v>163</v>
      </c>
      <c r="C45" t="s">
        <v>170</v>
      </c>
      <c r="D45">
        <v>1</v>
      </c>
      <c r="T45">
        <v>6.1</v>
      </c>
    </row>
    <row r="46" spans="1:20" x14ac:dyDescent="0.2">
      <c r="A46">
        <v>6.2</v>
      </c>
      <c r="B46" t="s">
        <v>6</v>
      </c>
      <c r="C46" t="s">
        <v>170</v>
      </c>
      <c r="D46">
        <v>0</v>
      </c>
      <c r="T46">
        <v>6.2</v>
      </c>
    </row>
    <row r="47" spans="1:20" x14ac:dyDescent="0.2">
      <c r="A47">
        <v>6.3</v>
      </c>
      <c r="B47" t="s">
        <v>6</v>
      </c>
      <c r="C47" t="s">
        <v>170</v>
      </c>
      <c r="D47">
        <v>0</v>
      </c>
      <c r="T47">
        <v>6.3</v>
      </c>
    </row>
    <row r="48" spans="1:20" x14ac:dyDescent="0.2">
      <c r="A48">
        <v>6.4</v>
      </c>
      <c r="B48" t="s">
        <v>6</v>
      </c>
      <c r="C48" t="s">
        <v>170</v>
      </c>
      <c r="D48">
        <v>2</v>
      </c>
      <c r="T48">
        <v>6.4</v>
      </c>
    </row>
    <row r="49" spans="1:20" x14ac:dyDescent="0.2">
      <c r="A49">
        <v>6.5</v>
      </c>
      <c r="B49" t="s">
        <v>6</v>
      </c>
      <c r="C49" t="s">
        <v>170</v>
      </c>
      <c r="D49">
        <v>0</v>
      </c>
      <c r="T49">
        <v>6.5</v>
      </c>
    </row>
    <row r="50" spans="1:20" x14ac:dyDescent="0.2">
      <c r="A50">
        <v>6.6</v>
      </c>
      <c r="B50" t="s">
        <v>6</v>
      </c>
      <c r="C50" t="s">
        <v>170</v>
      </c>
      <c r="D50">
        <v>4</v>
      </c>
      <c r="T50">
        <v>6.6</v>
      </c>
    </row>
    <row r="51" spans="1:20" x14ac:dyDescent="0.2">
      <c r="A51">
        <v>7.1</v>
      </c>
      <c r="B51" t="s">
        <v>163</v>
      </c>
      <c r="C51" t="s">
        <v>201</v>
      </c>
      <c r="D51">
        <v>0</v>
      </c>
      <c r="T51">
        <v>7.1</v>
      </c>
    </row>
    <row r="52" spans="1:20" x14ac:dyDescent="0.2">
      <c r="A52">
        <v>7.2</v>
      </c>
      <c r="B52" t="s">
        <v>163</v>
      </c>
      <c r="C52" t="s">
        <v>201</v>
      </c>
      <c r="D52">
        <v>0</v>
      </c>
      <c r="T52">
        <v>7.2</v>
      </c>
    </row>
    <row r="53" spans="1:20" x14ac:dyDescent="0.2">
      <c r="A53">
        <v>7.3</v>
      </c>
      <c r="B53" t="s">
        <v>163</v>
      </c>
      <c r="C53" t="s">
        <v>201</v>
      </c>
      <c r="D53">
        <v>0</v>
      </c>
      <c r="T53">
        <v>7.3</v>
      </c>
    </row>
    <row r="54" spans="1:20" x14ac:dyDescent="0.2">
      <c r="A54">
        <v>7.4</v>
      </c>
      <c r="B54" t="s">
        <v>163</v>
      </c>
      <c r="C54" t="s">
        <v>201</v>
      </c>
      <c r="D54">
        <v>0</v>
      </c>
      <c r="T54">
        <v>7.4</v>
      </c>
    </row>
    <row r="55" spans="1:20" x14ac:dyDescent="0.2">
      <c r="A55">
        <v>7.5</v>
      </c>
      <c r="B55" t="s">
        <v>163</v>
      </c>
      <c r="C55" t="s">
        <v>201</v>
      </c>
      <c r="D55">
        <v>2</v>
      </c>
      <c r="T55">
        <v>7.5</v>
      </c>
    </row>
    <row r="56" spans="1:20" x14ac:dyDescent="0.2">
      <c r="A56">
        <v>7.6</v>
      </c>
      <c r="B56" t="s">
        <v>163</v>
      </c>
      <c r="C56" t="s">
        <v>201</v>
      </c>
      <c r="D56">
        <v>0</v>
      </c>
      <c r="T56">
        <v>7.6</v>
      </c>
    </row>
    <row r="57" spans="1:20" x14ac:dyDescent="0.2">
      <c r="A57">
        <v>8.1</v>
      </c>
      <c r="B57" t="s">
        <v>6</v>
      </c>
      <c r="C57" t="s">
        <v>170</v>
      </c>
      <c r="D57">
        <v>0</v>
      </c>
      <c r="T57">
        <v>8.1</v>
      </c>
    </row>
    <row r="58" spans="1:20" x14ac:dyDescent="0.2">
      <c r="A58">
        <v>8.1999999999999993</v>
      </c>
      <c r="B58" t="s">
        <v>6</v>
      </c>
      <c r="C58" t="s">
        <v>170</v>
      </c>
      <c r="D58">
        <v>0</v>
      </c>
      <c r="T58">
        <v>8.1999999999999993</v>
      </c>
    </row>
    <row r="59" spans="1:20" x14ac:dyDescent="0.2">
      <c r="A59">
        <v>8.3000000000000007</v>
      </c>
      <c r="B59" t="s">
        <v>6</v>
      </c>
      <c r="C59" t="s">
        <v>170</v>
      </c>
      <c r="D59">
        <v>0</v>
      </c>
      <c r="T59">
        <v>8.3000000000000007</v>
      </c>
    </row>
    <row r="60" spans="1:20" x14ac:dyDescent="0.2">
      <c r="A60">
        <v>8.4</v>
      </c>
      <c r="B60" t="s">
        <v>6</v>
      </c>
      <c r="C60" t="s">
        <v>170</v>
      </c>
      <c r="D60">
        <v>4</v>
      </c>
      <c r="E60" s="1"/>
      <c r="T60">
        <v>8.4</v>
      </c>
    </row>
    <row r="61" spans="1:20" x14ac:dyDescent="0.2">
      <c r="A61">
        <v>8.5</v>
      </c>
      <c r="B61" t="s">
        <v>6</v>
      </c>
      <c r="C61" t="s">
        <v>170</v>
      </c>
      <c r="D61">
        <v>0</v>
      </c>
      <c r="T61">
        <v>8.5</v>
      </c>
    </row>
    <row r="62" spans="1:20" x14ac:dyDescent="0.2">
      <c r="A62">
        <v>8.6</v>
      </c>
      <c r="B62" t="s">
        <v>6</v>
      </c>
      <c r="C62" t="s">
        <v>170</v>
      </c>
      <c r="D62">
        <v>0</v>
      </c>
      <c r="T62">
        <v>8.6</v>
      </c>
    </row>
    <row r="63" spans="1:20" x14ac:dyDescent="0.2">
      <c r="A63">
        <v>9.1</v>
      </c>
      <c r="B63" t="s">
        <v>163</v>
      </c>
      <c r="C63" t="s">
        <v>201</v>
      </c>
      <c r="D63">
        <v>1</v>
      </c>
      <c r="T63">
        <v>9.1</v>
      </c>
    </row>
    <row r="64" spans="1:20" x14ac:dyDescent="0.2">
      <c r="A64">
        <v>9.1999999999999993</v>
      </c>
      <c r="B64" t="s">
        <v>6</v>
      </c>
      <c r="C64" t="s">
        <v>201</v>
      </c>
      <c r="D64">
        <v>0</v>
      </c>
      <c r="T64">
        <v>9.1999999999999993</v>
      </c>
    </row>
    <row r="65" spans="1:20" x14ac:dyDescent="0.2">
      <c r="A65">
        <v>9.3000000000000007</v>
      </c>
      <c r="B65" t="s">
        <v>6</v>
      </c>
      <c r="C65" t="s">
        <v>201</v>
      </c>
      <c r="D65">
        <v>0</v>
      </c>
      <c r="T65">
        <v>9.3000000000000007</v>
      </c>
    </row>
    <row r="66" spans="1:20" x14ac:dyDescent="0.2">
      <c r="A66">
        <v>9.4</v>
      </c>
      <c r="B66" t="s">
        <v>6</v>
      </c>
      <c r="C66" t="s">
        <v>201</v>
      </c>
      <c r="D66">
        <v>0</v>
      </c>
      <c r="T66">
        <v>9.4</v>
      </c>
    </row>
    <row r="67" spans="1:20" x14ac:dyDescent="0.2">
      <c r="A67">
        <v>9.5</v>
      </c>
      <c r="B67" t="s">
        <v>6</v>
      </c>
      <c r="C67" t="s">
        <v>201</v>
      </c>
      <c r="D67">
        <v>1</v>
      </c>
      <c r="T67">
        <v>9.5</v>
      </c>
    </row>
    <row r="68" spans="1:20" x14ac:dyDescent="0.2">
      <c r="A68">
        <v>9.6</v>
      </c>
      <c r="B68" t="s">
        <v>163</v>
      </c>
      <c r="C68" t="s">
        <v>201</v>
      </c>
      <c r="D68">
        <v>0</v>
      </c>
      <c r="T68">
        <v>9.6</v>
      </c>
    </row>
    <row r="69" spans="1:20" x14ac:dyDescent="0.2">
      <c r="A69">
        <v>10.1</v>
      </c>
      <c r="B69" t="s">
        <v>6</v>
      </c>
      <c r="C69" t="s">
        <v>192</v>
      </c>
      <c r="D69">
        <v>0</v>
      </c>
      <c r="T69">
        <v>10.1</v>
      </c>
    </row>
    <row r="70" spans="1:20" x14ac:dyDescent="0.2">
      <c r="A70">
        <v>10.199999999999999</v>
      </c>
      <c r="B70" t="s">
        <v>6</v>
      </c>
      <c r="C70" t="s">
        <v>192</v>
      </c>
      <c r="D70">
        <v>0</v>
      </c>
      <c r="T70">
        <v>10.199999999999999</v>
      </c>
    </row>
    <row r="71" spans="1:20" x14ac:dyDescent="0.2">
      <c r="A71">
        <v>10.3</v>
      </c>
      <c r="B71" t="s">
        <v>6</v>
      </c>
      <c r="C71" t="s">
        <v>192</v>
      </c>
      <c r="D71">
        <v>0</v>
      </c>
      <c r="T71">
        <v>10.3</v>
      </c>
    </row>
    <row r="72" spans="1:20" x14ac:dyDescent="0.2">
      <c r="A72">
        <v>10.4</v>
      </c>
      <c r="B72" t="s">
        <v>6</v>
      </c>
      <c r="C72" t="s">
        <v>192</v>
      </c>
      <c r="D72">
        <v>0</v>
      </c>
      <c r="T72">
        <v>10.4</v>
      </c>
    </row>
    <row r="73" spans="1:20" x14ac:dyDescent="0.2">
      <c r="A73">
        <v>10.5</v>
      </c>
      <c r="B73" t="s">
        <v>6</v>
      </c>
      <c r="C73" t="s">
        <v>192</v>
      </c>
      <c r="D73">
        <v>0</v>
      </c>
      <c r="T73">
        <v>10.5</v>
      </c>
    </row>
    <row r="74" spans="1:20" x14ac:dyDescent="0.2">
      <c r="A74">
        <v>10.6</v>
      </c>
      <c r="B74" t="s">
        <v>6</v>
      </c>
      <c r="C74" t="s">
        <v>192</v>
      </c>
      <c r="D74">
        <v>0</v>
      </c>
      <c r="T74">
        <v>10.6</v>
      </c>
    </row>
    <row r="75" spans="1:20" x14ac:dyDescent="0.2">
      <c r="A75">
        <v>11.1</v>
      </c>
      <c r="B75" t="s">
        <v>163</v>
      </c>
      <c r="C75" t="s">
        <v>170</v>
      </c>
      <c r="D75">
        <v>0</v>
      </c>
      <c r="T75">
        <v>11.1</v>
      </c>
    </row>
    <row r="76" spans="1:20" x14ac:dyDescent="0.2">
      <c r="A76">
        <v>11.2</v>
      </c>
      <c r="B76" t="s">
        <v>163</v>
      </c>
      <c r="C76" t="s">
        <v>170</v>
      </c>
      <c r="D76">
        <v>0</v>
      </c>
      <c r="T76">
        <v>11.2</v>
      </c>
    </row>
    <row r="77" spans="1:20" x14ac:dyDescent="0.2">
      <c r="A77">
        <v>11.3</v>
      </c>
      <c r="B77" t="s">
        <v>163</v>
      </c>
      <c r="C77" t="s">
        <v>170</v>
      </c>
      <c r="D77">
        <v>0</v>
      </c>
      <c r="T77">
        <v>11.3</v>
      </c>
    </row>
    <row r="78" spans="1:20" x14ac:dyDescent="0.2">
      <c r="A78">
        <v>11.4</v>
      </c>
      <c r="B78" t="s">
        <v>163</v>
      </c>
      <c r="C78" t="s">
        <v>170</v>
      </c>
      <c r="D78">
        <v>1</v>
      </c>
      <c r="T78">
        <v>11.4</v>
      </c>
    </row>
    <row r="79" spans="1:20" x14ac:dyDescent="0.2">
      <c r="A79">
        <v>11.5</v>
      </c>
      <c r="B79" t="s">
        <v>6</v>
      </c>
      <c r="C79" t="s">
        <v>170</v>
      </c>
      <c r="D79">
        <v>0</v>
      </c>
      <c r="M79">
        <v>1</v>
      </c>
      <c r="T79">
        <v>11.5</v>
      </c>
    </row>
    <row r="80" spans="1:20" x14ac:dyDescent="0.2">
      <c r="A80">
        <v>11.6</v>
      </c>
      <c r="B80" t="s">
        <v>163</v>
      </c>
      <c r="C80" t="s">
        <v>170</v>
      </c>
      <c r="D80">
        <v>0</v>
      </c>
      <c r="T80">
        <v>11.6</v>
      </c>
    </row>
    <row r="81" spans="1:20" x14ac:dyDescent="0.2">
      <c r="A81">
        <v>12.1</v>
      </c>
      <c r="B81" t="s">
        <v>6</v>
      </c>
      <c r="C81" t="s">
        <v>192</v>
      </c>
      <c r="D81">
        <v>0</v>
      </c>
      <c r="E81" s="1"/>
      <c r="T81">
        <v>12.1</v>
      </c>
    </row>
    <row r="82" spans="1:20" x14ac:dyDescent="0.2">
      <c r="A82">
        <v>12.2</v>
      </c>
      <c r="B82" t="s">
        <v>6</v>
      </c>
      <c r="C82" t="s">
        <v>192</v>
      </c>
      <c r="D82">
        <v>1</v>
      </c>
      <c r="T82">
        <v>12.2</v>
      </c>
    </row>
    <row r="83" spans="1:20" x14ac:dyDescent="0.2">
      <c r="A83">
        <v>12.3</v>
      </c>
      <c r="B83" t="s">
        <v>163</v>
      </c>
      <c r="C83" t="s">
        <v>192</v>
      </c>
      <c r="D83">
        <v>0</v>
      </c>
      <c r="T83">
        <v>12.3</v>
      </c>
    </row>
    <row r="84" spans="1:20" x14ac:dyDescent="0.2">
      <c r="A84">
        <v>12.4</v>
      </c>
      <c r="B84" t="s">
        <v>163</v>
      </c>
      <c r="C84" t="s">
        <v>192</v>
      </c>
      <c r="D84">
        <v>0</v>
      </c>
      <c r="T84">
        <v>12.4</v>
      </c>
    </row>
    <row r="85" spans="1:20" x14ac:dyDescent="0.2">
      <c r="A85">
        <v>12.5</v>
      </c>
      <c r="B85" t="s">
        <v>163</v>
      </c>
      <c r="C85" t="s">
        <v>192</v>
      </c>
      <c r="D85">
        <v>1</v>
      </c>
      <c r="T85">
        <v>12.5</v>
      </c>
    </row>
    <row r="86" spans="1:20" x14ac:dyDescent="0.2">
      <c r="A86">
        <v>12.6</v>
      </c>
      <c r="B86" t="s">
        <v>6</v>
      </c>
      <c r="C86" t="s">
        <v>192</v>
      </c>
      <c r="D86">
        <v>0</v>
      </c>
      <c r="T86">
        <v>12.6</v>
      </c>
    </row>
    <row r="87" spans="1:20" x14ac:dyDescent="0.2">
      <c r="A87">
        <v>13.1</v>
      </c>
      <c r="B87" t="s">
        <v>163</v>
      </c>
      <c r="C87" t="s">
        <v>170</v>
      </c>
      <c r="D87">
        <v>2</v>
      </c>
      <c r="E87" s="1"/>
      <c r="T87">
        <v>13.1</v>
      </c>
    </row>
    <row r="88" spans="1:20" x14ac:dyDescent="0.2">
      <c r="A88">
        <v>13.2</v>
      </c>
      <c r="B88" t="s">
        <v>163</v>
      </c>
      <c r="C88" t="s">
        <v>170</v>
      </c>
      <c r="D88">
        <v>4</v>
      </c>
      <c r="T88">
        <v>13.2</v>
      </c>
    </row>
    <row r="89" spans="1:20" x14ac:dyDescent="0.2">
      <c r="A89">
        <v>13.3</v>
      </c>
      <c r="B89" t="s">
        <v>163</v>
      </c>
      <c r="C89" t="s">
        <v>170</v>
      </c>
      <c r="D89">
        <v>0</v>
      </c>
      <c r="T89">
        <v>13.3</v>
      </c>
    </row>
    <row r="90" spans="1:20" x14ac:dyDescent="0.2">
      <c r="A90">
        <v>13.4</v>
      </c>
      <c r="B90" t="s">
        <v>163</v>
      </c>
      <c r="C90" t="s">
        <v>170</v>
      </c>
      <c r="D90">
        <v>1</v>
      </c>
      <c r="T90">
        <v>13.4</v>
      </c>
    </row>
    <row r="91" spans="1:20" x14ac:dyDescent="0.2">
      <c r="A91">
        <v>13.5</v>
      </c>
      <c r="B91" t="s">
        <v>6</v>
      </c>
      <c r="C91" t="s">
        <v>170</v>
      </c>
      <c r="D91">
        <v>0</v>
      </c>
      <c r="T91">
        <v>13.5</v>
      </c>
    </row>
    <row r="92" spans="1:20" x14ac:dyDescent="0.2">
      <c r="A92">
        <v>13.6</v>
      </c>
      <c r="B92" t="s">
        <v>6</v>
      </c>
      <c r="C92" t="s">
        <v>170</v>
      </c>
      <c r="D92">
        <v>0</v>
      </c>
      <c r="T92">
        <v>13.6</v>
      </c>
    </row>
    <row r="93" spans="1:20" x14ac:dyDescent="0.2">
      <c r="A93">
        <v>14.1</v>
      </c>
      <c r="B93" t="s">
        <v>163</v>
      </c>
      <c r="C93" t="s">
        <v>192</v>
      </c>
      <c r="D93">
        <v>0</v>
      </c>
      <c r="T93">
        <v>14.1</v>
      </c>
    </row>
    <row r="94" spans="1:20" x14ac:dyDescent="0.2">
      <c r="A94">
        <v>14.2</v>
      </c>
      <c r="B94" t="s">
        <v>163</v>
      </c>
      <c r="C94" t="s">
        <v>192</v>
      </c>
      <c r="D94">
        <v>1</v>
      </c>
      <c r="T94">
        <v>14.2</v>
      </c>
    </row>
    <row r="95" spans="1:20" x14ac:dyDescent="0.2">
      <c r="A95">
        <v>14.3</v>
      </c>
      <c r="B95" t="s">
        <v>6</v>
      </c>
      <c r="C95" t="s">
        <v>192</v>
      </c>
      <c r="D95">
        <v>4</v>
      </c>
      <c r="T95">
        <v>14.3</v>
      </c>
    </row>
    <row r="96" spans="1:20" x14ac:dyDescent="0.2">
      <c r="A96">
        <v>14.4</v>
      </c>
      <c r="B96" t="s">
        <v>6</v>
      </c>
      <c r="C96" t="s">
        <v>192</v>
      </c>
      <c r="D96">
        <v>0</v>
      </c>
      <c r="T96">
        <v>14.4</v>
      </c>
    </row>
    <row r="97" spans="1:20" x14ac:dyDescent="0.2">
      <c r="A97">
        <v>14.5</v>
      </c>
      <c r="B97" t="s">
        <v>6</v>
      </c>
      <c r="C97" t="s">
        <v>192</v>
      </c>
      <c r="D97">
        <v>0</v>
      </c>
      <c r="T97">
        <v>14.5</v>
      </c>
    </row>
    <row r="98" spans="1:20" x14ac:dyDescent="0.2">
      <c r="A98">
        <v>14.6</v>
      </c>
      <c r="B98" t="s">
        <v>6</v>
      </c>
      <c r="C98" t="s">
        <v>192</v>
      </c>
      <c r="D98">
        <v>0</v>
      </c>
      <c r="T98">
        <v>14.6</v>
      </c>
    </row>
    <row r="99" spans="1:20" x14ac:dyDescent="0.2">
      <c r="A99">
        <v>15.1</v>
      </c>
      <c r="B99" t="s">
        <v>163</v>
      </c>
      <c r="C99" t="s">
        <v>170</v>
      </c>
      <c r="D99">
        <v>0</v>
      </c>
      <c r="T99">
        <v>15.1</v>
      </c>
    </row>
    <row r="100" spans="1:20" x14ac:dyDescent="0.2">
      <c r="A100">
        <v>15.2</v>
      </c>
      <c r="B100" t="s">
        <v>163</v>
      </c>
      <c r="C100" t="s">
        <v>170</v>
      </c>
      <c r="D100">
        <v>0</v>
      </c>
      <c r="E100" s="1"/>
      <c r="T100">
        <v>15.2</v>
      </c>
    </row>
    <row r="101" spans="1:20" x14ac:dyDescent="0.2">
      <c r="A101">
        <v>15.3</v>
      </c>
      <c r="B101" t="s">
        <v>163</v>
      </c>
      <c r="C101" t="s">
        <v>170</v>
      </c>
      <c r="D101">
        <v>2</v>
      </c>
      <c r="T101">
        <v>15.3</v>
      </c>
    </row>
    <row r="102" spans="1:20" x14ac:dyDescent="0.2">
      <c r="A102">
        <v>15.4</v>
      </c>
      <c r="B102" t="s">
        <v>163</v>
      </c>
      <c r="C102" t="s">
        <v>170</v>
      </c>
      <c r="D102">
        <v>0</v>
      </c>
      <c r="T102">
        <v>15.4</v>
      </c>
    </row>
    <row r="103" spans="1:20" x14ac:dyDescent="0.2">
      <c r="A103">
        <v>15.5</v>
      </c>
      <c r="B103" t="s">
        <v>163</v>
      </c>
      <c r="C103" t="s">
        <v>170</v>
      </c>
      <c r="D103">
        <v>0</v>
      </c>
      <c r="T103">
        <v>15.5</v>
      </c>
    </row>
    <row r="104" spans="1:20" x14ac:dyDescent="0.2">
      <c r="A104">
        <v>15.6</v>
      </c>
      <c r="B104" t="s">
        <v>163</v>
      </c>
      <c r="C104" t="s">
        <v>170</v>
      </c>
      <c r="D104">
        <v>1</v>
      </c>
      <c r="T104">
        <v>15.6</v>
      </c>
    </row>
    <row r="105" spans="1:20" x14ac:dyDescent="0.2">
      <c r="A105">
        <v>16.100000000000001</v>
      </c>
      <c r="B105" t="s">
        <v>163</v>
      </c>
      <c r="C105" t="s">
        <v>192</v>
      </c>
      <c r="D105">
        <v>0</v>
      </c>
      <c r="T105">
        <v>16.100000000000001</v>
      </c>
    </row>
    <row r="106" spans="1:20" x14ac:dyDescent="0.2">
      <c r="A106">
        <v>16.2</v>
      </c>
      <c r="B106" t="s">
        <v>163</v>
      </c>
      <c r="C106" t="s">
        <v>192</v>
      </c>
      <c r="D106">
        <v>2</v>
      </c>
      <c r="T106">
        <v>16.2</v>
      </c>
    </row>
    <row r="107" spans="1:20" x14ac:dyDescent="0.2">
      <c r="A107">
        <v>16.3</v>
      </c>
      <c r="B107" t="s">
        <v>163</v>
      </c>
      <c r="C107" t="s">
        <v>192</v>
      </c>
      <c r="D107">
        <v>1</v>
      </c>
      <c r="T107">
        <v>16.3</v>
      </c>
    </row>
    <row r="108" spans="1:20" x14ac:dyDescent="0.2">
      <c r="A108">
        <v>16.399999999999999</v>
      </c>
      <c r="B108" t="s">
        <v>6</v>
      </c>
      <c r="C108" t="s">
        <v>192</v>
      </c>
      <c r="D108">
        <v>0</v>
      </c>
      <c r="T108">
        <v>16.399999999999999</v>
      </c>
    </row>
    <row r="109" spans="1:20" x14ac:dyDescent="0.2">
      <c r="A109">
        <v>16.5</v>
      </c>
      <c r="B109" t="s">
        <v>6</v>
      </c>
      <c r="C109" t="s">
        <v>192</v>
      </c>
      <c r="D109">
        <v>0</v>
      </c>
      <c r="T109">
        <v>16.5</v>
      </c>
    </row>
    <row r="110" spans="1:20" x14ac:dyDescent="0.2">
      <c r="A110">
        <v>16.600000000000001</v>
      </c>
      <c r="B110" t="s">
        <v>6</v>
      </c>
      <c r="C110" t="s">
        <v>192</v>
      </c>
      <c r="D110">
        <v>0</v>
      </c>
      <c r="T110">
        <v>16.600000000000001</v>
      </c>
    </row>
    <row r="111" spans="1:20" x14ac:dyDescent="0.2">
      <c r="A111">
        <v>17.100000000000001</v>
      </c>
      <c r="B111" t="s">
        <v>163</v>
      </c>
      <c r="C111" t="s">
        <v>179</v>
      </c>
      <c r="D111">
        <v>0</v>
      </c>
      <c r="E111" t="s">
        <v>829</v>
      </c>
      <c r="T111">
        <v>17.100000000000001</v>
      </c>
    </row>
    <row r="112" spans="1:20" x14ac:dyDescent="0.2">
      <c r="A112">
        <v>17.2</v>
      </c>
      <c r="B112" t="s">
        <v>163</v>
      </c>
      <c r="C112" t="s">
        <v>179</v>
      </c>
      <c r="D112">
        <v>1</v>
      </c>
      <c r="T112">
        <v>17.2</v>
      </c>
    </row>
    <row r="113" spans="1:20" x14ac:dyDescent="0.2">
      <c r="A113">
        <v>17.3</v>
      </c>
      <c r="B113" t="s">
        <v>6</v>
      </c>
      <c r="C113" t="s">
        <v>179</v>
      </c>
      <c r="D113">
        <v>0</v>
      </c>
      <c r="T113">
        <v>17.3</v>
      </c>
    </row>
    <row r="114" spans="1:20" x14ac:dyDescent="0.2">
      <c r="A114">
        <v>17.399999999999999</v>
      </c>
      <c r="B114" t="s">
        <v>6</v>
      </c>
      <c r="C114" t="s">
        <v>179</v>
      </c>
      <c r="D114">
        <v>0</v>
      </c>
      <c r="E114" t="s">
        <v>831</v>
      </c>
      <c r="G114">
        <v>1</v>
      </c>
      <c r="O114" t="s">
        <v>364</v>
      </c>
      <c r="Q114" t="s">
        <v>742</v>
      </c>
      <c r="T114">
        <v>17.399999999999999</v>
      </c>
    </row>
    <row r="115" spans="1:20" x14ac:dyDescent="0.2">
      <c r="A115">
        <v>17.5</v>
      </c>
      <c r="B115" t="s">
        <v>264</v>
      </c>
      <c r="C115" t="s">
        <v>179</v>
      </c>
      <c r="D115">
        <v>0</v>
      </c>
      <c r="T115">
        <v>17.5</v>
      </c>
    </row>
    <row r="116" spans="1:20" x14ac:dyDescent="0.2">
      <c r="A116">
        <v>17.600000000000001</v>
      </c>
      <c r="B116" t="s">
        <v>264</v>
      </c>
      <c r="C116" t="s">
        <v>179</v>
      </c>
      <c r="D116">
        <v>2</v>
      </c>
      <c r="T116">
        <v>17.600000000000001</v>
      </c>
    </row>
    <row r="117" spans="1:20" x14ac:dyDescent="0.2">
      <c r="A117">
        <v>18.100000000000001</v>
      </c>
      <c r="B117" t="s">
        <v>163</v>
      </c>
      <c r="C117" t="s">
        <v>192</v>
      </c>
      <c r="D117">
        <v>3</v>
      </c>
      <c r="T117">
        <v>18.100000000000001</v>
      </c>
    </row>
    <row r="118" spans="1:20" x14ac:dyDescent="0.2">
      <c r="A118">
        <v>18.2</v>
      </c>
      <c r="B118" t="s">
        <v>264</v>
      </c>
      <c r="C118" t="s">
        <v>192</v>
      </c>
      <c r="D118">
        <v>0</v>
      </c>
      <c r="T118">
        <v>18.2</v>
      </c>
    </row>
    <row r="119" spans="1:20" x14ac:dyDescent="0.2">
      <c r="A119">
        <v>18.3</v>
      </c>
      <c r="B119" t="s">
        <v>264</v>
      </c>
      <c r="C119" t="s">
        <v>192</v>
      </c>
      <c r="D119">
        <v>0</v>
      </c>
      <c r="T119">
        <v>18.3</v>
      </c>
    </row>
    <row r="120" spans="1:20" x14ac:dyDescent="0.2">
      <c r="A120">
        <v>18.399999999999999</v>
      </c>
      <c r="B120" t="s">
        <v>264</v>
      </c>
      <c r="C120" t="s">
        <v>192</v>
      </c>
      <c r="D120">
        <v>0</v>
      </c>
      <c r="T120">
        <v>18.399999999999999</v>
      </c>
    </row>
    <row r="121" spans="1:20" x14ac:dyDescent="0.2">
      <c r="A121">
        <v>18.5</v>
      </c>
      <c r="B121" t="s">
        <v>264</v>
      </c>
      <c r="C121" t="s">
        <v>192</v>
      </c>
      <c r="D121">
        <v>0</v>
      </c>
      <c r="T121">
        <v>18.5</v>
      </c>
    </row>
    <row r="122" spans="1:20" x14ac:dyDescent="0.2">
      <c r="A122">
        <v>18.600000000000001</v>
      </c>
      <c r="B122" t="s">
        <v>264</v>
      </c>
      <c r="C122" t="s">
        <v>192</v>
      </c>
      <c r="D122">
        <v>0</v>
      </c>
      <c r="T122">
        <v>18.600000000000001</v>
      </c>
    </row>
    <row r="123" spans="1:20" x14ac:dyDescent="0.2">
      <c r="A123">
        <v>19.100000000000001</v>
      </c>
      <c r="B123" t="s">
        <v>163</v>
      </c>
      <c r="C123" t="s">
        <v>179</v>
      </c>
      <c r="D123">
        <v>1</v>
      </c>
      <c r="T123">
        <v>19.100000000000001</v>
      </c>
    </row>
    <row r="124" spans="1:20" x14ac:dyDescent="0.2">
      <c r="A124">
        <v>19.2</v>
      </c>
      <c r="B124" t="s">
        <v>264</v>
      </c>
      <c r="C124" t="s">
        <v>179</v>
      </c>
      <c r="D124">
        <v>0</v>
      </c>
      <c r="E124" t="s">
        <v>830</v>
      </c>
      <c r="T124">
        <v>19.2</v>
      </c>
    </row>
    <row r="125" spans="1:20" x14ac:dyDescent="0.2">
      <c r="A125">
        <v>19.3</v>
      </c>
      <c r="B125" t="s">
        <v>264</v>
      </c>
      <c r="C125" t="s">
        <v>179</v>
      </c>
      <c r="D125">
        <v>1</v>
      </c>
      <c r="T125">
        <v>19.3</v>
      </c>
    </row>
    <row r="126" spans="1:20" x14ac:dyDescent="0.2">
      <c r="A126">
        <v>19.399999999999999</v>
      </c>
      <c r="B126" t="s">
        <v>163</v>
      </c>
      <c r="C126" t="s">
        <v>179</v>
      </c>
      <c r="D126">
        <v>1</v>
      </c>
      <c r="T126">
        <v>19.399999999999999</v>
      </c>
    </row>
    <row r="127" spans="1:20" x14ac:dyDescent="0.2">
      <c r="A127">
        <v>19.5</v>
      </c>
      <c r="B127" t="s">
        <v>264</v>
      </c>
      <c r="C127" t="s">
        <v>179</v>
      </c>
      <c r="D127">
        <v>2</v>
      </c>
      <c r="T127">
        <v>19.5</v>
      </c>
    </row>
    <row r="128" spans="1:20" x14ac:dyDescent="0.2">
      <c r="A128">
        <v>19.600000000000001</v>
      </c>
      <c r="B128" t="s">
        <v>264</v>
      </c>
      <c r="C128" t="s">
        <v>179</v>
      </c>
      <c r="D128">
        <v>0</v>
      </c>
      <c r="T128">
        <v>19.600000000000001</v>
      </c>
    </row>
    <row r="129" spans="1:20" x14ac:dyDescent="0.2">
      <c r="A129">
        <v>20.100000000000001</v>
      </c>
      <c r="B129" t="s">
        <v>163</v>
      </c>
      <c r="C129" t="s">
        <v>192</v>
      </c>
      <c r="D129">
        <v>1</v>
      </c>
      <c r="T129">
        <v>20.100000000000001</v>
      </c>
    </row>
    <row r="130" spans="1:20" x14ac:dyDescent="0.2">
      <c r="A130">
        <v>20.2</v>
      </c>
      <c r="B130" t="s">
        <v>264</v>
      </c>
      <c r="C130" t="s">
        <v>192</v>
      </c>
      <c r="D130">
        <v>0</v>
      </c>
      <c r="E130" s="1"/>
      <c r="T130">
        <v>20.2</v>
      </c>
    </row>
    <row r="131" spans="1:20" x14ac:dyDescent="0.2">
      <c r="A131">
        <v>20.3</v>
      </c>
      <c r="B131" t="s">
        <v>264</v>
      </c>
      <c r="C131" t="s">
        <v>192</v>
      </c>
      <c r="D131">
        <v>3</v>
      </c>
      <c r="T131">
        <v>20.3</v>
      </c>
    </row>
    <row r="132" spans="1:20" x14ac:dyDescent="0.2">
      <c r="A132">
        <v>20.399999999999999</v>
      </c>
      <c r="B132" t="s">
        <v>163</v>
      </c>
      <c r="C132" t="s">
        <v>192</v>
      </c>
      <c r="D132">
        <v>0</v>
      </c>
      <c r="T132">
        <v>20.399999999999999</v>
      </c>
    </row>
    <row r="133" spans="1:20" x14ac:dyDescent="0.2">
      <c r="A133">
        <v>20.5</v>
      </c>
      <c r="B133" t="s">
        <v>163</v>
      </c>
      <c r="C133" t="s">
        <v>192</v>
      </c>
      <c r="D133">
        <v>1</v>
      </c>
      <c r="T133">
        <v>20.5</v>
      </c>
    </row>
    <row r="134" spans="1:20" x14ac:dyDescent="0.2">
      <c r="A134">
        <v>20.6</v>
      </c>
      <c r="B134" t="s">
        <v>264</v>
      </c>
      <c r="C134" t="s">
        <v>192</v>
      </c>
      <c r="D134">
        <v>0</v>
      </c>
      <c r="T134">
        <v>20.6</v>
      </c>
    </row>
    <row r="135" spans="1:20" x14ac:dyDescent="0.2">
      <c r="A135">
        <v>21.1</v>
      </c>
      <c r="B135" t="s">
        <v>163</v>
      </c>
      <c r="C135" t="s">
        <v>179</v>
      </c>
      <c r="D135">
        <v>2</v>
      </c>
      <c r="E135" s="1"/>
      <c r="T135">
        <v>21.1</v>
      </c>
    </row>
    <row r="136" spans="1:20" x14ac:dyDescent="0.2">
      <c r="A136">
        <v>21.2</v>
      </c>
      <c r="B136" t="s">
        <v>163</v>
      </c>
      <c r="C136" t="s">
        <v>179</v>
      </c>
      <c r="D136">
        <v>1</v>
      </c>
      <c r="T136">
        <v>21.2</v>
      </c>
    </row>
    <row r="137" spans="1:20" x14ac:dyDescent="0.2">
      <c r="A137">
        <v>21.3</v>
      </c>
      <c r="B137" t="s">
        <v>264</v>
      </c>
      <c r="C137" t="s">
        <v>179</v>
      </c>
      <c r="D137">
        <v>1</v>
      </c>
      <c r="T137">
        <v>21.3</v>
      </c>
    </row>
    <row r="138" spans="1:20" x14ac:dyDescent="0.2">
      <c r="A138">
        <v>21.4</v>
      </c>
      <c r="B138" t="s">
        <v>163</v>
      </c>
      <c r="C138" t="s">
        <v>179</v>
      </c>
      <c r="D138">
        <v>0</v>
      </c>
      <c r="T138">
        <v>21.4</v>
      </c>
    </row>
    <row r="139" spans="1:20" x14ac:dyDescent="0.2">
      <c r="A139">
        <v>21.5</v>
      </c>
      <c r="B139" t="s">
        <v>163</v>
      </c>
      <c r="C139" t="s">
        <v>179</v>
      </c>
      <c r="D139">
        <v>1</v>
      </c>
      <c r="T139">
        <v>21.5</v>
      </c>
    </row>
    <row r="140" spans="1:20" x14ac:dyDescent="0.2">
      <c r="A140">
        <v>21.6</v>
      </c>
      <c r="B140" t="s">
        <v>264</v>
      </c>
      <c r="C140" t="s">
        <v>179</v>
      </c>
      <c r="D140">
        <v>0</v>
      </c>
      <c r="T140">
        <v>21.6</v>
      </c>
    </row>
    <row r="141" spans="1:20" x14ac:dyDescent="0.2">
      <c r="A141">
        <v>22.1</v>
      </c>
      <c r="B141" t="s">
        <v>163</v>
      </c>
      <c r="C141" t="s">
        <v>192</v>
      </c>
      <c r="D141">
        <v>0</v>
      </c>
      <c r="T141">
        <v>22.1</v>
      </c>
    </row>
    <row r="142" spans="1:20" x14ac:dyDescent="0.2">
      <c r="A142">
        <v>22.2</v>
      </c>
      <c r="B142" t="s">
        <v>163</v>
      </c>
      <c r="C142" t="s">
        <v>192</v>
      </c>
      <c r="D142">
        <v>0</v>
      </c>
      <c r="T142">
        <v>22.2</v>
      </c>
    </row>
    <row r="143" spans="1:20" x14ac:dyDescent="0.2">
      <c r="A143">
        <v>22.3</v>
      </c>
      <c r="B143" t="s">
        <v>163</v>
      </c>
      <c r="C143" t="s">
        <v>192</v>
      </c>
      <c r="D143">
        <v>0</v>
      </c>
      <c r="E143" s="1"/>
      <c r="T143">
        <v>22.3</v>
      </c>
    </row>
    <row r="144" spans="1:20" x14ac:dyDescent="0.2">
      <c r="A144">
        <v>22.4</v>
      </c>
      <c r="B144" t="s">
        <v>163</v>
      </c>
      <c r="C144" t="s">
        <v>192</v>
      </c>
      <c r="D144">
        <v>0</v>
      </c>
      <c r="T144">
        <v>22.4</v>
      </c>
    </row>
    <row r="145" spans="1:20" x14ac:dyDescent="0.2">
      <c r="A145">
        <v>22.5</v>
      </c>
      <c r="B145" t="s">
        <v>163</v>
      </c>
      <c r="C145" t="s">
        <v>192</v>
      </c>
      <c r="D145">
        <v>0</v>
      </c>
      <c r="T145">
        <v>22.5</v>
      </c>
    </row>
    <row r="146" spans="1:20" x14ac:dyDescent="0.2">
      <c r="A146">
        <v>22.6</v>
      </c>
      <c r="B146" t="s">
        <v>163</v>
      </c>
      <c r="C146" t="s">
        <v>192</v>
      </c>
      <c r="D146">
        <v>0</v>
      </c>
      <c r="T146">
        <v>22.6</v>
      </c>
    </row>
    <row r="147" spans="1:20" x14ac:dyDescent="0.2">
      <c r="A147">
        <v>23.1</v>
      </c>
      <c r="B147" t="s">
        <v>264</v>
      </c>
      <c r="C147" t="s">
        <v>179</v>
      </c>
      <c r="D147">
        <v>0</v>
      </c>
      <c r="T147">
        <v>23.1</v>
      </c>
    </row>
    <row r="148" spans="1:20" x14ac:dyDescent="0.2">
      <c r="A148">
        <v>23.2</v>
      </c>
      <c r="B148" t="s">
        <v>264</v>
      </c>
      <c r="C148" t="s">
        <v>179</v>
      </c>
      <c r="D148">
        <v>0</v>
      </c>
      <c r="T148">
        <v>23.2</v>
      </c>
    </row>
    <row r="149" spans="1:20" x14ac:dyDescent="0.2">
      <c r="A149">
        <v>23.3</v>
      </c>
      <c r="B149" t="s">
        <v>264</v>
      </c>
      <c r="C149" t="s">
        <v>179</v>
      </c>
      <c r="D149">
        <v>1</v>
      </c>
      <c r="E149" s="1"/>
      <c r="T149">
        <v>23.3</v>
      </c>
    </row>
    <row r="150" spans="1:20" x14ac:dyDescent="0.2">
      <c r="A150">
        <v>23.4</v>
      </c>
      <c r="B150" t="s">
        <v>163</v>
      </c>
      <c r="C150" t="s">
        <v>179</v>
      </c>
      <c r="D150">
        <v>1</v>
      </c>
      <c r="T150">
        <v>23.4</v>
      </c>
    </row>
    <row r="151" spans="1:20" x14ac:dyDescent="0.2">
      <c r="A151">
        <v>23.5</v>
      </c>
      <c r="B151" t="s">
        <v>264</v>
      </c>
      <c r="C151" t="s">
        <v>179</v>
      </c>
      <c r="D151">
        <v>1</v>
      </c>
      <c r="T151">
        <v>23.5</v>
      </c>
    </row>
    <row r="152" spans="1:20" x14ac:dyDescent="0.2">
      <c r="A152">
        <v>23.6</v>
      </c>
      <c r="B152" t="s">
        <v>163</v>
      </c>
      <c r="C152" t="s">
        <v>179</v>
      </c>
      <c r="D152">
        <v>1</v>
      </c>
      <c r="T152">
        <v>23.6</v>
      </c>
    </row>
    <row r="153" spans="1:20" x14ac:dyDescent="0.2">
      <c r="A153">
        <v>24.1</v>
      </c>
      <c r="B153" t="s">
        <v>163</v>
      </c>
      <c r="C153" t="s">
        <v>170</v>
      </c>
      <c r="D153">
        <v>0</v>
      </c>
      <c r="E153" s="1"/>
      <c r="T153">
        <v>24.1</v>
      </c>
    </row>
    <row r="154" spans="1:20" x14ac:dyDescent="0.2">
      <c r="A154">
        <v>24.2</v>
      </c>
      <c r="B154" t="s">
        <v>163</v>
      </c>
      <c r="C154" t="s">
        <v>170</v>
      </c>
      <c r="D154">
        <v>0</v>
      </c>
      <c r="T154">
        <v>24.2</v>
      </c>
    </row>
    <row r="155" spans="1:20" x14ac:dyDescent="0.2">
      <c r="A155">
        <v>24.3</v>
      </c>
      <c r="B155" t="s">
        <v>163</v>
      </c>
      <c r="C155" t="s">
        <v>170</v>
      </c>
      <c r="D155">
        <v>1</v>
      </c>
      <c r="L155">
        <v>50</v>
      </c>
      <c r="T155">
        <v>24.3</v>
      </c>
    </row>
    <row r="156" spans="1:20" x14ac:dyDescent="0.2">
      <c r="A156">
        <v>24.4</v>
      </c>
      <c r="B156" t="s">
        <v>264</v>
      </c>
      <c r="C156" t="s">
        <v>170</v>
      </c>
      <c r="D156">
        <v>0</v>
      </c>
      <c r="T156">
        <v>24.4</v>
      </c>
    </row>
    <row r="157" spans="1:20" x14ac:dyDescent="0.2">
      <c r="A157">
        <v>24.5</v>
      </c>
      <c r="B157" t="s">
        <v>264</v>
      </c>
      <c r="C157" t="s">
        <v>170</v>
      </c>
      <c r="D157">
        <v>0</v>
      </c>
      <c r="R157">
        <v>137</v>
      </c>
      <c r="T157">
        <v>24.5</v>
      </c>
    </row>
    <row r="158" spans="1:20" x14ac:dyDescent="0.2">
      <c r="A158">
        <v>24.6</v>
      </c>
      <c r="B158" t="s">
        <v>264</v>
      </c>
      <c r="C158" t="s">
        <v>170</v>
      </c>
      <c r="D158">
        <v>0</v>
      </c>
      <c r="T158">
        <v>24.6</v>
      </c>
    </row>
    <row r="159" spans="1:20" x14ac:dyDescent="0.2">
      <c r="A159">
        <v>25.1</v>
      </c>
      <c r="B159" t="s">
        <v>163</v>
      </c>
      <c r="C159" t="s">
        <v>201</v>
      </c>
      <c r="D159">
        <v>1</v>
      </c>
      <c r="T159">
        <v>25.1</v>
      </c>
    </row>
    <row r="160" spans="1:20" x14ac:dyDescent="0.2">
      <c r="A160">
        <v>25.2</v>
      </c>
      <c r="B160" t="s">
        <v>264</v>
      </c>
      <c r="C160" t="s">
        <v>201</v>
      </c>
      <c r="D160">
        <v>0</v>
      </c>
      <c r="T160">
        <v>25.2</v>
      </c>
    </row>
    <row r="161" spans="1:20" x14ac:dyDescent="0.2">
      <c r="A161">
        <v>25.3</v>
      </c>
      <c r="B161" t="s">
        <v>264</v>
      </c>
      <c r="C161" t="s">
        <v>201</v>
      </c>
      <c r="D161">
        <v>4</v>
      </c>
      <c r="T161">
        <v>25.3</v>
      </c>
    </row>
    <row r="162" spans="1:20" x14ac:dyDescent="0.2">
      <c r="A162">
        <v>25.4</v>
      </c>
      <c r="B162" t="s">
        <v>264</v>
      </c>
      <c r="C162" t="s">
        <v>201</v>
      </c>
      <c r="D162">
        <v>0</v>
      </c>
      <c r="T162">
        <v>25.4</v>
      </c>
    </row>
    <row r="163" spans="1:20" x14ac:dyDescent="0.2">
      <c r="A163">
        <v>25.5</v>
      </c>
      <c r="B163" t="s">
        <v>264</v>
      </c>
      <c r="C163" t="s">
        <v>201</v>
      </c>
      <c r="D163">
        <v>1</v>
      </c>
      <c r="E163" s="1"/>
      <c r="T163">
        <v>25.5</v>
      </c>
    </row>
    <row r="164" spans="1:20" x14ac:dyDescent="0.2">
      <c r="A164">
        <v>25.6</v>
      </c>
      <c r="B164" t="s">
        <v>163</v>
      </c>
      <c r="C164" t="s">
        <v>201</v>
      </c>
      <c r="D164">
        <v>0</v>
      </c>
      <c r="T164">
        <v>25.6</v>
      </c>
    </row>
    <row r="165" spans="1:20" x14ac:dyDescent="0.2">
      <c r="A165">
        <v>26.1</v>
      </c>
      <c r="B165" t="s">
        <v>264</v>
      </c>
      <c r="C165" t="s">
        <v>170</v>
      </c>
      <c r="D165">
        <v>0</v>
      </c>
      <c r="T165">
        <v>26.1</v>
      </c>
    </row>
    <row r="166" spans="1:20" x14ac:dyDescent="0.2">
      <c r="A166">
        <v>26.2</v>
      </c>
      <c r="B166" t="s">
        <v>264</v>
      </c>
      <c r="C166" t="s">
        <v>170</v>
      </c>
      <c r="D166">
        <v>0</v>
      </c>
      <c r="T166">
        <v>26.2</v>
      </c>
    </row>
    <row r="167" spans="1:20" x14ac:dyDescent="0.2">
      <c r="A167">
        <v>26.3</v>
      </c>
      <c r="B167" t="s">
        <v>264</v>
      </c>
      <c r="C167" t="s">
        <v>170</v>
      </c>
      <c r="D167">
        <v>0</v>
      </c>
      <c r="T167">
        <v>26.3</v>
      </c>
    </row>
    <row r="168" spans="1:20" x14ac:dyDescent="0.2">
      <c r="A168">
        <v>26.4</v>
      </c>
      <c r="B168" t="s">
        <v>264</v>
      </c>
      <c r="C168" t="s">
        <v>170</v>
      </c>
      <c r="D168">
        <v>0</v>
      </c>
      <c r="T168">
        <v>26.4</v>
      </c>
    </row>
    <row r="169" spans="1:20" x14ac:dyDescent="0.2">
      <c r="A169">
        <v>26.5</v>
      </c>
      <c r="B169" t="s">
        <v>264</v>
      </c>
      <c r="C169" t="s">
        <v>170</v>
      </c>
      <c r="D169">
        <v>1</v>
      </c>
      <c r="T169">
        <v>26.5</v>
      </c>
    </row>
    <row r="170" spans="1:20" x14ac:dyDescent="0.2">
      <c r="A170">
        <v>26.6</v>
      </c>
      <c r="B170" t="s">
        <v>163</v>
      </c>
      <c r="C170" t="s">
        <v>170</v>
      </c>
      <c r="D170">
        <v>0</v>
      </c>
      <c r="T170">
        <v>26.6</v>
      </c>
    </row>
    <row r="171" spans="1:20" x14ac:dyDescent="0.2">
      <c r="A171">
        <v>27.1</v>
      </c>
      <c r="B171" t="s">
        <v>264</v>
      </c>
      <c r="C171" t="s">
        <v>201</v>
      </c>
      <c r="D171">
        <v>0</v>
      </c>
      <c r="T171">
        <v>27.1</v>
      </c>
    </row>
    <row r="172" spans="1:20" x14ac:dyDescent="0.2">
      <c r="A172">
        <v>27.2</v>
      </c>
      <c r="B172" t="s">
        <v>264</v>
      </c>
      <c r="C172" t="s">
        <v>201</v>
      </c>
      <c r="D172">
        <v>0</v>
      </c>
      <c r="T172">
        <v>27.2</v>
      </c>
    </row>
    <row r="173" spans="1:20" x14ac:dyDescent="0.2">
      <c r="A173">
        <v>27.3</v>
      </c>
      <c r="B173" t="s">
        <v>264</v>
      </c>
      <c r="C173" t="s">
        <v>201</v>
      </c>
      <c r="D173">
        <v>1</v>
      </c>
      <c r="E173" s="1"/>
      <c r="T173">
        <v>27.3</v>
      </c>
    </row>
    <row r="174" spans="1:20" x14ac:dyDescent="0.2">
      <c r="A174">
        <v>27.4</v>
      </c>
      <c r="B174" t="s">
        <v>163</v>
      </c>
      <c r="C174" t="s">
        <v>201</v>
      </c>
      <c r="D174">
        <v>2</v>
      </c>
      <c r="T174">
        <v>27.4</v>
      </c>
    </row>
    <row r="175" spans="1:20" x14ac:dyDescent="0.2">
      <c r="A175">
        <v>27.5</v>
      </c>
      <c r="B175" t="s">
        <v>163</v>
      </c>
      <c r="C175" t="s">
        <v>201</v>
      </c>
      <c r="D175">
        <v>1</v>
      </c>
      <c r="T175">
        <v>27.5</v>
      </c>
    </row>
    <row r="176" spans="1:20" x14ac:dyDescent="0.2">
      <c r="A176">
        <v>27.6</v>
      </c>
      <c r="B176" t="s">
        <v>264</v>
      </c>
      <c r="C176" t="s">
        <v>201</v>
      </c>
      <c r="D176">
        <v>1</v>
      </c>
      <c r="T176">
        <v>27.6</v>
      </c>
    </row>
    <row r="177" spans="1:20" x14ac:dyDescent="0.2">
      <c r="A177">
        <v>28.1</v>
      </c>
      <c r="B177" t="s">
        <v>264</v>
      </c>
      <c r="C177" t="s">
        <v>170</v>
      </c>
      <c r="D177">
        <v>1</v>
      </c>
      <c r="T177">
        <v>28.1</v>
      </c>
    </row>
    <row r="178" spans="1:20" x14ac:dyDescent="0.2">
      <c r="A178">
        <v>28.2</v>
      </c>
      <c r="B178" t="s">
        <v>163</v>
      </c>
      <c r="C178" t="s">
        <v>170</v>
      </c>
      <c r="D178">
        <v>0</v>
      </c>
      <c r="T178">
        <v>28.2</v>
      </c>
    </row>
    <row r="179" spans="1:20" x14ac:dyDescent="0.2">
      <c r="A179">
        <v>28.3</v>
      </c>
      <c r="B179" t="s">
        <v>163</v>
      </c>
      <c r="C179" t="s">
        <v>170</v>
      </c>
      <c r="D179">
        <v>0</v>
      </c>
      <c r="T179">
        <v>28.3</v>
      </c>
    </row>
    <row r="180" spans="1:20" x14ac:dyDescent="0.2">
      <c r="A180">
        <v>28.4</v>
      </c>
      <c r="B180" t="s">
        <v>163</v>
      </c>
      <c r="C180" t="s">
        <v>170</v>
      </c>
      <c r="D180">
        <v>0</v>
      </c>
      <c r="T180">
        <v>28.4</v>
      </c>
    </row>
    <row r="181" spans="1:20" x14ac:dyDescent="0.2">
      <c r="A181">
        <v>28.5</v>
      </c>
      <c r="B181" t="s">
        <v>163</v>
      </c>
      <c r="C181" t="s">
        <v>170</v>
      </c>
      <c r="D181">
        <v>1</v>
      </c>
      <c r="R181">
        <v>140</v>
      </c>
      <c r="T181">
        <v>28.5</v>
      </c>
    </row>
    <row r="182" spans="1:20" x14ac:dyDescent="0.2">
      <c r="A182">
        <v>28.6</v>
      </c>
      <c r="B182" t="s">
        <v>264</v>
      </c>
      <c r="C182" t="s">
        <v>170</v>
      </c>
      <c r="D182">
        <v>1</v>
      </c>
      <c r="T182">
        <v>28.6</v>
      </c>
    </row>
    <row r="183" spans="1:20" x14ac:dyDescent="0.2">
      <c r="A183">
        <v>29.1</v>
      </c>
      <c r="B183" t="s">
        <v>264</v>
      </c>
      <c r="C183" t="s">
        <v>201</v>
      </c>
      <c r="D183">
        <v>0</v>
      </c>
      <c r="R183">
        <v>131</v>
      </c>
      <c r="T183">
        <v>29.1</v>
      </c>
    </row>
    <row r="184" spans="1:20" x14ac:dyDescent="0.2">
      <c r="A184">
        <v>29.2</v>
      </c>
      <c r="B184" t="s">
        <v>264</v>
      </c>
      <c r="C184" t="s">
        <v>201</v>
      </c>
      <c r="D184">
        <v>2</v>
      </c>
      <c r="T184">
        <v>29.2</v>
      </c>
    </row>
    <row r="185" spans="1:20" x14ac:dyDescent="0.2">
      <c r="A185">
        <v>29.3</v>
      </c>
      <c r="B185" t="s">
        <v>264</v>
      </c>
      <c r="C185" t="s">
        <v>201</v>
      </c>
      <c r="D185">
        <v>0</v>
      </c>
      <c r="T185">
        <v>29.3</v>
      </c>
    </row>
    <row r="186" spans="1:20" x14ac:dyDescent="0.2">
      <c r="A186">
        <v>29.4</v>
      </c>
      <c r="B186" t="s">
        <v>264</v>
      </c>
      <c r="C186" t="s">
        <v>201</v>
      </c>
      <c r="D186">
        <v>1</v>
      </c>
      <c r="T186">
        <v>29.4</v>
      </c>
    </row>
    <row r="187" spans="1:20" x14ac:dyDescent="0.2">
      <c r="A187">
        <v>29.5</v>
      </c>
      <c r="B187" t="s">
        <v>163</v>
      </c>
      <c r="C187" t="s">
        <v>201</v>
      </c>
      <c r="D187">
        <v>0</v>
      </c>
      <c r="T187">
        <v>29.5</v>
      </c>
    </row>
    <row r="188" spans="1:20" x14ac:dyDescent="0.2">
      <c r="A188">
        <v>29.6</v>
      </c>
      <c r="B188" t="s">
        <v>163</v>
      </c>
      <c r="C188" t="s">
        <v>201</v>
      </c>
      <c r="D188">
        <v>0</v>
      </c>
      <c r="T188">
        <v>29.6</v>
      </c>
    </row>
    <row r="189" spans="1:20" x14ac:dyDescent="0.2">
      <c r="A189">
        <v>30.1</v>
      </c>
      <c r="B189" t="s">
        <v>264</v>
      </c>
      <c r="C189" t="s">
        <v>192</v>
      </c>
      <c r="D189">
        <v>2</v>
      </c>
      <c r="T189">
        <v>30.1</v>
      </c>
    </row>
    <row r="190" spans="1:20" x14ac:dyDescent="0.2">
      <c r="A190">
        <v>30.2</v>
      </c>
      <c r="B190" t="s">
        <v>264</v>
      </c>
      <c r="C190" t="s">
        <v>192</v>
      </c>
      <c r="D190">
        <v>0</v>
      </c>
      <c r="T190">
        <v>30.2</v>
      </c>
    </row>
    <row r="191" spans="1:20" x14ac:dyDescent="0.2">
      <c r="A191">
        <v>30.3</v>
      </c>
      <c r="B191" t="s">
        <v>264</v>
      </c>
      <c r="C191" t="s">
        <v>192</v>
      </c>
      <c r="D191">
        <v>0</v>
      </c>
      <c r="T191">
        <v>30.3</v>
      </c>
    </row>
    <row r="192" spans="1:20" x14ac:dyDescent="0.2">
      <c r="A192">
        <v>30.4</v>
      </c>
      <c r="B192" t="s">
        <v>264</v>
      </c>
      <c r="C192" t="s">
        <v>192</v>
      </c>
      <c r="D192">
        <v>4</v>
      </c>
      <c r="T192">
        <v>30.4</v>
      </c>
    </row>
    <row r="193" spans="1:20" x14ac:dyDescent="0.2">
      <c r="A193">
        <v>30.5</v>
      </c>
      <c r="B193" t="s">
        <v>264</v>
      </c>
      <c r="C193" t="s">
        <v>192</v>
      </c>
      <c r="D193">
        <v>0</v>
      </c>
      <c r="T193">
        <v>30.5</v>
      </c>
    </row>
    <row r="194" spans="1:20" x14ac:dyDescent="0.2">
      <c r="A194">
        <v>30.6</v>
      </c>
      <c r="B194" t="s">
        <v>264</v>
      </c>
      <c r="C194" t="s">
        <v>192</v>
      </c>
      <c r="D194">
        <v>0</v>
      </c>
      <c r="T194">
        <v>30.6</v>
      </c>
    </row>
    <row r="195" spans="1:20" x14ac:dyDescent="0.2">
      <c r="A195">
        <v>31.1</v>
      </c>
      <c r="B195" t="s">
        <v>163</v>
      </c>
      <c r="C195" t="s">
        <v>201</v>
      </c>
      <c r="D195">
        <v>1</v>
      </c>
      <c r="T195">
        <v>31.1</v>
      </c>
    </row>
    <row r="196" spans="1:20" x14ac:dyDescent="0.2">
      <c r="A196">
        <v>31.2</v>
      </c>
      <c r="B196" t="s">
        <v>264</v>
      </c>
      <c r="C196" t="s">
        <v>201</v>
      </c>
      <c r="D196">
        <v>0</v>
      </c>
      <c r="T196">
        <v>31.2</v>
      </c>
    </row>
    <row r="197" spans="1:20" x14ac:dyDescent="0.2">
      <c r="A197">
        <v>31.3</v>
      </c>
      <c r="B197" t="s">
        <v>264</v>
      </c>
      <c r="C197" t="s">
        <v>201</v>
      </c>
      <c r="D197">
        <v>0</v>
      </c>
      <c r="T197">
        <v>31.3</v>
      </c>
    </row>
    <row r="198" spans="1:20" x14ac:dyDescent="0.2">
      <c r="A198">
        <v>31.4</v>
      </c>
      <c r="B198" t="s">
        <v>264</v>
      </c>
      <c r="C198" t="s">
        <v>201</v>
      </c>
      <c r="D198">
        <v>0</v>
      </c>
      <c r="T198">
        <v>31.4</v>
      </c>
    </row>
    <row r="199" spans="1:20" x14ac:dyDescent="0.2">
      <c r="A199">
        <v>31.5</v>
      </c>
      <c r="B199" t="s">
        <v>264</v>
      </c>
      <c r="C199" t="s">
        <v>201</v>
      </c>
      <c r="D199">
        <v>0</v>
      </c>
      <c r="T199">
        <v>31.5</v>
      </c>
    </row>
    <row r="200" spans="1:20" x14ac:dyDescent="0.2">
      <c r="A200">
        <v>31.6</v>
      </c>
      <c r="B200" t="s">
        <v>264</v>
      </c>
      <c r="C200" t="s">
        <v>201</v>
      </c>
      <c r="D200">
        <v>0</v>
      </c>
      <c r="T200">
        <v>31.6</v>
      </c>
    </row>
    <row r="201" spans="1:20" x14ac:dyDescent="0.2">
      <c r="A201">
        <v>32.1</v>
      </c>
      <c r="B201" t="s">
        <v>163</v>
      </c>
      <c r="C201" t="s">
        <v>192</v>
      </c>
      <c r="D201">
        <v>0</v>
      </c>
      <c r="T201">
        <v>32.1</v>
      </c>
    </row>
    <row r="202" spans="1:20" x14ac:dyDescent="0.2">
      <c r="A202">
        <v>32.200000000000003</v>
      </c>
      <c r="B202" t="s">
        <v>163</v>
      </c>
      <c r="C202" t="s">
        <v>192</v>
      </c>
      <c r="D202">
        <v>0</v>
      </c>
      <c r="T202">
        <v>32.200000000000003</v>
      </c>
    </row>
    <row r="203" spans="1:20" x14ac:dyDescent="0.2">
      <c r="A203">
        <v>32.299999999999997</v>
      </c>
      <c r="B203" t="s">
        <v>163</v>
      </c>
      <c r="C203" t="s">
        <v>192</v>
      </c>
      <c r="D203">
        <v>2</v>
      </c>
      <c r="T203">
        <v>32.299999999999997</v>
      </c>
    </row>
    <row r="204" spans="1:20" x14ac:dyDescent="0.2">
      <c r="A204">
        <v>32.4</v>
      </c>
      <c r="B204" t="s">
        <v>163</v>
      </c>
      <c r="C204" t="s">
        <v>192</v>
      </c>
      <c r="D204">
        <v>1</v>
      </c>
      <c r="T204">
        <v>32.4</v>
      </c>
    </row>
    <row r="205" spans="1:20" x14ac:dyDescent="0.2">
      <c r="A205">
        <v>32.5</v>
      </c>
      <c r="B205" t="s">
        <v>264</v>
      </c>
      <c r="C205" t="s">
        <v>192</v>
      </c>
      <c r="D205">
        <v>0</v>
      </c>
      <c r="T205">
        <v>32.5</v>
      </c>
    </row>
    <row r="206" spans="1:20" x14ac:dyDescent="0.2">
      <c r="A206">
        <v>32.6</v>
      </c>
      <c r="B206" t="s">
        <v>264</v>
      </c>
      <c r="C206" t="s">
        <v>192</v>
      </c>
      <c r="D206">
        <v>1</v>
      </c>
      <c r="T206">
        <v>32.6</v>
      </c>
    </row>
    <row r="207" spans="1:20" x14ac:dyDescent="0.2">
      <c r="A207">
        <v>33.1</v>
      </c>
      <c r="B207" t="s">
        <v>264</v>
      </c>
      <c r="C207" t="s">
        <v>170</v>
      </c>
      <c r="D207">
        <v>0</v>
      </c>
      <c r="T207">
        <v>33.1</v>
      </c>
    </row>
    <row r="208" spans="1:20" x14ac:dyDescent="0.2">
      <c r="A208">
        <v>33.200000000000003</v>
      </c>
      <c r="B208" t="s">
        <v>264</v>
      </c>
      <c r="C208" t="s">
        <v>170</v>
      </c>
      <c r="D208">
        <v>0</v>
      </c>
      <c r="T208">
        <v>33.200000000000003</v>
      </c>
    </row>
    <row r="209" spans="1:20" x14ac:dyDescent="0.2">
      <c r="A209">
        <v>33.299999999999997</v>
      </c>
      <c r="B209" t="s">
        <v>264</v>
      </c>
      <c r="C209" t="s">
        <v>170</v>
      </c>
      <c r="D209">
        <v>0</v>
      </c>
      <c r="T209">
        <v>33.299999999999997</v>
      </c>
    </row>
    <row r="210" spans="1:20" x14ac:dyDescent="0.2">
      <c r="A210">
        <v>33.4</v>
      </c>
      <c r="B210" t="s">
        <v>264</v>
      </c>
      <c r="C210" t="s">
        <v>170</v>
      </c>
      <c r="D210">
        <v>0</v>
      </c>
      <c r="T210">
        <v>33.4</v>
      </c>
    </row>
    <row r="211" spans="1:20" x14ac:dyDescent="0.2">
      <c r="A211">
        <v>33.5</v>
      </c>
      <c r="B211" t="s">
        <v>264</v>
      </c>
      <c r="C211" t="s">
        <v>170</v>
      </c>
      <c r="D211">
        <v>2</v>
      </c>
      <c r="T211">
        <v>33.5</v>
      </c>
    </row>
    <row r="212" spans="1:20" x14ac:dyDescent="0.2">
      <c r="A212">
        <v>33.6</v>
      </c>
      <c r="B212" t="s">
        <v>264</v>
      </c>
      <c r="C212" t="s">
        <v>170</v>
      </c>
      <c r="D212">
        <v>0</v>
      </c>
      <c r="T212">
        <v>33.6</v>
      </c>
    </row>
    <row r="213" spans="1:20" x14ac:dyDescent="0.2">
      <c r="A213">
        <v>34.1</v>
      </c>
      <c r="B213" t="s">
        <v>163</v>
      </c>
      <c r="C213" t="s">
        <v>192</v>
      </c>
      <c r="D213">
        <v>0</v>
      </c>
      <c r="T213">
        <v>34.1</v>
      </c>
    </row>
    <row r="214" spans="1:20" x14ac:dyDescent="0.2">
      <c r="A214">
        <v>34.200000000000003</v>
      </c>
      <c r="B214" t="s">
        <v>163</v>
      </c>
      <c r="C214" t="s">
        <v>192</v>
      </c>
      <c r="D214">
        <v>2</v>
      </c>
      <c r="T214">
        <v>34.200000000000003</v>
      </c>
    </row>
    <row r="215" spans="1:20" x14ac:dyDescent="0.2">
      <c r="A215">
        <v>34.299999999999997</v>
      </c>
      <c r="B215" t="s">
        <v>163</v>
      </c>
      <c r="C215" t="s">
        <v>192</v>
      </c>
      <c r="D215">
        <v>0</v>
      </c>
      <c r="T215">
        <v>34.299999999999997</v>
      </c>
    </row>
    <row r="216" spans="1:20" x14ac:dyDescent="0.2">
      <c r="A216">
        <v>34.4</v>
      </c>
      <c r="B216" t="s">
        <v>163</v>
      </c>
      <c r="C216" t="s">
        <v>192</v>
      </c>
      <c r="D216">
        <v>0</v>
      </c>
      <c r="T216">
        <v>34.4</v>
      </c>
    </row>
    <row r="217" spans="1:20" x14ac:dyDescent="0.2">
      <c r="A217">
        <v>34.5</v>
      </c>
      <c r="B217" t="s">
        <v>163</v>
      </c>
      <c r="C217" t="s">
        <v>192</v>
      </c>
      <c r="D217">
        <v>0</v>
      </c>
      <c r="T217">
        <v>34.5</v>
      </c>
    </row>
    <row r="218" spans="1:20" x14ac:dyDescent="0.2">
      <c r="A218">
        <v>34.6</v>
      </c>
      <c r="B218" t="s">
        <v>163</v>
      </c>
      <c r="C218" t="s">
        <v>192</v>
      </c>
      <c r="D218">
        <v>0</v>
      </c>
      <c r="M218">
        <v>2</v>
      </c>
      <c r="T218">
        <v>34.6</v>
      </c>
    </row>
    <row r="219" spans="1:20" x14ac:dyDescent="0.2">
      <c r="A219">
        <v>35.1</v>
      </c>
      <c r="B219" t="s">
        <v>264</v>
      </c>
      <c r="C219" t="s">
        <v>170</v>
      </c>
      <c r="D219">
        <v>0</v>
      </c>
      <c r="T219">
        <v>35.1</v>
      </c>
    </row>
    <row r="220" spans="1:20" x14ac:dyDescent="0.2">
      <c r="A220">
        <v>35.200000000000003</v>
      </c>
      <c r="B220" t="s">
        <v>264</v>
      </c>
      <c r="C220" t="s">
        <v>170</v>
      </c>
      <c r="D220">
        <v>0</v>
      </c>
      <c r="I220">
        <v>1</v>
      </c>
      <c r="T220">
        <v>35.200000000000003</v>
      </c>
    </row>
    <row r="221" spans="1:20" x14ac:dyDescent="0.2">
      <c r="A221">
        <v>35.200000000000003</v>
      </c>
      <c r="B221" t="s">
        <v>264</v>
      </c>
      <c r="C221" t="s">
        <v>170</v>
      </c>
      <c r="D221">
        <v>4</v>
      </c>
    </row>
    <row r="222" spans="1:20" x14ac:dyDescent="0.2">
      <c r="A222">
        <v>35.299999999999997</v>
      </c>
      <c r="B222" t="s">
        <v>264</v>
      </c>
      <c r="C222" t="s">
        <v>170</v>
      </c>
      <c r="D222">
        <v>0</v>
      </c>
      <c r="T222">
        <v>35.299999999999997</v>
      </c>
    </row>
    <row r="223" spans="1:20" x14ac:dyDescent="0.2">
      <c r="A223">
        <v>35.4</v>
      </c>
      <c r="B223" t="s">
        <v>264</v>
      </c>
      <c r="C223" t="s">
        <v>170</v>
      </c>
      <c r="D223">
        <v>0</v>
      </c>
      <c r="T223">
        <v>35.4</v>
      </c>
    </row>
    <row r="224" spans="1:20" x14ac:dyDescent="0.2">
      <c r="A224">
        <v>35.5</v>
      </c>
      <c r="B224" t="s">
        <v>264</v>
      </c>
      <c r="C224" t="s">
        <v>170</v>
      </c>
      <c r="D224">
        <v>1</v>
      </c>
      <c r="T224">
        <v>35.5</v>
      </c>
    </row>
    <row r="225" spans="1:20" x14ac:dyDescent="0.2">
      <c r="A225">
        <v>35.6</v>
      </c>
      <c r="B225" t="s">
        <v>163</v>
      </c>
      <c r="C225" t="s">
        <v>170</v>
      </c>
      <c r="D225">
        <v>1</v>
      </c>
      <c r="T225">
        <v>35.6</v>
      </c>
    </row>
    <row r="226" spans="1:20" x14ac:dyDescent="0.2">
      <c r="A226">
        <v>36.1</v>
      </c>
      <c r="B226" t="s">
        <v>163</v>
      </c>
      <c r="C226" t="s">
        <v>179</v>
      </c>
      <c r="D226">
        <v>4</v>
      </c>
      <c r="E226" s="1"/>
      <c r="T226">
        <v>36.1</v>
      </c>
    </row>
    <row r="227" spans="1:20" x14ac:dyDescent="0.2">
      <c r="A227">
        <v>36.200000000000003</v>
      </c>
      <c r="B227" t="s">
        <v>163</v>
      </c>
      <c r="C227" t="s">
        <v>179</v>
      </c>
      <c r="D227">
        <v>0</v>
      </c>
      <c r="T227">
        <v>36.200000000000003</v>
      </c>
    </row>
    <row r="228" spans="1:20" x14ac:dyDescent="0.2">
      <c r="A228">
        <v>36.299999999999997</v>
      </c>
      <c r="B228" t="s">
        <v>163</v>
      </c>
      <c r="C228" t="s">
        <v>179</v>
      </c>
      <c r="D228">
        <v>0</v>
      </c>
      <c r="T228">
        <v>36.299999999999997</v>
      </c>
    </row>
    <row r="229" spans="1:20" x14ac:dyDescent="0.2">
      <c r="A229">
        <v>36.4</v>
      </c>
      <c r="B229" t="s">
        <v>163</v>
      </c>
      <c r="C229" t="s">
        <v>179</v>
      </c>
      <c r="D229">
        <v>4</v>
      </c>
      <c r="T229">
        <v>36.4</v>
      </c>
    </row>
    <row r="230" spans="1:20" x14ac:dyDescent="0.2">
      <c r="A230">
        <v>36.5</v>
      </c>
      <c r="B230" t="s">
        <v>163</v>
      </c>
      <c r="C230" t="s">
        <v>179</v>
      </c>
      <c r="D230">
        <v>1</v>
      </c>
      <c r="T230">
        <v>36.5</v>
      </c>
    </row>
    <row r="231" spans="1:20" x14ac:dyDescent="0.2">
      <c r="A231">
        <v>36.6</v>
      </c>
      <c r="B231" t="s">
        <v>264</v>
      </c>
      <c r="C231" t="s">
        <v>179</v>
      </c>
      <c r="D231">
        <v>1</v>
      </c>
      <c r="T231">
        <v>36.6</v>
      </c>
    </row>
    <row r="232" spans="1:20" x14ac:dyDescent="0.2">
      <c r="A232">
        <v>37.1</v>
      </c>
      <c r="B232" t="s">
        <v>264</v>
      </c>
      <c r="C232" t="s">
        <v>192</v>
      </c>
      <c r="D232">
        <v>1</v>
      </c>
      <c r="T232">
        <v>37.1</v>
      </c>
    </row>
    <row r="233" spans="1:20" x14ac:dyDescent="0.2">
      <c r="A233">
        <v>37.200000000000003</v>
      </c>
      <c r="B233" t="s">
        <v>163</v>
      </c>
      <c r="C233" t="s">
        <v>192</v>
      </c>
      <c r="D233">
        <v>0</v>
      </c>
      <c r="T233">
        <v>37.200000000000003</v>
      </c>
    </row>
    <row r="234" spans="1:20" x14ac:dyDescent="0.2">
      <c r="A234">
        <v>37.299999999999997</v>
      </c>
      <c r="B234" t="s">
        <v>163</v>
      </c>
      <c r="C234" t="s">
        <v>192</v>
      </c>
      <c r="D234">
        <v>0</v>
      </c>
      <c r="N234">
        <v>2</v>
      </c>
      <c r="T234">
        <v>37.299999999999997</v>
      </c>
    </row>
    <row r="235" spans="1:20" x14ac:dyDescent="0.2">
      <c r="A235">
        <v>37.4</v>
      </c>
      <c r="B235" t="s">
        <v>163</v>
      </c>
      <c r="C235" t="s">
        <v>192</v>
      </c>
      <c r="D235">
        <v>0</v>
      </c>
      <c r="T235">
        <v>37.4</v>
      </c>
    </row>
    <row r="236" spans="1:20" x14ac:dyDescent="0.2">
      <c r="A236">
        <v>37.5</v>
      </c>
      <c r="B236" t="s">
        <v>163</v>
      </c>
      <c r="C236" t="s">
        <v>192</v>
      </c>
      <c r="D236">
        <v>0</v>
      </c>
      <c r="N236">
        <v>4</v>
      </c>
      <c r="T236">
        <v>37.5</v>
      </c>
    </row>
    <row r="237" spans="1:20" x14ac:dyDescent="0.2">
      <c r="A237">
        <v>37.6</v>
      </c>
      <c r="B237" t="s">
        <v>163</v>
      </c>
      <c r="C237" t="s">
        <v>192</v>
      </c>
      <c r="D237">
        <v>0</v>
      </c>
      <c r="T237">
        <v>37.6</v>
      </c>
    </row>
    <row r="238" spans="1:20" x14ac:dyDescent="0.2">
      <c r="A238">
        <v>38.1</v>
      </c>
      <c r="B238" t="s">
        <v>264</v>
      </c>
      <c r="C238" t="s">
        <v>179</v>
      </c>
      <c r="D238">
        <v>0</v>
      </c>
      <c r="T238">
        <v>38.1</v>
      </c>
    </row>
    <row r="239" spans="1:20" x14ac:dyDescent="0.2">
      <c r="A239">
        <v>38.200000000000003</v>
      </c>
      <c r="B239" t="s">
        <v>264</v>
      </c>
      <c r="C239" t="s">
        <v>179</v>
      </c>
      <c r="D239">
        <v>1</v>
      </c>
      <c r="T239">
        <v>38.200000000000003</v>
      </c>
    </row>
    <row r="240" spans="1:20" x14ac:dyDescent="0.2">
      <c r="A240">
        <v>38.299999999999997</v>
      </c>
      <c r="B240" t="s">
        <v>163</v>
      </c>
      <c r="C240" t="s">
        <v>179</v>
      </c>
      <c r="D240">
        <v>4</v>
      </c>
      <c r="T240">
        <v>38.299999999999997</v>
      </c>
    </row>
    <row r="241" spans="1:20" x14ac:dyDescent="0.2">
      <c r="A241">
        <v>38.4</v>
      </c>
      <c r="B241" t="s">
        <v>163</v>
      </c>
      <c r="C241" t="s">
        <v>179</v>
      </c>
      <c r="D241">
        <v>0</v>
      </c>
      <c r="T241">
        <v>38.4</v>
      </c>
    </row>
    <row r="242" spans="1:20" x14ac:dyDescent="0.2">
      <c r="A242">
        <v>38.5</v>
      </c>
      <c r="B242" t="s">
        <v>163</v>
      </c>
      <c r="C242" t="s">
        <v>179</v>
      </c>
      <c r="D242">
        <v>1</v>
      </c>
      <c r="T242">
        <v>38.5</v>
      </c>
    </row>
    <row r="243" spans="1:20" x14ac:dyDescent="0.2">
      <c r="A243">
        <v>38.6</v>
      </c>
      <c r="B243" t="s">
        <v>264</v>
      </c>
      <c r="C243" t="s">
        <v>179</v>
      </c>
      <c r="D243">
        <v>0</v>
      </c>
      <c r="T243">
        <v>38.6</v>
      </c>
    </row>
    <row r="244" spans="1:20" x14ac:dyDescent="0.2">
      <c r="A244">
        <v>39.1</v>
      </c>
      <c r="B244" t="s">
        <v>163</v>
      </c>
      <c r="C244" t="s">
        <v>192</v>
      </c>
      <c r="D244">
        <v>2</v>
      </c>
      <c r="T244">
        <v>39.1</v>
      </c>
    </row>
    <row r="245" spans="1:20" x14ac:dyDescent="0.2">
      <c r="A245">
        <v>39.200000000000003</v>
      </c>
      <c r="B245" t="s">
        <v>163</v>
      </c>
      <c r="C245" t="s">
        <v>192</v>
      </c>
      <c r="D245">
        <v>1</v>
      </c>
      <c r="E245" s="1"/>
      <c r="T245">
        <v>39.200000000000003</v>
      </c>
    </row>
    <row r="246" spans="1:20" x14ac:dyDescent="0.2">
      <c r="A246">
        <v>39.299999999999997</v>
      </c>
      <c r="B246" t="s">
        <v>264</v>
      </c>
      <c r="C246" t="s">
        <v>192</v>
      </c>
      <c r="D246">
        <v>0</v>
      </c>
      <c r="T246">
        <v>39.299999999999997</v>
      </c>
    </row>
    <row r="247" spans="1:20" x14ac:dyDescent="0.2">
      <c r="A247">
        <v>39.4</v>
      </c>
      <c r="B247" t="s">
        <v>264</v>
      </c>
      <c r="C247" t="s">
        <v>192</v>
      </c>
      <c r="D247">
        <v>0</v>
      </c>
      <c r="T247">
        <v>39.4</v>
      </c>
    </row>
    <row r="248" spans="1:20" x14ac:dyDescent="0.2">
      <c r="A248">
        <v>39.5</v>
      </c>
      <c r="B248" t="s">
        <v>264</v>
      </c>
      <c r="C248" t="s">
        <v>192</v>
      </c>
      <c r="D248">
        <v>1</v>
      </c>
      <c r="E248" s="1"/>
      <c r="T248">
        <v>39.5</v>
      </c>
    </row>
    <row r="249" spans="1:20" x14ac:dyDescent="0.2">
      <c r="A249">
        <v>39.6</v>
      </c>
      <c r="B249" t="s">
        <v>163</v>
      </c>
      <c r="C249" t="s">
        <v>192</v>
      </c>
      <c r="D249">
        <v>0</v>
      </c>
      <c r="T249">
        <v>39.6</v>
      </c>
    </row>
    <row r="250" spans="1:20" x14ac:dyDescent="0.2">
      <c r="A250">
        <v>40.1</v>
      </c>
      <c r="B250" t="s">
        <v>264</v>
      </c>
      <c r="C250" t="s">
        <v>38</v>
      </c>
      <c r="D250">
        <v>1</v>
      </c>
      <c r="T250">
        <v>40.1</v>
      </c>
    </row>
    <row r="251" spans="1:20" x14ac:dyDescent="0.2">
      <c r="A251">
        <v>40.200000000000003</v>
      </c>
      <c r="B251" t="s">
        <v>163</v>
      </c>
      <c r="C251" t="s">
        <v>38</v>
      </c>
      <c r="D251">
        <v>0</v>
      </c>
      <c r="T251">
        <v>40.200000000000003</v>
      </c>
    </row>
    <row r="252" spans="1:20" x14ac:dyDescent="0.2">
      <c r="A252">
        <v>40.299999999999997</v>
      </c>
      <c r="B252" t="s">
        <v>163</v>
      </c>
      <c r="C252" t="s">
        <v>38</v>
      </c>
      <c r="D252">
        <v>2</v>
      </c>
      <c r="I252">
        <v>1</v>
      </c>
      <c r="T252">
        <v>40.299999999999997</v>
      </c>
    </row>
    <row r="253" spans="1:20" x14ac:dyDescent="0.2">
      <c r="A253">
        <v>40.299999999999997</v>
      </c>
      <c r="B253" t="s">
        <v>163</v>
      </c>
      <c r="C253" t="s">
        <v>38</v>
      </c>
      <c r="D253">
        <v>0</v>
      </c>
    </row>
    <row r="254" spans="1:20" x14ac:dyDescent="0.2">
      <c r="A254">
        <v>40.4</v>
      </c>
      <c r="B254" t="s">
        <v>163</v>
      </c>
      <c r="C254" t="s">
        <v>38</v>
      </c>
      <c r="D254">
        <v>0</v>
      </c>
      <c r="T254">
        <v>40.4</v>
      </c>
    </row>
    <row r="255" spans="1:20" x14ac:dyDescent="0.2">
      <c r="A255">
        <v>40.5</v>
      </c>
      <c r="B255" t="s">
        <v>163</v>
      </c>
      <c r="C255" t="s">
        <v>38</v>
      </c>
      <c r="D255">
        <v>0</v>
      </c>
      <c r="T255">
        <v>40.5</v>
      </c>
    </row>
    <row r="256" spans="1:20" x14ac:dyDescent="0.2">
      <c r="A256">
        <v>40.6</v>
      </c>
      <c r="B256" t="s">
        <v>163</v>
      </c>
      <c r="C256" t="s">
        <v>38</v>
      </c>
      <c r="D256">
        <v>0</v>
      </c>
      <c r="T256">
        <v>40.6</v>
      </c>
    </row>
    <row r="257" spans="1:20" x14ac:dyDescent="0.2">
      <c r="A257">
        <v>41.1</v>
      </c>
      <c r="B257" t="s">
        <v>264</v>
      </c>
      <c r="C257" t="s">
        <v>192</v>
      </c>
      <c r="D257">
        <v>4</v>
      </c>
      <c r="T257">
        <v>41.1</v>
      </c>
    </row>
    <row r="258" spans="1:20" x14ac:dyDescent="0.2">
      <c r="A258">
        <v>41.2</v>
      </c>
      <c r="B258" t="s">
        <v>264</v>
      </c>
      <c r="C258" t="s">
        <v>192</v>
      </c>
      <c r="D258">
        <v>1</v>
      </c>
      <c r="T258">
        <v>41.2</v>
      </c>
    </row>
    <row r="259" spans="1:20" x14ac:dyDescent="0.2">
      <c r="A259">
        <v>41.3</v>
      </c>
      <c r="B259" t="s">
        <v>163</v>
      </c>
      <c r="C259" t="s">
        <v>192</v>
      </c>
      <c r="D259">
        <v>0</v>
      </c>
      <c r="T259">
        <v>41.3</v>
      </c>
    </row>
    <row r="260" spans="1:20" x14ac:dyDescent="0.2">
      <c r="A260">
        <v>41.4</v>
      </c>
      <c r="B260" t="s">
        <v>163</v>
      </c>
      <c r="C260" t="s">
        <v>192</v>
      </c>
      <c r="D260">
        <v>0</v>
      </c>
      <c r="T260">
        <v>41.4</v>
      </c>
    </row>
    <row r="261" spans="1:20" x14ac:dyDescent="0.2">
      <c r="A261">
        <v>41.5</v>
      </c>
      <c r="B261" t="s">
        <v>163</v>
      </c>
      <c r="C261" t="s">
        <v>192</v>
      </c>
      <c r="D261">
        <v>0</v>
      </c>
      <c r="T261">
        <v>41.5</v>
      </c>
    </row>
    <row r="262" spans="1:20" x14ac:dyDescent="0.2">
      <c r="A262">
        <v>41.6</v>
      </c>
      <c r="B262" t="s">
        <v>163</v>
      </c>
      <c r="C262" t="s">
        <v>192</v>
      </c>
      <c r="D262">
        <v>0</v>
      </c>
      <c r="T262">
        <v>41.6</v>
      </c>
    </row>
    <row r="263" spans="1:20" x14ac:dyDescent="0.2">
      <c r="A263">
        <v>42.1</v>
      </c>
      <c r="B263" t="s">
        <v>264</v>
      </c>
      <c r="C263" t="s">
        <v>38</v>
      </c>
      <c r="D263">
        <v>0</v>
      </c>
      <c r="T263">
        <v>42.1</v>
      </c>
    </row>
    <row r="264" spans="1:20" x14ac:dyDescent="0.2">
      <c r="A264">
        <v>42.2</v>
      </c>
      <c r="B264" t="s">
        <v>264</v>
      </c>
      <c r="C264" t="s">
        <v>38</v>
      </c>
      <c r="D264">
        <v>0</v>
      </c>
      <c r="T264">
        <v>42.2</v>
      </c>
    </row>
    <row r="265" spans="1:20" x14ac:dyDescent="0.2">
      <c r="A265">
        <v>42.3</v>
      </c>
      <c r="B265" t="s">
        <v>264</v>
      </c>
      <c r="C265" t="s">
        <v>38</v>
      </c>
      <c r="D265">
        <v>0</v>
      </c>
      <c r="T265">
        <v>42.3</v>
      </c>
    </row>
    <row r="266" spans="1:20" x14ac:dyDescent="0.2">
      <c r="A266">
        <v>42.4</v>
      </c>
      <c r="B266" t="s">
        <v>264</v>
      </c>
      <c r="C266" t="s">
        <v>38</v>
      </c>
      <c r="D266">
        <v>1</v>
      </c>
      <c r="T266">
        <v>42.4</v>
      </c>
    </row>
    <row r="267" spans="1:20" x14ac:dyDescent="0.2">
      <c r="A267">
        <v>42.5</v>
      </c>
      <c r="B267" t="s">
        <v>163</v>
      </c>
      <c r="C267" t="s">
        <v>38</v>
      </c>
      <c r="D267">
        <v>0</v>
      </c>
      <c r="T267">
        <v>42.5</v>
      </c>
    </row>
    <row r="268" spans="1:20" x14ac:dyDescent="0.2">
      <c r="A268">
        <v>42.6</v>
      </c>
      <c r="B268" t="s">
        <v>163</v>
      </c>
      <c r="C268" t="s">
        <v>38</v>
      </c>
      <c r="D268">
        <v>0</v>
      </c>
      <c r="T268">
        <v>42.6</v>
      </c>
    </row>
    <row r="269" spans="1:20" x14ac:dyDescent="0.2">
      <c r="A269">
        <v>43.1</v>
      </c>
      <c r="B269" t="s">
        <v>264</v>
      </c>
      <c r="C269" t="s">
        <v>192</v>
      </c>
      <c r="D269">
        <v>1</v>
      </c>
      <c r="L269">
        <v>50</v>
      </c>
      <c r="T269">
        <v>43.1</v>
      </c>
    </row>
    <row r="270" spans="1:20" x14ac:dyDescent="0.2">
      <c r="A270">
        <v>43.2</v>
      </c>
      <c r="B270" t="s">
        <v>163</v>
      </c>
      <c r="C270" t="s">
        <v>192</v>
      </c>
      <c r="D270">
        <v>0</v>
      </c>
      <c r="T270">
        <v>43.2</v>
      </c>
    </row>
    <row r="271" spans="1:20" x14ac:dyDescent="0.2">
      <c r="A271">
        <v>43.3</v>
      </c>
      <c r="B271" t="s">
        <v>163</v>
      </c>
      <c r="C271" t="s">
        <v>192</v>
      </c>
      <c r="D271">
        <v>0</v>
      </c>
      <c r="T271">
        <v>43.3</v>
      </c>
    </row>
    <row r="272" spans="1:20" x14ac:dyDescent="0.2">
      <c r="A272">
        <v>43.4</v>
      </c>
      <c r="B272" t="s">
        <v>163</v>
      </c>
      <c r="C272" t="s">
        <v>192</v>
      </c>
      <c r="D272">
        <v>4</v>
      </c>
      <c r="T272">
        <v>43.4</v>
      </c>
    </row>
    <row r="273" spans="1:20" x14ac:dyDescent="0.2">
      <c r="A273">
        <v>43.5</v>
      </c>
      <c r="B273" t="s">
        <v>163</v>
      </c>
      <c r="C273" t="s">
        <v>192</v>
      </c>
      <c r="D273">
        <v>0</v>
      </c>
      <c r="T273">
        <v>43.5</v>
      </c>
    </row>
    <row r="274" spans="1:20" x14ac:dyDescent="0.2">
      <c r="A274">
        <v>43.6</v>
      </c>
      <c r="B274" t="s">
        <v>163</v>
      </c>
      <c r="C274" t="s">
        <v>192</v>
      </c>
      <c r="D274">
        <v>0</v>
      </c>
      <c r="T274">
        <v>43.6</v>
      </c>
    </row>
    <row r="275" spans="1:20" x14ac:dyDescent="0.2">
      <c r="A275">
        <v>44.1</v>
      </c>
      <c r="B275" t="s">
        <v>264</v>
      </c>
      <c r="C275" t="s">
        <v>38</v>
      </c>
      <c r="D275">
        <v>0</v>
      </c>
      <c r="T275">
        <v>44.1</v>
      </c>
    </row>
    <row r="276" spans="1:20" x14ac:dyDescent="0.2">
      <c r="A276">
        <v>44.2</v>
      </c>
      <c r="B276" t="s">
        <v>264</v>
      </c>
      <c r="C276" t="s">
        <v>38</v>
      </c>
      <c r="D276">
        <v>0</v>
      </c>
      <c r="T276">
        <v>44.2</v>
      </c>
    </row>
    <row r="277" spans="1:20" x14ac:dyDescent="0.2">
      <c r="A277">
        <v>44.3</v>
      </c>
      <c r="B277" t="s">
        <v>264</v>
      </c>
      <c r="C277" t="s">
        <v>38</v>
      </c>
      <c r="D277">
        <v>0</v>
      </c>
      <c r="T277">
        <v>44.3</v>
      </c>
    </row>
    <row r="278" spans="1:20" x14ac:dyDescent="0.2">
      <c r="A278">
        <v>44.4</v>
      </c>
      <c r="B278" t="s">
        <v>264</v>
      </c>
      <c r="C278" t="s">
        <v>38</v>
      </c>
      <c r="D278">
        <v>1</v>
      </c>
      <c r="T278">
        <v>44.4</v>
      </c>
    </row>
    <row r="279" spans="1:20" x14ac:dyDescent="0.2">
      <c r="A279">
        <v>44.5</v>
      </c>
      <c r="B279" t="s">
        <v>163</v>
      </c>
      <c r="C279" t="s">
        <v>38</v>
      </c>
      <c r="D279">
        <v>4</v>
      </c>
      <c r="T279">
        <v>44.5</v>
      </c>
    </row>
    <row r="280" spans="1:20" x14ac:dyDescent="0.2">
      <c r="A280">
        <v>44.6</v>
      </c>
      <c r="B280" t="s">
        <v>163</v>
      </c>
      <c r="C280" t="s">
        <v>38</v>
      </c>
      <c r="D280">
        <v>0</v>
      </c>
      <c r="T280">
        <v>44.6</v>
      </c>
    </row>
    <row r="281" spans="1:20" x14ac:dyDescent="0.2">
      <c r="A281">
        <v>45.1</v>
      </c>
      <c r="B281" t="s">
        <v>264</v>
      </c>
      <c r="C281" t="s">
        <v>192</v>
      </c>
      <c r="D281">
        <v>0</v>
      </c>
      <c r="T281">
        <v>45.1</v>
      </c>
    </row>
    <row r="282" spans="1:20" x14ac:dyDescent="0.2">
      <c r="A282">
        <v>45.2</v>
      </c>
      <c r="B282" t="s">
        <v>264</v>
      </c>
      <c r="C282" t="s">
        <v>192</v>
      </c>
      <c r="D282">
        <v>0</v>
      </c>
      <c r="T282">
        <v>45.2</v>
      </c>
    </row>
    <row r="283" spans="1:20" x14ac:dyDescent="0.2">
      <c r="A283">
        <v>45.3</v>
      </c>
      <c r="B283" t="s">
        <v>264</v>
      </c>
      <c r="C283" t="s">
        <v>192</v>
      </c>
      <c r="D283">
        <v>0</v>
      </c>
      <c r="T283">
        <v>45.3</v>
      </c>
    </row>
    <row r="284" spans="1:20" x14ac:dyDescent="0.2">
      <c r="A284">
        <v>45.4</v>
      </c>
      <c r="B284" t="s">
        <v>264</v>
      </c>
      <c r="C284" t="s">
        <v>192</v>
      </c>
      <c r="D284">
        <v>0</v>
      </c>
      <c r="T284">
        <v>45.4</v>
      </c>
    </row>
    <row r="285" spans="1:20" x14ac:dyDescent="0.2">
      <c r="A285">
        <v>45.5</v>
      </c>
      <c r="B285" t="s">
        <v>264</v>
      </c>
      <c r="C285" t="s">
        <v>192</v>
      </c>
      <c r="D285">
        <v>0</v>
      </c>
      <c r="T285">
        <v>45.5</v>
      </c>
    </row>
    <row r="286" spans="1:20" x14ac:dyDescent="0.2">
      <c r="A286">
        <v>45.6</v>
      </c>
      <c r="B286" t="s">
        <v>264</v>
      </c>
      <c r="C286" t="s">
        <v>192</v>
      </c>
      <c r="D286">
        <v>0</v>
      </c>
      <c r="T286">
        <v>45.6</v>
      </c>
    </row>
    <row r="287" spans="1:20" x14ac:dyDescent="0.2">
      <c r="A287">
        <v>46.1</v>
      </c>
      <c r="B287" t="s">
        <v>163</v>
      </c>
      <c r="C287" t="s">
        <v>38</v>
      </c>
      <c r="D287">
        <v>0</v>
      </c>
      <c r="T287">
        <v>46.1</v>
      </c>
    </row>
    <row r="288" spans="1:20" x14ac:dyDescent="0.2">
      <c r="A288">
        <v>46.2</v>
      </c>
      <c r="B288" t="s">
        <v>163</v>
      </c>
      <c r="C288" t="s">
        <v>38</v>
      </c>
      <c r="D288">
        <v>0</v>
      </c>
      <c r="T288">
        <v>46.2</v>
      </c>
    </row>
    <row r="289" spans="1:20" x14ac:dyDescent="0.2">
      <c r="A289">
        <v>46.3</v>
      </c>
      <c r="B289" t="s">
        <v>163</v>
      </c>
      <c r="C289" t="s">
        <v>38</v>
      </c>
      <c r="D289">
        <v>0</v>
      </c>
      <c r="T289">
        <v>46.3</v>
      </c>
    </row>
    <row r="290" spans="1:20" x14ac:dyDescent="0.2">
      <c r="A290">
        <v>46.4</v>
      </c>
      <c r="B290" t="s">
        <v>163</v>
      </c>
      <c r="C290" t="s">
        <v>38</v>
      </c>
      <c r="D290">
        <v>0</v>
      </c>
      <c r="T290">
        <v>46.4</v>
      </c>
    </row>
    <row r="291" spans="1:20" x14ac:dyDescent="0.2">
      <c r="A291">
        <v>46.5</v>
      </c>
      <c r="B291" t="s">
        <v>163</v>
      </c>
      <c r="C291" t="s">
        <v>38</v>
      </c>
      <c r="D291">
        <v>0</v>
      </c>
      <c r="T291">
        <v>46.5</v>
      </c>
    </row>
    <row r="292" spans="1:20" x14ac:dyDescent="0.2">
      <c r="A292">
        <v>46.6</v>
      </c>
      <c r="B292" t="s">
        <v>163</v>
      </c>
      <c r="C292" t="s">
        <v>38</v>
      </c>
      <c r="D292">
        <v>1</v>
      </c>
      <c r="T292">
        <v>46.6</v>
      </c>
    </row>
    <row r="293" spans="1:20" x14ac:dyDescent="0.2">
      <c r="A293">
        <v>47.1</v>
      </c>
      <c r="B293" t="s">
        <v>163</v>
      </c>
      <c r="C293" t="s">
        <v>3</v>
      </c>
      <c r="D293">
        <v>0</v>
      </c>
      <c r="T293">
        <v>47.1</v>
      </c>
    </row>
    <row r="294" spans="1:20" x14ac:dyDescent="0.2">
      <c r="A294">
        <v>47.2</v>
      </c>
      <c r="B294" t="s">
        <v>163</v>
      </c>
      <c r="C294" t="s">
        <v>3</v>
      </c>
      <c r="D294">
        <v>0</v>
      </c>
      <c r="T294">
        <v>47.2</v>
      </c>
    </row>
    <row r="295" spans="1:20" x14ac:dyDescent="0.2">
      <c r="A295">
        <v>47.3</v>
      </c>
      <c r="B295" t="s">
        <v>163</v>
      </c>
      <c r="C295" t="s">
        <v>3</v>
      </c>
      <c r="D295">
        <v>1</v>
      </c>
      <c r="T295">
        <v>47.3</v>
      </c>
    </row>
    <row r="296" spans="1:20" x14ac:dyDescent="0.2">
      <c r="A296">
        <v>47.4</v>
      </c>
      <c r="B296" t="s">
        <v>264</v>
      </c>
      <c r="C296" t="s">
        <v>3</v>
      </c>
      <c r="D296">
        <v>0</v>
      </c>
      <c r="T296">
        <v>47.4</v>
      </c>
    </row>
    <row r="297" spans="1:20" x14ac:dyDescent="0.2">
      <c r="A297">
        <v>47.5</v>
      </c>
      <c r="B297" t="s">
        <v>264</v>
      </c>
      <c r="C297" t="s">
        <v>3</v>
      </c>
      <c r="D297">
        <v>2</v>
      </c>
      <c r="T297">
        <v>47.5</v>
      </c>
    </row>
    <row r="298" spans="1:20" x14ac:dyDescent="0.2">
      <c r="A298">
        <v>47.6</v>
      </c>
      <c r="B298" t="s">
        <v>264</v>
      </c>
      <c r="C298" t="s">
        <v>3</v>
      </c>
      <c r="D298">
        <v>0</v>
      </c>
      <c r="T298">
        <v>47.6</v>
      </c>
    </row>
    <row r="299" spans="1:20" x14ac:dyDescent="0.2">
      <c r="A299">
        <v>48.1</v>
      </c>
      <c r="B299" t="s">
        <v>163</v>
      </c>
      <c r="C299" t="s">
        <v>201</v>
      </c>
      <c r="D299">
        <v>0</v>
      </c>
      <c r="T299">
        <v>48.1</v>
      </c>
    </row>
    <row r="300" spans="1:20" x14ac:dyDescent="0.2">
      <c r="A300">
        <v>48.2</v>
      </c>
      <c r="B300" t="s">
        <v>163</v>
      </c>
      <c r="C300" t="s">
        <v>201</v>
      </c>
      <c r="D300">
        <v>0</v>
      </c>
      <c r="T300">
        <v>48.2</v>
      </c>
    </row>
    <row r="301" spans="1:20" x14ac:dyDescent="0.2">
      <c r="A301">
        <v>48.3</v>
      </c>
      <c r="B301" t="s">
        <v>163</v>
      </c>
      <c r="C301" t="s">
        <v>201</v>
      </c>
      <c r="D301">
        <v>1</v>
      </c>
      <c r="T301">
        <v>48.3</v>
      </c>
    </row>
    <row r="302" spans="1:20" x14ac:dyDescent="0.2">
      <c r="A302">
        <v>48.4</v>
      </c>
      <c r="B302" t="s">
        <v>264</v>
      </c>
      <c r="C302" t="s">
        <v>201</v>
      </c>
      <c r="D302">
        <v>0</v>
      </c>
      <c r="E302" s="1"/>
      <c r="T302">
        <v>48.4</v>
      </c>
    </row>
    <row r="303" spans="1:20" x14ac:dyDescent="0.2">
      <c r="A303">
        <v>48.5</v>
      </c>
      <c r="B303" t="s">
        <v>264</v>
      </c>
      <c r="C303" t="s">
        <v>201</v>
      </c>
      <c r="D303">
        <v>0</v>
      </c>
      <c r="T303">
        <v>48.5</v>
      </c>
    </row>
    <row r="304" spans="1:20" x14ac:dyDescent="0.2">
      <c r="A304">
        <v>48.6</v>
      </c>
      <c r="B304" t="s">
        <v>264</v>
      </c>
      <c r="C304" t="s">
        <v>201</v>
      </c>
      <c r="D304">
        <v>0</v>
      </c>
      <c r="T304">
        <v>48.6</v>
      </c>
    </row>
    <row r="305" spans="1:20" x14ac:dyDescent="0.2">
      <c r="A305">
        <v>49.1</v>
      </c>
      <c r="B305" t="s">
        <v>163</v>
      </c>
      <c r="C305" t="s">
        <v>3</v>
      </c>
      <c r="D305">
        <v>0</v>
      </c>
      <c r="T305">
        <v>49.1</v>
      </c>
    </row>
    <row r="306" spans="1:20" x14ac:dyDescent="0.2">
      <c r="A306">
        <v>49.2</v>
      </c>
      <c r="B306" t="s">
        <v>163</v>
      </c>
      <c r="C306" t="s">
        <v>3</v>
      </c>
      <c r="D306">
        <v>0</v>
      </c>
      <c r="T306">
        <v>49.2</v>
      </c>
    </row>
    <row r="307" spans="1:20" x14ac:dyDescent="0.2">
      <c r="A307">
        <v>49.3</v>
      </c>
      <c r="B307" t="s">
        <v>163</v>
      </c>
      <c r="C307" t="s">
        <v>3</v>
      </c>
      <c r="D307">
        <v>1</v>
      </c>
      <c r="T307">
        <v>49.3</v>
      </c>
    </row>
    <row r="308" spans="1:20" x14ac:dyDescent="0.2">
      <c r="A308">
        <v>49.4</v>
      </c>
      <c r="B308" t="s">
        <v>264</v>
      </c>
      <c r="C308" t="s">
        <v>3</v>
      </c>
      <c r="D308">
        <v>4</v>
      </c>
      <c r="T308">
        <v>49.4</v>
      </c>
    </row>
    <row r="309" spans="1:20" x14ac:dyDescent="0.2">
      <c r="A309">
        <v>49.5</v>
      </c>
      <c r="B309" t="s">
        <v>264</v>
      </c>
      <c r="C309" t="s">
        <v>3</v>
      </c>
      <c r="D309">
        <v>0</v>
      </c>
      <c r="T309">
        <v>49.5</v>
      </c>
    </row>
    <row r="310" spans="1:20" x14ac:dyDescent="0.2">
      <c r="A310">
        <v>49.6</v>
      </c>
      <c r="B310" t="s">
        <v>264</v>
      </c>
      <c r="C310" t="s">
        <v>3</v>
      </c>
      <c r="D310">
        <v>0</v>
      </c>
      <c r="T310">
        <v>49.6</v>
      </c>
    </row>
    <row r="311" spans="1:20" x14ac:dyDescent="0.2">
      <c r="A311">
        <v>50.1</v>
      </c>
      <c r="B311" t="s">
        <v>163</v>
      </c>
      <c r="C311" t="s">
        <v>201</v>
      </c>
      <c r="D311">
        <v>0</v>
      </c>
      <c r="T311">
        <v>50.1</v>
      </c>
    </row>
    <row r="312" spans="1:20" x14ac:dyDescent="0.2">
      <c r="A312">
        <v>50.2</v>
      </c>
      <c r="B312" t="s">
        <v>163</v>
      </c>
      <c r="C312" t="s">
        <v>201</v>
      </c>
      <c r="D312">
        <v>0</v>
      </c>
      <c r="T312">
        <v>50.2</v>
      </c>
    </row>
    <row r="313" spans="1:20" x14ac:dyDescent="0.2">
      <c r="A313">
        <v>50.3</v>
      </c>
      <c r="B313" t="s">
        <v>163</v>
      </c>
      <c r="C313" t="s">
        <v>201</v>
      </c>
      <c r="D313">
        <v>0</v>
      </c>
      <c r="T313">
        <v>50.3</v>
      </c>
    </row>
    <row r="314" spans="1:20" x14ac:dyDescent="0.2">
      <c r="A314">
        <v>50.4</v>
      </c>
      <c r="B314" t="s">
        <v>163</v>
      </c>
      <c r="C314" t="s">
        <v>201</v>
      </c>
      <c r="D314">
        <v>0</v>
      </c>
      <c r="E314" s="1"/>
      <c r="T314">
        <v>50.4</v>
      </c>
    </row>
    <row r="315" spans="1:20" x14ac:dyDescent="0.2">
      <c r="A315">
        <v>50.5</v>
      </c>
      <c r="B315" t="s">
        <v>163</v>
      </c>
      <c r="C315" t="s">
        <v>201</v>
      </c>
      <c r="D315">
        <v>0</v>
      </c>
      <c r="T315">
        <v>50.5</v>
      </c>
    </row>
    <row r="316" spans="1:20" x14ac:dyDescent="0.2">
      <c r="A316">
        <v>50.6</v>
      </c>
      <c r="B316" t="s">
        <v>163</v>
      </c>
      <c r="C316" t="s">
        <v>201</v>
      </c>
      <c r="D316">
        <v>4</v>
      </c>
      <c r="T316">
        <v>50.6</v>
      </c>
    </row>
    <row r="317" spans="1:20" x14ac:dyDescent="0.2">
      <c r="A317">
        <v>51.1</v>
      </c>
      <c r="B317" t="s">
        <v>264</v>
      </c>
      <c r="C317" t="s">
        <v>192</v>
      </c>
      <c r="D317">
        <v>0</v>
      </c>
      <c r="T317">
        <v>51.1</v>
      </c>
    </row>
    <row r="318" spans="1:20" x14ac:dyDescent="0.2">
      <c r="A318">
        <v>51.2</v>
      </c>
      <c r="B318" t="s">
        <v>264</v>
      </c>
      <c r="C318" t="s">
        <v>192</v>
      </c>
      <c r="D318">
        <v>0</v>
      </c>
      <c r="E318" s="1"/>
      <c r="T318">
        <v>51.2</v>
      </c>
    </row>
    <row r="319" spans="1:20" x14ac:dyDescent="0.2">
      <c r="A319">
        <v>51.3</v>
      </c>
      <c r="B319" t="s">
        <v>264</v>
      </c>
      <c r="C319" t="s">
        <v>192</v>
      </c>
      <c r="D319">
        <v>0</v>
      </c>
      <c r="T319">
        <v>51.3</v>
      </c>
    </row>
    <row r="320" spans="1:20" x14ac:dyDescent="0.2">
      <c r="A320">
        <v>51.4</v>
      </c>
      <c r="B320" t="s">
        <v>264</v>
      </c>
      <c r="C320" t="s">
        <v>192</v>
      </c>
      <c r="D320">
        <v>0</v>
      </c>
      <c r="N320">
        <v>2</v>
      </c>
      <c r="T320">
        <v>51.4</v>
      </c>
    </row>
    <row r="321" spans="1:20" x14ac:dyDescent="0.2">
      <c r="A321">
        <v>51.5</v>
      </c>
      <c r="B321" t="s">
        <v>264</v>
      </c>
      <c r="C321" t="s">
        <v>192</v>
      </c>
      <c r="D321">
        <v>1</v>
      </c>
      <c r="E321" s="1"/>
      <c r="T321">
        <v>51.5</v>
      </c>
    </row>
    <row r="322" spans="1:20" x14ac:dyDescent="0.2">
      <c r="A322">
        <v>51.6</v>
      </c>
      <c r="B322" t="s">
        <v>163</v>
      </c>
      <c r="C322" t="s">
        <v>192</v>
      </c>
      <c r="D322">
        <v>0</v>
      </c>
      <c r="E322" s="1"/>
      <c r="T322">
        <v>51.6</v>
      </c>
    </row>
    <row r="323" spans="1:20" x14ac:dyDescent="0.2">
      <c r="A323">
        <v>52.1</v>
      </c>
      <c r="B323" t="s">
        <v>264</v>
      </c>
      <c r="C323" t="s">
        <v>201</v>
      </c>
      <c r="D323">
        <v>1</v>
      </c>
      <c r="E323" s="1"/>
      <c r="T323">
        <v>52.1</v>
      </c>
    </row>
    <row r="324" spans="1:20" x14ac:dyDescent="0.2">
      <c r="A324">
        <v>52.2</v>
      </c>
      <c r="B324" t="s">
        <v>163</v>
      </c>
      <c r="C324" t="s">
        <v>201</v>
      </c>
      <c r="D324">
        <v>0</v>
      </c>
      <c r="E324" s="1"/>
      <c r="T324">
        <v>52.2</v>
      </c>
    </row>
    <row r="325" spans="1:20" x14ac:dyDescent="0.2">
      <c r="A325">
        <v>52.3</v>
      </c>
      <c r="B325" t="s">
        <v>163</v>
      </c>
      <c r="C325" t="s">
        <v>201</v>
      </c>
      <c r="D325">
        <v>1</v>
      </c>
      <c r="E325" s="1"/>
      <c r="T325">
        <v>52.3</v>
      </c>
    </row>
    <row r="326" spans="1:20" x14ac:dyDescent="0.2">
      <c r="A326">
        <v>52.4</v>
      </c>
      <c r="B326" t="s">
        <v>264</v>
      </c>
      <c r="C326" t="s">
        <v>201</v>
      </c>
      <c r="D326">
        <v>0</v>
      </c>
      <c r="T326">
        <v>52.4</v>
      </c>
    </row>
    <row r="327" spans="1:20" x14ac:dyDescent="0.2">
      <c r="A327">
        <v>52.5</v>
      </c>
      <c r="B327" t="s">
        <v>264</v>
      </c>
      <c r="C327" t="s">
        <v>201</v>
      </c>
      <c r="D327">
        <v>0</v>
      </c>
      <c r="E327" s="1"/>
      <c r="T327">
        <v>52.5</v>
      </c>
    </row>
    <row r="328" spans="1:20" x14ac:dyDescent="0.2">
      <c r="A328">
        <v>52.6</v>
      </c>
      <c r="B328" t="s">
        <v>264</v>
      </c>
      <c r="C328" t="s">
        <v>201</v>
      </c>
      <c r="D328">
        <v>1</v>
      </c>
      <c r="E328" s="1"/>
      <c r="T328">
        <v>52.6</v>
      </c>
    </row>
    <row r="329" spans="1:20" x14ac:dyDescent="0.2">
      <c r="A329">
        <v>53.1</v>
      </c>
      <c r="B329" t="s">
        <v>264</v>
      </c>
      <c r="C329" t="s">
        <v>192</v>
      </c>
      <c r="D329">
        <v>0</v>
      </c>
      <c r="E329" s="1"/>
      <c r="T329">
        <v>53.1</v>
      </c>
    </row>
    <row r="330" spans="1:20" x14ac:dyDescent="0.2">
      <c r="A330">
        <v>53.2</v>
      </c>
      <c r="B330" t="s">
        <v>264</v>
      </c>
      <c r="C330" t="s">
        <v>192</v>
      </c>
      <c r="D330">
        <v>0</v>
      </c>
      <c r="E330" s="1"/>
      <c r="T330">
        <v>53.2</v>
      </c>
    </row>
    <row r="331" spans="1:20" x14ac:dyDescent="0.2">
      <c r="A331">
        <v>53.3</v>
      </c>
      <c r="B331" t="s">
        <v>264</v>
      </c>
      <c r="C331" t="s">
        <v>192</v>
      </c>
      <c r="D331">
        <v>0</v>
      </c>
      <c r="E331" s="1"/>
      <c r="T331">
        <v>53.3</v>
      </c>
    </row>
    <row r="332" spans="1:20" x14ac:dyDescent="0.2">
      <c r="A332">
        <v>53.4</v>
      </c>
      <c r="B332" t="s">
        <v>264</v>
      </c>
      <c r="C332" t="s">
        <v>192</v>
      </c>
      <c r="D332">
        <v>0</v>
      </c>
      <c r="E332" s="1"/>
      <c r="T332">
        <v>53.4</v>
      </c>
    </row>
    <row r="333" spans="1:20" x14ac:dyDescent="0.2">
      <c r="A333">
        <v>53.5</v>
      </c>
      <c r="B333" t="s">
        <v>264</v>
      </c>
      <c r="C333" t="s">
        <v>192</v>
      </c>
      <c r="D333">
        <v>0</v>
      </c>
      <c r="E333" s="1"/>
      <c r="T333">
        <v>53.5</v>
      </c>
    </row>
    <row r="334" spans="1:20" x14ac:dyDescent="0.2">
      <c r="A334">
        <v>53.6</v>
      </c>
      <c r="B334" t="s">
        <v>264</v>
      </c>
      <c r="C334" t="s">
        <v>192</v>
      </c>
      <c r="D334">
        <v>2</v>
      </c>
      <c r="T334">
        <v>53.6</v>
      </c>
    </row>
    <row r="335" spans="1:20" x14ac:dyDescent="0.2">
      <c r="A335">
        <v>54.1</v>
      </c>
      <c r="B335" t="s">
        <v>163</v>
      </c>
      <c r="C335" t="s">
        <v>201</v>
      </c>
      <c r="D335">
        <v>0</v>
      </c>
      <c r="E335" s="1"/>
      <c r="T335">
        <v>54.1</v>
      </c>
    </row>
    <row r="336" spans="1:20" x14ac:dyDescent="0.2">
      <c r="A336">
        <v>54.2</v>
      </c>
      <c r="B336" t="s">
        <v>163</v>
      </c>
      <c r="C336" t="s">
        <v>201</v>
      </c>
      <c r="D336">
        <v>0</v>
      </c>
      <c r="E336" s="1"/>
      <c r="T336">
        <v>54.2</v>
      </c>
    </row>
    <row r="337" spans="1:20" x14ac:dyDescent="0.2">
      <c r="A337">
        <v>54.3</v>
      </c>
      <c r="B337" t="s">
        <v>163</v>
      </c>
      <c r="C337" t="s">
        <v>201</v>
      </c>
      <c r="D337">
        <v>0</v>
      </c>
      <c r="E337" s="1"/>
      <c r="T337">
        <v>54.3</v>
      </c>
    </row>
    <row r="338" spans="1:20" x14ac:dyDescent="0.2">
      <c r="A338">
        <v>54.4</v>
      </c>
      <c r="B338" t="s">
        <v>163</v>
      </c>
      <c r="C338" t="s">
        <v>201</v>
      </c>
      <c r="D338">
        <v>0</v>
      </c>
      <c r="E338" s="1"/>
      <c r="T338">
        <v>54.4</v>
      </c>
    </row>
    <row r="339" spans="1:20" x14ac:dyDescent="0.2">
      <c r="A339">
        <v>54.5</v>
      </c>
      <c r="B339" t="s">
        <v>163</v>
      </c>
      <c r="C339" t="s">
        <v>201</v>
      </c>
      <c r="D339">
        <v>4</v>
      </c>
      <c r="E339" s="1"/>
      <c r="T339">
        <v>54.5</v>
      </c>
    </row>
    <row r="340" spans="1:20" x14ac:dyDescent="0.2">
      <c r="A340">
        <v>54.6</v>
      </c>
      <c r="B340" t="s">
        <v>163</v>
      </c>
      <c r="C340" t="s">
        <v>201</v>
      </c>
      <c r="D340">
        <v>0</v>
      </c>
      <c r="E340" s="1"/>
      <c r="T340">
        <v>54.6</v>
      </c>
    </row>
    <row r="341" spans="1:20" x14ac:dyDescent="0.2">
      <c r="A341">
        <v>55.1</v>
      </c>
      <c r="B341" t="s">
        <v>264</v>
      </c>
      <c r="C341" t="s">
        <v>192</v>
      </c>
      <c r="D341">
        <v>0</v>
      </c>
      <c r="T341">
        <v>55.1</v>
      </c>
    </row>
    <row r="342" spans="1:20" x14ac:dyDescent="0.2">
      <c r="A342">
        <v>55.2</v>
      </c>
      <c r="B342" t="s">
        <v>264</v>
      </c>
      <c r="C342" t="s">
        <v>192</v>
      </c>
      <c r="D342">
        <v>2</v>
      </c>
      <c r="T342">
        <v>55.2</v>
      </c>
    </row>
    <row r="343" spans="1:20" x14ac:dyDescent="0.2">
      <c r="A343">
        <v>55.3</v>
      </c>
      <c r="B343" t="s">
        <v>264</v>
      </c>
      <c r="C343" t="s">
        <v>192</v>
      </c>
      <c r="D343">
        <v>0</v>
      </c>
      <c r="E343" s="1"/>
      <c r="T343">
        <v>55.3</v>
      </c>
    </row>
    <row r="344" spans="1:20" x14ac:dyDescent="0.2">
      <c r="A344">
        <v>55.4</v>
      </c>
      <c r="B344" t="s">
        <v>264</v>
      </c>
      <c r="C344" t="s">
        <v>192</v>
      </c>
      <c r="D344">
        <v>1</v>
      </c>
      <c r="E344" s="1"/>
      <c r="T344">
        <v>55.4</v>
      </c>
    </row>
    <row r="345" spans="1:20" x14ac:dyDescent="0.2">
      <c r="A345">
        <v>55.5</v>
      </c>
      <c r="B345" t="s">
        <v>163</v>
      </c>
      <c r="C345" t="s">
        <v>192</v>
      </c>
      <c r="D345">
        <v>0</v>
      </c>
      <c r="E345" s="1"/>
      <c r="T345">
        <v>55.5</v>
      </c>
    </row>
    <row r="346" spans="1:20" x14ac:dyDescent="0.2">
      <c r="A346">
        <v>55.6</v>
      </c>
      <c r="B346" t="s">
        <v>163</v>
      </c>
      <c r="C346" t="s">
        <v>192</v>
      </c>
      <c r="D346">
        <v>0</v>
      </c>
      <c r="E346" t="s">
        <v>834</v>
      </c>
      <c r="T346">
        <v>55.6</v>
      </c>
    </row>
    <row r="347" spans="1:20" x14ac:dyDescent="0.2">
      <c r="A347">
        <v>56.1</v>
      </c>
      <c r="B347" t="s">
        <v>264</v>
      </c>
      <c r="C347" t="s">
        <v>170</v>
      </c>
      <c r="D347">
        <v>0</v>
      </c>
      <c r="E347" t="s">
        <v>835</v>
      </c>
      <c r="T347">
        <v>56.1</v>
      </c>
    </row>
    <row r="348" spans="1:20" x14ac:dyDescent="0.2">
      <c r="A348">
        <v>56.2</v>
      </c>
      <c r="B348" t="s">
        <v>264</v>
      </c>
      <c r="C348" t="s">
        <v>170</v>
      </c>
      <c r="D348">
        <v>0</v>
      </c>
      <c r="E348" s="1"/>
      <c r="T348">
        <v>56.2</v>
      </c>
    </row>
    <row r="349" spans="1:20" x14ac:dyDescent="0.2">
      <c r="A349">
        <v>56.3</v>
      </c>
      <c r="B349" t="s">
        <v>264</v>
      </c>
      <c r="C349" t="s">
        <v>170</v>
      </c>
      <c r="D349">
        <v>0</v>
      </c>
      <c r="E349" s="1"/>
      <c r="T349">
        <v>56.3</v>
      </c>
    </row>
    <row r="350" spans="1:20" x14ac:dyDescent="0.2">
      <c r="A350">
        <v>56.4</v>
      </c>
      <c r="B350" t="s">
        <v>264</v>
      </c>
      <c r="C350" t="s">
        <v>170</v>
      </c>
      <c r="D350">
        <v>1</v>
      </c>
      <c r="E350" s="1"/>
      <c r="T350">
        <v>56.4</v>
      </c>
    </row>
    <row r="351" spans="1:20" x14ac:dyDescent="0.2">
      <c r="A351">
        <v>56.5</v>
      </c>
      <c r="B351" t="s">
        <v>163</v>
      </c>
      <c r="C351" t="s">
        <v>170</v>
      </c>
      <c r="D351">
        <v>0</v>
      </c>
      <c r="E351" s="1"/>
      <c r="T351">
        <v>56.5</v>
      </c>
    </row>
    <row r="352" spans="1:20" x14ac:dyDescent="0.2">
      <c r="A352">
        <v>56.6</v>
      </c>
      <c r="B352" t="s">
        <v>163</v>
      </c>
      <c r="C352" t="s">
        <v>170</v>
      </c>
      <c r="D352">
        <v>0</v>
      </c>
      <c r="E352" s="1"/>
      <c r="T352">
        <v>56.6</v>
      </c>
    </row>
    <row r="353" spans="1:20" x14ac:dyDescent="0.2">
      <c r="A353">
        <v>57.1</v>
      </c>
      <c r="B353" t="s">
        <v>264</v>
      </c>
      <c r="C353" t="s">
        <v>201</v>
      </c>
      <c r="D353">
        <v>0</v>
      </c>
      <c r="E353" s="1"/>
      <c r="T353">
        <v>57.1</v>
      </c>
    </row>
    <row r="354" spans="1:20" x14ac:dyDescent="0.2">
      <c r="A354">
        <v>57.2</v>
      </c>
      <c r="B354" t="s">
        <v>264</v>
      </c>
      <c r="C354" t="s">
        <v>201</v>
      </c>
      <c r="D354">
        <v>0</v>
      </c>
      <c r="E354" s="1"/>
      <c r="T354">
        <v>57.2</v>
      </c>
    </row>
    <row r="355" spans="1:20" x14ac:dyDescent="0.2">
      <c r="A355">
        <v>57.3</v>
      </c>
      <c r="B355" t="s">
        <v>264</v>
      </c>
      <c r="C355" t="s">
        <v>201</v>
      </c>
      <c r="D355">
        <v>0</v>
      </c>
      <c r="E355" s="1"/>
      <c r="T355">
        <v>57.3</v>
      </c>
    </row>
    <row r="356" spans="1:20" x14ac:dyDescent="0.2">
      <c r="A356">
        <v>57.4</v>
      </c>
      <c r="B356" t="s">
        <v>264</v>
      </c>
      <c r="C356" t="s">
        <v>201</v>
      </c>
      <c r="D356">
        <v>0</v>
      </c>
      <c r="T356">
        <v>57.4</v>
      </c>
    </row>
    <row r="357" spans="1:20" x14ac:dyDescent="0.2">
      <c r="A357">
        <v>57.5</v>
      </c>
      <c r="B357" t="s">
        <v>264</v>
      </c>
      <c r="C357" t="s">
        <v>201</v>
      </c>
      <c r="D357">
        <v>0</v>
      </c>
      <c r="T357">
        <v>57.5</v>
      </c>
    </row>
    <row r="358" spans="1:20" x14ac:dyDescent="0.2">
      <c r="A358">
        <v>57.6</v>
      </c>
      <c r="B358" t="s">
        <v>264</v>
      </c>
      <c r="C358" t="s">
        <v>201</v>
      </c>
      <c r="D358">
        <v>0</v>
      </c>
      <c r="T358">
        <v>57.6</v>
      </c>
    </row>
    <row r="359" spans="1:20" x14ac:dyDescent="0.2">
      <c r="A359">
        <v>58.1</v>
      </c>
      <c r="B359" t="s">
        <v>163</v>
      </c>
      <c r="C359" t="s">
        <v>170</v>
      </c>
      <c r="D359">
        <v>0</v>
      </c>
      <c r="T359">
        <v>58.1</v>
      </c>
    </row>
    <row r="360" spans="1:20" x14ac:dyDescent="0.2">
      <c r="A360">
        <v>58.2</v>
      </c>
      <c r="B360" t="s">
        <v>163</v>
      </c>
      <c r="C360" t="s">
        <v>170</v>
      </c>
      <c r="D360">
        <v>0</v>
      </c>
      <c r="T360">
        <v>58.2</v>
      </c>
    </row>
    <row r="361" spans="1:20" x14ac:dyDescent="0.2">
      <c r="A361">
        <v>58.3</v>
      </c>
      <c r="B361" t="s">
        <v>163</v>
      </c>
      <c r="C361" t="s">
        <v>170</v>
      </c>
      <c r="D361">
        <v>3</v>
      </c>
      <c r="T361">
        <v>58.3</v>
      </c>
    </row>
    <row r="362" spans="1:20" x14ac:dyDescent="0.2">
      <c r="A362">
        <v>58.4</v>
      </c>
      <c r="B362" t="s">
        <v>264</v>
      </c>
      <c r="C362" t="s">
        <v>170</v>
      </c>
      <c r="D362">
        <v>0</v>
      </c>
      <c r="T362">
        <v>58.4</v>
      </c>
    </row>
    <row r="363" spans="1:20" x14ac:dyDescent="0.2">
      <c r="A363">
        <v>58.5</v>
      </c>
      <c r="B363" t="s">
        <v>264</v>
      </c>
      <c r="C363" t="s">
        <v>170</v>
      </c>
      <c r="D363">
        <v>0</v>
      </c>
      <c r="T363">
        <v>58.5</v>
      </c>
    </row>
    <row r="364" spans="1:20" x14ac:dyDescent="0.2">
      <c r="A364">
        <v>58.6</v>
      </c>
      <c r="B364" t="s">
        <v>264</v>
      </c>
      <c r="C364" t="s">
        <v>170</v>
      </c>
      <c r="D364">
        <v>0</v>
      </c>
      <c r="E364" t="s">
        <v>836</v>
      </c>
      <c r="G364">
        <v>1</v>
      </c>
      <c r="O364" t="s">
        <v>364</v>
      </c>
      <c r="Q364" t="s">
        <v>132</v>
      </c>
      <c r="T364">
        <v>58.6</v>
      </c>
    </row>
    <row r="365" spans="1:20" x14ac:dyDescent="0.2">
      <c r="A365">
        <v>59.1</v>
      </c>
      <c r="B365" t="s">
        <v>163</v>
      </c>
      <c r="C365" t="s">
        <v>201</v>
      </c>
      <c r="D365">
        <v>1</v>
      </c>
      <c r="T365">
        <v>59.1</v>
      </c>
    </row>
    <row r="366" spans="1:20" x14ac:dyDescent="0.2">
      <c r="A366">
        <v>59.2</v>
      </c>
      <c r="B366" t="s">
        <v>307</v>
      </c>
      <c r="C366" t="s">
        <v>201</v>
      </c>
      <c r="D366">
        <v>0</v>
      </c>
      <c r="T366">
        <v>59.2</v>
      </c>
    </row>
    <row r="367" spans="1:20" x14ac:dyDescent="0.2">
      <c r="A367">
        <v>59.3</v>
      </c>
      <c r="B367" t="s">
        <v>307</v>
      </c>
      <c r="C367" t="s">
        <v>201</v>
      </c>
      <c r="D367">
        <v>0</v>
      </c>
      <c r="E367" t="s">
        <v>837</v>
      </c>
      <c r="T367">
        <v>59.3</v>
      </c>
    </row>
    <row r="368" spans="1:20" x14ac:dyDescent="0.2">
      <c r="A368">
        <v>59.4</v>
      </c>
      <c r="B368" t="s">
        <v>307</v>
      </c>
      <c r="C368" t="s">
        <v>201</v>
      </c>
      <c r="D368">
        <v>0</v>
      </c>
      <c r="T368">
        <v>59.4</v>
      </c>
    </row>
    <row r="369" spans="1:20" x14ac:dyDescent="0.2">
      <c r="A369">
        <v>59.5</v>
      </c>
      <c r="B369" t="s">
        <v>307</v>
      </c>
      <c r="C369" t="s">
        <v>201</v>
      </c>
      <c r="D369">
        <v>0</v>
      </c>
      <c r="T369">
        <v>59.5</v>
      </c>
    </row>
    <row r="370" spans="1:20" x14ac:dyDescent="0.2">
      <c r="A370">
        <v>59.6</v>
      </c>
      <c r="B370" t="s">
        <v>307</v>
      </c>
      <c r="C370" t="s">
        <v>201</v>
      </c>
      <c r="D370">
        <v>0</v>
      </c>
      <c r="T370">
        <v>59.6</v>
      </c>
    </row>
    <row r="371" spans="1:20" x14ac:dyDescent="0.2">
      <c r="A371">
        <v>60.1</v>
      </c>
      <c r="B371" t="s">
        <v>163</v>
      </c>
      <c r="C371" t="s">
        <v>170</v>
      </c>
      <c r="D371">
        <v>0</v>
      </c>
      <c r="T371">
        <v>60.1</v>
      </c>
    </row>
    <row r="372" spans="1:20" x14ac:dyDescent="0.2">
      <c r="A372">
        <v>60.2</v>
      </c>
      <c r="B372" t="s">
        <v>163</v>
      </c>
      <c r="C372" t="s">
        <v>170</v>
      </c>
      <c r="D372">
        <v>0</v>
      </c>
      <c r="T372">
        <v>60.2</v>
      </c>
    </row>
    <row r="373" spans="1:20" x14ac:dyDescent="0.2">
      <c r="A373">
        <v>60.3</v>
      </c>
      <c r="B373" t="s">
        <v>163</v>
      </c>
      <c r="C373" t="s">
        <v>170</v>
      </c>
      <c r="D373">
        <v>4</v>
      </c>
      <c r="T373">
        <v>60.3</v>
      </c>
    </row>
    <row r="374" spans="1:20" x14ac:dyDescent="0.2">
      <c r="A374">
        <v>60.4</v>
      </c>
      <c r="B374" t="s">
        <v>163</v>
      </c>
      <c r="C374" t="s">
        <v>170</v>
      </c>
      <c r="D374">
        <v>0</v>
      </c>
      <c r="T374">
        <v>60.4</v>
      </c>
    </row>
    <row r="375" spans="1:20" x14ac:dyDescent="0.2">
      <c r="A375">
        <v>60.5</v>
      </c>
      <c r="B375" t="s">
        <v>163</v>
      </c>
      <c r="C375" t="s">
        <v>170</v>
      </c>
      <c r="D375">
        <v>0</v>
      </c>
      <c r="T375">
        <v>60.5</v>
      </c>
    </row>
    <row r="376" spans="1:20" x14ac:dyDescent="0.2">
      <c r="A376">
        <v>60.6</v>
      </c>
      <c r="B376" t="s">
        <v>163</v>
      </c>
      <c r="C376" t="s">
        <v>170</v>
      </c>
      <c r="D376">
        <v>0</v>
      </c>
      <c r="T376">
        <v>60.6</v>
      </c>
    </row>
    <row r="377" spans="1:20" x14ac:dyDescent="0.2">
      <c r="A377">
        <v>61.1</v>
      </c>
      <c r="B377" t="s">
        <v>307</v>
      </c>
      <c r="C377" t="s">
        <v>201</v>
      </c>
      <c r="D377">
        <v>0</v>
      </c>
      <c r="T377">
        <v>61.1</v>
      </c>
    </row>
    <row r="378" spans="1:20" x14ac:dyDescent="0.2">
      <c r="A378">
        <v>61.2</v>
      </c>
      <c r="B378" t="s">
        <v>307</v>
      </c>
      <c r="C378" t="s">
        <v>201</v>
      </c>
      <c r="D378">
        <v>1</v>
      </c>
      <c r="T378">
        <v>61.2</v>
      </c>
    </row>
    <row r="379" spans="1:20" x14ac:dyDescent="0.2">
      <c r="A379">
        <v>61.3</v>
      </c>
      <c r="B379" t="s">
        <v>163</v>
      </c>
      <c r="C379" t="s">
        <v>201</v>
      </c>
      <c r="D379">
        <v>0</v>
      </c>
      <c r="T379">
        <v>61.3</v>
      </c>
    </row>
    <row r="380" spans="1:20" x14ac:dyDescent="0.2">
      <c r="A380">
        <v>61.4</v>
      </c>
      <c r="B380" t="s">
        <v>163</v>
      </c>
      <c r="C380" t="s">
        <v>201</v>
      </c>
      <c r="D380">
        <v>1</v>
      </c>
      <c r="T380">
        <v>61.4</v>
      </c>
    </row>
    <row r="381" spans="1:20" x14ac:dyDescent="0.2">
      <c r="A381">
        <v>61.5</v>
      </c>
      <c r="B381" t="s">
        <v>307</v>
      </c>
      <c r="C381" t="s">
        <v>201</v>
      </c>
      <c r="D381">
        <v>0</v>
      </c>
      <c r="T381">
        <v>61.5</v>
      </c>
    </row>
    <row r="382" spans="1:20" x14ac:dyDescent="0.2">
      <c r="A382">
        <v>61.6</v>
      </c>
      <c r="B382" t="s">
        <v>307</v>
      </c>
      <c r="C382" t="s">
        <v>201</v>
      </c>
      <c r="D382">
        <v>1</v>
      </c>
      <c r="T382">
        <v>61.6</v>
      </c>
    </row>
    <row r="383" spans="1:20" x14ac:dyDescent="0.2">
      <c r="A383">
        <v>62.1</v>
      </c>
      <c r="B383" t="s">
        <v>307</v>
      </c>
      <c r="C383" t="s">
        <v>170</v>
      </c>
      <c r="D383">
        <v>0</v>
      </c>
      <c r="T383">
        <v>62.1</v>
      </c>
    </row>
    <row r="384" spans="1:20" x14ac:dyDescent="0.2">
      <c r="A384">
        <v>62.2</v>
      </c>
      <c r="B384" t="s">
        <v>307</v>
      </c>
      <c r="C384" t="s">
        <v>170</v>
      </c>
      <c r="D384">
        <v>0</v>
      </c>
      <c r="T384">
        <v>62.2</v>
      </c>
    </row>
    <row r="385" spans="1:20" x14ac:dyDescent="0.2">
      <c r="A385">
        <v>62.3</v>
      </c>
      <c r="B385" t="s">
        <v>307</v>
      </c>
      <c r="C385" t="s">
        <v>170</v>
      </c>
      <c r="D385">
        <v>0</v>
      </c>
      <c r="T385">
        <v>62.3</v>
      </c>
    </row>
    <row r="386" spans="1:20" x14ac:dyDescent="0.2">
      <c r="A386">
        <v>62.4</v>
      </c>
      <c r="B386" t="s">
        <v>307</v>
      </c>
      <c r="C386" t="s">
        <v>170</v>
      </c>
      <c r="D386">
        <v>2</v>
      </c>
      <c r="T386">
        <v>62.4</v>
      </c>
    </row>
    <row r="387" spans="1:20" x14ac:dyDescent="0.2">
      <c r="A387">
        <v>62.5</v>
      </c>
      <c r="B387" t="s">
        <v>307</v>
      </c>
      <c r="C387" t="s">
        <v>170</v>
      </c>
      <c r="D387">
        <v>0</v>
      </c>
      <c r="T387">
        <v>62.5</v>
      </c>
    </row>
    <row r="388" spans="1:20" x14ac:dyDescent="0.2">
      <c r="A388">
        <v>62.6</v>
      </c>
      <c r="B388" t="s">
        <v>307</v>
      </c>
      <c r="C388" t="s">
        <v>170</v>
      </c>
      <c r="D388">
        <v>0</v>
      </c>
      <c r="T388">
        <v>62.6</v>
      </c>
    </row>
    <row r="389" spans="1:20" x14ac:dyDescent="0.2">
      <c r="A389">
        <v>63.1</v>
      </c>
      <c r="B389" t="s">
        <v>163</v>
      </c>
      <c r="C389" t="s">
        <v>201</v>
      </c>
      <c r="D389">
        <v>0</v>
      </c>
      <c r="T389">
        <v>63.1</v>
      </c>
    </row>
    <row r="390" spans="1:20" x14ac:dyDescent="0.2">
      <c r="A390">
        <v>63.2</v>
      </c>
      <c r="B390" t="s">
        <v>163</v>
      </c>
      <c r="C390" t="s">
        <v>201</v>
      </c>
      <c r="D390">
        <v>0</v>
      </c>
      <c r="T390">
        <v>63.2</v>
      </c>
    </row>
    <row r="391" spans="1:20" x14ac:dyDescent="0.2">
      <c r="A391">
        <v>63.3</v>
      </c>
      <c r="B391" t="s">
        <v>163</v>
      </c>
      <c r="C391" t="s">
        <v>201</v>
      </c>
      <c r="D391">
        <v>0</v>
      </c>
      <c r="T391">
        <v>63.3</v>
      </c>
    </row>
    <row r="392" spans="1:20" x14ac:dyDescent="0.2">
      <c r="A392">
        <v>63.4</v>
      </c>
      <c r="B392" t="s">
        <v>163</v>
      </c>
      <c r="C392" t="s">
        <v>201</v>
      </c>
      <c r="D392">
        <v>0</v>
      </c>
      <c r="T392">
        <v>63.4</v>
      </c>
    </row>
    <row r="393" spans="1:20" x14ac:dyDescent="0.2">
      <c r="A393">
        <v>63.5</v>
      </c>
      <c r="B393" t="s">
        <v>163</v>
      </c>
      <c r="C393" t="s">
        <v>201</v>
      </c>
      <c r="D393">
        <v>0</v>
      </c>
      <c r="T393">
        <v>63.5</v>
      </c>
    </row>
    <row r="394" spans="1:20" x14ac:dyDescent="0.2">
      <c r="A394">
        <v>63.6</v>
      </c>
      <c r="B394" t="s">
        <v>163</v>
      </c>
      <c r="C394" t="s">
        <v>201</v>
      </c>
      <c r="D394">
        <v>0</v>
      </c>
      <c r="T394">
        <v>63.6</v>
      </c>
    </row>
    <row r="395" spans="1:20" x14ac:dyDescent="0.2">
      <c r="A395">
        <v>64.099999999999994</v>
      </c>
      <c r="B395" t="s">
        <v>307</v>
      </c>
      <c r="C395" t="s">
        <v>170</v>
      </c>
      <c r="D395">
        <v>0</v>
      </c>
      <c r="T395">
        <v>64.099999999999994</v>
      </c>
    </row>
    <row r="396" spans="1:20" x14ac:dyDescent="0.2">
      <c r="A396">
        <v>64.2</v>
      </c>
      <c r="B396" t="s">
        <v>307</v>
      </c>
      <c r="C396" t="s">
        <v>170</v>
      </c>
      <c r="D396">
        <v>0</v>
      </c>
      <c r="T396">
        <v>64.2</v>
      </c>
    </row>
    <row r="397" spans="1:20" x14ac:dyDescent="0.2">
      <c r="A397">
        <v>64.3</v>
      </c>
      <c r="B397" t="s">
        <v>307</v>
      </c>
      <c r="C397" t="s">
        <v>170</v>
      </c>
      <c r="D397">
        <v>0</v>
      </c>
      <c r="T397">
        <v>64.3</v>
      </c>
    </row>
    <row r="398" spans="1:20" x14ac:dyDescent="0.2">
      <c r="A398">
        <v>64.400000000000006</v>
      </c>
      <c r="B398" t="s">
        <v>307</v>
      </c>
      <c r="C398" t="s">
        <v>170</v>
      </c>
      <c r="D398">
        <v>0</v>
      </c>
      <c r="M398">
        <v>1</v>
      </c>
      <c r="T398">
        <v>64.400000000000006</v>
      </c>
    </row>
    <row r="399" spans="1:20" x14ac:dyDescent="0.2">
      <c r="A399">
        <v>64.5</v>
      </c>
      <c r="B399" t="s">
        <v>163</v>
      </c>
      <c r="C399" t="s">
        <v>170</v>
      </c>
      <c r="D399">
        <v>4</v>
      </c>
      <c r="T399">
        <v>64.5</v>
      </c>
    </row>
    <row r="400" spans="1:20" x14ac:dyDescent="0.2">
      <c r="A400">
        <v>64.599999999999994</v>
      </c>
      <c r="B400" t="s">
        <v>163</v>
      </c>
      <c r="C400" t="s">
        <v>170</v>
      </c>
      <c r="D400">
        <v>0</v>
      </c>
      <c r="T400">
        <v>64.599999999999994</v>
      </c>
    </row>
    <row r="401" spans="1:20" x14ac:dyDescent="0.2">
      <c r="A401">
        <v>65.099999999999994</v>
      </c>
      <c r="B401" t="s">
        <v>307</v>
      </c>
      <c r="C401" t="s">
        <v>192</v>
      </c>
      <c r="D401">
        <v>0</v>
      </c>
      <c r="T401">
        <v>65.099999999999994</v>
      </c>
    </row>
    <row r="402" spans="1:20" x14ac:dyDescent="0.2">
      <c r="A402">
        <v>65.2</v>
      </c>
      <c r="B402" t="s">
        <v>307</v>
      </c>
      <c r="C402" t="s">
        <v>192</v>
      </c>
      <c r="D402">
        <v>0</v>
      </c>
      <c r="T402">
        <v>65.2</v>
      </c>
    </row>
    <row r="403" spans="1:20" x14ac:dyDescent="0.2">
      <c r="A403">
        <v>65.3</v>
      </c>
      <c r="B403" t="s">
        <v>307</v>
      </c>
      <c r="C403" t="s">
        <v>192</v>
      </c>
      <c r="D403">
        <v>0</v>
      </c>
      <c r="T403">
        <v>65.3</v>
      </c>
    </row>
    <row r="404" spans="1:20" x14ac:dyDescent="0.2">
      <c r="A404">
        <v>65.400000000000006</v>
      </c>
      <c r="B404" t="s">
        <v>307</v>
      </c>
      <c r="C404" t="s">
        <v>192</v>
      </c>
      <c r="D404">
        <v>0</v>
      </c>
      <c r="T404">
        <v>65.400000000000006</v>
      </c>
    </row>
    <row r="405" spans="1:20" x14ac:dyDescent="0.2">
      <c r="A405">
        <v>65.5</v>
      </c>
      <c r="B405" t="s">
        <v>307</v>
      </c>
      <c r="C405" t="s">
        <v>192</v>
      </c>
      <c r="D405">
        <v>0</v>
      </c>
      <c r="T405">
        <v>65.5</v>
      </c>
    </row>
    <row r="406" spans="1:20" x14ac:dyDescent="0.2">
      <c r="A406">
        <v>65.599999999999994</v>
      </c>
      <c r="B406" t="s">
        <v>307</v>
      </c>
      <c r="C406" t="s">
        <v>192</v>
      </c>
      <c r="D406">
        <v>1</v>
      </c>
      <c r="T406">
        <v>65.599999999999994</v>
      </c>
    </row>
    <row r="407" spans="1:20" x14ac:dyDescent="0.2">
      <c r="A407">
        <v>66.099999999999994</v>
      </c>
      <c r="B407" t="s">
        <v>307</v>
      </c>
      <c r="C407" t="s">
        <v>179</v>
      </c>
      <c r="D407">
        <v>0</v>
      </c>
      <c r="T407">
        <v>66.099999999999994</v>
      </c>
    </row>
    <row r="408" spans="1:20" x14ac:dyDescent="0.2">
      <c r="A408">
        <v>66.2</v>
      </c>
      <c r="B408" t="s">
        <v>307</v>
      </c>
      <c r="C408" t="s">
        <v>179</v>
      </c>
      <c r="D408">
        <v>0</v>
      </c>
      <c r="T408">
        <v>66.2</v>
      </c>
    </row>
    <row r="409" spans="1:20" x14ac:dyDescent="0.2">
      <c r="A409">
        <v>66.3</v>
      </c>
      <c r="B409" t="s">
        <v>307</v>
      </c>
      <c r="C409" t="s">
        <v>179</v>
      </c>
      <c r="D409">
        <v>0</v>
      </c>
      <c r="T409">
        <v>66.3</v>
      </c>
    </row>
    <row r="410" spans="1:20" x14ac:dyDescent="0.2">
      <c r="A410">
        <v>66.400000000000006</v>
      </c>
      <c r="B410" t="s">
        <v>307</v>
      </c>
      <c r="C410" t="s">
        <v>179</v>
      </c>
      <c r="D410">
        <v>0</v>
      </c>
      <c r="T410">
        <v>66.400000000000006</v>
      </c>
    </row>
    <row r="411" spans="1:20" x14ac:dyDescent="0.2">
      <c r="A411">
        <v>66.5</v>
      </c>
      <c r="B411" t="s">
        <v>307</v>
      </c>
      <c r="C411" t="s">
        <v>179</v>
      </c>
      <c r="D411">
        <v>0</v>
      </c>
      <c r="T411">
        <v>66.5</v>
      </c>
    </row>
    <row r="412" spans="1:20" x14ac:dyDescent="0.2">
      <c r="A412">
        <v>66.599999999999994</v>
      </c>
      <c r="B412" t="s">
        <v>307</v>
      </c>
      <c r="C412" t="s">
        <v>179</v>
      </c>
      <c r="D412">
        <v>0</v>
      </c>
      <c r="T412">
        <v>66.599999999999994</v>
      </c>
    </row>
    <row r="413" spans="1:20" x14ac:dyDescent="0.2">
      <c r="A413">
        <v>67.099999999999994</v>
      </c>
      <c r="B413" t="s">
        <v>163</v>
      </c>
      <c r="C413" t="s">
        <v>192</v>
      </c>
      <c r="D413">
        <v>0</v>
      </c>
      <c r="T413">
        <v>67.099999999999994</v>
      </c>
    </row>
    <row r="414" spans="1:20" x14ac:dyDescent="0.2">
      <c r="A414">
        <v>67.2</v>
      </c>
      <c r="B414" t="s">
        <v>163</v>
      </c>
      <c r="C414" t="s">
        <v>192</v>
      </c>
      <c r="D414">
        <v>0</v>
      </c>
      <c r="T414">
        <v>67.2</v>
      </c>
    </row>
    <row r="415" spans="1:20" x14ac:dyDescent="0.2">
      <c r="A415">
        <v>67.3</v>
      </c>
      <c r="B415" t="s">
        <v>163</v>
      </c>
      <c r="C415" t="s">
        <v>192</v>
      </c>
      <c r="D415">
        <v>2</v>
      </c>
      <c r="T415">
        <v>67.3</v>
      </c>
    </row>
    <row r="416" spans="1:20" x14ac:dyDescent="0.2">
      <c r="A416">
        <v>67.400000000000006</v>
      </c>
      <c r="B416" t="s">
        <v>163</v>
      </c>
      <c r="C416" t="s">
        <v>192</v>
      </c>
      <c r="D416">
        <v>0</v>
      </c>
      <c r="T416">
        <v>67.400000000000006</v>
      </c>
    </row>
    <row r="417" spans="1:20" x14ac:dyDescent="0.2">
      <c r="A417">
        <v>67.5</v>
      </c>
      <c r="B417" t="s">
        <v>163</v>
      </c>
      <c r="C417" t="s">
        <v>192</v>
      </c>
      <c r="D417">
        <v>0</v>
      </c>
      <c r="T417">
        <v>67.5</v>
      </c>
    </row>
    <row r="418" spans="1:20" x14ac:dyDescent="0.2">
      <c r="A418">
        <v>67.599999999999994</v>
      </c>
      <c r="B418" t="s">
        <v>163</v>
      </c>
      <c r="C418" t="s">
        <v>192</v>
      </c>
      <c r="D418">
        <v>0</v>
      </c>
      <c r="T418">
        <v>67.599999999999994</v>
      </c>
    </row>
    <row r="419" spans="1:20" x14ac:dyDescent="0.2">
      <c r="A419">
        <v>68.099999999999994</v>
      </c>
      <c r="B419" t="s">
        <v>307</v>
      </c>
      <c r="C419" t="s">
        <v>179</v>
      </c>
      <c r="D419">
        <v>0</v>
      </c>
      <c r="T419">
        <v>68.099999999999994</v>
      </c>
    </row>
    <row r="420" spans="1:20" x14ac:dyDescent="0.2">
      <c r="A420">
        <v>68.2</v>
      </c>
      <c r="B420" t="s">
        <v>307</v>
      </c>
      <c r="C420" t="s">
        <v>179</v>
      </c>
      <c r="D420">
        <v>0</v>
      </c>
      <c r="T420">
        <v>68.2</v>
      </c>
    </row>
    <row r="421" spans="1:20" x14ac:dyDescent="0.2">
      <c r="A421">
        <v>68.3</v>
      </c>
      <c r="B421" t="s">
        <v>307</v>
      </c>
      <c r="C421" t="s">
        <v>179</v>
      </c>
      <c r="D421">
        <v>0</v>
      </c>
      <c r="T421">
        <v>68.3</v>
      </c>
    </row>
    <row r="422" spans="1:20" x14ac:dyDescent="0.2">
      <c r="A422">
        <v>68.400000000000006</v>
      </c>
      <c r="B422" t="s">
        <v>307</v>
      </c>
      <c r="C422" t="s">
        <v>179</v>
      </c>
      <c r="D422">
        <v>1</v>
      </c>
      <c r="E422" t="s">
        <v>838</v>
      </c>
      <c r="T422">
        <v>68.400000000000006</v>
      </c>
    </row>
    <row r="423" spans="1:20" x14ac:dyDescent="0.2">
      <c r="A423">
        <v>68.5</v>
      </c>
      <c r="B423" t="s">
        <v>163</v>
      </c>
      <c r="C423" t="s">
        <v>179</v>
      </c>
      <c r="D423">
        <v>1</v>
      </c>
      <c r="T423">
        <v>68.5</v>
      </c>
    </row>
    <row r="424" spans="1:20" x14ac:dyDescent="0.2">
      <c r="A424">
        <v>68.599999999999994</v>
      </c>
      <c r="B424" t="s">
        <v>307</v>
      </c>
      <c r="C424" t="s">
        <v>179</v>
      </c>
      <c r="D424">
        <v>1</v>
      </c>
      <c r="T424">
        <v>68.599999999999994</v>
      </c>
    </row>
    <row r="425" spans="1:20" x14ac:dyDescent="0.2">
      <c r="A425">
        <v>69.099999999999994</v>
      </c>
      <c r="B425" t="s">
        <v>307</v>
      </c>
      <c r="C425" t="s">
        <v>192</v>
      </c>
      <c r="D425">
        <v>1</v>
      </c>
      <c r="T425">
        <v>69.099999999999994</v>
      </c>
    </row>
    <row r="426" spans="1:20" x14ac:dyDescent="0.2">
      <c r="A426">
        <v>69.2</v>
      </c>
      <c r="B426" t="s">
        <v>163</v>
      </c>
      <c r="C426" t="s">
        <v>192</v>
      </c>
      <c r="D426">
        <v>1</v>
      </c>
      <c r="T426">
        <v>69.2</v>
      </c>
    </row>
    <row r="427" spans="1:20" x14ac:dyDescent="0.2">
      <c r="A427">
        <v>69.3</v>
      </c>
      <c r="B427" t="s">
        <v>307</v>
      </c>
      <c r="C427" t="s">
        <v>192</v>
      </c>
      <c r="D427">
        <v>0</v>
      </c>
      <c r="T427">
        <v>69.3</v>
      </c>
    </row>
    <row r="428" spans="1:20" x14ac:dyDescent="0.2">
      <c r="A428">
        <v>69.400000000000006</v>
      </c>
      <c r="B428" t="s">
        <v>307</v>
      </c>
      <c r="C428" t="s">
        <v>192</v>
      </c>
      <c r="D428">
        <v>0</v>
      </c>
      <c r="T428">
        <v>69.400000000000006</v>
      </c>
    </row>
    <row r="429" spans="1:20" x14ac:dyDescent="0.2">
      <c r="A429">
        <v>69.5</v>
      </c>
      <c r="B429" t="s">
        <v>307</v>
      </c>
      <c r="C429" t="s">
        <v>192</v>
      </c>
      <c r="D429">
        <v>0</v>
      </c>
      <c r="T429">
        <v>69.5</v>
      </c>
    </row>
    <row r="430" spans="1:20" x14ac:dyDescent="0.2">
      <c r="A430">
        <v>69.599999999999994</v>
      </c>
      <c r="B430" t="s">
        <v>307</v>
      </c>
      <c r="C430" t="s">
        <v>192</v>
      </c>
      <c r="D430">
        <v>0</v>
      </c>
      <c r="T430">
        <v>69.599999999999994</v>
      </c>
    </row>
    <row r="431" spans="1:20" x14ac:dyDescent="0.2">
      <c r="A431">
        <v>70.099999999999994</v>
      </c>
      <c r="B431" t="s">
        <v>163</v>
      </c>
      <c r="C431" t="s">
        <v>179</v>
      </c>
      <c r="D431">
        <v>1</v>
      </c>
      <c r="T431">
        <v>70.099999999999994</v>
      </c>
    </row>
    <row r="432" spans="1:20" x14ac:dyDescent="0.2">
      <c r="A432">
        <v>70.2</v>
      </c>
      <c r="B432" t="s">
        <v>307</v>
      </c>
      <c r="C432" t="s">
        <v>179</v>
      </c>
      <c r="D432">
        <v>0</v>
      </c>
      <c r="T432">
        <v>70.2</v>
      </c>
    </row>
    <row r="433" spans="1:20" x14ac:dyDescent="0.2">
      <c r="A433">
        <v>70.3</v>
      </c>
      <c r="B433" t="s">
        <v>307</v>
      </c>
      <c r="C433" t="s">
        <v>179</v>
      </c>
      <c r="D433">
        <v>0</v>
      </c>
      <c r="G433">
        <v>1</v>
      </c>
      <c r="T433">
        <v>70.3</v>
      </c>
    </row>
    <row r="434" spans="1:20" x14ac:dyDescent="0.2">
      <c r="A434">
        <v>70.400000000000006</v>
      </c>
      <c r="B434" t="s">
        <v>337</v>
      </c>
      <c r="C434" t="s">
        <v>179</v>
      </c>
      <c r="D434">
        <v>0</v>
      </c>
      <c r="T434">
        <v>70.400000000000006</v>
      </c>
    </row>
    <row r="435" spans="1:20" x14ac:dyDescent="0.2">
      <c r="A435">
        <v>70.5</v>
      </c>
      <c r="B435" t="s">
        <v>337</v>
      </c>
      <c r="C435" t="s">
        <v>179</v>
      </c>
      <c r="D435">
        <v>0</v>
      </c>
      <c r="T435">
        <v>70.5</v>
      </c>
    </row>
    <row r="436" spans="1:20" x14ac:dyDescent="0.2">
      <c r="A436">
        <v>70.599999999999994</v>
      </c>
      <c r="B436" t="s">
        <v>337</v>
      </c>
      <c r="C436" t="s">
        <v>179</v>
      </c>
      <c r="D436">
        <v>1</v>
      </c>
      <c r="T436">
        <v>70.599999999999994</v>
      </c>
    </row>
    <row r="437" spans="1:20" x14ac:dyDescent="0.2">
      <c r="A437">
        <v>71.099999999999994</v>
      </c>
      <c r="B437" t="s">
        <v>337</v>
      </c>
      <c r="C437" t="s">
        <v>192</v>
      </c>
      <c r="D437">
        <v>0</v>
      </c>
      <c r="T437">
        <v>71.099999999999994</v>
      </c>
    </row>
    <row r="438" spans="1:20" x14ac:dyDescent="0.2">
      <c r="A438">
        <v>71.2</v>
      </c>
      <c r="B438" t="s">
        <v>337</v>
      </c>
      <c r="C438" t="s">
        <v>192</v>
      </c>
      <c r="D438">
        <v>0</v>
      </c>
      <c r="T438">
        <v>71.2</v>
      </c>
    </row>
    <row r="439" spans="1:20" x14ac:dyDescent="0.2">
      <c r="A439">
        <v>71.3</v>
      </c>
      <c r="B439" t="s">
        <v>337</v>
      </c>
      <c r="C439" t="s">
        <v>192</v>
      </c>
      <c r="D439">
        <v>0</v>
      </c>
      <c r="T439">
        <v>71.3</v>
      </c>
    </row>
    <row r="440" spans="1:20" x14ac:dyDescent="0.2">
      <c r="A440">
        <v>71.400000000000006</v>
      </c>
      <c r="B440" t="s">
        <v>337</v>
      </c>
      <c r="C440" t="s">
        <v>192</v>
      </c>
      <c r="D440">
        <v>0</v>
      </c>
      <c r="T440">
        <v>71.400000000000006</v>
      </c>
    </row>
    <row r="441" spans="1:20" x14ac:dyDescent="0.2">
      <c r="A441">
        <v>71.5</v>
      </c>
      <c r="B441" t="s">
        <v>337</v>
      </c>
      <c r="C441" t="s">
        <v>192</v>
      </c>
      <c r="D441">
        <v>0</v>
      </c>
      <c r="T441">
        <v>71.5</v>
      </c>
    </row>
    <row r="442" spans="1:20" x14ac:dyDescent="0.2">
      <c r="A442">
        <v>71.599999999999994</v>
      </c>
      <c r="B442" t="s">
        <v>337</v>
      </c>
      <c r="C442" t="s">
        <v>192</v>
      </c>
      <c r="D442">
        <v>0</v>
      </c>
      <c r="T442">
        <v>71.599999999999994</v>
      </c>
    </row>
    <row r="443" spans="1:20" x14ac:dyDescent="0.2">
      <c r="A443">
        <v>72.099999999999994</v>
      </c>
      <c r="B443" t="s">
        <v>163</v>
      </c>
      <c r="C443" t="s">
        <v>179</v>
      </c>
      <c r="D443">
        <v>1</v>
      </c>
      <c r="T443">
        <v>72.099999999999994</v>
      </c>
    </row>
    <row r="444" spans="1:20" x14ac:dyDescent="0.2">
      <c r="A444">
        <v>72.2</v>
      </c>
      <c r="B444" t="s">
        <v>337</v>
      </c>
      <c r="C444" t="s">
        <v>179</v>
      </c>
      <c r="D444">
        <v>3</v>
      </c>
      <c r="T444">
        <v>72.2</v>
      </c>
    </row>
    <row r="445" spans="1:20" x14ac:dyDescent="0.2">
      <c r="A445">
        <v>72.3</v>
      </c>
      <c r="B445" t="s">
        <v>163</v>
      </c>
      <c r="C445" t="s">
        <v>179</v>
      </c>
      <c r="D445">
        <v>1</v>
      </c>
      <c r="T445">
        <v>72.3</v>
      </c>
    </row>
    <row r="446" spans="1:20" x14ac:dyDescent="0.2">
      <c r="A446">
        <v>72.400000000000006</v>
      </c>
      <c r="B446" t="s">
        <v>337</v>
      </c>
      <c r="C446" t="s">
        <v>179</v>
      </c>
      <c r="D446">
        <v>0</v>
      </c>
      <c r="T446">
        <v>72.400000000000006</v>
      </c>
    </row>
    <row r="447" spans="1:20" x14ac:dyDescent="0.2">
      <c r="A447">
        <v>72.5</v>
      </c>
      <c r="B447" t="s">
        <v>337</v>
      </c>
      <c r="C447" t="s">
        <v>179</v>
      </c>
      <c r="D447">
        <v>0</v>
      </c>
      <c r="T447">
        <v>72.5</v>
      </c>
    </row>
    <row r="448" spans="1:20" x14ac:dyDescent="0.2">
      <c r="A448">
        <v>72.599999999999994</v>
      </c>
      <c r="B448" t="s">
        <v>337</v>
      </c>
      <c r="C448" t="s">
        <v>179</v>
      </c>
      <c r="D448">
        <v>0</v>
      </c>
      <c r="T448">
        <v>72.599999999999994</v>
      </c>
    </row>
    <row r="449" spans="1:20" x14ac:dyDescent="0.2">
      <c r="A449">
        <v>73.099999999999994</v>
      </c>
      <c r="B449" t="s">
        <v>163</v>
      </c>
      <c r="C449" t="s">
        <v>192</v>
      </c>
      <c r="D449">
        <v>1</v>
      </c>
      <c r="T449">
        <v>73.099999999999994</v>
      </c>
    </row>
    <row r="450" spans="1:20" x14ac:dyDescent="0.2">
      <c r="A450">
        <v>73.2</v>
      </c>
      <c r="B450" t="s">
        <v>337</v>
      </c>
      <c r="C450" t="s">
        <v>192</v>
      </c>
      <c r="D450">
        <v>0</v>
      </c>
      <c r="T450">
        <v>73.2</v>
      </c>
    </row>
    <row r="451" spans="1:20" x14ac:dyDescent="0.2">
      <c r="A451">
        <v>73.3</v>
      </c>
      <c r="B451" t="s">
        <v>337</v>
      </c>
      <c r="C451" t="s">
        <v>192</v>
      </c>
      <c r="D451">
        <v>0</v>
      </c>
      <c r="T451">
        <v>73.3</v>
      </c>
    </row>
    <row r="452" spans="1:20" x14ac:dyDescent="0.2">
      <c r="A452">
        <v>73.400000000000006</v>
      </c>
      <c r="B452" t="s">
        <v>337</v>
      </c>
      <c r="C452" t="s">
        <v>192</v>
      </c>
      <c r="D452">
        <v>0</v>
      </c>
      <c r="T452">
        <v>73.400000000000006</v>
      </c>
    </row>
    <row r="453" spans="1:20" x14ac:dyDescent="0.2">
      <c r="A453">
        <v>73.5</v>
      </c>
      <c r="B453" t="s">
        <v>337</v>
      </c>
      <c r="C453" t="s">
        <v>192</v>
      </c>
      <c r="D453">
        <v>1</v>
      </c>
      <c r="T453">
        <v>73.5</v>
      </c>
    </row>
    <row r="454" spans="1:20" x14ac:dyDescent="0.2">
      <c r="A454">
        <v>73.599999999999994</v>
      </c>
      <c r="B454" t="s">
        <v>163</v>
      </c>
      <c r="C454" t="s">
        <v>192</v>
      </c>
      <c r="D454">
        <v>1</v>
      </c>
      <c r="T454">
        <v>73.599999999999994</v>
      </c>
    </row>
    <row r="455" spans="1:20" x14ac:dyDescent="0.2">
      <c r="A455">
        <v>74.099999999999994</v>
      </c>
      <c r="B455" t="s">
        <v>163</v>
      </c>
      <c r="C455" t="s">
        <v>170</v>
      </c>
      <c r="D455">
        <v>1</v>
      </c>
      <c r="T455">
        <v>74.099999999999994</v>
      </c>
    </row>
    <row r="456" spans="1:20" x14ac:dyDescent="0.2">
      <c r="A456">
        <v>74.2</v>
      </c>
      <c r="B456" t="s">
        <v>337</v>
      </c>
      <c r="C456" t="s">
        <v>170</v>
      </c>
      <c r="D456">
        <v>0</v>
      </c>
      <c r="T456">
        <v>74.2</v>
      </c>
    </row>
    <row r="457" spans="1:20" x14ac:dyDescent="0.2">
      <c r="A457">
        <v>74.3</v>
      </c>
      <c r="B457" t="s">
        <v>337</v>
      </c>
      <c r="C457" t="s">
        <v>170</v>
      </c>
      <c r="D457">
        <v>0</v>
      </c>
      <c r="T457">
        <v>74.3</v>
      </c>
    </row>
    <row r="458" spans="1:20" x14ac:dyDescent="0.2">
      <c r="A458">
        <v>74.400000000000006</v>
      </c>
      <c r="B458" t="s">
        <v>337</v>
      </c>
      <c r="C458" t="s">
        <v>170</v>
      </c>
      <c r="D458">
        <v>0</v>
      </c>
      <c r="T458">
        <v>74.400000000000006</v>
      </c>
    </row>
    <row r="459" spans="1:20" x14ac:dyDescent="0.2">
      <c r="A459">
        <v>74.5</v>
      </c>
      <c r="B459" t="s">
        <v>337</v>
      </c>
      <c r="C459" t="s">
        <v>170</v>
      </c>
      <c r="D459">
        <v>0</v>
      </c>
      <c r="T459">
        <v>74.5</v>
      </c>
    </row>
    <row r="460" spans="1:20" x14ac:dyDescent="0.2">
      <c r="A460">
        <v>74.599999999999994</v>
      </c>
      <c r="B460" t="s">
        <v>337</v>
      </c>
      <c r="C460" t="s">
        <v>170</v>
      </c>
      <c r="D460">
        <v>1</v>
      </c>
      <c r="T460">
        <v>74.599999999999994</v>
      </c>
    </row>
    <row r="461" spans="1:20" x14ac:dyDescent="0.2">
      <c r="A461">
        <v>75.099999999999994</v>
      </c>
      <c r="B461" t="s">
        <v>337</v>
      </c>
      <c r="C461" t="s">
        <v>192</v>
      </c>
      <c r="D461">
        <v>0</v>
      </c>
      <c r="T461">
        <v>75.099999999999994</v>
      </c>
    </row>
    <row r="462" spans="1:20" x14ac:dyDescent="0.2">
      <c r="A462">
        <v>75.2</v>
      </c>
      <c r="B462" t="s">
        <v>337</v>
      </c>
      <c r="C462" t="s">
        <v>192</v>
      </c>
      <c r="D462">
        <v>3</v>
      </c>
      <c r="T462">
        <v>75.2</v>
      </c>
    </row>
    <row r="463" spans="1:20" x14ac:dyDescent="0.2">
      <c r="A463">
        <v>75.3</v>
      </c>
      <c r="B463" t="s">
        <v>163</v>
      </c>
      <c r="C463" t="s">
        <v>192</v>
      </c>
      <c r="D463">
        <v>1</v>
      </c>
      <c r="T463">
        <v>75.3</v>
      </c>
    </row>
    <row r="464" spans="1:20" x14ac:dyDescent="0.2">
      <c r="A464">
        <v>75.400000000000006</v>
      </c>
      <c r="B464" t="s">
        <v>337</v>
      </c>
      <c r="C464" t="s">
        <v>192</v>
      </c>
      <c r="D464">
        <v>1</v>
      </c>
      <c r="T464">
        <v>75.400000000000006</v>
      </c>
    </row>
    <row r="465" spans="1:20" x14ac:dyDescent="0.2">
      <c r="A465">
        <v>75.5</v>
      </c>
      <c r="B465" t="s">
        <v>163</v>
      </c>
      <c r="C465" t="s">
        <v>192</v>
      </c>
      <c r="D465">
        <v>0</v>
      </c>
      <c r="T465">
        <v>75.5</v>
      </c>
    </row>
    <row r="466" spans="1:20" x14ac:dyDescent="0.2">
      <c r="A466">
        <v>75.599999999999994</v>
      </c>
      <c r="B466" t="s">
        <v>163</v>
      </c>
      <c r="C466" t="s">
        <v>192</v>
      </c>
      <c r="D466">
        <v>0</v>
      </c>
      <c r="T466">
        <v>75.599999999999994</v>
      </c>
    </row>
    <row r="467" spans="1:20" x14ac:dyDescent="0.2">
      <c r="A467">
        <v>76.099999999999994</v>
      </c>
      <c r="B467" t="s">
        <v>337</v>
      </c>
      <c r="C467" t="s">
        <v>170</v>
      </c>
      <c r="D467">
        <v>1</v>
      </c>
      <c r="T467">
        <v>76.099999999999994</v>
      </c>
    </row>
    <row r="468" spans="1:20" x14ac:dyDescent="0.2">
      <c r="A468">
        <v>76.2</v>
      </c>
      <c r="B468" t="s">
        <v>163</v>
      </c>
      <c r="C468" t="s">
        <v>170</v>
      </c>
      <c r="D468">
        <v>1</v>
      </c>
      <c r="T468">
        <v>76.2</v>
      </c>
    </row>
    <row r="469" spans="1:20" x14ac:dyDescent="0.2">
      <c r="A469">
        <v>76.3</v>
      </c>
      <c r="B469" t="s">
        <v>337</v>
      </c>
      <c r="C469" t="s">
        <v>170</v>
      </c>
      <c r="D469">
        <v>0</v>
      </c>
      <c r="T469">
        <v>76.3</v>
      </c>
    </row>
    <row r="470" spans="1:20" x14ac:dyDescent="0.2">
      <c r="A470">
        <v>76.400000000000006</v>
      </c>
      <c r="B470" t="s">
        <v>337</v>
      </c>
      <c r="C470" t="s">
        <v>170</v>
      </c>
      <c r="D470">
        <v>4</v>
      </c>
      <c r="T470">
        <v>76.400000000000006</v>
      </c>
    </row>
    <row r="471" spans="1:20" x14ac:dyDescent="0.2">
      <c r="A471">
        <v>76.5</v>
      </c>
      <c r="B471" t="s">
        <v>337</v>
      </c>
      <c r="C471" t="s">
        <v>170</v>
      </c>
      <c r="D471">
        <v>1</v>
      </c>
      <c r="T471">
        <v>76.5</v>
      </c>
    </row>
    <row r="472" spans="1:20" x14ac:dyDescent="0.2">
      <c r="A472">
        <v>76.599999999999994</v>
      </c>
      <c r="B472" t="s">
        <v>163</v>
      </c>
      <c r="C472" t="s">
        <v>170</v>
      </c>
      <c r="D472">
        <v>0</v>
      </c>
      <c r="T472">
        <v>76.599999999999994</v>
      </c>
    </row>
    <row r="473" spans="1:20" x14ac:dyDescent="0.2">
      <c r="A473">
        <v>77.099999999999994</v>
      </c>
      <c r="B473" t="s">
        <v>337</v>
      </c>
      <c r="C473" t="s">
        <v>192</v>
      </c>
      <c r="D473">
        <v>0</v>
      </c>
      <c r="T473">
        <v>77.099999999999994</v>
      </c>
    </row>
    <row r="474" spans="1:20" x14ac:dyDescent="0.2">
      <c r="A474">
        <v>77.2</v>
      </c>
      <c r="B474" t="s">
        <v>337</v>
      </c>
      <c r="C474" t="s">
        <v>192</v>
      </c>
      <c r="D474">
        <v>0</v>
      </c>
      <c r="T474">
        <v>77.2</v>
      </c>
    </row>
    <row r="475" spans="1:20" x14ac:dyDescent="0.2">
      <c r="A475">
        <v>77.3</v>
      </c>
      <c r="B475" t="s">
        <v>337</v>
      </c>
      <c r="C475" t="s">
        <v>192</v>
      </c>
      <c r="D475">
        <v>0</v>
      </c>
      <c r="T475">
        <v>77.3</v>
      </c>
    </row>
    <row r="476" spans="1:20" x14ac:dyDescent="0.2">
      <c r="A476">
        <v>77.400000000000006</v>
      </c>
      <c r="B476" t="s">
        <v>337</v>
      </c>
      <c r="C476" t="s">
        <v>192</v>
      </c>
      <c r="D476">
        <v>1</v>
      </c>
      <c r="T476">
        <v>77.400000000000006</v>
      </c>
    </row>
    <row r="477" spans="1:20" x14ac:dyDescent="0.2">
      <c r="A477">
        <v>77.5</v>
      </c>
      <c r="B477" t="s">
        <v>163</v>
      </c>
      <c r="C477" t="s">
        <v>192</v>
      </c>
      <c r="D477">
        <v>0</v>
      </c>
      <c r="T477">
        <v>77.5</v>
      </c>
    </row>
    <row r="478" spans="1:20" x14ac:dyDescent="0.2">
      <c r="A478">
        <v>77.599999999999994</v>
      </c>
      <c r="B478" t="s">
        <v>163</v>
      </c>
      <c r="C478" t="s">
        <v>192</v>
      </c>
      <c r="D478">
        <v>0</v>
      </c>
      <c r="T478">
        <v>77.599999999999994</v>
      </c>
    </row>
    <row r="479" spans="1:20" x14ac:dyDescent="0.2">
      <c r="A479">
        <v>78.099999999999994</v>
      </c>
      <c r="B479" t="s">
        <v>337</v>
      </c>
      <c r="C479" t="s">
        <v>38</v>
      </c>
      <c r="D479">
        <v>0</v>
      </c>
      <c r="T479">
        <v>78.099999999999994</v>
      </c>
    </row>
    <row r="480" spans="1:20" x14ac:dyDescent="0.2">
      <c r="A480">
        <v>78.2</v>
      </c>
      <c r="B480" t="s">
        <v>337</v>
      </c>
      <c r="C480" t="s">
        <v>38</v>
      </c>
      <c r="D480">
        <v>0</v>
      </c>
      <c r="T480">
        <v>78.2</v>
      </c>
    </row>
    <row r="481" spans="1:20" x14ac:dyDescent="0.2">
      <c r="A481">
        <v>78.3</v>
      </c>
      <c r="B481" t="s">
        <v>337</v>
      </c>
      <c r="C481" t="s">
        <v>38</v>
      </c>
      <c r="D481">
        <v>0</v>
      </c>
      <c r="T481">
        <v>78.3</v>
      </c>
    </row>
    <row r="482" spans="1:20" x14ac:dyDescent="0.2">
      <c r="A482">
        <v>78.400000000000006</v>
      </c>
      <c r="B482" t="s">
        <v>337</v>
      </c>
      <c r="C482" t="s">
        <v>38</v>
      </c>
      <c r="D482">
        <v>1</v>
      </c>
      <c r="T482">
        <v>78.400000000000006</v>
      </c>
    </row>
    <row r="483" spans="1:20" x14ac:dyDescent="0.2">
      <c r="A483">
        <v>78.5</v>
      </c>
      <c r="B483" t="s">
        <v>163</v>
      </c>
      <c r="C483" t="s">
        <v>38</v>
      </c>
      <c r="D483">
        <v>1</v>
      </c>
      <c r="T483">
        <v>78.5</v>
      </c>
    </row>
    <row r="484" spans="1:20" x14ac:dyDescent="0.2">
      <c r="A484">
        <v>78.599999999999994</v>
      </c>
      <c r="B484" t="s">
        <v>337</v>
      </c>
      <c r="C484" t="s">
        <v>38</v>
      </c>
      <c r="D484">
        <v>0</v>
      </c>
      <c r="T484">
        <v>78.599999999999994</v>
      </c>
    </row>
    <row r="485" spans="1:20" x14ac:dyDescent="0.2">
      <c r="A485">
        <v>79.099999999999994</v>
      </c>
      <c r="B485" t="s">
        <v>163</v>
      </c>
      <c r="C485" t="s">
        <v>192</v>
      </c>
      <c r="D485">
        <v>1</v>
      </c>
      <c r="T485">
        <v>79.099999999999994</v>
      </c>
    </row>
    <row r="486" spans="1:20" x14ac:dyDescent="0.2">
      <c r="A486">
        <v>79.2</v>
      </c>
      <c r="B486" t="s">
        <v>337</v>
      </c>
      <c r="C486" t="s">
        <v>192</v>
      </c>
      <c r="D486">
        <v>0</v>
      </c>
      <c r="T486">
        <v>79.2</v>
      </c>
    </row>
    <row r="487" spans="1:20" x14ac:dyDescent="0.2">
      <c r="A487">
        <v>79.3</v>
      </c>
      <c r="B487" t="s">
        <v>337</v>
      </c>
      <c r="C487" t="s">
        <v>192</v>
      </c>
      <c r="D487">
        <v>0</v>
      </c>
      <c r="T487">
        <v>79.3</v>
      </c>
    </row>
    <row r="488" spans="1:20" x14ac:dyDescent="0.2">
      <c r="A488">
        <v>79.400000000000006</v>
      </c>
      <c r="B488" t="s">
        <v>337</v>
      </c>
      <c r="C488" t="s">
        <v>192</v>
      </c>
      <c r="D488">
        <v>0</v>
      </c>
      <c r="T488">
        <v>79.400000000000006</v>
      </c>
    </row>
    <row r="489" spans="1:20" x14ac:dyDescent="0.2">
      <c r="A489">
        <v>79.5</v>
      </c>
      <c r="B489" t="s">
        <v>337</v>
      </c>
      <c r="C489" t="s">
        <v>192</v>
      </c>
      <c r="D489">
        <v>0</v>
      </c>
      <c r="T489">
        <v>79.5</v>
      </c>
    </row>
    <row r="490" spans="1:20" x14ac:dyDescent="0.2">
      <c r="A490">
        <v>79.599999999999994</v>
      </c>
      <c r="B490" t="s">
        <v>337</v>
      </c>
      <c r="C490" t="s">
        <v>192</v>
      </c>
      <c r="D490">
        <v>0</v>
      </c>
      <c r="T490">
        <v>79.599999999999994</v>
      </c>
    </row>
    <row r="491" spans="1:20" x14ac:dyDescent="0.2">
      <c r="A491">
        <v>80.099999999999994</v>
      </c>
      <c r="B491" t="s">
        <v>163</v>
      </c>
      <c r="C491" t="s">
        <v>201</v>
      </c>
      <c r="D491">
        <v>4</v>
      </c>
      <c r="T491">
        <v>80.099999999999994</v>
      </c>
    </row>
    <row r="492" spans="1:20" x14ac:dyDescent="0.2">
      <c r="A492">
        <v>80.2</v>
      </c>
      <c r="B492" t="s">
        <v>163</v>
      </c>
      <c r="C492" t="s">
        <v>201</v>
      </c>
      <c r="D492">
        <v>3</v>
      </c>
      <c r="T492">
        <v>80.2</v>
      </c>
    </row>
    <row r="493" spans="1:20" x14ac:dyDescent="0.2">
      <c r="A493">
        <v>80.3</v>
      </c>
      <c r="B493" t="s">
        <v>337</v>
      </c>
      <c r="C493" t="s">
        <v>201</v>
      </c>
      <c r="D493">
        <v>0</v>
      </c>
      <c r="T493">
        <v>80.3</v>
      </c>
    </row>
    <row r="494" spans="1:20" x14ac:dyDescent="0.2">
      <c r="A494">
        <v>80.400000000000006</v>
      </c>
      <c r="B494" t="s">
        <v>337</v>
      </c>
      <c r="C494" t="s">
        <v>201</v>
      </c>
      <c r="D494">
        <v>0</v>
      </c>
      <c r="T494">
        <v>80.400000000000006</v>
      </c>
    </row>
    <row r="495" spans="1:20" x14ac:dyDescent="0.2">
      <c r="A495">
        <v>80.5</v>
      </c>
      <c r="B495" t="s">
        <v>337</v>
      </c>
      <c r="C495" t="s">
        <v>201</v>
      </c>
      <c r="D495">
        <v>1</v>
      </c>
      <c r="T495">
        <v>80.5</v>
      </c>
    </row>
    <row r="496" spans="1:20" x14ac:dyDescent="0.2">
      <c r="A496">
        <v>80.599999999999994</v>
      </c>
      <c r="B496" t="s">
        <v>163</v>
      </c>
      <c r="C496" t="s">
        <v>201</v>
      </c>
      <c r="D496">
        <v>0</v>
      </c>
      <c r="G496">
        <v>1</v>
      </c>
      <c r="O496" t="s">
        <v>364</v>
      </c>
      <c r="Q496" t="s">
        <v>3</v>
      </c>
      <c r="T496">
        <v>80.599999999999994</v>
      </c>
    </row>
    <row r="497" spans="1:20" x14ac:dyDescent="0.2">
      <c r="A497">
        <v>81.099999999999994</v>
      </c>
      <c r="B497" t="s">
        <v>337</v>
      </c>
      <c r="C497" t="s">
        <v>179</v>
      </c>
      <c r="D497">
        <v>0</v>
      </c>
      <c r="T497">
        <v>81.099999999999994</v>
      </c>
    </row>
    <row r="498" spans="1:20" x14ac:dyDescent="0.2">
      <c r="A498">
        <v>81.2</v>
      </c>
      <c r="B498" t="s">
        <v>839</v>
      </c>
      <c r="C498" t="s">
        <v>179</v>
      </c>
      <c r="D498">
        <v>1</v>
      </c>
      <c r="T498">
        <v>81.2</v>
      </c>
    </row>
    <row r="499" spans="1:20" x14ac:dyDescent="0.2">
      <c r="A499">
        <v>81.3</v>
      </c>
      <c r="B499" t="s">
        <v>839</v>
      </c>
      <c r="C499" t="s">
        <v>179</v>
      </c>
      <c r="D499">
        <v>0</v>
      </c>
      <c r="T499">
        <v>81.3</v>
      </c>
    </row>
    <row r="500" spans="1:20" x14ac:dyDescent="0.2">
      <c r="A500">
        <v>81.400000000000006</v>
      </c>
      <c r="B500" t="s">
        <v>839</v>
      </c>
      <c r="C500" t="s">
        <v>179</v>
      </c>
      <c r="D500">
        <v>0</v>
      </c>
      <c r="T500">
        <v>81.400000000000006</v>
      </c>
    </row>
    <row r="501" spans="1:20" x14ac:dyDescent="0.2">
      <c r="A501">
        <v>81.5</v>
      </c>
      <c r="B501" t="s">
        <v>839</v>
      </c>
      <c r="C501" t="s">
        <v>179</v>
      </c>
      <c r="D501">
        <v>0</v>
      </c>
      <c r="T501">
        <v>81.5</v>
      </c>
    </row>
    <row r="502" spans="1:20" x14ac:dyDescent="0.2">
      <c r="A502">
        <v>81.599999999999994</v>
      </c>
      <c r="B502" t="s">
        <v>839</v>
      </c>
      <c r="C502" t="s">
        <v>179</v>
      </c>
      <c r="D502">
        <v>1</v>
      </c>
      <c r="T502">
        <v>81.599999999999994</v>
      </c>
    </row>
    <row r="503" spans="1:20" x14ac:dyDescent="0.2">
      <c r="A503">
        <v>82.1</v>
      </c>
      <c r="B503" t="s">
        <v>839</v>
      </c>
      <c r="C503" t="s">
        <v>201</v>
      </c>
      <c r="D503">
        <v>1</v>
      </c>
      <c r="T503">
        <v>82.1</v>
      </c>
    </row>
    <row r="504" spans="1:20" x14ac:dyDescent="0.2">
      <c r="A504">
        <v>82.2</v>
      </c>
      <c r="B504" t="s">
        <v>337</v>
      </c>
      <c r="C504" t="s">
        <v>201</v>
      </c>
      <c r="D504">
        <v>1</v>
      </c>
      <c r="T504">
        <v>82.2</v>
      </c>
    </row>
    <row r="505" spans="1:20" x14ac:dyDescent="0.2">
      <c r="A505">
        <v>82.3</v>
      </c>
      <c r="B505" t="s">
        <v>839</v>
      </c>
      <c r="C505" t="s">
        <v>201</v>
      </c>
      <c r="D505">
        <v>0</v>
      </c>
      <c r="T505">
        <v>82.3</v>
      </c>
    </row>
    <row r="506" spans="1:20" x14ac:dyDescent="0.2">
      <c r="A506">
        <v>82.4</v>
      </c>
      <c r="B506" t="s">
        <v>839</v>
      </c>
      <c r="C506" t="s">
        <v>201</v>
      </c>
      <c r="D506">
        <v>0</v>
      </c>
      <c r="T506">
        <v>82.4</v>
      </c>
    </row>
    <row r="507" spans="1:20" x14ac:dyDescent="0.2">
      <c r="A507">
        <v>82.5</v>
      </c>
      <c r="B507" t="s">
        <v>839</v>
      </c>
      <c r="C507" t="s">
        <v>201</v>
      </c>
      <c r="D507">
        <v>0</v>
      </c>
      <c r="T507">
        <v>82.5</v>
      </c>
    </row>
    <row r="508" spans="1:20" x14ac:dyDescent="0.2">
      <c r="A508">
        <v>82.6</v>
      </c>
      <c r="B508" t="s">
        <v>839</v>
      </c>
      <c r="C508" t="s">
        <v>201</v>
      </c>
      <c r="D508">
        <v>1</v>
      </c>
      <c r="T508">
        <v>82.6</v>
      </c>
    </row>
    <row r="509" spans="1:20" x14ac:dyDescent="0.2">
      <c r="A509">
        <v>83.1</v>
      </c>
      <c r="B509" t="s">
        <v>839</v>
      </c>
      <c r="C509" t="s">
        <v>179</v>
      </c>
      <c r="D509">
        <v>0</v>
      </c>
      <c r="T509">
        <v>83.1</v>
      </c>
    </row>
    <row r="510" spans="1:20" x14ac:dyDescent="0.2">
      <c r="A510">
        <v>83.2</v>
      </c>
      <c r="B510" t="s">
        <v>839</v>
      </c>
      <c r="C510" t="s">
        <v>179</v>
      </c>
      <c r="D510">
        <v>0</v>
      </c>
      <c r="T510">
        <v>83.2</v>
      </c>
    </row>
    <row r="511" spans="1:20" x14ac:dyDescent="0.2">
      <c r="A511">
        <v>83.3</v>
      </c>
      <c r="B511" t="s">
        <v>839</v>
      </c>
      <c r="C511" t="s">
        <v>179</v>
      </c>
      <c r="D511">
        <v>0</v>
      </c>
      <c r="T511">
        <v>83.3</v>
      </c>
    </row>
    <row r="512" spans="1:20" x14ac:dyDescent="0.2">
      <c r="A512">
        <v>83.4</v>
      </c>
      <c r="B512" t="s">
        <v>839</v>
      </c>
      <c r="C512" t="s">
        <v>179</v>
      </c>
      <c r="D512">
        <v>4</v>
      </c>
      <c r="T512">
        <v>83.4</v>
      </c>
    </row>
  </sheetData>
  <conditionalFormatting sqref="A1:A8">
    <cfRule type="duplicateValues" dxfId="59" priority="59"/>
  </conditionalFormatting>
  <conditionalFormatting sqref="A9:A514">
    <cfRule type="duplicateValues" dxfId="58" priority="58"/>
  </conditionalFormatting>
  <conditionalFormatting sqref="T8">
    <cfRule type="duplicateValues" dxfId="57" priority="57"/>
  </conditionalFormatting>
  <conditionalFormatting sqref="T9:T26">
    <cfRule type="duplicateValues" dxfId="56" priority="55"/>
  </conditionalFormatting>
  <conditionalFormatting sqref="T27:T38">
    <cfRule type="duplicateValues" dxfId="55" priority="54"/>
  </conditionalFormatting>
  <conditionalFormatting sqref="T39:T44">
    <cfRule type="duplicateValues" dxfId="54" priority="52"/>
  </conditionalFormatting>
  <conditionalFormatting sqref="T45:T50">
    <cfRule type="duplicateValues" dxfId="53" priority="53"/>
  </conditionalFormatting>
  <conditionalFormatting sqref="T51:T80">
    <cfRule type="duplicateValues" dxfId="52" priority="51"/>
  </conditionalFormatting>
  <conditionalFormatting sqref="T81:T86">
    <cfRule type="duplicateValues" dxfId="51" priority="50"/>
  </conditionalFormatting>
  <conditionalFormatting sqref="T87:T98">
    <cfRule type="duplicateValues" dxfId="50" priority="49"/>
  </conditionalFormatting>
  <conditionalFormatting sqref="T99:T116">
    <cfRule type="duplicateValues" dxfId="49" priority="48"/>
  </conditionalFormatting>
  <conditionalFormatting sqref="T117:T140">
    <cfRule type="duplicateValues" dxfId="48" priority="47"/>
  </conditionalFormatting>
  <conditionalFormatting sqref="T141:T146">
    <cfRule type="duplicateValues" dxfId="47" priority="46"/>
  </conditionalFormatting>
  <conditionalFormatting sqref="T147:T152">
    <cfRule type="duplicateValues" dxfId="46" priority="45"/>
  </conditionalFormatting>
  <conditionalFormatting sqref="T153:T158">
    <cfRule type="duplicateValues" dxfId="45" priority="44"/>
  </conditionalFormatting>
  <conditionalFormatting sqref="T159:T164">
    <cfRule type="duplicateValues" dxfId="44" priority="43"/>
  </conditionalFormatting>
  <conditionalFormatting sqref="T165:T170">
    <cfRule type="duplicateValues" dxfId="43" priority="42"/>
  </conditionalFormatting>
  <conditionalFormatting sqref="T171:T176">
    <cfRule type="duplicateValues" dxfId="42" priority="41"/>
  </conditionalFormatting>
  <conditionalFormatting sqref="T177:T182">
    <cfRule type="duplicateValues" dxfId="41" priority="40"/>
  </conditionalFormatting>
  <conditionalFormatting sqref="T183:T188">
    <cfRule type="duplicateValues" dxfId="40" priority="39"/>
  </conditionalFormatting>
  <conditionalFormatting sqref="T189:T194">
    <cfRule type="duplicateValues" dxfId="39" priority="38"/>
  </conditionalFormatting>
  <conditionalFormatting sqref="T195:T200">
    <cfRule type="duplicateValues" dxfId="38" priority="37"/>
  </conditionalFormatting>
  <conditionalFormatting sqref="T201:T206">
    <cfRule type="duplicateValues" dxfId="37" priority="36"/>
  </conditionalFormatting>
  <conditionalFormatting sqref="T207:T212">
    <cfRule type="duplicateValues" dxfId="36" priority="35"/>
  </conditionalFormatting>
  <conditionalFormatting sqref="T213:T218">
    <cfRule type="duplicateValues" dxfId="35" priority="34"/>
  </conditionalFormatting>
  <conditionalFormatting sqref="T219:T225">
    <cfRule type="duplicateValues" dxfId="34" priority="33"/>
  </conditionalFormatting>
  <conditionalFormatting sqref="T226:T231">
    <cfRule type="duplicateValues" dxfId="33" priority="32"/>
  </conditionalFormatting>
  <conditionalFormatting sqref="T232:T237">
    <cfRule type="duplicateValues" dxfId="32" priority="31"/>
  </conditionalFormatting>
  <conditionalFormatting sqref="T238:T243">
    <cfRule type="duplicateValues" dxfId="31" priority="30"/>
  </conditionalFormatting>
  <conditionalFormatting sqref="T244:T256">
    <cfRule type="duplicateValues" dxfId="30" priority="29"/>
  </conditionalFormatting>
  <conditionalFormatting sqref="T257:T262">
    <cfRule type="duplicateValues" dxfId="29" priority="28"/>
  </conditionalFormatting>
  <conditionalFormatting sqref="T263:T268">
    <cfRule type="duplicateValues" dxfId="28" priority="27"/>
  </conditionalFormatting>
  <conditionalFormatting sqref="T269:T274">
    <cfRule type="duplicateValues" dxfId="27" priority="26"/>
  </conditionalFormatting>
  <conditionalFormatting sqref="T275:T280">
    <cfRule type="duplicateValues" dxfId="26" priority="25"/>
  </conditionalFormatting>
  <conditionalFormatting sqref="T281:T286">
    <cfRule type="duplicateValues" dxfId="25" priority="24"/>
  </conditionalFormatting>
  <conditionalFormatting sqref="T287:T292">
    <cfRule type="duplicateValues" dxfId="24" priority="23"/>
  </conditionalFormatting>
  <conditionalFormatting sqref="T293:T298">
    <cfRule type="duplicateValues" dxfId="23" priority="22"/>
  </conditionalFormatting>
  <conditionalFormatting sqref="T299:T304">
    <cfRule type="duplicateValues" dxfId="22" priority="21"/>
  </conditionalFormatting>
  <conditionalFormatting sqref="T305:T310">
    <cfRule type="duplicateValues" dxfId="21" priority="20"/>
  </conditionalFormatting>
  <conditionalFormatting sqref="T311:T316">
    <cfRule type="duplicateValues" dxfId="20" priority="19"/>
  </conditionalFormatting>
  <conditionalFormatting sqref="T317:T322">
    <cfRule type="duplicateValues" dxfId="19" priority="18"/>
  </conditionalFormatting>
  <conditionalFormatting sqref="T323:T328">
    <cfRule type="duplicateValues" dxfId="18" priority="17"/>
  </conditionalFormatting>
  <conditionalFormatting sqref="T329:T334">
    <cfRule type="duplicateValues" dxfId="17" priority="16"/>
  </conditionalFormatting>
  <conditionalFormatting sqref="T335:T340">
    <cfRule type="duplicateValues" dxfId="16" priority="15"/>
  </conditionalFormatting>
  <conditionalFormatting sqref="T341:T346">
    <cfRule type="duplicateValues" dxfId="15" priority="14"/>
  </conditionalFormatting>
  <conditionalFormatting sqref="T347:T352">
    <cfRule type="duplicateValues" dxfId="13" priority="13"/>
  </conditionalFormatting>
  <conditionalFormatting sqref="T353:T358">
    <cfRule type="duplicateValues" dxfId="11" priority="12"/>
  </conditionalFormatting>
  <conditionalFormatting sqref="T359:T364">
    <cfRule type="duplicateValues" dxfId="10" priority="11"/>
  </conditionalFormatting>
  <conditionalFormatting sqref="T365:T370">
    <cfRule type="duplicateValues" dxfId="9" priority="10"/>
  </conditionalFormatting>
  <conditionalFormatting sqref="T371:T418">
    <cfRule type="duplicateValues" dxfId="8" priority="9"/>
  </conditionalFormatting>
  <conditionalFormatting sqref="T419:T430">
    <cfRule type="duplicateValues" dxfId="7" priority="8"/>
  </conditionalFormatting>
  <conditionalFormatting sqref="T431:T448">
    <cfRule type="duplicateValues" dxfId="6" priority="7"/>
  </conditionalFormatting>
  <conditionalFormatting sqref="T449:T460">
    <cfRule type="duplicateValues" dxfId="5" priority="6"/>
  </conditionalFormatting>
  <conditionalFormatting sqref="T461:T472">
    <cfRule type="duplicateValues" dxfId="4" priority="5"/>
  </conditionalFormatting>
  <conditionalFormatting sqref="T473:T484">
    <cfRule type="duplicateValues" dxfId="3" priority="4"/>
  </conditionalFormatting>
  <conditionalFormatting sqref="T485:T496">
    <cfRule type="duplicateValues" dxfId="2" priority="3"/>
  </conditionalFormatting>
  <conditionalFormatting sqref="T497:T502">
    <cfRule type="duplicateValues" dxfId="1" priority="2"/>
  </conditionalFormatting>
  <conditionalFormatting sqref="T503:T512">
    <cfRule type="duplicateValues" dxfId="0" priority="1"/>
  </conditionalFormatting>
  <pageMargins left="0.7" right="0.7" top="0.75" bottom="0.75" header="0.3" footer="0.3"/>
  <pageSetup paperSize="9" orientation="portrait" horizontalDpi="0" verticalDpi="0"/>
  <extLst>
    <ext xmlns:x14="http://schemas.microsoft.com/office/spreadsheetml/2009/9/main" uri="{CCE6A557-97BC-4b89-ADB6-D9C93CAAB3DF}">
      <x14:dataValidations xmlns:xm="http://schemas.microsoft.com/office/excel/2006/main" count="1">
        <x14:dataValidation type="list" allowBlank="1" showInputMessage="1" showErrorMessage="1" xr:uid="{A8F591AD-389C-9C44-A605-A663B30085E2}">
          <x14:formula1>
            <xm:f>dismissal_type!$A$3:$A$10</xm:f>
          </x14:formula1>
          <xm:sqref>O8:O1048576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187A2-9E6E-C14F-AA55-F2231C6E72D7}">
  <dimension ref="A1:P48"/>
  <sheetViews>
    <sheetView workbookViewId="0">
      <selection activeCell="B25" sqref="B25"/>
    </sheetView>
  </sheetViews>
  <sheetFormatPr baseColWidth="10" defaultRowHeight="16" x14ac:dyDescent="0.2"/>
  <cols>
    <col min="1" max="1" width="13" bestFit="1" customWidth="1"/>
    <col min="2" max="2" width="12.6640625" bestFit="1" customWidth="1"/>
    <col min="3" max="3" width="7.5" bestFit="1" customWidth="1"/>
    <col min="4" max="4" width="3.33203125" bestFit="1" customWidth="1"/>
    <col min="5" max="5" width="4.1640625" bestFit="1" customWidth="1"/>
    <col min="6" max="6" width="10.83203125" bestFit="1" customWidth="1"/>
    <col min="7" max="8" width="5.5" bestFit="1" customWidth="1"/>
    <col min="9" max="9" width="15.1640625" bestFit="1" customWidth="1"/>
    <col min="10" max="10" width="15.6640625" bestFit="1" customWidth="1"/>
    <col min="11" max="11" width="13" bestFit="1" customWidth="1"/>
    <col min="12" max="12" width="10.83203125" bestFit="1" customWidth="1"/>
    <col min="13" max="13" width="13.33203125" bestFit="1" customWidth="1"/>
    <col min="14" max="14" width="15.33203125" bestFit="1" customWidth="1"/>
    <col min="15" max="15" width="14.6640625" bestFit="1" customWidth="1"/>
    <col min="16" max="16" width="11.6640625" bestFit="1" customWidth="1"/>
    <col min="17" max="68" width="4.1640625" bestFit="1" customWidth="1"/>
    <col min="69" max="349" width="5.1640625" bestFit="1" customWidth="1"/>
    <col min="350" max="350" width="11.6640625" bestFit="1" customWidth="1"/>
    <col min="351" max="409" width="4.1640625" bestFit="1" customWidth="1"/>
    <col min="410" max="690" width="5.1640625" bestFit="1" customWidth="1"/>
    <col min="691" max="691" width="14.6640625" bestFit="1" customWidth="1"/>
    <col min="692" max="750" width="4.1640625" bestFit="1" customWidth="1"/>
    <col min="751" max="1031" width="5.1640625" bestFit="1" customWidth="1"/>
    <col min="1033" max="1091" width="4.1640625" bestFit="1" customWidth="1"/>
    <col min="1092" max="1372" width="5.1640625" bestFit="1" customWidth="1"/>
    <col min="1373" max="1373" width="19.83203125" bestFit="1" customWidth="1"/>
    <col min="1374" max="1374" width="16" bestFit="1" customWidth="1"/>
    <col min="1375" max="1375" width="19.1640625" bestFit="1" customWidth="1"/>
    <col min="1376" max="1376" width="15.1640625" bestFit="1" customWidth="1"/>
  </cols>
  <sheetData>
    <row r="1" spans="1:16" x14ac:dyDescent="0.2">
      <c r="D1" t="s">
        <v>584</v>
      </c>
      <c r="M1" t="s">
        <v>210</v>
      </c>
    </row>
    <row r="3" spans="1:16" x14ac:dyDescent="0.2">
      <c r="A3" s="4" t="s">
        <v>4</v>
      </c>
      <c r="B3" t="s">
        <v>351</v>
      </c>
      <c r="C3" t="s">
        <v>752</v>
      </c>
      <c r="G3" t="s">
        <v>357</v>
      </c>
      <c r="K3" s="4" t="s">
        <v>401</v>
      </c>
      <c r="L3" t="s">
        <v>403</v>
      </c>
      <c r="M3" t="s">
        <v>453</v>
      </c>
      <c r="N3" t="s">
        <v>585</v>
      </c>
      <c r="O3" t="s">
        <v>404</v>
      </c>
      <c r="P3" t="s">
        <v>402</v>
      </c>
    </row>
    <row r="4" spans="1:16" x14ac:dyDescent="0.2">
      <c r="A4" s="5" t="s">
        <v>132</v>
      </c>
      <c r="B4" s="13">
        <v>23</v>
      </c>
      <c r="C4" s="13">
        <v>31</v>
      </c>
      <c r="G4" s="6">
        <f>GETPIVOTDATA("Run",$A$3,"Batsman",I4)/GETPIVOTDATA("Balls_faced",$A$3,"Batsman",I4)*100</f>
        <v>74.193548387096769</v>
      </c>
      <c r="I4" s="5" t="s">
        <v>132</v>
      </c>
      <c r="K4" s="5" t="s">
        <v>48</v>
      </c>
      <c r="L4" s="13">
        <v>0</v>
      </c>
      <c r="M4" s="13">
        <v>2</v>
      </c>
      <c r="N4" s="13"/>
      <c r="O4" s="13"/>
      <c r="P4" s="13"/>
    </row>
    <row r="5" spans="1:16" x14ac:dyDescent="0.2">
      <c r="A5" s="5" t="s">
        <v>170</v>
      </c>
      <c r="B5" s="13">
        <v>1</v>
      </c>
      <c r="C5" s="13">
        <v>6</v>
      </c>
      <c r="G5" s="6">
        <f t="shared" ref="G5:G14" si="0">GETPIVOTDATA("Run",$A$3,"Batsman",I5)/GETPIVOTDATA("Balls_faced",$A$3,"Batsman",I5)*100</f>
        <v>16.666666666666664</v>
      </c>
      <c r="I5" s="5" t="s">
        <v>170</v>
      </c>
      <c r="K5" s="5" t="s">
        <v>90</v>
      </c>
      <c r="L5" s="13">
        <v>6</v>
      </c>
      <c r="M5" s="13">
        <v>23</v>
      </c>
      <c r="N5" s="13"/>
      <c r="O5" s="13"/>
      <c r="P5" s="13"/>
    </row>
    <row r="6" spans="1:16" x14ac:dyDescent="0.2">
      <c r="A6" s="5" t="s">
        <v>48</v>
      </c>
      <c r="B6" s="13">
        <v>4</v>
      </c>
      <c r="C6" s="13">
        <v>3</v>
      </c>
      <c r="G6" s="6">
        <f t="shared" si="0"/>
        <v>133.33333333333331</v>
      </c>
      <c r="I6" s="5" t="s">
        <v>48</v>
      </c>
      <c r="K6" s="5" t="s">
        <v>565</v>
      </c>
      <c r="L6" s="13">
        <v>22</v>
      </c>
      <c r="M6" s="13">
        <v>64</v>
      </c>
      <c r="N6" s="13">
        <v>3</v>
      </c>
      <c r="O6" s="13"/>
      <c r="P6" s="13">
        <v>3</v>
      </c>
    </row>
    <row r="7" spans="1:16" x14ac:dyDescent="0.2">
      <c r="A7" s="5" t="s">
        <v>201</v>
      </c>
      <c r="B7" s="13">
        <v>0</v>
      </c>
      <c r="C7" s="13">
        <v>1</v>
      </c>
      <c r="G7" s="6">
        <f t="shared" si="0"/>
        <v>0</v>
      </c>
      <c r="I7" s="5" t="s">
        <v>201</v>
      </c>
      <c r="K7" s="5" t="s">
        <v>8</v>
      </c>
      <c r="L7" s="13">
        <v>13</v>
      </c>
      <c r="M7" s="13">
        <v>25</v>
      </c>
      <c r="N7" s="13"/>
      <c r="O7" s="13"/>
      <c r="P7" s="13"/>
    </row>
    <row r="8" spans="1:16" x14ac:dyDescent="0.2">
      <c r="A8" s="5" t="s">
        <v>3</v>
      </c>
      <c r="B8" s="13">
        <v>11</v>
      </c>
      <c r="C8" s="13">
        <v>13</v>
      </c>
      <c r="G8" s="6">
        <f t="shared" si="0"/>
        <v>84.615384615384613</v>
      </c>
      <c r="I8" s="5" t="s">
        <v>3</v>
      </c>
      <c r="K8" s="5" t="s">
        <v>350</v>
      </c>
      <c r="L8" s="13"/>
      <c r="M8" s="13"/>
      <c r="N8" s="13"/>
      <c r="O8" s="13"/>
      <c r="P8" s="13"/>
    </row>
    <row r="9" spans="1:16" x14ac:dyDescent="0.2">
      <c r="A9" s="5" t="s">
        <v>90</v>
      </c>
      <c r="B9" s="13">
        <v>0</v>
      </c>
      <c r="C9" s="13">
        <v>20</v>
      </c>
      <c r="G9" s="6">
        <f t="shared" si="0"/>
        <v>0</v>
      </c>
      <c r="I9" s="5" t="s">
        <v>90</v>
      </c>
      <c r="K9" s="5" t="s">
        <v>3</v>
      </c>
      <c r="L9" s="13">
        <v>9</v>
      </c>
      <c r="M9" s="13">
        <v>18</v>
      </c>
      <c r="N9" s="13"/>
      <c r="O9" s="13"/>
      <c r="P9" s="13"/>
    </row>
    <row r="10" spans="1:16" x14ac:dyDescent="0.2">
      <c r="A10" s="5" t="s">
        <v>91</v>
      </c>
      <c r="B10" s="13">
        <v>17</v>
      </c>
      <c r="C10" s="13">
        <v>56</v>
      </c>
      <c r="G10" s="6">
        <f t="shared" si="0"/>
        <v>30.357142857142854</v>
      </c>
      <c r="I10" s="5" t="s">
        <v>91</v>
      </c>
      <c r="K10" s="5" t="s">
        <v>38</v>
      </c>
      <c r="L10" s="13">
        <v>9</v>
      </c>
      <c r="M10" s="13">
        <v>11</v>
      </c>
      <c r="N10" s="13"/>
      <c r="O10" s="13"/>
      <c r="P10" s="13"/>
    </row>
    <row r="11" spans="1:16" x14ac:dyDescent="0.2">
      <c r="A11" s="5" t="s">
        <v>192</v>
      </c>
      <c r="B11" s="13">
        <v>0</v>
      </c>
      <c r="C11" s="13">
        <v>4</v>
      </c>
      <c r="G11" s="6">
        <f t="shared" si="0"/>
        <v>0</v>
      </c>
      <c r="I11" s="5" t="s">
        <v>192</v>
      </c>
      <c r="K11" s="5" t="s">
        <v>132</v>
      </c>
      <c r="L11" s="13">
        <v>43</v>
      </c>
      <c r="M11" s="13">
        <v>50</v>
      </c>
      <c r="N11" s="13">
        <v>2</v>
      </c>
      <c r="O11" s="13"/>
      <c r="P11" s="13"/>
    </row>
    <row r="12" spans="1:16" x14ac:dyDescent="0.2">
      <c r="A12" s="5" t="s">
        <v>8</v>
      </c>
      <c r="B12" s="13">
        <v>66</v>
      </c>
      <c r="C12" s="13">
        <v>112</v>
      </c>
      <c r="G12" s="6">
        <f t="shared" si="0"/>
        <v>58.928571428571431</v>
      </c>
      <c r="I12" s="5" t="s">
        <v>8</v>
      </c>
      <c r="K12" s="5" t="s">
        <v>170</v>
      </c>
      <c r="L12" s="13">
        <v>6</v>
      </c>
      <c r="M12" s="13">
        <v>5</v>
      </c>
      <c r="N12" s="13"/>
      <c r="O12" s="13"/>
      <c r="P12" s="13"/>
    </row>
    <row r="13" spans="1:16" x14ac:dyDescent="0.2">
      <c r="A13" s="5" t="s">
        <v>179</v>
      </c>
      <c r="B13" s="13">
        <v>1</v>
      </c>
      <c r="C13" s="13">
        <v>12</v>
      </c>
      <c r="G13" s="6">
        <f t="shared" si="0"/>
        <v>8.3333333333333321</v>
      </c>
      <c r="I13" s="5" t="s">
        <v>179</v>
      </c>
      <c r="K13" s="5" t="s">
        <v>179</v>
      </c>
      <c r="L13" s="13">
        <v>58</v>
      </c>
      <c r="M13" s="13">
        <v>136</v>
      </c>
      <c r="N13" s="13">
        <v>3</v>
      </c>
      <c r="O13" s="13"/>
      <c r="P13" s="13">
        <v>5</v>
      </c>
    </row>
    <row r="14" spans="1:16" x14ac:dyDescent="0.2">
      <c r="A14" s="5" t="s">
        <v>38</v>
      </c>
      <c r="B14" s="13">
        <v>72</v>
      </c>
      <c r="C14" s="13">
        <v>92</v>
      </c>
      <c r="G14" s="6">
        <f t="shared" si="0"/>
        <v>78.260869565217391</v>
      </c>
      <c r="I14" s="5" t="s">
        <v>38</v>
      </c>
      <c r="K14" s="5" t="s">
        <v>192</v>
      </c>
      <c r="L14" s="13">
        <v>2</v>
      </c>
      <c r="M14" s="13">
        <v>13</v>
      </c>
      <c r="N14" s="13">
        <v>2</v>
      </c>
      <c r="O14" s="13"/>
      <c r="P14" s="13"/>
    </row>
    <row r="15" spans="1:16" x14ac:dyDescent="0.2">
      <c r="A15" s="5" t="s">
        <v>349</v>
      </c>
      <c r="B15" s="13">
        <v>195</v>
      </c>
      <c r="C15" s="13">
        <v>350</v>
      </c>
      <c r="K15" s="5" t="s">
        <v>201</v>
      </c>
      <c r="L15" s="13">
        <v>17</v>
      </c>
      <c r="M15" s="13">
        <v>53</v>
      </c>
      <c r="N15" s="13"/>
      <c r="O15" s="13"/>
      <c r="P15" s="13"/>
    </row>
    <row r="16" spans="1:16" x14ac:dyDescent="0.2">
      <c r="K16" s="5" t="s">
        <v>349</v>
      </c>
      <c r="L16" s="13">
        <v>185</v>
      </c>
      <c r="M16" s="13">
        <v>400</v>
      </c>
      <c r="N16" s="13">
        <v>10</v>
      </c>
      <c r="O16" s="13"/>
      <c r="P16" s="13">
        <v>8</v>
      </c>
    </row>
    <row r="30" spans="1:13" x14ac:dyDescent="0.2">
      <c r="A30" s="4" t="s">
        <v>356</v>
      </c>
      <c r="B30" t="s">
        <v>358</v>
      </c>
      <c r="C30" t="s">
        <v>352</v>
      </c>
      <c r="D30" t="s">
        <v>355</v>
      </c>
      <c r="E30" t="s">
        <v>353</v>
      </c>
      <c r="F30" t="s">
        <v>354</v>
      </c>
      <c r="G30" t="s">
        <v>36</v>
      </c>
      <c r="H30" t="s">
        <v>749</v>
      </c>
      <c r="I30" t="s">
        <v>371</v>
      </c>
      <c r="J30" t="s">
        <v>2</v>
      </c>
      <c r="K30" t="s">
        <v>359</v>
      </c>
      <c r="L30" t="s">
        <v>745</v>
      </c>
      <c r="M30" t="s">
        <v>356</v>
      </c>
    </row>
    <row r="31" spans="1:13" x14ac:dyDescent="0.2">
      <c r="A31" s="5" t="s">
        <v>15</v>
      </c>
      <c r="B31" s="13">
        <v>84</v>
      </c>
      <c r="C31" s="13">
        <v>2</v>
      </c>
      <c r="D31" s="13">
        <v>6</v>
      </c>
      <c r="E31" s="13"/>
      <c r="F31" s="13">
        <v>47</v>
      </c>
      <c r="G31" s="13">
        <v>3</v>
      </c>
      <c r="H31">
        <f>GETPIVOTDATA("Runs_given",$A$30,"Bowler",M31)</f>
        <v>47</v>
      </c>
      <c r="I31">
        <f t="shared" ref="I31:I36" si="1">GETPIVOTDATA("balls",$A$30,"Bowler",M31)</f>
        <v>84</v>
      </c>
      <c r="J31" s="6" t="str">
        <f>INT(I31/6) &amp; "." &amp; INT(MOD(I31,6))</f>
        <v>14.0</v>
      </c>
      <c r="K31" s="8">
        <f>ROUNDDOWN(H31/(I31/6),2)</f>
        <v>3.35</v>
      </c>
      <c r="L31" s="7">
        <f>GETPIVOTDATA("Wickets",$A$30,"Bowler",M31)</f>
        <v>3</v>
      </c>
      <c r="M31" s="5" t="s">
        <v>15</v>
      </c>
    </row>
    <row r="32" spans="1:13" x14ac:dyDescent="0.2">
      <c r="A32" s="5" t="s">
        <v>122</v>
      </c>
      <c r="B32" s="13">
        <v>36</v>
      </c>
      <c r="C32" s="13"/>
      <c r="D32" s="13"/>
      <c r="E32" s="13"/>
      <c r="F32" s="13">
        <v>19</v>
      </c>
      <c r="G32" s="13">
        <v>1</v>
      </c>
      <c r="H32">
        <f t="shared" ref="H32:H36" si="2">GETPIVOTDATA("Runs_given",$A$30,"Bowler",M32)</f>
        <v>19</v>
      </c>
      <c r="I32">
        <f t="shared" si="1"/>
        <v>36</v>
      </c>
      <c r="J32" s="6" t="str">
        <f t="shared" ref="J32:J36" si="3">INT(I32/6) &amp; "." &amp; INT(MOD(I32,6))</f>
        <v>6.0</v>
      </c>
      <c r="K32" s="8">
        <f t="shared" ref="K32:K36" si="4">ROUNDDOWN(H32/(I32/6),2)</f>
        <v>3.16</v>
      </c>
      <c r="L32" s="7">
        <f t="shared" ref="L32:L36" si="5">GETPIVOTDATA("Wickets",$A$30,"Bowler",M32)</f>
        <v>1</v>
      </c>
      <c r="M32" s="5" t="s">
        <v>122</v>
      </c>
    </row>
    <row r="33" spans="1:13" x14ac:dyDescent="0.2">
      <c r="A33" s="5" t="s">
        <v>163</v>
      </c>
      <c r="B33" s="13">
        <v>12</v>
      </c>
      <c r="C33" s="13"/>
      <c r="D33" s="13"/>
      <c r="E33" s="13"/>
      <c r="F33" s="13">
        <v>5</v>
      </c>
      <c r="G33" s="13">
        <v>1</v>
      </c>
      <c r="H33">
        <f t="shared" si="2"/>
        <v>5</v>
      </c>
      <c r="I33">
        <f t="shared" si="1"/>
        <v>12</v>
      </c>
      <c r="J33" s="6" t="str">
        <f t="shared" si="3"/>
        <v>2.0</v>
      </c>
      <c r="K33" s="8">
        <f t="shared" si="4"/>
        <v>2.5</v>
      </c>
      <c r="L33" s="7">
        <f t="shared" si="5"/>
        <v>1</v>
      </c>
      <c r="M33" s="5" t="s">
        <v>163</v>
      </c>
    </row>
    <row r="34" spans="1:13" x14ac:dyDescent="0.2">
      <c r="A34" s="5" t="s">
        <v>6</v>
      </c>
      <c r="B34" s="13">
        <v>66</v>
      </c>
      <c r="C34" s="13">
        <v>5</v>
      </c>
      <c r="D34" s="13">
        <v>1</v>
      </c>
      <c r="E34" s="13"/>
      <c r="F34" s="13">
        <v>31</v>
      </c>
      <c r="G34" s="13"/>
      <c r="H34">
        <f t="shared" si="2"/>
        <v>31</v>
      </c>
      <c r="I34">
        <f t="shared" si="1"/>
        <v>66</v>
      </c>
      <c r="J34" s="6" t="str">
        <f t="shared" si="3"/>
        <v>11.0</v>
      </c>
      <c r="K34" s="8">
        <f t="shared" si="4"/>
        <v>2.81</v>
      </c>
      <c r="L34" s="7">
        <f t="shared" si="5"/>
        <v>0</v>
      </c>
      <c r="M34" s="5" t="s">
        <v>6</v>
      </c>
    </row>
    <row r="35" spans="1:13" x14ac:dyDescent="0.2">
      <c r="A35" s="5" t="s">
        <v>92</v>
      </c>
      <c r="B35" s="13">
        <v>48</v>
      </c>
      <c r="C35" s="13">
        <v>2</v>
      </c>
      <c r="D35" s="13"/>
      <c r="E35" s="13"/>
      <c r="F35" s="13">
        <v>43</v>
      </c>
      <c r="G35" s="13"/>
      <c r="H35">
        <f t="shared" si="2"/>
        <v>43</v>
      </c>
      <c r="I35">
        <f t="shared" si="1"/>
        <v>48</v>
      </c>
      <c r="J35" s="6" t="str">
        <f t="shared" si="3"/>
        <v>8.0</v>
      </c>
      <c r="K35" s="8">
        <f t="shared" si="4"/>
        <v>5.37</v>
      </c>
      <c r="L35" s="7">
        <f t="shared" si="5"/>
        <v>0</v>
      </c>
      <c r="M35" s="5" t="s">
        <v>92</v>
      </c>
    </row>
    <row r="36" spans="1:13" x14ac:dyDescent="0.2">
      <c r="A36" s="5" t="s">
        <v>42</v>
      </c>
      <c r="B36" s="13">
        <v>94</v>
      </c>
      <c r="C36" s="13">
        <v>1</v>
      </c>
      <c r="D36" s="13"/>
      <c r="E36" s="13"/>
      <c r="F36" s="13">
        <v>50</v>
      </c>
      <c r="G36" s="13">
        <v>5</v>
      </c>
      <c r="H36">
        <f t="shared" si="2"/>
        <v>50</v>
      </c>
      <c r="I36">
        <f t="shared" si="1"/>
        <v>94</v>
      </c>
      <c r="J36" s="6" t="str">
        <f t="shared" si="3"/>
        <v>15.4</v>
      </c>
      <c r="K36" s="8">
        <f t="shared" si="4"/>
        <v>3.19</v>
      </c>
      <c r="L36" s="7">
        <f t="shared" si="5"/>
        <v>5</v>
      </c>
      <c r="M36" s="5" t="s">
        <v>42</v>
      </c>
    </row>
    <row r="37" spans="1:13" x14ac:dyDescent="0.2">
      <c r="A37" s="5" t="s">
        <v>349</v>
      </c>
      <c r="B37" s="13">
        <v>340</v>
      </c>
      <c r="C37" s="13">
        <v>10</v>
      </c>
      <c r="D37" s="13">
        <v>7</v>
      </c>
      <c r="E37" s="13"/>
      <c r="F37" s="13">
        <v>195</v>
      </c>
      <c r="G37" s="13">
        <v>10</v>
      </c>
      <c r="J37" s="6"/>
      <c r="K37" s="6"/>
    </row>
    <row r="40" spans="1:13" x14ac:dyDescent="0.2">
      <c r="A40" s="4" t="s">
        <v>401</v>
      </c>
      <c r="B40" t="s">
        <v>747</v>
      </c>
      <c r="C40" t="s">
        <v>746</v>
      </c>
      <c r="D40" t="s">
        <v>202</v>
      </c>
      <c r="E40" t="s">
        <v>445</v>
      </c>
      <c r="F40" t="s">
        <v>403</v>
      </c>
      <c r="G40" t="s">
        <v>745</v>
      </c>
      <c r="H40" t="s">
        <v>769</v>
      </c>
      <c r="I40" t="s">
        <v>371</v>
      </c>
      <c r="J40" t="s">
        <v>2</v>
      </c>
      <c r="K40" t="s">
        <v>359</v>
      </c>
      <c r="L40" t="s">
        <v>745</v>
      </c>
    </row>
    <row r="41" spans="1:13" x14ac:dyDescent="0.2">
      <c r="A41" s="5" t="s">
        <v>15</v>
      </c>
      <c r="B41" s="13">
        <v>108</v>
      </c>
      <c r="C41" s="13">
        <v>3</v>
      </c>
      <c r="D41" s="13">
        <v>1</v>
      </c>
      <c r="E41" s="13"/>
      <c r="F41" s="13">
        <v>55</v>
      </c>
      <c r="G41" s="13">
        <v>1</v>
      </c>
      <c r="H41">
        <f t="shared" ref="H41:H44" si="6">GETPIVOTDATA("Sum of runs",$A$40,"Bowler",M41)+GETPIVOTDATA("Noballs",$A$40,"Bowler",M41)</f>
        <v>58</v>
      </c>
      <c r="I41">
        <f>GETPIVOTDATA("bowls_bowled",$A$40,"Bowler",M41)</f>
        <v>108</v>
      </c>
      <c r="J41" s="6" t="str">
        <f>INT(I41/6) &amp; "." &amp; INT(MOD(I41,6))</f>
        <v>18.0</v>
      </c>
      <c r="K41">
        <f>ROUNDDOWN(H41/(I41/6),2)</f>
        <v>3.22</v>
      </c>
      <c r="L41">
        <f>GETPIVOTDATA("Wkts",$A$40,"Bowler",M41)</f>
        <v>1</v>
      </c>
      <c r="M41" s="5" t="s">
        <v>15</v>
      </c>
    </row>
    <row r="42" spans="1:13" x14ac:dyDescent="0.2">
      <c r="A42" s="5" t="s">
        <v>122</v>
      </c>
      <c r="B42" s="13">
        <v>36</v>
      </c>
      <c r="C42" s="13"/>
      <c r="D42" s="13">
        <v>2</v>
      </c>
      <c r="E42" s="13"/>
      <c r="F42" s="13">
        <v>17</v>
      </c>
      <c r="G42" s="13"/>
      <c r="H42">
        <f t="shared" si="6"/>
        <v>17</v>
      </c>
      <c r="I42">
        <f>GETPIVOTDATA("bowls_bowled",$A$40,"Bowler",M42)</f>
        <v>36</v>
      </c>
      <c r="J42" s="6" t="str">
        <f t="shared" ref="J42:J45" si="7">INT(I42/6) &amp; "." &amp; INT(MOD(I42,6))</f>
        <v>6.0</v>
      </c>
      <c r="K42">
        <f t="shared" ref="K42:K45" si="8">ROUNDDOWN(H42/(I42/6),2)</f>
        <v>2.83</v>
      </c>
      <c r="L42">
        <f>GETPIVOTDATA("Wkts",$A$40,"Bowler",M42)</f>
        <v>0</v>
      </c>
      <c r="M42" s="5" t="s">
        <v>122</v>
      </c>
    </row>
    <row r="43" spans="1:13" x14ac:dyDescent="0.2">
      <c r="A43" s="5" t="s">
        <v>6</v>
      </c>
      <c r="B43" s="13">
        <v>48</v>
      </c>
      <c r="C43" s="13">
        <v>2</v>
      </c>
      <c r="D43" s="13"/>
      <c r="E43" s="13">
        <v>4</v>
      </c>
      <c r="F43" s="13">
        <v>16</v>
      </c>
      <c r="G43" s="13">
        <v>1</v>
      </c>
      <c r="H43">
        <f t="shared" si="6"/>
        <v>18</v>
      </c>
      <c r="I43">
        <f>GETPIVOTDATA("bowls_bowled",$A$40,"Bowler",M43)</f>
        <v>48</v>
      </c>
      <c r="J43" s="6" t="str">
        <f t="shared" si="7"/>
        <v>8.0</v>
      </c>
      <c r="K43">
        <f t="shared" si="8"/>
        <v>2.25</v>
      </c>
      <c r="L43">
        <f>GETPIVOTDATA("Wkts",$A$40,"Bowler",M43)</f>
        <v>1</v>
      </c>
      <c r="M43" s="5" t="s">
        <v>6</v>
      </c>
    </row>
    <row r="44" spans="1:13" x14ac:dyDescent="0.2">
      <c r="A44" s="5" t="s">
        <v>92</v>
      </c>
      <c r="B44" s="13">
        <v>78</v>
      </c>
      <c r="C44" s="13"/>
      <c r="D44" s="13"/>
      <c r="E44" s="13"/>
      <c r="F44" s="13">
        <v>38</v>
      </c>
      <c r="G44" s="13">
        <v>3</v>
      </c>
      <c r="H44">
        <f t="shared" si="6"/>
        <v>38</v>
      </c>
      <c r="I44">
        <f>GETPIVOTDATA("bowls_bowled",$A$40,"Bowler",M44)</f>
        <v>78</v>
      </c>
      <c r="J44" s="6" t="str">
        <f t="shared" si="7"/>
        <v>13.0</v>
      </c>
      <c r="K44">
        <f t="shared" si="8"/>
        <v>2.92</v>
      </c>
      <c r="L44">
        <f>GETPIVOTDATA("Wkts",$A$40,"Bowler",M44)</f>
        <v>3</v>
      </c>
      <c r="M44" s="5" t="s">
        <v>92</v>
      </c>
    </row>
    <row r="45" spans="1:13" x14ac:dyDescent="0.2">
      <c r="A45" s="5" t="s">
        <v>42</v>
      </c>
      <c r="B45" s="13">
        <v>108</v>
      </c>
      <c r="C45" s="13">
        <v>5</v>
      </c>
      <c r="D45" s="13">
        <v>5</v>
      </c>
      <c r="E45" s="13"/>
      <c r="F45" s="13">
        <v>54</v>
      </c>
      <c r="G45" s="13">
        <v>4</v>
      </c>
      <c r="H45">
        <f>GETPIVOTDATA("Sum of runs",$A$40,"Bowler",M45)+GETPIVOTDATA("Noballs",$A$40,"Bowler",M45)</f>
        <v>59</v>
      </c>
      <c r="I45">
        <f>GETPIVOTDATA("bowls_bowled",$A$40,"Bowler",M45)</f>
        <v>108</v>
      </c>
      <c r="J45" s="6" t="str">
        <f t="shared" si="7"/>
        <v>18.0</v>
      </c>
      <c r="K45">
        <f t="shared" si="8"/>
        <v>3.27</v>
      </c>
      <c r="L45">
        <f>GETPIVOTDATA("Wkts",$A$40,"Bowler",M45)</f>
        <v>4</v>
      </c>
      <c r="M45" s="5" t="s">
        <v>42</v>
      </c>
    </row>
    <row r="46" spans="1:13" x14ac:dyDescent="0.2">
      <c r="A46" s="5" t="s">
        <v>350</v>
      </c>
      <c r="B46" s="13"/>
      <c r="C46" s="13"/>
      <c r="D46" s="13"/>
      <c r="E46" s="13"/>
      <c r="F46" s="13"/>
      <c r="G46" s="13"/>
    </row>
    <row r="47" spans="1:13" x14ac:dyDescent="0.2">
      <c r="A47" s="5" t="s">
        <v>163</v>
      </c>
      <c r="B47" s="13">
        <v>12</v>
      </c>
      <c r="C47" s="13"/>
      <c r="D47" s="13"/>
      <c r="E47" s="13"/>
      <c r="F47" s="13">
        <v>5</v>
      </c>
      <c r="G47" s="13">
        <v>1</v>
      </c>
      <c r="J47" s="6">
        <f>J41+J42+J43+J44+J45</f>
        <v>63</v>
      </c>
    </row>
    <row r="48" spans="1:13" x14ac:dyDescent="0.2">
      <c r="A48" s="5" t="s">
        <v>349</v>
      </c>
      <c r="B48" s="13">
        <v>390</v>
      </c>
      <c r="C48" s="13">
        <v>10</v>
      </c>
      <c r="D48" s="13">
        <v>8</v>
      </c>
      <c r="E48" s="13">
        <v>4</v>
      </c>
      <c r="F48" s="13">
        <v>185</v>
      </c>
      <c r="G48" s="13">
        <v>10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85BC4-1364-2541-82B2-7B0A22CC82B3}">
  <dimension ref="A1:M48"/>
  <sheetViews>
    <sheetView tabSelected="1" workbookViewId="0">
      <selection activeCell="L7" sqref="L7"/>
    </sheetView>
  </sheetViews>
  <sheetFormatPr baseColWidth="10" defaultRowHeight="16" x14ac:dyDescent="0.2"/>
  <cols>
    <col min="1" max="1" width="11.1640625" bestFit="1" customWidth="1"/>
    <col min="2" max="2" width="11.33203125" bestFit="1" customWidth="1"/>
    <col min="3" max="3" width="10.6640625" bestFit="1" customWidth="1"/>
    <col min="4" max="4" width="5.5" bestFit="1" customWidth="1"/>
    <col min="5" max="5" width="6.83203125" bestFit="1" customWidth="1"/>
    <col min="6" max="6" width="3.33203125" bestFit="1" customWidth="1"/>
    <col min="7" max="7" width="13.33203125" bestFit="1" customWidth="1"/>
    <col min="8" max="8" width="12.33203125" bestFit="1" customWidth="1"/>
    <col min="9" max="9" width="13.33203125" bestFit="1" customWidth="1"/>
    <col min="10" max="10" width="11.83203125" bestFit="1" customWidth="1"/>
    <col min="17" max="17" width="13" bestFit="1" customWidth="1"/>
    <col min="18" max="18" width="10.83203125" bestFit="1" customWidth="1"/>
    <col min="19" max="19" width="13.33203125" bestFit="1" customWidth="1"/>
  </cols>
  <sheetData>
    <row r="1" spans="1:13" x14ac:dyDescent="0.2">
      <c r="A1" s="4" t="s">
        <v>753</v>
      </c>
      <c r="B1" t="s">
        <v>751</v>
      </c>
      <c r="C1" t="s">
        <v>750</v>
      </c>
      <c r="G1" s="4" t="s">
        <v>401</v>
      </c>
      <c r="H1" t="s">
        <v>403</v>
      </c>
      <c r="I1" t="s">
        <v>453</v>
      </c>
    </row>
    <row r="2" spans="1:13" x14ac:dyDescent="0.2">
      <c r="A2" s="5" t="s">
        <v>264</v>
      </c>
      <c r="B2" s="13">
        <v>36</v>
      </c>
      <c r="C2" s="13">
        <v>84</v>
      </c>
      <c r="G2" s="5" t="s">
        <v>350</v>
      </c>
      <c r="H2" s="13"/>
      <c r="I2" s="13"/>
    </row>
    <row r="3" spans="1:13" x14ac:dyDescent="0.2">
      <c r="A3" s="5" t="s">
        <v>337</v>
      </c>
      <c r="B3" s="13">
        <v>45</v>
      </c>
      <c r="C3" s="13">
        <v>111</v>
      </c>
      <c r="G3" s="5" t="s">
        <v>163</v>
      </c>
      <c r="H3" s="13">
        <v>136</v>
      </c>
      <c r="I3" s="13">
        <v>207</v>
      </c>
    </row>
    <row r="4" spans="1:13" x14ac:dyDescent="0.2">
      <c r="A4" s="5" t="s">
        <v>212</v>
      </c>
      <c r="B4" s="13">
        <v>0</v>
      </c>
      <c r="C4" s="13">
        <v>6</v>
      </c>
      <c r="G4" s="5" t="s">
        <v>211</v>
      </c>
      <c r="H4" s="13">
        <v>6</v>
      </c>
      <c r="I4" s="13">
        <v>8</v>
      </c>
    </row>
    <row r="5" spans="1:13" x14ac:dyDescent="0.2">
      <c r="A5" s="5" t="s">
        <v>6</v>
      </c>
      <c r="B5" s="13">
        <v>6</v>
      </c>
      <c r="C5" s="13">
        <v>44</v>
      </c>
      <c r="G5" s="5" t="s">
        <v>6</v>
      </c>
      <c r="H5" s="13">
        <v>27</v>
      </c>
      <c r="I5" s="13">
        <v>50</v>
      </c>
    </row>
    <row r="6" spans="1:13" x14ac:dyDescent="0.2">
      <c r="A6" s="5" t="s">
        <v>211</v>
      </c>
      <c r="B6" s="13">
        <v>16</v>
      </c>
      <c r="C6" s="13">
        <v>23</v>
      </c>
      <c r="G6" s="5" t="s">
        <v>264</v>
      </c>
      <c r="H6" s="13">
        <v>66</v>
      </c>
      <c r="I6" s="13">
        <v>134</v>
      </c>
    </row>
    <row r="7" spans="1:13" x14ac:dyDescent="0.2">
      <c r="A7" s="5" t="s">
        <v>307</v>
      </c>
      <c r="B7" s="13">
        <v>2</v>
      </c>
      <c r="C7" s="13">
        <v>13</v>
      </c>
      <c r="G7" s="5" t="s">
        <v>307</v>
      </c>
      <c r="H7" s="13">
        <v>8</v>
      </c>
      <c r="I7" s="13">
        <v>43</v>
      </c>
    </row>
    <row r="8" spans="1:13" x14ac:dyDescent="0.2">
      <c r="A8" s="5" t="s">
        <v>375</v>
      </c>
      <c r="B8" s="13">
        <v>13</v>
      </c>
      <c r="C8" s="13">
        <v>39</v>
      </c>
      <c r="G8" s="5" t="s">
        <v>337</v>
      </c>
      <c r="H8" s="13">
        <v>20</v>
      </c>
      <c r="I8" s="13">
        <v>48</v>
      </c>
    </row>
    <row r="9" spans="1:13" x14ac:dyDescent="0.2">
      <c r="A9" s="5" t="s">
        <v>15</v>
      </c>
      <c r="B9" s="13">
        <v>0</v>
      </c>
      <c r="C9" s="13">
        <v>3</v>
      </c>
      <c r="G9" s="5" t="s">
        <v>839</v>
      </c>
      <c r="H9" s="13">
        <v>8</v>
      </c>
      <c r="I9" s="13">
        <v>14</v>
      </c>
    </row>
    <row r="10" spans="1:13" x14ac:dyDescent="0.2">
      <c r="A10" s="5" t="s">
        <v>122</v>
      </c>
      <c r="B10" s="13">
        <v>7</v>
      </c>
      <c r="C10" s="13">
        <v>15</v>
      </c>
      <c r="G10" s="5" t="s">
        <v>349</v>
      </c>
      <c r="H10" s="13">
        <v>271</v>
      </c>
      <c r="I10" s="13">
        <v>504</v>
      </c>
    </row>
    <row r="11" spans="1:13" x14ac:dyDescent="0.2">
      <c r="A11" s="5" t="s">
        <v>42</v>
      </c>
      <c r="B11" s="13">
        <v>1</v>
      </c>
      <c r="C11" s="13">
        <v>6</v>
      </c>
    </row>
    <row r="12" spans="1:13" x14ac:dyDescent="0.2">
      <c r="A12" s="5" t="s">
        <v>92</v>
      </c>
      <c r="B12" s="13">
        <v>0</v>
      </c>
      <c r="C12" s="13">
        <v>1</v>
      </c>
    </row>
    <row r="13" spans="1:13" x14ac:dyDescent="0.2">
      <c r="A13" s="5" t="s">
        <v>349</v>
      </c>
      <c r="B13" s="13">
        <v>126</v>
      </c>
      <c r="C13" s="13">
        <v>345</v>
      </c>
    </row>
    <row r="15" spans="1:13" x14ac:dyDescent="0.2">
      <c r="A15" t="s">
        <v>356</v>
      </c>
      <c r="B15" t="s">
        <v>2</v>
      </c>
      <c r="C15" t="s">
        <v>749</v>
      </c>
      <c r="D15" t="s">
        <v>359</v>
      </c>
      <c r="E15" t="s">
        <v>745</v>
      </c>
      <c r="M15" t="s">
        <v>371</v>
      </c>
    </row>
    <row r="16" spans="1:13" x14ac:dyDescent="0.2">
      <c r="A16" s="5" t="s">
        <v>170</v>
      </c>
      <c r="B16" t="str">
        <f>INT(M16/6) &amp; "." &amp; INT(MOD(M16,6))</f>
        <v>18.1</v>
      </c>
      <c r="C16">
        <f>GETPIVOTDATA("runs conceded",$A$31,"Bowler",A16)+GETPIVOTDATA("No ball",$A$31,"Bowler",A16)</f>
        <v>28</v>
      </c>
      <c r="D16">
        <f>ROUNDDOWN(C16/(M16/6),2)</f>
        <v>1.54</v>
      </c>
      <c r="E16">
        <f>GETPIVOTDATA("Wkts",$A$31,"Bowler",A16)</f>
        <v>6</v>
      </c>
      <c r="M16">
        <f>GETPIVOTDATA("balls",$A$31,"Bowler",A16)</f>
        <v>109</v>
      </c>
    </row>
    <row r="17" spans="1:13" x14ac:dyDescent="0.2">
      <c r="A17" s="5" t="s">
        <v>201</v>
      </c>
      <c r="B17" t="str">
        <f>INT(M17/6) &amp; "." &amp; INT(MOD(M17,6))</f>
        <v>15.0</v>
      </c>
      <c r="C17">
        <f>GETPIVOTDATA("runs conceded",$A$31,"Bowler",A17)+GETPIVOTDATA("No ball",$A$31,"Bowler",A17)</f>
        <v>27</v>
      </c>
      <c r="D17">
        <f>ROUNDDOWN(C17/(M17/6),2)</f>
        <v>1.8</v>
      </c>
      <c r="E17">
        <f>GETPIVOTDATA("Wkts",$A$31,"Bowler",A17)</f>
        <v>1</v>
      </c>
      <c r="M17">
        <f>GETPIVOTDATA("balls",$A$31,"Bowler",A17)</f>
        <v>90</v>
      </c>
    </row>
    <row r="18" spans="1:13" x14ac:dyDescent="0.2">
      <c r="A18" s="5" t="s">
        <v>192</v>
      </c>
      <c r="B18" t="str">
        <f>INT(M18/6) &amp; "." &amp; INT(MOD(M18,6))</f>
        <v>8.0</v>
      </c>
      <c r="C18">
        <f>GETPIVOTDATA("runs conceded",$A$31,"Bowler",A18)+GETPIVOTDATA("No ball",$A$31,"Bowler",A18)</f>
        <v>12</v>
      </c>
      <c r="D18">
        <f>ROUNDDOWN(C18/(M18/6),2)</f>
        <v>1.5</v>
      </c>
      <c r="E18">
        <f>GETPIVOTDATA("Wkts",$A$31,"Bowler",A18)</f>
        <v>0</v>
      </c>
      <c r="M18">
        <f>GETPIVOTDATA("balls",$A$31,"Bowler",A18)</f>
        <v>48</v>
      </c>
    </row>
    <row r="19" spans="1:13" x14ac:dyDescent="0.2">
      <c r="A19" s="5" t="s">
        <v>179</v>
      </c>
      <c r="B19" t="str">
        <f>INT(M19/6) &amp; "." &amp; INT(MOD(M19,6))</f>
        <v>13.0</v>
      </c>
      <c r="C19">
        <f>GETPIVOTDATA("runs conceded",$A$31,"Bowler",A19)+GETPIVOTDATA("No ball",$A$31,"Bowler",A19)</f>
        <v>41</v>
      </c>
      <c r="D19">
        <f>ROUNDDOWN(C19/(M19/6),2)</f>
        <v>3.15</v>
      </c>
      <c r="E19">
        <f>GETPIVOTDATA("Wkts",$A$31,"Bowler",A19)</f>
        <v>2</v>
      </c>
      <c r="M19">
        <f>GETPIVOTDATA("balls",$A$31,"Bowler",A19)</f>
        <v>78</v>
      </c>
    </row>
    <row r="20" spans="1:13" x14ac:dyDescent="0.2">
      <c r="A20" s="5" t="s">
        <v>38</v>
      </c>
      <c r="B20" t="str">
        <f>INT(M20/6) &amp; "." &amp; INT(MOD(M20,6))</f>
        <v>3.0</v>
      </c>
      <c r="C20">
        <f>GETPIVOTDATA("runs conceded",$A$31,"Bowler",A20)+GETPIVOTDATA("No ball",$A$31,"Bowler",A20)</f>
        <v>20</v>
      </c>
      <c r="D20">
        <f>ROUNDDOWN(C20/(M20/6),2)</f>
        <v>6.66</v>
      </c>
      <c r="E20">
        <f>GETPIVOTDATA("Wkts",$A$31,"Bowler",A20)</f>
        <v>0</v>
      </c>
      <c r="M20">
        <f>GETPIVOTDATA("balls",$A$31,"Bowler",A20)</f>
        <v>18</v>
      </c>
    </row>
    <row r="22" spans="1:13" x14ac:dyDescent="0.2">
      <c r="M22" t="s">
        <v>371</v>
      </c>
    </row>
    <row r="23" spans="1:13" x14ac:dyDescent="0.2">
      <c r="A23" t="s">
        <v>356</v>
      </c>
      <c r="B23" t="s">
        <v>2</v>
      </c>
      <c r="C23" t="s">
        <v>749</v>
      </c>
      <c r="D23" t="s">
        <v>359</v>
      </c>
      <c r="E23" t="s">
        <v>745</v>
      </c>
      <c r="L23" s="5"/>
    </row>
    <row r="24" spans="1:13" x14ac:dyDescent="0.2">
      <c r="A24" s="5" t="s">
        <v>179</v>
      </c>
      <c r="B24" t="str">
        <f t="shared" ref="B24:B29" si="0">INT(M24/6) &amp; "." &amp; INT(MOD(M24,6))</f>
        <v>14.4</v>
      </c>
      <c r="C24">
        <f>GETPIVOTDATA("runs",$A$40,"Bowler",A24)+GETPIVOTDATA("Sum of is_no_ball",$A$40,"Bowler",A24)</f>
        <v>69</v>
      </c>
      <c r="D24">
        <f t="shared" ref="D24:D29" si="1">ROUNDDOWN(C24/(M24/6),2)</f>
        <v>4.7</v>
      </c>
      <c r="E24">
        <f t="shared" ref="E24:E29" si="2">GETPIVOTDATA("Wkts",$A$40,"Bowler",A24)</f>
        <v>3</v>
      </c>
      <c r="M24">
        <f t="shared" ref="M24:M29" si="3">GETPIVOTDATA("balls",$A$40,"Bowler",A24)</f>
        <v>88</v>
      </c>
    </row>
    <row r="25" spans="1:13" x14ac:dyDescent="0.2">
      <c r="A25" s="5" t="s">
        <v>201</v>
      </c>
      <c r="B25" t="str">
        <f t="shared" si="0"/>
        <v>19.0</v>
      </c>
      <c r="C25">
        <f t="shared" ref="C25:C29" si="4">GETPIVOTDATA("runs",$A$40,"Bowler",A25)+GETPIVOTDATA("Sum of is_no_ball",$A$40,"Bowler",A25)</f>
        <v>58</v>
      </c>
      <c r="D25">
        <f t="shared" si="1"/>
        <v>3.05</v>
      </c>
      <c r="E25">
        <f t="shared" si="2"/>
        <v>1</v>
      </c>
      <c r="M25">
        <f t="shared" si="3"/>
        <v>114</v>
      </c>
    </row>
    <row r="26" spans="1:13" x14ac:dyDescent="0.2">
      <c r="A26" s="5" t="s">
        <v>170</v>
      </c>
      <c r="B26" t="str">
        <f t="shared" si="0"/>
        <v>17.0</v>
      </c>
      <c r="C26">
        <f t="shared" si="4"/>
        <v>59</v>
      </c>
      <c r="D26">
        <f t="shared" si="1"/>
        <v>3.47</v>
      </c>
      <c r="E26">
        <f t="shared" si="2"/>
        <v>1</v>
      </c>
      <c r="M26">
        <f t="shared" si="3"/>
        <v>102</v>
      </c>
    </row>
    <row r="27" spans="1:13" x14ac:dyDescent="0.2">
      <c r="A27" s="5" t="s">
        <v>192</v>
      </c>
      <c r="B27" t="str">
        <f t="shared" si="0"/>
        <v>26.0</v>
      </c>
      <c r="C27">
        <f t="shared" si="4"/>
        <v>66</v>
      </c>
      <c r="D27">
        <f t="shared" si="1"/>
        <v>2.5299999999999998</v>
      </c>
      <c r="E27">
        <f t="shared" si="2"/>
        <v>0</v>
      </c>
      <c r="M27">
        <f t="shared" si="3"/>
        <v>156</v>
      </c>
    </row>
    <row r="28" spans="1:13" x14ac:dyDescent="0.2">
      <c r="A28" s="5" t="s">
        <v>38</v>
      </c>
      <c r="B28" t="str">
        <f t="shared" si="0"/>
        <v>5.0</v>
      </c>
      <c r="C28">
        <f t="shared" si="4"/>
        <v>13</v>
      </c>
      <c r="D28">
        <f t="shared" si="1"/>
        <v>2.6</v>
      </c>
      <c r="E28">
        <f t="shared" si="2"/>
        <v>0</v>
      </c>
      <c r="M28">
        <f t="shared" si="3"/>
        <v>30</v>
      </c>
    </row>
    <row r="29" spans="1:13" x14ac:dyDescent="0.2">
      <c r="A29" s="5" t="s">
        <v>3</v>
      </c>
      <c r="B29" t="str">
        <f t="shared" si="0"/>
        <v>2.0</v>
      </c>
      <c r="C29">
        <f t="shared" si="4"/>
        <v>8</v>
      </c>
      <c r="D29">
        <f t="shared" si="1"/>
        <v>4</v>
      </c>
      <c r="E29">
        <f t="shared" si="2"/>
        <v>0</v>
      </c>
      <c r="M29">
        <f t="shared" si="3"/>
        <v>12</v>
      </c>
    </row>
    <row r="31" spans="1:13" x14ac:dyDescent="0.2">
      <c r="A31" s="4" t="s">
        <v>356</v>
      </c>
      <c r="B31" t="s">
        <v>358</v>
      </c>
      <c r="C31" t="s">
        <v>754</v>
      </c>
      <c r="D31" t="s">
        <v>745</v>
      </c>
      <c r="E31" t="s">
        <v>352</v>
      </c>
      <c r="F31" t="s">
        <v>202</v>
      </c>
    </row>
    <row r="32" spans="1:13" x14ac:dyDescent="0.2">
      <c r="A32" s="5" t="s">
        <v>170</v>
      </c>
      <c r="B32" s="13">
        <v>109</v>
      </c>
      <c r="C32" s="13">
        <v>27</v>
      </c>
      <c r="D32" s="13">
        <v>6</v>
      </c>
      <c r="E32" s="13">
        <v>1</v>
      </c>
      <c r="F32" s="13">
        <v>2</v>
      </c>
    </row>
    <row r="33" spans="1:8" x14ac:dyDescent="0.2">
      <c r="A33" s="5" t="s">
        <v>201</v>
      </c>
      <c r="B33" s="13">
        <v>90</v>
      </c>
      <c r="C33" s="13">
        <v>27</v>
      </c>
      <c r="D33" s="13">
        <v>1</v>
      </c>
      <c r="E33" s="13"/>
      <c r="F33" s="13">
        <v>7</v>
      </c>
    </row>
    <row r="34" spans="1:8" x14ac:dyDescent="0.2">
      <c r="A34" s="5" t="s">
        <v>192</v>
      </c>
      <c r="B34" s="13">
        <v>48</v>
      </c>
      <c r="C34" s="13">
        <v>12</v>
      </c>
      <c r="D34" s="13"/>
      <c r="E34" s="13"/>
      <c r="F34" s="13"/>
    </row>
    <row r="35" spans="1:8" x14ac:dyDescent="0.2">
      <c r="A35" s="5" t="s">
        <v>179</v>
      </c>
      <c r="B35" s="13">
        <v>78</v>
      </c>
      <c r="C35" s="13">
        <v>41</v>
      </c>
      <c r="D35" s="13">
        <v>2</v>
      </c>
      <c r="E35" s="13"/>
      <c r="F35" s="13">
        <v>1</v>
      </c>
    </row>
    <row r="36" spans="1:8" x14ac:dyDescent="0.2">
      <c r="A36" s="5" t="s">
        <v>38</v>
      </c>
      <c r="B36" s="13">
        <v>18</v>
      </c>
      <c r="C36" s="13">
        <v>19</v>
      </c>
      <c r="D36" s="13"/>
      <c r="E36" s="13">
        <v>1</v>
      </c>
      <c r="F36" s="13"/>
    </row>
    <row r="37" spans="1:8" x14ac:dyDescent="0.2">
      <c r="A37" s="5" t="s">
        <v>349</v>
      </c>
      <c r="B37" s="13">
        <v>343</v>
      </c>
      <c r="C37" s="13">
        <v>126</v>
      </c>
      <c r="D37" s="13">
        <v>9</v>
      </c>
      <c r="E37" s="13">
        <v>2</v>
      </c>
      <c r="F37" s="13">
        <v>10</v>
      </c>
    </row>
    <row r="40" spans="1:8" x14ac:dyDescent="0.2">
      <c r="A40" s="4" t="s">
        <v>356</v>
      </c>
      <c r="B40" t="s">
        <v>358</v>
      </c>
      <c r="C40" t="s">
        <v>754</v>
      </c>
      <c r="D40" t="s">
        <v>745</v>
      </c>
      <c r="E40" t="s">
        <v>585</v>
      </c>
      <c r="F40" t="s">
        <v>402</v>
      </c>
      <c r="G40" t="s">
        <v>833</v>
      </c>
      <c r="H40" t="s">
        <v>744</v>
      </c>
    </row>
    <row r="41" spans="1:8" x14ac:dyDescent="0.2">
      <c r="A41" s="5" t="s">
        <v>350</v>
      </c>
      <c r="B41" s="13"/>
      <c r="C41" s="13"/>
      <c r="D41" s="13"/>
      <c r="E41" s="13"/>
      <c r="F41" s="13"/>
      <c r="G41" s="13"/>
      <c r="H41" s="13"/>
    </row>
    <row r="42" spans="1:8" x14ac:dyDescent="0.2">
      <c r="A42" s="5" t="s">
        <v>179</v>
      </c>
      <c r="B42" s="13">
        <v>88</v>
      </c>
      <c r="C42" s="13">
        <v>69</v>
      </c>
      <c r="D42" s="13">
        <v>3</v>
      </c>
      <c r="E42" s="13"/>
      <c r="F42" s="13"/>
      <c r="G42" s="13"/>
      <c r="H42" s="13"/>
    </row>
    <row r="43" spans="1:8" x14ac:dyDescent="0.2">
      <c r="A43" s="5" t="s">
        <v>201</v>
      </c>
      <c r="B43" s="13">
        <v>114</v>
      </c>
      <c r="C43" s="13">
        <v>58</v>
      </c>
      <c r="D43" s="13">
        <v>1</v>
      </c>
      <c r="E43" s="13"/>
      <c r="F43" s="13"/>
      <c r="G43" s="13"/>
      <c r="H43" s="13"/>
    </row>
    <row r="44" spans="1:8" x14ac:dyDescent="0.2">
      <c r="A44" s="5" t="s">
        <v>170</v>
      </c>
      <c r="B44" s="13">
        <v>102</v>
      </c>
      <c r="C44" s="13">
        <v>58</v>
      </c>
      <c r="D44" s="13">
        <v>1</v>
      </c>
      <c r="E44" s="13">
        <v>1</v>
      </c>
      <c r="F44" s="13">
        <v>2</v>
      </c>
      <c r="G44" s="13"/>
      <c r="H44" s="13"/>
    </row>
    <row r="45" spans="1:8" x14ac:dyDescent="0.2">
      <c r="A45" s="5" t="s">
        <v>192</v>
      </c>
      <c r="B45" s="13">
        <v>156</v>
      </c>
      <c r="C45" s="13">
        <v>66</v>
      </c>
      <c r="D45" s="13"/>
      <c r="E45" s="13"/>
      <c r="F45" s="13">
        <v>2</v>
      </c>
      <c r="G45" s="13"/>
      <c r="H45" s="13">
        <v>8</v>
      </c>
    </row>
    <row r="46" spans="1:8" x14ac:dyDescent="0.2">
      <c r="A46" s="5" t="s">
        <v>38</v>
      </c>
      <c r="B46" s="13">
        <v>30</v>
      </c>
      <c r="C46" s="13">
        <v>12</v>
      </c>
      <c r="D46" s="13"/>
      <c r="E46" s="13">
        <v>1</v>
      </c>
      <c r="F46" s="13"/>
      <c r="G46" s="13"/>
      <c r="H46" s="13"/>
    </row>
    <row r="47" spans="1:8" x14ac:dyDescent="0.2">
      <c r="A47" s="5" t="s">
        <v>3</v>
      </c>
      <c r="B47" s="13">
        <v>12</v>
      </c>
      <c r="C47" s="13">
        <v>8</v>
      </c>
      <c r="D47" s="13"/>
      <c r="E47" s="13"/>
      <c r="F47" s="13"/>
      <c r="G47" s="13"/>
      <c r="H47" s="13"/>
    </row>
    <row r="48" spans="1:8" x14ac:dyDescent="0.2">
      <c r="A48" s="5" t="s">
        <v>349</v>
      </c>
      <c r="B48" s="13">
        <v>502</v>
      </c>
      <c r="C48" s="13">
        <v>271</v>
      </c>
      <c r="D48" s="13">
        <v>5</v>
      </c>
      <c r="E48" s="13">
        <v>2</v>
      </c>
      <c r="F48" s="13">
        <v>4</v>
      </c>
      <c r="G48" s="13"/>
      <c r="H48" s="13">
        <v>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FA5B9-72C3-014C-A1AA-7957833AAF70}">
  <dimension ref="A1:Q6"/>
  <sheetViews>
    <sheetView workbookViewId="0">
      <selection activeCell="J6" sqref="J6"/>
    </sheetView>
  </sheetViews>
  <sheetFormatPr baseColWidth="10" defaultRowHeight="16" x14ac:dyDescent="0.2"/>
  <cols>
    <col min="7" max="7" width="20.1640625" customWidth="1"/>
  </cols>
  <sheetData>
    <row r="1" spans="1:17" x14ac:dyDescent="0.2">
      <c r="A1">
        <v>1</v>
      </c>
      <c r="B1">
        <v>2</v>
      </c>
      <c r="D1" t="s">
        <v>822</v>
      </c>
      <c r="E1" t="s">
        <v>823</v>
      </c>
      <c r="F1" t="s">
        <v>824</v>
      </c>
      <c r="G1" t="s">
        <v>825</v>
      </c>
      <c r="M1" t="s">
        <v>208</v>
      </c>
      <c r="N1" t="s">
        <v>202</v>
      </c>
      <c r="O1" t="s">
        <v>380</v>
      </c>
    </row>
    <row r="2" spans="1:17" x14ac:dyDescent="0.2">
      <c r="A2" s="11" t="s">
        <v>179</v>
      </c>
      <c r="B2" s="11" t="s">
        <v>201</v>
      </c>
      <c r="C2" s="11">
        <f>SUM(Australia_2nd_innings!D274:'Australia_2nd_innings'!D450)</f>
        <v>56</v>
      </c>
      <c r="D2" s="11">
        <f>SUM(Australia_2nd_innings!I274:'Australia_2nd_innings'!I400)</f>
        <v>1</v>
      </c>
      <c r="E2" s="11">
        <f>SUM(Australia_2nd_innings!M274:'Australia_2nd_innings'!M400)</f>
        <v>2</v>
      </c>
      <c r="F2" s="11">
        <f>SUM(Australia_2nd_innings!N274:'Australia_2nd_innings'!N400)</f>
        <v>0</v>
      </c>
      <c r="G2" s="11">
        <f>SUM(C2:F2)</f>
        <v>59</v>
      </c>
      <c r="H2" s="11">
        <f>COUNT(Australia_2nd_innings!T274:'Australia_2nd_innings'!T408)</f>
        <v>134</v>
      </c>
      <c r="J2" s="11" t="s">
        <v>163</v>
      </c>
      <c r="K2" s="11" t="s">
        <v>211</v>
      </c>
      <c r="L2" s="11">
        <f>SUM(South_Africa_2nd_innings!D9:D21)</f>
        <v>9</v>
      </c>
      <c r="M2" s="11">
        <f>SUM(South_Africa_2nd_innings!I9:I21)</f>
        <v>0</v>
      </c>
      <c r="N2" s="11">
        <f>SUM(South_Africa_2nd_innings!M9:M21)</f>
        <v>0</v>
      </c>
      <c r="O2" s="11">
        <f>SUM(South_Africa_2nd_innings!N9:N21)</f>
        <v>0</v>
      </c>
      <c r="P2" s="11">
        <f>SUM(L2:O2)</f>
        <v>9</v>
      </c>
      <c r="Q2" s="11"/>
    </row>
    <row r="3" spans="1:17" x14ac:dyDescent="0.2">
      <c r="J3" t="s">
        <v>6</v>
      </c>
      <c r="K3" t="s">
        <v>163</v>
      </c>
      <c r="L3" s="11">
        <f>SUM(South_Africa_2nd_innings!D22:D114)</f>
        <v>60</v>
      </c>
      <c r="M3" s="11">
        <f>SUM(South_Africa_2nd_innings!I22:I114)</f>
        <v>0</v>
      </c>
      <c r="N3" s="11">
        <f>SUM(South_Africa_2nd_innings!M22:M114)</f>
        <v>1</v>
      </c>
      <c r="O3" s="11">
        <f>SUM(South_Africa_2nd_innings!N22:N114)</f>
        <v>0</v>
      </c>
      <c r="P3">
        <f>SUM(L3:O3)</f>
        <v>61</v>
      </c>
    </row>
    <row r="4" spans="1:17" x14ac:dyDescent="0.2">
      <c r="J4" t="s">
        <v>264</v>
      </c>
      <c r="K4" t="s">
        <v>163</v>
      </c>
      <c r="L4" s="11">
        <f>SUM(South_Africa_2nd_innings!D115:D364)</f>
        <v>135</v>
      </c>
      <c r="M4" s="11">
        <f>SUM(South_Africa_2nd_innings!I115:I364)</f>
        <v>2</v>
      </c>
      <c r="N4" s="11">
        <f>SUM(South_Africa_2nd_innings!I115:I364)</f>
        <v>2</v>
      </c>
      <c r="O4" s="11">
        <f>SUM(South_Africa_2nd_innings!I115:I364)</f>
        <v>2</v>
      </c>
      <c r="P4">
        <f>SUM(L4:O4)</f>
        <v>141</v>
      </c>
    </row>
    <row r="5" spans="1:17" x14ac:dyDescent="0.2">
      <c r="J5" t="s">
        <v>307</v>
      </c>
      <c r="K5" t="s">
        <v>163</v>
      </c>
      <c r="L5" s="11">
        <f>SUM(South_Africa_2nd_innings!D365:D433)</f>
        <v>23</v>
      </c>
      <c r="M5" s="11">
        <f>SUM(South_Africa_2nd_innings!I365:I433)</f>
        <v>0</v>
      </c>
      <c r="N5" s="11">
        <f>SUM(South_Africa_2nd_innings!M365:M433)</f>
        <v>1</v>
      </c>
      <c r="O5" s="11">
        <f>SUM(South_Africa_2nd_innings!N365:N433)</f>
        <v>0</v>
      </c>
      <c r="P5">
        <f>SUM(L5:O5)</f>
        <v>24</v>
      </c>
    </row>
    <row r="6" spans="1:17" x14ac:dyDescent="0.2">
      <c r="K6" t="s">
        <v>163</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B1845-0FC5-754D-A43D-48B35B748892}">
  <dimension ref="A1"/>
  <sheetViews>
    <sheetView workbookViewId="0">
      <selection activeCell="C10" sqref="C10"/>
    </sheetView>
  </sheetViews>
  <sheetFormatPr baseColWidth="10" defaultRowHeight="16" x14ac:dyDescent="0.2"/>
  <cols>
    <col min="1" max="1" width="81.33203125" customWidth="1"/>
  </cols>
  <sheetData>
    <row r="1" spans="1:1" x14ac:dyDescent="0.2">
      <c r="A1" t="e" cm="1">
        <f t="array" ref="A1">Win% = MAX(0, MIN(100, (1 - (Runs_Remaining / Target)) * 100 * ((10 - Wickets_Fallen) / 10)))</f>
        <v>#NAME?</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F1121-DDA5-6B4A-BD78-F88146787034}">
  <dimension ref="A2:A10"/>
  <sheetViews>
    <sheetView workbookViewId="0">
      <selection activeCell="A4" sqref="A4"/>
    </sheetView>
  </sheetViews>
  <sheetFormatPr baseColWidth="10" defaultRowHeight="16" x14ac:dyDescent="0.2"/>
  <cols>
    <col min="1" max="1" width="26.1640625" customWidth="1"/>
  </cols>
  <sheetData>
    <row r="2" spans="1:1" x14ac:dyDescent="0.2">
      <c r="A2" t="s">
        <v>362</v>
      </c>
    </row>
    <row r="3" spans="1:1" x14ac:dyDescent="0.2">
      <c r="A3" t="s">
        <v>363</v>
      </c>
    </row>
    <row r="4" spans="1:1" x14ac:dyDescent="0.2">
      <c r="A4" t="s">
        <v>364</v>
      </c>
    </row>
    <row r="5" spans="1:1" x14ac:dyDescent="0.2">
      <c r="A5" t="s">
        <v>365</v>
      </c>
    </row>
    <row r="6" spans="1:1" x14ac:dyDescent="0.2">
      <c r="A6" t="s">
        <v>366</v>
      </c>
    </row>
    <row r="7" spans="1:1" x14ac:dyDescent="0.2">
      <c r="A7" t="s">
        <v>367</v>
      </c>
    </row>
    <row r="8" spans="1:1" x14ac:dyDescent="0.2">
      <c r="A8" t="s">
        <v>368</v>
      </c>
    </row>
    <row r="9" spans="1:1" x14ac:dyDescent="0.2">
      <c r="A9" t="s">
        <v>369</v>
      </c>
    </row>
    <row r="10" spans="1:1" x14ac:dyDescent="0.2">
      <c r="A10" t="s">
        <v>370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0E5B1-7532-AC4F-BABE-AF28DD7D7125}">
  <dimension ref="A1"/>
  <sheetViews>
    <sheetView workbookViewId="0">
      <selection activeCell="F19" sqref="F19"/>
    </sheetView>
  </sheetViews>
  <sheetFormatPr baseColWidth="10" defaultRowHeight="16" x14ac:dyDescent="0.2"/>
  <cols>
    <col min="6" max="6" width="43.5" customWidth="1"/>
  </cols>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Teams</vt:lpstr>
      <vt:lpstr>Australia_1st_innings</vt:lpstr>
      <vt:lpstr>South_Africa_1_innings</vt:lpstr>
      <vt:lpstr>Australia_2nd_innings</vt:lpstr>
      <vt:lpstr>South_Africa_2nd_innings</vt:lpstr>
      <vt:lpstr>Aus_Summary</vt:lpstr>
      <vt:lpstr>SA_Summary</vt:lpstr>
      <vt:lpstr>Partnerships</vt:lpstr>
      <vt:lpstr>Win Probability</vt:lpstr>
      <vt:lpstr>dismissal_type</vt:lpstr>
      <vt:lpstr>Think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saral karki</dc:creator>
  <cp:lastModifiedBy>saral karki</cp:lastModifiedBy>
  <dcterms:created xsi:type="dcterms:W3CDTF">2025-06-11T11:13:48Z</dcterms:created>
  <dcterms:modified xsi:type="dcterms:W3CDTF">2025-06-14T14:26:50Z</dcterms:modified>
</cp:coreProperties>
</file>