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D:\Data Analyst\Excel\Project\"/>
    </mc:Choice>
  </mc:AlternateContent>
  <xr:revisionPtr revIDLastSave="0" documentId="13_ncr:1_{3193AC4B-5EED-4129-A391-48B2A84010BE}" xr6:coauthVersionLast="47" xr6:coauthVersionMax="47" xr10:uidLastSave="{00000000-0000-0000-0000-000000000000}"/>
  <bookViews>
    <workbookView minimized="1" xWindow="13728" yWindow="3624" windowWidth="9576" windowHeight="8964" activeTab="2" xr2:uid="{8757D13B-4EBC-4AD0-92A1-34D6940BAB7E}"/>
  </bookViews>
  <sheets>
    <sheet name="data" sheetId="1" r:id="rId1"/>
    <sheet name="Pivot" sheetId="4" r:id="rId2"/>
    <sheet name="Customer call report" sheetId="3" r:id="rId3"/>
    <sheet name="Asset" sheetId="2" r:id="rId4"/>
  </sheets>
  <definedNames>
    <definedName name="_xlcn.WorksheetConnection_Book1calls1" hidden="1">calls[]</definedName>
    <definedName name="_xlcn.WorksheetConnection_Book1Table61" hidden="1">Table6[]</definedName>
    <definedName name="_xlnm.Print_Area" localSheetId="2">'Customer call report'!$A$1:$AE$54</definedName>
    <definedName name="Slicer_Representative">#N/A</definedName>
  </definedNames>
  <calcPr calcId="191029"/>
  <pivotCaches>
    <pivotCache cacheId="0" r:id="rId5"/>
    <pivotCache cacheId="1" r:id="rId6"/>
    <pivotCache cacheId="2" r:id="rId7"/>
    <pivotCache cacheId="3" r:id="rId8"/>
    <pivotCache cacheId="219" r:id="rId9"/>
    <pivotCache cacheId="222" r:id="rId10"/>
    <pivotCache cacheId="225" r:id="rId11"/>
    <pivotCache cacheId="228" r:id="rId12"/>
    <pivotCache cacheId="231" r:id="rId13"/>
  </pivotCaches>
  <extLst>
    <ext xmlns:x14="http://schemas.microsoft.com/office/spreadsheetml/2009/9/main" uri="{876F7934-8845-4945-9796-88D515C7AA90}">
      <x14:pivotCaches>
        <pivotCache cacheId="9"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6" name="Table6" connection="WorksheetConnection_Book1!Table6"/>
          <x15:modelTable id="calls" name="calls" connection="WorksheetConnection_Book1!calls"/>
        </x15:modelTables>
        <x15:modelRelationships>
          <x15:modelRelationship fromTable="calls" fromColumn="Customer ID" toTable="Table6" toColumn="Customer ID"/>
        </x15:modelRelationships>
        <x15:extLst>
          <ext xmlns:x16="http://schemas.microsoft.com/office/spreadsheetml/2014/11/main" uri="{9835A34E-60A6-4A7C-AAB8-D5F71C897F49}">
            <x16:modelTimeGroupings>
              <x16:modelTimeGrouping tableName="calls" columnName="Date of Call" columnId="Date of Call">
                <x16:calculatedTimeColumn columnName="Date of Call (Month Index)" columnId="Date of Call (Month Index)" contentType="monthsindex" isSelected="1"/>
                <x16:calculatedTimeColumn columnName="Date of Call (Month)" columnId="Date of Call (Month)" contentType="months" isSelected="1"/>
              </x16:modelTimeGrouping>
            </x16:modelTimeGroupings>
          </ext>
        </x15:extLst>
      </x15:dataModel>
    </ext>
  </extLst>
</workbook>
</file>

<file path=xl/calcChain.xml><?xml version="1.0" encoding="utf-8"?>
<calcChain xmlns="http://schemas.openxmlformats.org/spreadsheetml/2006/main">
  <c r="H35" i="4" l="1"/>
  <c r="Q20" i="3"/>
  <c r="Q21" i="3"/>
  <c r="Q22" i="3"/>
  <c r="Q23" i="3"/>
  <c r="Q25" i="3"/>
  <c r="Q26" i="3"/>
  <c r="Q27" i="3"/>
  <c r="Q28" i="3"/>
  <c r="Q29" i="3"/>
  <c r="Q30" i="3"/>
  <c r="Q32" i="3"/>
  <c r="Q33" i="3"/>
  <c r="Q34" i="3"/>
  <c r="R20" i="3"/>
  <c r="S20" i="3"/>
  <c r="T20" i="3"/>
  <c r="U20" i="3"/>
  <c r="R18" i="3"/>
  <c r="S18" i="3"/>
  <c r="T18" i="3"/>
  <c r="U18" i="3"/>
  <c r="Q18" i="3"/>
  <c r="P24" i="3"/>
  <c r="P25" i="3"/>
  <c r="R25" i="3"/>
  <c r="S25" i="3"/>
  <c r="T25" i="3"/>
  <c r="U25" i="3"/>
  <c r="V25" i="3"/>
  <c r="P26" i="3"/>
  <c r="R26" i="3"/>
  <c r="S26" i="3"/>
  <c r="T26" i="3"/>
  <c r="U26" i="3"/>
  <c r="V26" i="3"/>
  <c r="P27" i="3"/>
  <c r="R27" i="3"/>
  <c r="S27" i="3"/>
  <c r="T27" i="3"/>
  <c r="U27" i="3"/>
  <c r="V27" i="3"/>
  <c r="P28" i="3"/>
  <c r="R28" i="3"/>
  <c r="S28" i="3"/>
  <c r="T28" i="3"/>
  <c r="U28" i="3"/>
  <c r="V28" i="3"/>
  <c r="P29" i="3"/>
  <c r="R29" i="3"/>
  <c r="S29" i="3"/>
  <c r="T29" i="3"/>
  <c r="U29" i="3"/>
  <c r="V29" i="3"/>
  <c r="P30" i="3"/>
  <c r="R30" i="3"/>
  <c r="S30" i="3"/>
  <c r="T30" i="3"/>
  <c r="U30" i="3"/>
  <c r="V30" i="3"/>
  <c r="P31" i="3"/>
  <c r="P32" i="3"/>
  <c r="R32" i="3"/>
  <c r="S32" i="3"/>
  <c r="T32" i="3"/>
  <c r="U32" i="3"/>
  <c r="V32" i="3"/>
  <c r="P33" i="3"/>
  <c r="R33" i="3"/>
  <c r="S33" i="3"/>
  <c r="T33" i="3"/>
  <c r="U33" i="3"/>
  <c r="V33" i="3"/>
  <c r="P34" i="3"/>
  <c r="R34" i="3"/>
  <c r="S34" i="3"/>
  <c r="T34" i="3"/>
  <c r="U34" i="3"/>
  <c r="V34" i="3"/>
  <c r="P21" i="3"/>
  <c r="R21" i="3"/>
  <c r="S21" i="3"/>
  <c r="T21" i="3"/>
  <c r="U21" i="3"/>
  <c r="V21" i="3"/>
  <c r="P22" i="3"/>
  <c r="R22" i="3"/>
  <c r="S22" i="3"/>
  <c r="T22" i="3"/>
  <c r="U22" i="3"/>
  <c r="V22" i="3"/>
  <c r="P23" i="3"/>
  <c r="R23" i="3"/>
  <c r="S23" i="3"/>
  <c r="T23" i="3"/>
  <c r="U23" i="3"/>
  <c r="V23" i="3"/>
  <c r="V20" i="3"/>
  <c r="P20" i="3"/>
  <c r="I33" i="4"/>
  <c r="I36" i="4" s="1"/>
  <c r="G36" i="4"/>
  <c r="G37" i="4"/>
  <c r="G38" i="4"/>
  <c r="G39" i="4"/>
  <c r="F36" i="4"/>
  <c r="F37" i="4"/>
  <c r="F38" i="4"/>
  <c r="F39" i="4"/>
  <c r="F35" i="4"/>
  <c r="G35" i="4"/>
  <c r="E36" i="4"/>
  <c r="E37" i="4"/>
  <c r="E38" i="4"/>
  <c r="E39" i="4"/>
  <c r="E35" i="4"/>
  <c r="L1003" i="1"/>
  <c r="K1003" i="1"/>
  <c r="J1003" i="1"/>
  <c r="I1003" i="1"/>
  <c r="L1002" i="1"/>
  <c r="K1002" i="1"/>
  <c r="J1002" i="1"/>
  <c r="I1002" i="1"/>
  <c r="L1001" i="1"/>
  <c r="K1001" i="1"/>
  <c r="J1001" i="1"/>
  <c r="I1001" i="1"/>
  <c r="L1000" i="1"/>
  <c r="K1000" i="1"/>
  <c r="J1000" i="1"/>
  <c r="I1000" i="1"/>
  <c r="L999" i="1"/>
  <c r="K999" i="1"/>
  <c r="J999" i="1"/>
  <c r="I999" i="1"/>
  <c r="L998" i="1"/>
  <c r="K998" i="1"/>
  <c r="J998" i="1"/>
  <c r="I998" i="1"/>
  <c r="L997" i="1"/>
  <c r="K997" i="1"/>
  <c r="J997" i="1"/>
  <c r="I997" i="1"/>
  <c r="L996" i="1"/>
  <c r="K996" i="1"/>
  <c r="J996" i="1"/>
  <c r="I996" i="1"/>
  <c r="L995" i="1"/>
  <c r="K995" i="1"/>
  <c r="J995" i="1"/>
  <c r="I995" i="1"/>
  <c r="L994" i="1"/>
  <c r="K994" i="1"/>
  <c r="J994" i="1"/>
  <c r="I994" i="1"/>
  <c r="L993" i="1"/>
  <c r="K993" i="1"/>
  <c r="J993" i="1"/>
  <c r="I993" i="1"/>
  <c r="L992" i="1"/>
  <c r="K992" i="1"/>
  <c r="J992" i="1"/>
  <c r="I992" i="1"/>
  <c r="L991" i="1"/>
  <c r="K991" i="1"/>
  <c r="J991" i="1"/>
  <c r="I991" i="1"/>
  <c r="L990" i="1"/>
  <c r="K990" i="1"/>
  <c r="J990" i="1"/>
  <c r="I990" i="1"/>
  <c r="L989" i="1"/>
  <c r="K989" i="1"/>
  <c r="J989" i="1"/>
  <c r="I989" i="1"/>
  <c r="L988" i="1"/>
  <c r="K988" i="1"/>
  <c r="J988" i="1"/>
  <c r="I988" i="1"/>
  <c r="L987" i="1"/>
  <c r="K987" i="1"/>
  <c r="J987" i="1"/>
  <c r="I987" i="1"/>
  <c r="L986" i="1"/>
  <c r="K986" i="1"/>
  <c r="J986" i="1"/>
  <c r="I986" i="1"/>
  <c r="L985" i="1"/>
  <c r="K985" i="1"/>
  <c r="J985" i="1"/>
  <c r="I985" i="1"/>
  <c r="L984" i="1"/>
  <c r="K984" i="1"/>
  <c r="J984" i="1"/>
  <c r="I984" i="1"/>
  <c r="L983" i="1"/>
  <c r="K983" i="1"/>
  <c r="J983" i="1"/>
  <c r="I983" i="1"/>
  <c r="L982" i="1"/>
  <c r="K982" i="1"/>
  <c r="J982" i="1"/>
  <c r="I982" i="1"/>
  <c r="L981" i="1"/>
  <c r="K981" i="1"/>
  <c r="J981" i="1"/>
  <c r="I981" i="1"/>
  <c r="L980" i="1"/>
  <c r="K980" i="1"/>
  <c r="J980" i="1"/>
  <c r="I980" i="1"/>
  <c r="L979" i="1"/>
  <c r="K979" i="1"/>
  <c r="J979" i="1"/>
  <c r="I979" i="1"/>
  <c r="L978" i="1"/>
  <c r="K978" i="1"/>
  <c r="J978" i="1"/>
  <c r="I978" i="1"/>
  <c r="L977" i="1"/>
  <c r="K977" i="1"/>
  <c r="J977" i="1"/>
  <c r="I977" i="1"/>
  <c r="L976" i="1"/>
  <c r="K976" i="1"/>
  <c r="J976" i="1"/>
  <c r="I976" i="1"/>
  <c r="L975" i="1"/>
  <c r="K975" i="1"/>
  <c r="J975" i="1"/>
  <c r="I975" i="1"/>
  <c r="L974" i="1"/>
  <c r="K974" i="1"/>
  <c r="J974" i="1"/>
  <c r="I974" i="1"/>
  <c r="L973" i="1"/>
  <c r="K973" i="1"/>
  <c r="J973" i="1"/>
  <c r="I973" i="1"/>
  <c r="L972" i="1"/>
  <c r="K972" i="1"/>
  <c r="J972" i="1"/>
  <c r="I972" i="1"/>
  <c r="L971" i="1"/>
  <c r="K971" i="1"/>
  <c r="J971" i="1"/>
  <c r="I971" i="1"/>
  <c r="L970" i="1"/>
  <c r="K970" i="1"/>
  <c r="J970" i="1"/>
  <c r="I970" i="1"/>
  <c r="L969" i="1"/>
  <c r="K969" i="1"/>
  <c r="J969" i="1"/>
  <c r="I969" i="1"/>
  <c r="L968" i="1"/>
  <c r="K968" i="1"/>
  <c r="J968" i="1"/>
  <c r="I968" i="1"/>
  <c r="L967" i="1"/>
  <c r="K967" i="1"/>
  <c r="J967" i="1"/>
  <c r="I967" i="1"/>
  <c r="L966" i="1"/>
  <c r="K966" i="1"/>
  <c r="J966" i="1"/>
  <c r="I966" i="1"/>
  <c r="L965" i="1"/>
  <c r="K965" i="1"/>
  <c r="J965" i="1"/>
  <c r="I965" i="1"/>
  <c r="L964" i="1"/>
  <c r="K964" i="1"/>
  <c r="J964" i="1"/>
  <c r="I964" i="1"/>
  <c r="L963" i="1"/>
  <c r="K963" i="1"/>
  <c r="J963" i="1"/>
  <c r="I963" i="1"/>
  <c r="L962" i="1"/>
  <c r="K962" i="1"/>
  <c r="J962" i="1"/>
  <c r="I962" i="1"/>
  <c r="L961" i="1"/>
  <c r="K961" i="1"/>
  <c r="J961" i="1"/>
  <c r="I961" i="1"/>
  <c r="L960" i="1"/>
  <c r="K960" i="1"/>
  <c r="J960" i="1"/>
  <c r="I960" i="1"/>
  <c r="L959" i="1"/>
  <c r="K959" i="1"/>
  <c r="J959" i="1"/>
  <c r="I959" i="1"/>
  <c r="L958" i="1"/>
  <c r="K958" i="1"/>
  <c r="J958" i="1"/>
  <c r="I958" i="1"/>
  <c r="L957" i="1"/>
  <c r="K957" i="1"/>
  <c r="J957" i="1"/>
  <c r="I957" i="1"/>
  <c r="L956" i="1"/>
  <c r="K956" i="1"/>
  <c r="J956" i="1"/>
  <c r="I956" i="1"/>
  <c r="L955" i="1"/>
  <c r="K955" i="1"/>
  <c r="J955" i="1"/>
  <c r="I955" i="1"/>
  <c r="L954" i="1"/>
  <c r="K954" i="1"/>
  <c r="J954" i="1"/>
  <c r="I954" i="1"/>
  <c r="L953" i="1"/>
  <c r="K953" i="1"/>
  <c r="J953" i="1"/>
  <c r="I953" i="1"/>
  <c r="L952" i="1"/>
  <c r="K952" i="1"/>
  <c r="J952" i="1"/>
  <c r="I952" i="1"/>
  <c r="L951" i="1"/>
  <c r="K951" i="1"/>
  <c r="J951" i="1"/>
  <c r="I951" i="1"/>
  <c r="L950" i="1"/>
  <c r="K950" i="1"/>
  <c r="J950" i="1"/>
  <c r="I950" i="1"/>
  <c r="L949" i="1"/>
  <c r="K949" i="1"/>
  <c r="J949" i="1"/>
  <c r="I949" i="1"/>
  <c r="L948" i="1"/>
  <c r="K948" i="1"/>
  <c r="J948" i="1"/>
  <c r="I948" i="1"/>
  <c r="L947" i="1"/>
  <c r="K947" i="1"/>
  <c r="J947" i="1"/>
  <c r="I947" i="1"/>
  <c r="L946" i="1"/>
  <c r="K946" i="1"/>
  <c r="J946" i="1"/>
  <c r="I946" i="1"/>
  <c r="L945" i="1"/>
  <c r="K945" i="1"/>
  <c r="J945" i="1"/>
  <c r="I945" i="1"/>
  <c r="L944" i="1"/>
  <c r="K944" i="1"/>
  <c r="J944" i="1"/>
  <c r="I944" i="1"/>
  <c r="L943" i="1"/>
  <c r="K943" i="1"/>
  <c r="J943" i="1"/>
  <c r="I943" i="1"/>
  <c r="L942" i="1"/>
  <c r="K942" i="1"/>
  <c r="J942" i="1"/>
  <c r="I942" i="1"/>
  <c r="L941" i="1"/>
  <c r="K941" i="1"/>
  <c r="J941" i="1"/>
  <c r="I941" i="1"/>
  <c r="L940" i="1"/>
  <c r="K940" i="1"/>
  <c r="J940" i="1"/>
  <c r="I940" i="1"/>
  <c r="L939" i="1"/>
  <c r="K939" i="1"/>
  <c r="J939" i="1"/>
  <c r="I939" i="1"/>
  <c r="L938" i="1"/>
  <c r="K938" i="1"/>
  <c r="J938" i="1"/>
  <c r="I938" i="1"/>
  <c r="L937" i="1"/>
  <c r="K937" i="1"/>
  <c r="J937" i="1"/>
  <c r="I937" i="1"/>
  <c r="L936" i="1"/>
  <c r="K936" i="1"/>
  <c r="J936" i="1"/>
  <c r="I936" i="1"/>
  <c r="L935" i="1"/>
  <c r="K935" i="1"/>
  <c r="J935" i="1"/>
  <c r="I935" i="1"/>
  <c r="L934" i="1"/>
  <c r="K934" i="1"/>
  <c r="J934" i="1"/>
  <c r="I934" i="1"/>
  <c r="L933" i="1"/>
  <c r="K933" i="1"/>
  <c r="J933" i="1"/>
  <c r="I933" i="1"/>
  <c r="L932" i="1"/>
  <c r="K932" i="1"/>
  <c r="J932" i="1"/>
  <c r="I932" i="1"/>
  <c r="L931" i="1"/>
  <c r="K931" i="1"/>
  <c r="J931" i="1"/>
  <c r="I931" i="1"/>
  <c r="L930" i="1"/>
  <c r="K930" i="1"/>
  <c r="J930" i="1"/>
  <c r="I930" i="1"/>
  <c r="L929" i="1"/>
  <c r="K929" i="1"/>
  <c r="J929" i="1"/>
  <c r="I929" i="1"/>
  <c r="L928" i="1"/>
  <c r="K928" i="1"/>
  <c r="J928" i="1"/>
  <c r="I928" i="1"/>
  <c r="L927" i="1"/>
  <c r="K927" i="1"/>
  <c r="J927" i="1"/>
  <c r="I927" i="1"/>
  <c r="L926" i="1"/>
  <c r="K926" i="1"/>
  <c r="J926" i="1"/>
  <c r="I926" i="1"/>
  <c r="L925" i="1"/>
  <c r="K925" i="1"/>
  <c r="J925" i="1"/>
  <c r="I925" i="1"/>
  <c r="L924" i="1"/>
  <c r="K924" i="1"/>
  <c r="J924" i="1"/>
  <c r="I924" i="1"/>
  <c r="L923" i="1"/>
  <c r="K923" i="1"/>
  <c r="J923" i="1"/>
  <c r="I923" i="1"/>
  <c r="L922" i="1"/>
  <c r="K922" i="1"/>
  <c r="J922" i="1"/>
  <c r="I922" i="1"/>
  <c r="L921" i="1"/>
  <c r="K921" i="1"/>
  <c r="J921" i="1"/>
  <c r="I921" i="1"/>
  <c r="L920" i="1"/>
  <c r="K920" i="1"/>
  <c r="J920" i="1"/>
  <c r="I920" i="1"/>
  <c r="L919" i="1"/>
  <c r="K919" i="1"/>
  <c r="J919" i="1"/>
  <c r="I919" i="1"/>
  <c r="L918" i="1"/>
  <c r="K918" i="1"/>
  <c r="J918" i="1"/>
  <c r="I918" i="1"/>
  <c r="L917" i="1"/>
  <c r="K917" i="1"/>
  <c r="J917" i="1"/>
  <c r="I917" i="1"/>
  <c r="L916" i="1"/>
  <c r="K916" i="1"/>
  <c r="J916" i="1"/>
  <c r="I916" i="1"/>
  <c r="L915" i="1"/>
  <c r="K915" i="1"/>
  <c r="J915" i="1"/>
  <c r="I915" i="1"/>
  <c r="L914" i="1"/>
  <c r="K914" i="1"/>
  <c r="J914" i="1"/>
  <c r="I914" i="1"/>
  <c r="L913" i="1"/>
  <c r="K913" i="1"/>
  <c r="J913" i="1"/>
  <c r="I913" i="1"/>
  <c r="L912" i="1"/>
  <c r="K912" i="1"/>
  <c r="J912" i="1"/>
  <c r="I912" i="1"/>
  <c r="L911" i="1"/>
  <c r="K911" i="1"/>
  <c r="J911" i="1"/>
  <c r="I911" i="1"/>
  <c r="L910" i="1"/>
  <c r="K910" i="1"/>
  <c r="J910" i="1"/>
  <c r="I910" i="1"/>
  <c r="L909" i="1"/>
  <c r="K909" i="1"/>
  <c r="J909" i="1"/>
  <c r="I909" i="1"/>
  <c r="L908" i="1"/>
  <c r="K908" i="1"/>
  <c r="J908" i="1"/>
  <c r="I908" i="1"/>
  <c r="L907" i="1"/>
  <c r="K907" i="1"/>
  <c r="J907" i="1"/>
  <c r="I907" i="1"/>
  <c r="L906" i="1"/>
  <c r="K906" i="1"/>
  <c r="J906" i="1"/>
  <c r="I906" i="1"/>
  <c r="L905" i="1"/>
  <c r="K905" i="1"/>
  <c r="J905" i="1"/>
  <c r="I905" i="1"/>
  <c r="L904" i="1"/>
  <c r="K904" i="1"/>
  <c r="J904" i="1"/>
  <c r="I904" i="1"/>
  <c r="L903" i="1"/>
  <c r="K903" i="1"/>
  <c r="J903" i="1"/>
  <c r="I903" i="1"/>
  <c r="L902" i="1"/>
  <c r="K902" i="1"/>
  <c r="J902" i="1"/>
  <c r="I902" i="1"/>
  <c r="L901" i="1"/>
  <c r="K901" i="1"/>
  <c r="J901" i="1"/>
  <c r="I901" i="1"/>
  <c r="L900" i="1"/>
  <c r="K900" i="1"/>
  <c r="J900" i="1"/>
  <c r="I900" i="1"/>
  <c r="L899" i="1"/>
  <c r="K899" i="1"/>
  <c r="J899" i="1"/>
  <c r="I899" i="1"/>
  <c r="L898" i="1"/>
  <c r="K898" i="1"/>
  <c r="J898" i="1"/>
  <c r="I898" i="1"/>
  <c r="L897" i="1"/>
  <c r="K897" i="1"/>
  <c r="J897" i="1"/>
  <c r="I897" i="1"/>
  <c r="L896" i="1"/>
  <c r="K896" i="1"/>
  <c r="J896" i="1"/>
  <c r="I896" i="1"/>
  <c r="L895" i="1"/>
  <c r="K895" i="1"/>
  <c r="J895" i="1"/>
  <c r="I895" i="1"/>
  <c r="L894" i="1"/>
  <c r="K894" i="1"/>
  <c r="J894" i="1"/>
  <c r="I894" i="1"/>
  <c r="L893" i="1"/>
  <c r="K893" i="1"/>
  <c r="J893" i="1"/>
  <c r="I893" i="1"/>
  <c r="L892" i="1"/>
  <c r="K892" i="1"/>
  <c r="J892" i="1"/>
  <c r="I892" i="1"/>
  <c r="L891" i="1"/>
  <c r="K891" i="1"/>
  <c r="J891" i="1"/>
  <c r="I891" i="1"/>
  <c r="L890" i="1"/>
  <c r="K890" i="1"/>
  <c r="J890" i="1"/>
  <c r="I890" i="1"/>
  <c r="L889" i="1"/>
  <c r="K889" i="1"/>
  <c r="J889" i="1"/>
  <c r="I889" i="1"/>
  <c r="L888" i="1"/>
  <c r="K888" i="1"/>
  <c r="J888" i="1"/>
  <c r="I888" i="1"/>
  <c r="L887" i="1"/>
  <c r="K887" i="1"/>
  <c r="J887" i="1"/>
  <c r="I887" i="1"/>
  <c r="L886" i="1"/>
  <c r="K886" i="1"/>
  <c r="J886" i="1"/>
  <c r="I886" i="1"/>
  <c r="L885" i="1"/>
  <c r="K885" i="1"/>
  <c r="J885" i="1"/>
  <c r="I885" i="1"/>
  <c r="L884" i="1"/>
  <c r="K884" i="1"/>
  <c r="J884" i="1"/>
  <c r="I884" i="1"/>
  <c r="L883" i="1"/>
  <c r="K883" i="1"/>
  <c r="J883" i="1"/>
  <c r="I883" i="1"/>
  <c r="L882" i="1"/>
  <c r="K882" i="1"/>
  <c r="J882" i="1"/>
  <c r="I882" i="1"/>
  <c r="L881" i="1"/>
  <c r="K881" i="1"/>
  <c r="J881" i="1"/>
  <c r="I881" i="1"/>
  <c r="L880" i="1"/>
  <c r="K880" i="1"/>
  <c r="J880" i="1"/>
  <c r="I880" i="1"/>
  <c r="L879" i="1"/>
  <c r="K879" i="1"/>
  <c r="J879" i="1"/>
  <c r="I879" i="1"/>
  <c r="L878" i="1"/>
  <c r="K878" i="1"/>
  <c r="J878" i="1"/>
  <c r="I878" i="1"/>
  <c r="L877" i="1"/>
  <c r="K877" i="1"/>
  <c r="J877" i="1"/>
  <c r="I877" i="1"/>
  <c r="L876" i="1"/>
  <c r="K876" i="1"/>
  <c r="J876" i="1"/>
  <c r="I876" i="1"/>
  <c r="L875" i="1"/>
  <c r="K875" i="1"/>
  <c r="J875" i="1"/>
  <c r="I875" i="1"/>
  <c r="L874" i="1"/>
  <c r="K874" i="1"/>
  <c r="J874" i="1"/>
  <c r="I874" i="1"/>
  <c r="L873" i="1"/>
  <c r="K873" i="1"/>
  <c r="J873" i="1"/>
  <c r="I873" i="1"/>
  <c r="L872" i="1"/>
  <c r="K872" i="1"/>
  <c r="J872" i="1"/>
  <c r="I872" i="1"/>
  <c r="L871" i="1"/>
  <c r="K871" i="1"/>
  <c r="J871" i="1"/>
  <c r="I871" i="1"/>
  <c r="L870" i="1"/>
  <c r="K870" i="1"/>
  <c r="J870" i="1"/>
  <c r="I870" i="1"/>
  <c r="L869" i="1"/>
  <c r="K869" i="1"/>
  <c r="J869" i="1"/>
  <c r="I869" i="1"/>
  <c r="L868" i="1"/>
  <c r="K868" i="1"/>
  <c r="J868" i="1"/>
  <c r="I868" i="1"/>
  <c r="L867" i="1"/>
  <c r="K867" i="1"/>
  <c r="J867" i="1"/>
  <c r="I867" i="1"/>
  <c r="L866" i="1"/>
  <c r="K866" i="1"/>
  <c r="J866" i="1"/>
  <c r="I866" i="1"/>
  <c r="L865" i="1"/>
  <c r="K865" i="1"/>
  <c r="J865" i="1"/>
  <c r="I865" i="1"/>
  <c r="L864" i="1"/>
  <c r="K864" i="1"/>
  <c r="J864" i="1"/>
  <c r="I864" i="1"/>
  <c r="L863" i="1"/>
  <c r="K863" i="1"/>
  <c r="J863" i="1"/>
  <c r="I863" i="1"/>
  <c r="L862" i="1"/>
  <c r="K862" i="1"/>
  <c r="J862" i="1"/>
  <c r="I862" i="1"/>
  <c r="L861" i="1"/>
  <c r="K861" i="1"/>
  <c r="J861" i="1"/>
  <c r="I861" i="1"/>
  <c r="L860" i="1"/>
  <c r="K860" i="1"/>
  <c r="J860" i="1"/>
  <c r="I860" i="1"/>
  <c r="L859" i="1"/>
  <c r="K859" i="1"/>
  <c r="J859" i="1"/>
  <c r="I859" i="1"/>
  <c r="L858" i="1"/>
  <c r="K858" i="1"/>
  <c r="J858" i="1"/>
  <c r="I858" i="1"/>
  <c r="L857" i="1"/>
  <c r="K857" i="1"/>
  <c r="J857" i="1"/>
  <c r="I857" i="1"/>
  <c r="L856" i="1"/>
  <c r="K856" i="1"/>
  <c r="J856" i="1"/>
  <c r="I856" i="1"/>
  <c r="L855" i="1"/>
  <c r="K855" i="1"/>
  <c r="J855" i="1"/>
  <c r="I855" i="1"/>
  <c r="L854" i="1"/>
  <c r="K854" i="1"/>
  <c r="J854" i="1"/>
  <c r="I854" i="1"/>
  <c r="L853" i="1"/>
  <c r="K853" i="1"/>
  <c r="J853" i="1"/>
  <c r="I853" i="1"/>
  <c r="L852" i="1"/>
  <c r="K852" i="1"/>
  <c r="J852" i="1"/>
  <c r="I852" i="1"/>
  <c r="L851" i="1"/>
  <c r="K851" i="1"/>
  <c r="J851" i="1"/>
  <c r="I851" i="1"/>
  <c r="L850" i="1"/>
  <c r="K850" i="1"/>
  <c r="J850" i="1"/>
  <c r="I850" i="1"/>
  <c r="L849" i="1"/>
  <c r="K849" i="1"/>
  <c r="J849" i="1"/>
  <c r="I849" i="1"/>
  <c r="L848" i="1"/>
  <c r="K848" i="1"/>
  <c r="J848" i="1"/>
  <c r="I848" i="1"/>
  <c r="L847" i="1"/>
  <c r="K847" i="1"/>
  <c r="J847" i="1"/>
  <c r="I847" i="1"/>
  <c r="L846" i="1"/>
  <c r="K846" i="1"/>
  <c r="J846" i="1"/>
  <c r="I846" i="1"/>
  <c r="L845" i="1"/>
  <c r="K845" i="1"/>
  <c r="J845" i="1"/>
  <c r="I845" i="1"/>
  <c r="L844" i="1"/>
  <c r="K844" i="1"/>
  <c r="J844" i="1"/>
  <c r="I844" i="1"/>
  <c r="L843" i="1"/>
  <c r="K843" i="1"/>
  <c r="J843" i="1"/>
  <c r="I843" i="1"/>
  <c r="L842" i="1"/>
  <c r="K842" i="1"/>
  <c r="J842" i="1"/>
  <c r="I842" i="1"/>
  <c r="L841" i="1"/>
  <c r="K841" i="1"/>
  <c r="J841" i="1"/>
  <c r="I841" i="1"/>
  <c r="L840" i="1"/>
  <c r="K840" i="1"/>
  <c r="J840" i="1"/>
  <c r="I840" i="1"/>
  <c r="L839" i="1"/>
  <c r="K839" i="1"/>
  <c r="J839" i="1"/>
  <c r="I839" i="1"/>
  <c r="L838" i="1"/>
  <c r="K838" i="1"/>
  <c r="J838" i="1"/>
  <c r="I838" i="1"/>
  <c r="L837" i="1"/>
  <c r="K837" i="1"/>
  <c r="J837" i="1"/>
  <c r="I837" i="1"/>
  <c r="L836" i="1"/>
  <c r="K836" i="1"/>
  <c r="J836" i="1"/>
  <c r="I836" i="1"/>
  <c r="L835" i="1"/>
  <c r="K835" i="1"/>
  <c r="J835" i="1"/>
  <c r="I835" i="1"/>
  <c r="L834" i="1"/>
  <c r="K834" i="1"/>
  <c r="J834" i="1"/>
  <c r="I834" i="1"/>
  <c r="L833" i="1"/>
  <c r="K833" i="1"/>
  <c r="J833" i="1"/>
  <c r="I833" i="1"/>
  <c r="L832" i="1"/>
  <c r="K832" i="1"/>
  <c r="J832" i="1"/>
  <c r="I832" i="1"/>
  <c r="L831" i="1"/>
  <c r="K831" i="1"/>
  <c r="J831" i="1"/>
  <c r="I831" i="1"/>
  <c r="L830" i="1"/>
  <c r="K830" i="1"/>
  <c r="J830" i="1"/>
  <c r="I830" i="1"/>
  <c r="L829" i="1"/>
  <c r="K829" i="1"/>
  <c r="J829" i="1"/>
  <c r="I829" i="1"/>
  <c r="L828" i="1"/>
  <c r="K828" i="1"/>
  <c r="J828" i="1"/>
  <c r="I828" i="1"/>
  <c r="L827" i="1"/>
  <c r="K827" i="1"/>
  <c r="J827" i="1"/>
  <c r="I827" i="1"/>
  <c r="L826" i="1"/>
  <c r="K826" i="1"/>
  <c r="J826" i="1"/>
  <c r="I826" i="1"/>
  <c r="L825" i="1"/>
  <c r="K825" i="1"/>
  <c r="J825" i="1"/>
  <c r="I825" i="1"/>
  <c r="L824" i="1"/>
  <c r="K824" i="1"/>
  <c r="J824" i="1"/>
  <c r="I824" i="1"/>
  <c r="L823" i="1"/>
  <c r="K823" i="1"/>
  <c r="J823" i="1"/>
  <c r="I823" i="1"/>
  <c r="L822" i="1"/>
  <c r="K822" i="1"/>
  <c r="J822" i="1"/>
  <c r="I822" i="1"/>
  <c r="L821" i="1"/>
  <c r="K821" i="1"/>
  <c r="J821" i="1"/>
  <c r="I821" i="1"/>
  <c r="L820" i="1"/>
  <c r="K820" i="1"/>
  <c r="J820" i="1"/>
  <c r="I820" i="1"/>
  <c r="L819" i="1"/>
  <c r="K819" i="1"/>
  <c r="J819" i="1"/>
  <c r="I819" i="1"/>
  <c r="L818" i="1"/>
  <c r="K818" i="1"/>
  <c r="J818" i="1"/>
  <c r="I818" i="1"/>
  <c r="L817" i="1"/>
  <c r="K817" i="1"/>
  <c r="J817" i="1"/>
  <c r="I817" i="1"/>
  <c r="L816" i="1"/>
  <c r="K816" i="1"/>
  <c r="J816" i="1"/>
  <c r="I816" i="1"/>
  <c r="L815" i="1"/>
  <c r="K815" i="1"/>
  <c r="J815" i="1"/>
  <c r="I815" i="1"/>
  <c r="L814" i="1"/>
  <c r="K814" i="1"/>
  <c r="J814" i="1"/>
  <c r="I814" i="1"/>
  <c r="L813" i="1"/>
  <c r="K813" i="1"/>
  <c r="J813" i="1"/>
  <c r="I813" i="1"/>
  <c r="L812" i="1"/>
  <c r="K812" i="1"/>
  <c r="J812" i="1"/>
  <c r="I812" i="1"/>
  <c r="L811" i="1"/>
  <c r="K811" i="1"/>
  <c r="J811" i="1"/>
  <c r="I811" i="1"/>
  <c r="L810" i="1"/>
  <c r="K810" i="1"/>
  <c r="J810" i="1"/>
  <c r="I810" i="1"/>
  <c r="L809" i="1"/>
  <c r="K809" i="1"/>
  <c r="J809" i="1"/>
  <c r="I809" i="1"/>
  <c r="L808" i="1"/>
  <c r="K808" i="1"/>
  <c r="J808" i="1"/>
  <c r="I808" i="1"/>
  <c r="L807" i="1"/>
  <c r="K807" i="1"/>
  <c r="J807" i="1"/>
  <c r="I807" i="1"/>
  <c r="L806" i="1"/>
  <c r="K806" i="1"/>
  <c r="J806" i="1"/>
  <c r="I806" i="1"/>
  <c r="L805" i="1"/>
  <c r="K805" i="1"/>
  <c r="J805" i="1"/>
  <c r="I805" i="1"/>
  <c r="L804" i="1"/>
  <c r="K804" i="1"/>
  <c r="J804" i="1"/>
  <c r="I804" i="1"/>
  <c r="L803" i="1"/>
  <c r="K803" i="1"/>
  <c r="J803" i="1"/>
  <c r="I803" i="1"/>
  <c r="L802" i="1"/>
  <c r="K802" i="1"/>
  <c r="J802" i="1"/>
  <c r="I802" i="1"/>
  <c r="L801" i="1"/>
  <c r="K801" i="1"/>
  <c r="J801" i="1"/>
  <c r="I801" i="1"/>
  <c r="L800" i="1"/>
  <c r="K800" i="1"/>
  <c r="J800" i="1"/>
  <c r="I800" i="1"/>
  <c r="L799" i="1"/>
  <c r="K799" i="1"/>
  <c r="J799" i="1"/>
  <c r="I799" i="1"/>
  <c r="L798" i="1"/>
  <c r="K798" i="1"/>
  <c r="J798" i="1"/>
  <c r="I798" i="1"/>
  <c r="L797" i="1"/>
  <c r="K797" i="1"/>
  <c r="J797" i="1"/>
  <c r="I797" i="1"/>
  <c r="L796" i="1"/>
  <c r="K796" i="1"/>
  <c r="J796" i="1"/>
  <c r="I796" i="1"/>
  <c r="L795" i="1"/>
  <c r="K795" i="1"/>
  <c r="J795" i="1"/>
  <c r="I795" i="1"/>
  <c r="L794" i="1"/>
  <c r="K794" i="1"/>
  <c r="J794" i="1"/>
  <c r="I794" i="1"/>
  <c r="L793" i="1"/>
  <c r="K793" i="1"/>
  <c r="J793" i="1"/>
  <c r="I793" i="1"/>
  <c r="L792" i="1"/>
  <c r="K792" i="1"/>
  <c r="J792" i="1"/>
  <c r="I792" i="1"/>
  <c r="L791" i="1"/>
  <c r="K791" i="1"/>
  <c r="J791" i="1"/>
  <c r="I791" i="1"/>
  <c r="L790" i="1"/>
  <c r="K790" i="1"/>
  <c r="J790" i="1"/>
  <c r="I790" i="1"/>
  <c r="L789" i="1"/>
  <c r="K789" i="1"/>
  <c r="J789" i="1"/>
  <c r="I789" i="1"/>
  <c r="L788" i="1"/>
  <c r="K788" i="1"/>
  <c r="J788" i="1"/>
  <c r="I788" i="1"/>
  <c r="L787" i="1"/>
  <c r="K787" i="1"/>
  <c r="J787" i="1"/>
  <c r="I787" i="1"/>
  <c r="L786" i="1"/>
  <c r="K786" i="1"/>
  <c r="J786" i="1"/>
  <c r="I786" i="1"/>
  <c r="L785" i="1"/>
  <c r="K785" i="1"/>
  <c r="J785" i="1"/>
  <c r="I785" i="1"/>
  <c r="L784" i="1"/>
  <c r="K784" i="1"/>
  <c r="J784" i="1"/>
  <c r="I784" i="1"/>
  <c r="L783" i="1"/>
  <c r="K783" i="1"/>
  <c r="J783" i="1"/>
  <c r="I783" i="1"/>
  <c r="L782" i="1"/>
  <c r="K782" i="1"/>
  <c r="J782" i="1"/>
  <c r="I782" i="1"/>
  <c r="L781" i="1"/>
  <c r="K781" i="1"/>
  <c r="J781" i="1"/>
  <c r="I781" i="1"/>
  <c r="L780" i="1"/>
  <c r="K780" i="1"/>
  <c r="J780" i="1"/>
  <c r="I780" i="1"/>
  <c r="L779" i="1"/>
  <c r="K779" i="1"/>
  <c r="J779" i="1"/>
  <c r="I779" i="1"/>
  <c r="L778" i="1"/>
  <c r="K778" i="1"/>
  <c r="J778" i="1"/>
  <c r="I778" i="1"/>
  <c r="L777" i="1"/>
  <c r="K777" i="1"/>
  <c r="J777" i="1"/>
  <c r="I777" i="1"/>
  <c r="L776" i="1"/>
  <c r="K776" i="1"/>
  <c r="J776" i="1"/>
  <c r="I776" i="1"/>
  <c r="L775" i="1"/>
  <c r="K775" i="1"/>
  <c r="J775" i="1"/>
  <c r="I775" i="1"/>
  <c r="L774" i="1"/>
  <c r="K774" i="1"/>
  <c r="J774" i="1"/>
  <c r="I774" i="1"/>
  <c r="L773" i="1"/>
  <c r="K773" i="1"/>
  <c r="J773" i="1"/>
  <c r="I773" i="1"/>
  <c r="L772" i="1"/>
  <c r="K772" i="1"/>
  <c r="J772" i="1"/>
  <c r="I772" i="1"/>
  <c r="L771" i="1"/>
  <c r="K771" i="1"/>
  <c r="J771" i="1"/>
  <c r="I771" i="1"/>
  <c r="L770" i="1"/>
  <c r="K770" i="1"/>
  <c r="J770" i="1"/>
  <c r="I770" i="1"/>
  <c r="L769" i="1"/>
  <c r="K769" i="1"/>
  <c r="J769" i="1"/>
  <c r="I769" i="1"/>
  <c r="L768" i="1"/>
  <c r="K768" i="1"/>
  <c r="J768" i="1"/>
  <c r="I768" i="1"/>
  <c r="L767" i="1"/>
  <c r="K767" i="1"/>
  <c r="J767" i="1"/>
  <c r="I767" i="1"/>
  <c r="L766" i="1"/>
  <c r="K766" i="1"/>
  <c r="J766" i="1"/>
  <c r="I766" i="1"/>
  <c r="L765" i="1"/>
  <c r="K765" i="1"/>
  <c r="J765" i="1"/>
  <c r="I765" i="1"/>
  <c r="L764" i="1"/>
  <c r="K764" i="1"/>
  <c r="J764" i="1"/>
  <c r="I764" i="1"/>
  <c r="L763" i="1"/>
  <c r="K763" i="1"/>
  <c r="J763" i="1"/>
  <c r="I763" i="1"/>
  <c r="L762" i="1"/>
  <c r="K762" i="1"/>
  <c r="J762" i="1"/>
  <c r="I762" i="1"/>
  <c r="L761" i="1"/>
  <c r="K761" i="1"/>
  <c r="J761" i="1"/>
  <c r="I761" i="1"/>
  <c r="L760" i="1"/>
  <c r="K760" i="1"/>
  <c r="J760" i="1"/>
  <c r="I760" i="1"/>
  <c r="L759" i="1"/>
  <c r="K759" i="1"/>
  <c r="J759" i="1"/>
  <c r="I759" i="1"/>
  <c r="L758" i="1"/>
  <c r="K758" i="1"/>
  <c r="J758" i="1"/>
  <c r="I758" i="1"/>
  <c r="L757" i="1"/>
  <c r="K757" i="1"/>
  <c r="J757" i="1"/>
  <c r="I757" i="1"/>
  <c r="L756" i="1"/>
  <c r="K756" i="1"/>
  <c r="J756" i="1"/>
  <c r="I756" i="1"/>
  <c r="L755" i="1"/>
  <c r="K755" i="1"/>
  <c r="J755" i="1"/>
  <c r="I755" i="1"/>
  <c r="L754" i="1"/>
  <c r="K754" i="1"/>
  <c r="J754" i="1"/>
  <c r="I754" i="1"/>
  <c r="L753" i="1"/>
  <c r="K753" i="1"/>
  <c r="J753" i="1"/>
  <c r="I753" i="1"/>
  <c r="L752" i="1"/>
  <c r="K752" i="1"/>
  <c r="J752" i="1"/>
  <c r="I752" i="1"/>
  <c r="L751" i="1"/>
  <c r="K751" i="1"/>
  <c r="J751" i="1"/>
  <c r="I751" i="1"/>
  <c r="L750" i="1"/>
  <c r="K750" i="1"/>
  <c r="J750" i="1"/>
  <c r="I750" i="1"/>
  <c r="L749" i="1"/>
  <c r="K749" i="1"/>
  <c r="J749" i="1"/>
  <c r="I749" i="1"/>
  <c r="L748" i="1"/>
  <c r="K748" i="1"/>
  <c r="J748" i="1"/>
  <c r="I748" i="1"/>
  <c r="L747" i="1"/>
  <c r="K747" i="1"/>
  <c r="J747" i="1"/>
  <c r="I747" i="1"/>
  <c r="L746" i="1"/>
  <c r="K746" i="1"/>
  <c r="J746" i="1"/>
  <c r="I746" i="1"/>
  <c r="L745" i="1"/>
  <c r="K745" i="1"/>
  <c r="J745" i="1"/>
  <c r="I745" i="1"/>
  <c r="L744" i="1"/>
  <c r="K744" i="1"/>
  <c r="J744" i="1"/>
  <c r="I744" i="1"/>
  <c r="L743" i="1"/>
  <c r="K743" i="1"/>
  <c r="J743" i="1"/>
  <c r="I743" i="1"/>
  <c r="L742" i="1"/>
  <c r="K742" i="1"/>
  <c r="J742" i="1"/>
  <c r="I742" i="1"/>
  <c r="L741" i="1"/>
  <c r="K741" i="1"/>
  <c r="J741" i="1"/>
  <c r="I741" i="1"/>
  <c r="L740" i="1"/>
  <c r="K740" i="1"/>
  <c r="J740" i="1"/>
  <c r="I740" i="1"/>
  <c r="L739" i="1"/>
  <c r="K739" i="1"/>
  <c r="J739" i="1"/>
  <c r="I739" i="1"/>
  <c r="L738" i="1"/>
  <c r="K738" i="1"/>
  <c r="J738" i="1"/>
  <c r="I738" i="1"/>
  <c r="L737" i="1"/>
  <c r="K737" i="1"/>
  <c r="J737" i="1"/>
  <c r="I737" i="1"/>
  <c r="L736" i="1"/>
  <c r="K736" i="1"/>
  <c r="J736" i="1"/>
  <c r="I736" i="1"/>
  <c r="L735" i="1"/>
  <c r="K735" i="1"/>
  <c r="J735" i="1"/>
  <c r="I735" i="1"/>
  <c r="L734" i="1"/>
  <c r="K734" i="1"/>
  <c r="J734" i="1"/>
  <c r="I734" i="1"/>
  <c r="L733" i="1"/>
  <c r="K733" i="1"/>
  <c r="J733" i="1"/>
  <c r="I733" i="1"/>
  <c r="L732" i="1"/>
  <c r="K732" i="1"/>
  <c r="J732" i="1"/>
  <c r="I732" i="1"/>
  <c r="L731" i="1"/>
  <c r="K731" i="1"/>
  <c r="J731" i="1"/>
  <c r="I731" i="1"/>
  <c r="L730" i="1"/>
  <c r="K730" i="1"/>
  <c r="J730" i="1"/>
  <c r="I730" i="1"/>
  <c r="L729" i="1"/>
  <c r="K729" i="1"/>
  <c r="J729" i="1"/>
  <c r="I729" i="1"/>
  <c r="L728" i="1"/>
  <c r="K728" i="1"/>
  <c r="J728" i="1"/>
  <c r="I728" i="1"/>
  <c r="L727" i="1"/>
  <c r="K727" i="1"/>
  <c r="J727" i="1"/>
  <c r="I727" i="1"/>
  <c r="L726" i="1"/>
  <c r="K726" i="1"/>
  <c r="J726" i="1"/>
  <c r="I726" i="1"/>
  <c r="L725" i="1"/>
  <c r="K725" i="1"/>
  <c r="J725" i="1"/>
  <c r="I725" i="1"/>
  <c r="L724" i="1"/>
  <c r="K724" i="1"/>
  <c r="J724" i="1"/>
  <c r="I724" i="1"/>
  <c r="L723" i="1"/>
  <c r="K723" i="1"/>
  <c r="J723" i="1"/>
  <c r="I723" i="1"/>
  <c r="L722" i="1"/>
  <c r="K722" i="1"/>
  <c r="J722" i="1"/>
  <c r="I722" i="1"/>
  <c r="L721" i="1"/>
  <c r="K721" i="1"/>
  <c r="J721" i="1"/>
  <c r="I721" i="1"/>
  <c r="L720" i="1"/>
  <c r="K720" i="1"/>
  <c r="J720" i="1"/>
  <c r="I720" i="1"/>
  <c r="L719" i="1"/>
  <c r="K719" i="1"/>
  <c r="J719" i="1"/>
  <c r="I719" i="1"/>
  <c r="L718" i="1"/>
  <c r="K718" i="1"/>
  <c r="J718" i="1"/>
  <c r="I718" i="1"/>
  <c r="L717" i="1"/>
  <c r="K717" i="1"/>
  <c r="J717" i="1"/>
  <c r="I717" i="1"/>
  <c r="L716" i="1"/>
  <c r="K716" i="1"/>
  <c r="J716" i="1"/>
  <c r="I716" i="1"/>
  <c r="L715" i="1"/>
  <c r="K715" i="1"/>
  <c r="J715" i="1"/>
  <c r="I715" i="1"/>
  <c r="L714" i="1"/>
  <c r="K714" i="1"/>
  <c r="J714" i="1"/>
  <c r="I714" i="1"/>
  <c r="L713" i="1"/>
  <c r="K713" i="1"/>
  <c r="J713" i="1"/>
  <c r="I713" i="1"/>
  <c r="L712" i="1"/>
  <c r="K712" i="1"/>
  <c r="J712" i="1"/>
  <c r="I712" i="1"/>
  <c r="L711" i="1"/>
  <c r="K711" i="1"/>
  <c r="J711" i="1"/>
  <c r="I711" i="1"/>
  <c r="L710" i="1"/>
  <c r="K710" i="1"/>
  <c r="J710" i="1"/>
  <c r="I710" i="1"/>
  <c r="L709" i="1"/>
  <c r="K709" i="1"/>
  <c r="J709" i="1"/>
  <c r="I709" i="1"/>
  <c r="L708" i="1"/>
  <c r="K708" i="1"/>
  <c r="J708" i="1"/>
  <c r="I708" i="1"/>
  <c r="L707" i="1"/>
  <c r="K707" i="1"/>
  <c r="J707" i="1"/>
  <c r="I707" i="1"/>
  <c r="L706" i="1"/>
  <c r="K706" i="1"/>
  <c r="J706" i="1"/>
  <c r="I706" i="1"/>
  <c r="L705" i="1"/>
  <c r="K705" i="1"/>
  <c r="J705" i="1"/>
  <c r="I705" i="1"/>
  <c r="L704" i="1"/>
  <c r="K704" i="1"/>
  <c r="J704" i="1"/>
  <c r="I704" i="1"/>
  <c r="L703" i="1"/>
  <c r="K703" i="1"/>
  <c r="J703" i="1"/>
  <c r="I703" i="1"/>
  <c r="L702" i="1"/>
  <c r="K702" i="1"/>
  <c r="J702" i="1"/>
  <c r="I702" i="1"/>
  <c r="L701" i="1"/>
  <c r="K701" i="1"/>
  <c r="J701" i="1"/>
  <c r="I701" i="1"/>
  <c r="L700" i="1"/>
  <c r="K700" i="1"/>
  <c r="J700" i="1"/>
  <c r="I700" i="1"/>
  <c r="L699" i="1"/>
  <c r="K699" i="1"/>
  <c r="J699" i="1"/>
  <c r="I699" i="1"/>
  <c r="L698" i="1"/>
  <c r="K698" i="1"/>
  <c r="J698" i="1"/>
  <c r="I698" i="1"/>
  <c r="L697" i="1"/>
  <c r="K697" i="1"/>
  <c r="J697" i="1"/>
  <c r="I697" i="1"/>
  <c r="L696" i="1"/>
  <c r="K696" i="1"/>
  <c r="J696" i="1"/>
  <c r="I696" i="1"/>
  <c r="L695" i="1"/>
  <c r="K695" i="1"/>
  <c r="J695" i="1"/>
  <c r="I695" i="1"/>
  <c r="L694" i="1"/>
  <c r="K694" i="1"/>
  <c r="J694" i="1"/>
  <c r="I694" i="1"/>
  <c r="L693" i="1"/>
  <c r="K693" i="1"/>
  <c r="J693" i="1"/>
  <c r="I693" i="1"/>
  <c r="L692" i="1"/>
  <c r="K692" i="1"/>
  <c r="J692" i="1"/>
  <c r="I692" i="1"/>
  <c r="L691" i="1"/>
  <c r="K691" i="1"/>
  <c r="J691" i="1"/>
  <c r="I691" i="1"/>
  <c r="L690" i="1"/>
  <c r="K690" i="1"/>
  <c r="J690" i="1"/>
  <c r="I690" i="1"/>
  <c r="L689" i="1"/>
  <c r="K689" i="1"/>
  <c r="J689" i="1"/>
  <c r="I689" i="1"/>
  <c r="L688" i="1"/>
  <c r="K688" i="1"/>
  <c r="J688" i="1"/>
  <c r="I688" i="1"/>
  <c r="L687" i="1"/>
  <c r="K687" i="1"/>
  <c r="J687" i="1"/>
  <c r="I687" i="1"/>
  <c r="L686" i="1"/>
  <c r="K686" i="1"/>
  <c r="J686" i="1"/>
  <c r="I686" i="1"/>
  <c r="L685" i="1"/>
  <c r="K685" i="1"/>
  <c r="J685" i="1"/>
  <c r="I685" i="1"/>
  <c r="L684" i="1"/>
  <c r="K684" i="1"/>
  <c r="J684" i="1"/>
  <c r="I684" i="1"/>
  <c r="L683" i="1"/>
  <c r="K683" i="1"/>
  <c r="J683" i="1"/>
  <c r="I683" i="1"/>
  <c r="L682" i="1"/>
  <c r="K682" i="1"/>
  <c r="J682" i="1"/>
  <c r="I682" i="1"/>
  <c r="L681" i="1"/>
  <c r="K681" i="1"/>
  <c r="J681" i="1"/>
  <c r="I681" i="1"/>
  <c r="L680" i="1"/>
  <c r="K680" i="1"/>
  <c r="J680" i="1"/>
  <c r="I680" i="1"/>
  <c r="L679" i="1"/>
  <c r="K679" i="1"/>
  <c r="J679" i="1"/>
  <c r="I679" i="1"/>
  <c r="L678" i="1"/>
  <c r="K678" i="1"/>
  <c r="J678" i="1"/>
  <c r="I678" i="1"/>
  <c r="L677" i="1"/>
  <c r="K677" i="1"/>
  <c r="J677" i="1"/>
  <c r="I677" i="1"/>
  <c r="L676" i="1"/>
  <c r="K676" i="1"/>
  <c r="J676" i="1"/>
  <c r="I676" i="1"/>
  <c r="L675" i="1"/>
  <c r="K675" i="1"/>
  <c r="J675" i="1"/>
  <c r="I675" i="1"/>
  <c r="L674" i="1"/>
  <c r="K674" i="1"/>
  <c r="J674" i="1"/>
  <c r="I674" i="1"/>
  <c r="L673" i="1"/>
  <c r="K673" i="1"/>
  <c r="J673" i="1"/>
  <c r="I673" i="1"/>
  <c r="L672" i="1"/>
  <c r="K672" i="1"/>
  <c r="J672" i="1"/>
  <c r="I672" i="1"/>
  <c r="L671" i="1"/>
  <c r="K671" i="1"/>
  <c r="J671" i="1"/>
  <c r="I671" i="1"/>
  <c r="L670" i="1"/>
  <c r="K670" i="1"/>
  <c r="J670" i="1"/>
  <c r="I670" i="1"/>
  <c r="L669" i="1"/>
  <c r="K669" i="1"/>
  <c r="J669" i="1"/>
  <c r="I669" i="1"/>
  <c r="L668" i="1"/>
  <c r="K668" i="1"/>
  <c r="J668" i="1"/>
  <c r="I668" i="1"/>
  <c r="L667" i="1"/>
  <c r="K667" i="1"/>
  <c r="J667" i="1"/>
  <c r="I667" i="1"/>
  <c r="L666" i="1"/>
  <c r="K666" i="1"/>
  <c r="J666" i="1"/>
  <c r="I666" i="1"/>
  <c r="L665" i="1"/>
  <c r="K665" i="1"/>
  <c r="J665" i="1"/>
  <c r="I665" i="1"/>
  <c r="L664" i="1"/>
  <c r="K664" i="1"/>
  <c r="J664" i="1"/>
  <c r="I664" i="1"/>
  <c r="L663" i="1"/>
  <c r="K663" i="1"/>
  <c r="J663" i="1"/>
  <c r="I663" i="1"/>
  <c r="L662" i="1"/>
  <c r="K662" i="1"/>
  <c r="J662" i="1"/>
  <c r="I662" i="1"/>
  <c r="L661" i="1"/>
  <c r="K661" i="1"/>
  <c r="J661" i="1"/>
  <c r="I661" i="1"/>
  <c r="L660" i="1"/>
  <c r="K660" i="1"/>
  <c r="J660" i="1"/>
  <c r="I660" i="1"/>
  <c r="L659" i="1"/>
  <c r="K659" i="1"/>
  <c r="J659" i="1"/>
  <c r="I659" i="1"/>
  <c r="L658" i="1"/>
  <c r="K658" i="1"/>
  <c r="J658" i="1"/>
  <c r="I658" i="1"/>
  <c r="L657" i="1"/>
  <c r="K657" i="1"/>
  <c r="J657" i="1"/>
  <c r="I657" i="1"/>
  <c r="L656" i="1"/>
  <c r="K656" i="1"/>
  <c r="J656" i="1"/>
  <c r="I656" i="1"/>
  <c r="L655" i="1"/>
  <c r="K655" i="1"/>
  <c r="J655" i="1"/>
  <c r="I655" i="1"/>
  <c r="L654" i="1"/>
  <c r="K654" i="1"/>
  <c r="J654" i="1"/>
  <c r="I654" i="1"/>
  <c r="L653" i="1"/>
  <c r="K653" i="1"/>
  <c r="J653" i="1"/>
  <c r="I653" i="1"/>
  <c r="L652" i="1"/>
  <c r="K652" i="1"/>
  <c r="J652" i="1"/>
  <c r="I652" i="1"/>
  <c r="L651" i="1"/>
  <c r="K651" i="1"/>
  <c r="J651" i="1"/>
  <c r="I651" i="1"/>
  <c r="L650" i="1"/>
  <c r="K650" i="1"/>
  <c r="J650" i="1"/>
  <c r="I650" i="1"/>
  <c r="L649" i="1"/>
  <c r="K649" i="1"/>
  <c r="J649" i="1"/>
  <c r="I649" i="1"/>
  <c r="L648" i="1"/>
  <c r="K648" i="1"/>
  <c r="J648" i="1"/>
  <c r="I648" i="1"/>
  <c r="L647" i="1"/>
  <c r="K647" i="1"/>
  <c r="J647" i="1"/>
  <c r="I647" i="1"/>
  <c r="L646" i="1"/>
  <c r="K646" i="1"/>
  <c r="J646" i="1"/>
  <c r="I646" i="1"/>
  <c r="L645" i="1"/>
  <c r="K645" i="1"/>
  <c r="J645" i="1"/>
  <c r="I645" i="1"/>
  <c r="L644" i="1"/>
  <c r="K644" i="1"/>
  <c r="J644" i="1"/>
  <c r="I644" i="1"/>
  <c r="L643" i="1"/>
  <c r="K643" i="1"/>
  <c r="J643" i="1"/>
  <c r="I643" i="1"/>
  <c r="L642" i="1"/>
  <c r="K642" i="1"/>
  <c r="J642" i="1"/>
  <c r="I642" i="1"/>
  <c r="L641" i="1"/>
  <c r="K641" i="1"/>
  <c r="J641" i="1"/>
  <c r="I641" i="1"/>
  <c r="L640" i="1"/>
  <c r="K640" i="1"/>
  <c r="J640" i="1"/>
  <c r="I640" i="1"/>
  <c r="L639" i="1"/>
  <c r="K639" i="1"/>
  <c r="J639" i="1"/>
  <c r="I639" i="1"/>
  <c r="L638" i="1"/>
  <c r="K638" i="1"/>
  <c r="J638" i="1"/>
  <c r="I638" i="1"/>
  <c r="L637" i="1"/>
  <c r="K637" i="1"/>
  <c r="J637" i="1"/>
  <c r="I637" i="1"/>
  <c r="L636" i="1"/>
  <c r="K636" i="1"/>
  <c r="J636" i="1"/>
  <c r="I636" i="1"/>
  <c r="L635" i="1"/>
  <c r="K635" i="1"/>
  <c r="J635" i="1"/>
  <c r="I635" i="1"/>
  <c r="L634" i="1"/>
  <c r="K634" i="1"/>
  <c r="J634" i="1"/>
  <c r="I634" i="1"/>
  <c r="L633" i="1"/>
  <c r="K633" i="1"/>
  <c r="J633" i="1"/>
  <c r="I633" i="1"/>
  <c r="L632" i="1"/>
  <c r="K632" i="1"/>
  <c r="J632" i="1"/>
  <c r="I632" i="1"/>
  <c r="L631" i="1"/>
  <c r="K631" i="1"/>
  <c r="J631" i="1"/>
  <c r="I631" i="1"/>
  <c r="L630" i="1"/>
  <c r="K630" i="1"/>
  <c r="J630" i="1"/>
  <c r="I630" i="1"/>
  <c r="L629" i="1"/>
  <c r="K629" i="1"/>
  <c r="J629" i="1"/>
  <c r="I629" i="1"/>
  <c r="L628" i="1"/>
  <c r="K628" i="1"/>
  <c r="J628" i="1"/>
  <c r="I628" i="1"/>
  <c r="L627" i="1"/>
  <c r="K627" i="1"/>
  <c r="J627" i="1"/>
  <c r="I627" i="1"/>
  <c r="L626" i="1"/>
  <c r="K626" i="1"/>
  <c r="J626" i="1"/>
  <c r="I626" i="1"/>
  <c r="L625" i="1"/>
  <c r="K625" i="1"/>
  <c r="J625" i="1"/>
  <c r="I625" i="1"/>
  <c r="L624" i="1"/>
  <c r="K624" i="1"/>
  <c r="J624" i="1"/>
  <c r="I624" i="1"/>
  <c r="L623" i="1"/>
  <c r="K623" i="1"/>
  <c r="J623" i="1"/>
  <c r="I623" i="1"/>
  <c r="L622" i="1"/>
  <c r="K622" i="1"/>
  <c r="J622" i="1"/>
  <c r="I622" i="1"/>
  <c r="L621" i="1"/>
  <c r="K621" i="1"/>
  <c r="J621" i="1"/>
  <c r="I621" i="1"/>
  <c r="L620" i="1"/>
  <c r="K620" i="1"/>
  <c r="J620" i="1"/>
  <c r="I620" i="1"/>
  <c r="L619" i="1"/>
  <c r="K619" i="1"/>
  <c r="J619" i="1"/>
  <c r="I619" i="1"/>
  <c r="L618" i="1"/>
  <c r="K618" i="1"/>
  <c r="J618" i="1"/>
  <c r="I618" i="1"/>
  <c r="L617" i="1"/>
  <c r="K617" i="1"/>
  <c r="J617" i="1"/>
  <c r="I617" i="1"/>
  <c r="L616" i="1"/>
  <c r="K616" i="1"/>
  <c r="J616" i="1"/>
  <c r="I616" i="1"/>
  <c r="L615" i="1"/>
  <c r="K615" i="1"/>
  <c r="J615" i="1"/>
  <c r="I615" i="1"/>
  <c r="L614" i="1"/>
  <c r="K614" i="1"/>
  <c r="J614" i="1"/>
  <c r="I614" i="1"/>
  <c r="L613" i="1"/>
  <c r="K613" i="1"/>
  <c r="J613" i="1"/>
  <c r="I613" i="1"/>
  <c r="L612" i="1"/>
  <c r="K612" i="1"/>
  <c r="J612" i="1"/>
  <c r="I612" i="1"/>
  <c r="L611" i="1"/>
  <c r="K611" i="1"/>
  <c r="J611" i="1"/>
  <c r="I611" i="1"/>
  <c r="L610" i="1"/>
  <c r="K610" i="1"/>
  <c r="J610" i="1"/>
  <c r="I610" i="1"/>
  <c r="L609" i="1"/>
  <c r="K609" i="1"/>
  <c r="J609" i="1"/>
  <c r="I609" i="1"/>
  <c r="L608" i="1"/>
  <c r="K608" i="1"/>
  <c r="J608" i="1"/>
  <c r="I608" i="1"/>
  <c r="L607" i="1"/>
  <c r="K607" i="1"/>
  <c r="J607" i="1"/>
  <c r="I607" i="1"/>
  <c r="L606" i="1"/>
  <c r="K606" i="1"/>
  <c r="J606" i="1"/>
  <c r="I606" i="1"/>
  <c r="L605" i="1"/>
  <c r="K605" i="1"/>
  <c r="J605" i="1"/>
  <c r="I605" i="1"/>
  <c r="L604" i="1"/>
  <c r="K604" i="1"/>
  <c r="J604" i="1"/>
  <c r="I604" i="1"/>
  <c r="L603" i="1"/>
  <c r="K603" i="1"/>
  <c r="J603" i="1"/>
  <c r="I603" i="1"/>
  <c r="L602" i="1"/>
  <c r="K602" i="1"/>
  <c r="J602" i="1"/>
  <c r="I602" i="1"/>
  <c r="L601" i="1"/>
  <c r="K601" i="1"/>
  <c r="J601" i="1"/>
  <c r="I601" i="1"/>
  <c r="L600" i="1"/>
  <c r="K600" i="1"/>
  <c r="J600" i="1"/>
  <c r="I600" i="1"/>
  <c r="L599" i="1"/>
  <c r="K599" i="1"/>
  <c r="J599" i="1"/>
  <c r="I599" i="1"/>
  <c r="L598" i="1"/>
  <c r="K598" i="1"/>
  <c r="J598" i="1"/>
  <c r="I598" i="1"/>
  <c r="L597" i="1"/>
  <c r="K597" i="1"/>
  <c r="J597" i="1"/>
  <c r="I597" i="1"/>
  <c r="L596" i="1"/>
  <c r="K596" i="1"/>
  <c r="J596" i="1"/>
  <c r="I596" i="1"/>
  <c r="L595" i="1"/>
  <c r="K595" i="1"/>
  <c r="J595" i="1"/>
  <c r="I595" i="1"/>
  <c r="L594" i="1"/>
  <c r="K594" i="1"/>
  <c r="J594" i="1"/>
  <c r="I594" i="1"/>
  <c r="L593" i="1"/>
  <c r="K593" i="1"/>
  <c r="J593" i="1"/>
  <c r="I593" i="1"/>
  <c r="L592" i="1"/>
  <c r="K592" i="1"/>
  <c r="J592" i="1"/>
  <c r="I592" i="1"/>
  <c r="L591" i="1"/>
  <c r="K591" i="1"/>
  <c r="J591" i="1"/>
  <c r="I591" i="1"/>
  <c r="L590" i="1"/>
  <c r="K590" i="1"/>
  <c r="J590" i="1"/>
  <c r="I590" i="1"/>
  <c r="L589" i="1"/>
  <c r="K589" i="1"/>
  <c r="J589" i="1"/>
  <c r="I589" i="1"/>
  <c r="L588" i="1"/>
  <c r="K588" i="1"/>
  <c r="J588" i="1"/>
  <c r="I588" i="1"/>
  <c r="L587" i="1"/>
  <c r="K587" i="1"/>
  <c r="J587" i="1"/>
  <c r="I587" i="1"/>
  <c r="L586" i="1"/>
  <c r="K586" i="1"/>
  <c r="J586" i="1"/>
  <c r="I586" i="1"/>
  <c r="L585" i="1"/>
  <c r="K585" i="1"/>
  <c r="J585" i="1"/>
  <c r="I585" i="1"/>
  <c r="L584" i="1"/>
  <c r="K584" i="1"/>
  <c r="J584" i="1"/>
  <c r="I584" i="1"/>
  <c r="L583" i="1"/>
  <c r="K583" i="1"/>
  <c r="J583" i="1"/>
  <c r="I583" i="1"/>
  <c r="L582" i="1"/>
  <c r="K582" i="1"/>
  <c r="J582" i="1"/>
  <c r="I582" i="1"/>
  <c r="L581" i="1"/>
  <c r="K581" i="1"/>
  <c r="J581" i="1"/>
  <c r="I581" i="1"/>
  <c r="L580" i="1"/>
  <c r="K580" i="1"/>
  <c r="J580" i="1"/>
  <c r="I580" i="1"/>
  <c r="L579" i="1"/>
  <c r="K579" i="1"/>
  <c r="J579" i="1"/>
  <c r="I579" i="1"/>
  <c r="L578" i="1"/>
  <c r="K578" i="1"/>
  <c r="J578" i="1"/>
  <c r="I578" i="1"/>
  <c r="L577" i="1"/>
  <c r="K577" i="1"/>
  <c r="J577" i="1"/>
  <c r="I577" i="1"/>
  <c r="L576" i="1"/>
  <c r="K576" i="1"/>
  <c r="J576" i="1"/>
  <c r="I576" i="1"/>
  <c r="L575" i="1"/>
  <c r="K575" i="1"/>
  <c r="J575" i="1"/>
  <c r="I575" i="1"/>
  <c r="L574" i="1"/>
  <c r="K574" i="1"/>
  <c r="J574" i="1"/>
  <c r="I574" i="1"/>
  <c r="L573" i="1"/>
  <c r="K573" i="1"/>
  <c r="J573" i="1"/>
  <c r="I573" i="1"/>
  <c r="L572" i="1"/>
  <c r="K572" i="1"/>
  <c r="J572" i="1"/>
  <c r="I572" i="1"/>
  <c r="L571" i="1"/>
  <c r="K571" i="1"/>
  <c r="J571" i="1"/>
  <c r="I571" i="1"/>
  <c r="L570" i="1"/>
  <c r="K570" i="1"/>
  <c r="J570" i="1"/>
  <c r="I570" i="1"/>
  <c r="L569" i="1"/>
  <c r="K569" i="1"/>
  <c r="J569" i="1"/>
  <c r="I569" i="1"/>
  <c r="L568" i="1"/>
  <c r="K568" i="1"/>
  <c r="J568" i="1"/>
  <c r="I568" i="1"/>
  <c r="L567" i="1"/>
  <c r="K567" i="1"/>
  <c r="J567" i="1"/>
  <c r="I567" i="1"/>
  <c r="L566" i="1"/>
  <c r="K566" i="1"/>
  <c r="J566" i="1"/>
  <c r="I566" i="1"/>
  <c r="L565" i="1"/>
  <c r="K565" i="1"/>
  <c r="J565" i="1"/>
  <c r="I565" i="1"/>
  <c r="L564" i="1"/>
  <c r="K564" i="1"/>
  <c r="J564" i="1"/>
  <c r="I564" i="1"/>
  <c r="L563" i="1"/>
  <c r="K563" i="1"/>
  <c r="J563" i="1"/>
  <c r="I563" i="1"/>
  <c r="L562" i="1"/>
  <c r="K562" i="1"/>
  <c r="J562" i="1"/>
  <c r="I562" i="1"/>
  <c r="L561" i="1"/>
  <c r="K561" i="1"/>
  <c r="J561" i="1"/>
  <c r="I561" i="1"/>
  <c r="L560" i="1"/>
  <c r="K560" i="1"/>
  <c r="J560" i="1"/>
  <c r="I560" i="1"/>
  <c r="L559" i="1"/>
  <c r="K559" i="1"/>
  <c r="J559" i="1"/>
  <c r="I559" i="1"/>
  <c r="L558" i="1"/>
  <c r="K558" i="1"/>
  <c r="J558" i="1"/>
  <c r="I558" i="1"/>
  <c r="L557" i="1"/>
  <c r="K557" i="1"/>
  <c r="J557" i="1"/>
  <c r="I557" i="1"/>
  <c r="L556" i="1"/>
  <c r="K556" i="1"/>
  <c r="J556" i="1"/>
  <c r="I556" i="1"/>
  <c r="L555" i="1"/>
  <c r="K555" i="1"/>
  <c r="J555" i="1"/>
  <c r="I555" i="1"/>
  <c r="L554" i="1"/>
  <c r="K554" i="1"/>
  <c r="J554" i="1"/>
  <c r="I554" i="1"/>
  <c r="L553" i="1"/>
  <c r="K553" i="1"/>
  <c r="J553" i="1"/>
  <c r="I553" i="1"/>
  <c r="L552" i="1"/>
  <c r="K552" i="1"/>
  <c r="J552" i="1"/>
  <c r="I552" i="1"/>
  <c r="L551" i="1"/>
  <c r="K551" i="1"/>
  <c r="J551" i="1"/>
  <c r="I551" i="1"/>
  <c r="L550" i="1"/>
  <c r="K550" i="1"/>
  <c r="J550" i="1"/>
  <c r="I550" i="1"/>
  <c r="L549" i="1"/>
  <c r="K549" i="1"/>
  <c r="J549" i="1"/>
  <c r="I549" i="1"/>
  <c r="L548" i="1"/>
  <c r="K548" i="1"/>
  <c r="J548" i="1"/>
  <c r="I548" i="1"/>
  <c r="L547" i="1"/>
  <c r="K547" i="1"/>
  <c r="J547" i="1"/>
  <c r="I547" i="1"/>
  <c r="L546" i="1"/>
  <c r="K546" i="1"/>
  <c r="J546" i="1"/>
  <c r="I546" i="1"/>
  <c r="L545" i="1"/>
  <c r="K545" i="1"/>
  <c r="J545" i="1"/>
  <c r="I545" i="1"/>
  <c r="L544" i="1"/>
  <c r="K544" i="1"/>
  <c r="J544" i="1"/>
  <c r="I544" i="1"/>
  <c r="L543" i="1"/>
  <c r="K543" i="1"/>
  <c r="J543" i="1"/>
  <c r="I543" i="1"/>
  <c r="L542" i="1"/>
  <c r="K542" i="1"/>
  <c r="J542" i="1"/>
  <c r="I542" i="1"/>
  <c r="L541" i="1"/>
  <c r="K541" i="1"/>
  <c r="J541" i="1"/>
  <c r="I541" i="1"/>
  <c r="L540" i="1"/>
  <c r="K540" i="1"/>
  <c r="J540" i="1"/>
  <c r="I540" i="1"/>
  <c r="L539" i="1"/>
  <c r="K539" i="1"/>
  <c r="J539" i="1"/>
  <c r="I539" i="1"/>
  <c r="L538" i="1"/>
  <c r="K538" i="1"/>
  <c r="J538" i="1"/>
  <c r="I538" i="1"/>
  <c r="L537" i="1"/>
  <c r="K537" i="1"/>
  <c r="J537" i="1"/>
  <c r="I537" i="1"/>
  <c r="L536" i="1"/>
  <c r="K536" i="1"/>
  <c r="J536" i="1"/>
  <c r="I536" i="1"/>
  <c r="L535" i="1"/>
  <c r="K535" i="1"/>
  <c r="J535" i="1"/>
  <c r="I535" i="1"/>
  <c r="L534" i="1"/>
  <c r="K534" i="1"/>
  <c r="J534" i="1"/>
  <c r="I534" i="1"/>
  <c r="L533" i="1"/>
  <c r="K533" i="1"/>
  <c r="J533" i="1"/>
  <c r="I533" i="1"/>
  <c r="L532" i="1"/>
  <c r="K532" i="1"/>
  <c r="J532" i="1"/>
  <c r="I532" i="1"/>
  <c r="L531" i="1"/>
  <c r="K531" i="1"/>
  <c r="J531" i="1"/>
  <c r="I531" i="1"/>
  <c r="L530" i="1"/>
  <c r="K530" i="1"/>
  <c r="J530" i="1"/>
  <c r="I530" i="1"/>
  <c r="L529" i="1"/>
  <c r="K529" i="1"/>
  <c r="J529" i="1"/>
  <c r="I529" i="1"/>
  <c r="L528" i="1"/>
  <c r="K528" i="1"/>
  <c r="J528" i="1"/>
  <c r="I528" i="1"/>
  <c r="L527" i="1"/>
  <c r="K527" i="1"/>
  <c r="J527" i="1"/>
  <c r="I527" i="1"/>
  <c r="L526" i="1"/>
  <c r="K526" i="1"/>
  <c r="J526" i="1"/>
  <c r="I526" i="1"/>
  <c r="L525" i="1"/>
  <c r="K525" i="1"/>
  <c r="J525" i="1"/>
  <c r="I525" i="1"/>
  <c r="L524" i="1"/>
  <c r="K524" i="1"/>
  <c r="J524" i="1"/>
  <c r="I524" i="1"/>
  <c r="L523" i="1"/>
  <c r="K523" i="1"/>
  <c r="J523" i="1"/>
  <c r="I523" i="1"/>
  <c r="L522" i="1"/>
  <c r="K522" i="1"/>
  <c r="J522" i="1"/>
  <c r="I522" i="1"/>
  <c r="L521" i="1"/>
  <c r="K521" i="1"/>
  <c r="J521" i="1"/>
  <c r="I521" i="1"/>
  <c r="L520" i="1"/>
  <c r="K520" i="1"/>
  <c r="J520" i="1"/>
  <c r="I520" i="1"/>
  <c r="L519" i="1"/>
  <c r="K519" i="1"/>
  <c r="J519" i="1"/>
  <c r="I519" i="1"/>
  <c r="L518" i="1"/>
  <c r="K518" i="1"/>
  <c r="J518" i="1"/>
  <c r="I518" i="1"/>
  <c r="L517" i="1"/>
  <c r="K517" i="1"/>
  <c r="J517" i="1"/>
  <c r="I517" i="1"/>
  <c r="L516" i="1"/>
  <c r="K516" i="1"/>
  <c r="J516" i="1"/>
  <c r="I516" i="1"/>
  <c r="L515" i="1"/>
  <c r="K515" i="1"/>
  <c r="J515" i="1"/>
  <c r="I515" i="1"/>
  <c r="L514" i="1"/>
  <c r="K514" i="1"/>
  <c r="J514" i="1"/>
  <c r="I514" i="1"/>
  <c r="L513" i="1"/>
  <c r="K513" i="1"/>
  <c r="J513" i="1"/>
  <c r="I513" i="1"/>
  <c r="L512" i="1"/>
  <c r="K512" i="1"/>
  <c r="J512" i="1"/>
  <c r="I512" i="1"/>
  <c r="L511" i="1"/>
  <c r="K511" i="1"/>
  <c r="J511" i="1"/>
  <c r="I511" i="1"/>
  <c r="L510" i="1"/>
  <c r="K510" i="1"/>
  <c r="J510" i="1"/>
  <c r="I510" i="1"/>
  <c r="L509" i="1"/>
  <c r="K509" i="1"/>
  <c r="J509" i="1"/>
  <c r="I509" i="1"/>
  <c r="L508" i="1"/>
  <c r="K508" i="1"/>
  <c r="J508" i="1"/>
  <c r="I508" i="1"/>
  <c r="L507" i="1"/>
  <c r="K507" i="1"/>
  <c r="J507" i="1"/>
  <c r="I507" i="1"/>
  <c r="L506" i="1"/>
  <c r="K506" i="1"/>
  <c r="J506" i="1"/>
  <c r="I506" i="1"/>
  <c r="L505" i="1"/>
  <c r="K505" i="1"/>
  <c r="J505" i="1"/>
  <c r="I505" i="1"/>
  <c r="L504" i="1"/>
  <c r="K504" i="1"/>
  <c r="J504" i="1"/>
  <c r="I504" i="1"/>
  <c r="L503" i="1"/>
  <c r="K503" i="1"/>
  <c r="J503" i="1"/>
  <c r="I503" i="1"/>
  <c r="L502" i="1"/>
  <c r="K502" i="1"/>
  <c r="J502" i="1"/>
  <c r="I502" i="1"/>
  <c r="L501" i="1"/>
  <c r="K501" i="1"/>
  <c r="J501" i="1"/>
  <c r="I501" i="1"/>
  <c r="L500" i="1"/>
  <c r="K500" i="1"/>
  <c r="J500" i="1"/>
  <c r="I500" i="1"/>
  <c r="L499" i="1"/>
  <c r="K499" i="1"/>
  <c r="J499" i="1"/>
  <c r="I499" i="1"/>
  <c r="L498" i="1"/>
  <c r="K498" i="1"/>
  <c r="J498" i="1"/>
  <c r="I498" i="1"/>
  <c r="L497" i="1"/>
  <c r="K497" i="1"/>
  <c r="J497" i="1"/>
  <c r="I497" i="1"/>
  <c r="L496" i="1"/>
  <c r="K496" i="1"/>
  <c r="J496" i="1"/>
  <c r="I496" i="1"/>
  <c r="L495" i="1"/>
  <c r="K495" i="1"/>
  <c r="J495" i="1"/>
  <c r="I495" i="1"/>
  <c r="L494" i="1"/>
  <c r="K494" i="1"/>
  <c r="J494" i="1"/>
  <c r="I494" i="1"/>
  <c r="L493" i="1"/>
  <c r="K493" i="1"/>
  <c r="J493" i="1"/>
  <c r="I493" i="1"/>
  <c r="L492" i="1"/>
  <c r="K492" i="1"/>
  <c r="J492" i="1"/>
  <c r="I492" i="1"/>
  <c r="L491" i="1"/>
  <c r="K491" i="1"/>
  <c r="J491" i="1"/>
  <c r="I491" i="1"/>
  <c r="L490" i="1"/>
  <c r="K490" i="1"/>
  <c r="J490" i="1"/>
  <c r="I490" i="1"/>
  <c r="L489" i="1"/>
  <c r="K489" i="1"/>
  <c r="J489" i="1"/>
  <c r="I489" i="1"/>
  <c r="L488" i="1"/>
  <c r="K488" i="1"/>
  <c r="J488" i="1"/>
  <c r="I488" i="1"/>
  <c r="L487" i="1"/>
  <c r="K487" i="1"/>
  <c r="J487" i="1"/>
  <c r="I487" i="1"/>
  <c r="L486" i="1"/>
  <c r="K486" i="1"/>
  <c r="J486" i="1"/>
  <c r="I486" i="1"/>
  <c r="L485" i="1"/>
  <c r="K485" i="1"/>
  <c r="J485" i="1"/>
  <c r="I485" i="1"/>
  <c r="L484" i="1"/>
  <c r="K484" i="1"/>
  <c r="J484" i="1"/>
  <c r="I484" i="1"/>
  <c r="L483" i="1"/>
  <c r="K483" i="1"/>
  <c r="J483" i="1"/>
  <c r="I483" i="1"/>
  <c r="L482" i="1"/>
  <c r="K482" i="1"/>
  <c r="J482" i="1"/>
  <c r="I482" i="1"/>
  <c r="L481" i="1"/>
  <c r="K481" i="1"/>
  <c r="J481" i="1"/>
  <c r="I481" i="1"/>
  <c r="L480" i="1"/>
  <c r="K480" i="1"/>
  <c r="J480" i="1"/>
  <c r="I480" i="1"/>
  <c r="L479" i="1"/>
  <c r="K479" i="1"/>
  <c r="J479" i="1"/>
  <c r="I479" i="1"/>
  <c r="L478" i="1"/>
  <c r="K478" i="1"/>
  <c r="J478" i="1"/>
  <c r="I478" i="1"/>
  <c r="L477" i="1"/>
  <c r="K477" i="1"/>
  <c r="J477" i="1"/>
  <c r="I477" i="1"/>
  <c r="L476" i="1"/>
  <c r="K476" i="1"/>
  <c r="J476" i="1"/>
  <c r="I476" i="1"/>
  <c r="L475" i="1"/>
  <c r="K475" i="1"/>
  <c r="J475" i="1"/>
  <c r="I475" i="1"/>
  <c r="L474" i="1"/>
  <c r="K474" i="1"/>
  <c r="J474" i="1"/>
  <c r="I474" i="1"/>
  <c r="L473" i="1"/>
  <c r="K473" i="1"/>
  <c r="J473" i="1"/>
  <c r="I473" i="1"/>
  <c r="L472" i="1"/>
  <c r="K472" i="1"/>
  <c r="J472" i="1"/>
  <c r="I472" i="1"/>
  <c r="L471" i="1"/>
  <c r="K471" i="1"/>
  <c r="J471" i="1"/>
  <c r="I471" i="1"/>
  <c r="L470" i="1"/>
  <c r="K470" i="1"/>
  <c r="J470" i="1"/>
  <c r="I470" i="1"/>
  <c r="L469" i="1"/>
  <c r="K469" i="1"/>
  <c r="J469" i="1"/>
  <c r="I469" i="1"/>
  <c r="L468" i="1"/>
  <c r="K468" i="1"/>
  <c r="J468" i="1"/>
  <c r="I468" i="1"/>
  <c r="L467" i="1"/>
  <c r="K467" i="1"/>
  <c r="J467" i="1"/>
  <c r="I467" i="1"/>
  <c r="L466" i="1"/>
  <c r="K466" i="1"/>
  <c r="J466" i="1"/>
  <c r="I466" i="1"/>
  <c r="L465" i="1"/>
  <c r="K465" i="1"/>
  <c r="J465" i="1"/>
  <c r="I465" i="1"/>
  <c r="L464" i="1"/>
  <c r="K464" i="1"/>
  <c r="J464" i="1"/>
  <c r="I464" i="1"/>
  <c r="L463" i="1"/>
  <c r="K463" i="1"/>
  <c r="J463" i="1"/>
  <c r="I463" i="1"/>
  <c r="L462" i="1"/>
  <c r="K462" i="1"/>
  <c r="J462" i="1"/>
  <c r="I462" i="1"/>
  <c r="L461" i="1"/>
  <c r="K461" i="1"/>
  <c r="J461" i="1"/>
  <c r="I461" i="1"/>
  <c r="L460" i="1"/>
  <c r="K460" i="1"/>
  <c r="J460" i="1"/>
  <c r="I460" i="1"/>
  <c r="L459" i="1"/>
  <c r="K459" i="1"/>
  <c r="J459" i="1"/>
  <c r="I459" i="1"/>
  <c r="L458" i="1"/>
  <c r="K458" i="1"/>
  <c r="J458" i="1"/>
  <c r="I458" i="1"/>
  <c r="L457" i="1"/>
  <c r="K457" i="1"/>
  <c r="J457" i="1"/>
  <c r="I457" i="1"/>
  <c r="L456" i="1"/>
  <c r="K456" i="1"/>
  <c r="J456" i="1"/>
  <c r="I456" i="1"/>
  <c r="L455" i="1"/>
  <c r="K455" i="1"/>
  <c r="J455" i="1"/>
  <c r="I455" i="1"/>
  <c r="L454" i="1"/>
  <c r="K454" i="1"/>
  <c r="J454" i="1"/>
  <c r="I454" i="1"/>
  <c r="L453" i="1"/>
  <c r="K453" i="1"/>
  <c r="J453" i="1"/>
  <c r="I453" i="1"/>
  <c r="L452" i="1"/>
  <c r="K452" i="1"/>
  <c r="J452" i="1"/>
  <c r="I452" i="1"/>
  <c r="L451" i="1"/>
  <c r="K451" i="1"/>
  <c r="J451" i="1"/>
  <c r="I451" i="1"/>
  <c r="L450" i="1"/>
  <c r="K450" i="1"/>
  <c r="J450" i="1"/>
  <c r="I450" i="1"/>
  <c r="L449" i="1"/>
  <c r="K449" i="1"/>
  <c r="J449" i="1"/>
  <c r="I449" i="1"/>
  <c r="L448" i="1"/>
  <c r="K448" i="1"/>
  <c r="J448" i="1"/>
  <c r="I448" i="1"/>
  <c r="L447" i="1"/>
  <c r="K447" i="1"/>
  <c r="J447" i="1"/>
  <c r="I447" i="1"/>
  <c r="L446" i="1"/>
  <c r="K446" i="1"/>
  <c r="J446" i="1"/>
  <c r="I446" i="1"/>
  <c r="L445" i="1"/>
  <c r="K445" i="1"/>
  <c r="J445" i="1"/>
  <c r="I445" i="1"/>
  <c r="L444" i="1"/>
  <c r="K444" i="1"/>
  <c r="J444" i="1"/>
  <c r="I444" i="1"/>
  <c r="L443" i="1"/>
  <c r="K443" i="1"/>
  <c r="J443" i="1"/>
  <c r="I443" i="1"/>
  <c r="L442" i="1"/>
  <c r="K442" i="1"/>
  <c r="J442" i="1"/>
  <c r="I442" i="1"/>
  <c r="L441" i="1"/>
  <c r="K441" i="1"/>
  <c r="J441" i="1"/>
  <c r="I441" i="1"/>
  <c r="L440" i="1"/>
  <c r="K440" i="1"/>
  <c r="J440" i="1"/>
  <c r="I440" i="1"/>
  <c r="L439" i="1"/>
  <c r="K439" i="1"/>
  <c r="J439" i="1"/>
  <c r="I439" i="1"/>
  <c r="L438" i="1"/>
  <c r="K438" i="1"/>
  <c r="J438" i="1"/>
  <c r="I438" i="1"/>
  <c r="L437" i="1"/>
  <c r="K437" i="1"/>
  <c r="J437" i="1"/>
  <c r="I437" i="1"/>
  <c r="L436" i="1"/>
  <c r="K436" i="1"/>
  <c r="J436" i="1"/>
  <c r="I436" i="1"/>
  <c r="L435" i="1"/>
  <c r="K435" i="1"/>
  <c r="J435" i="1"/>
  <c r="I435" i="1"/>
  <c r="L434" i="1"/>
  <c r="K434" i="1"/>
  <c r="J434" i="1"/>
  <c r="I434" i="1"/>
  <c r="L433" i="1"/>
  <c r="K433" i="1"/>
  <c r="J433" i="1"/>
  <c r="I433" i="1"/>
  <c r="L432" i="1"/>
  <c r="K432" i="1"/>
  <c r="J432" i="1"/>
  <c r="I432" i="1"/>
  <c r="L431" i="1"/>
  <c r="K431" i="1"/>
  <c r="J431" i="1"/>
  <c r="I431" i="1"/>
  <c r="L430" i="1"/>
  <c r="K430" i="1"/>
  <c r="J430" i="1"/>
  <c r="I430" i="1"/>
  <c r="L429" i="1"/>
  <c r="K429" i="1"/>
  <c r="J429" i="1"/>
  <c r="I429" i="1"/>
  <c r="L428" i="1"/>
  <c r="K428" i="1"/>
  <c r="J428" i="1"/>
  <c r="I428" i="1"/>
  <c r="L427" i="1"/>
  <c r="K427" i="1"/>
  <c r="J427" i="1"/>
  <c r="I427" i="1"/>
  <c r="L426" i="1"/>
  <c r="K426" i="1"/>
  <c r="J426" i="1"/>
  <c r="I426" i="1"/>
  <c r="L425" i="1"/>
  <c r="K425" i="1"/>
  <c r="J425" i="1"/>
  <c r="I425" i="1"/>
  <c r="L424" i="1"/>
  <c r="K424" i="1"/>
  <c r="J424" i="1"/>
  <c r="I424" i="1"/>
  <c r="L423" i="1"/>
  <c r="K423" i="1"/>
  <c r="J423" i="1"/>
  <c r="I423" i="1"/>
  <c r="L422" i="1"/>
  <c r="K422" i="1"/>
  <c r="J422" i="1"/>
  <c r="I422" i="1"/>
  <c r="L421" i="1"/>
  <c r="K421" i="1"/>
  <c r="J421" i="1"/>
  <c r="I421" i="1"/>
  <c r="L420" i="1"/>
  <c r="K420" i="1"/>
  <c r="J420" i="1"/>
  <c r="I420" i="1"/>
  <c r="L419" i="1"/>
  <c r="K419" i="1"/>
  <c r="J419" i="1"/>
  <c r="I419" i="1"/>
  <c r="L418" i="1"/>
  <c r="K418" i="1"/>
  <c r="J418" i="1"/>
  <c r="I418" i="1"/>
  <c r="L417" i="1"/>
  <c r="K417" i="1"/>
  <c r="J417" i="1"/>
  <c r="I417" i="1"/>
  <c r="L416" i="1"/>
  <c r="K416" i="1"/>
  <c r="J416" i="1"/>
  <c r="I416" i="1"/>
  <c r="L415" i="1"/>
  <c r="K415" i="1"/>
  <c r="J415" i="1"/>
  <c r="I415" i="1"/>
  <c r="L414" i="1"/>
  <c r="K414" i="1"/>
  <c r="J414" i="1"/>
  <c r="I414" i="1"/>
  <c r="L413" i="1"/>
  <c r="K413" i="1"/>
  <c r="J413" i="1"/>
  <c r="I413" i="1"/>
  <c r="L412" i="1"/>
  <c r="K412" i="1"/>
  <c r="J412" i="1"/>
  <c r="I412" i="1"/>
  <c r="L411" i="1"/>
  <c r="K411" i="1"/>
  <c r="J411" i="1"/>
  <c r="I411" i="1"/>
  <c r="L410" i="1"/>
  <c r="K410" i="1"/>
  <c r="J410" i="1"/>
  <c r="I410" i="1"/>
  <c r="L409" i="1"/>
  <c r="K409" i="1"/>
  <c r="J409" i="1"/>
  <c r="I409" i="1"/>
  <c r="L408" i="1"/>
  <c r="K408" i="1"/>
  <c r="J408" i="1"/>
  <c r="I408" i="1"/>
  <c r="L407" i="1"/>
  <c r="K407" i="1"/>
  <c r="J407" i="1"/>
  <c r="I407" i="1"/>
  <c r="L406" i="1"/>
  <c r="K406" i="1"/>
  <c r="J406" i="1"/>
  <c r="I406" i="1"/>
  <c r="L405" i="1"/>
  <c r="K405" i="1"/>
  <c r="J405" i="1"/>
  <c r="I405" i="1"/>
  <c r="L404" i="1"/>
  <c r="K404" i="1"/>
  <c r="J404" i="1"/>
  <c r="I404" i="1"/>
  <c r="L403" i="1"/>
  <c r="K403" i="1"/>
  <c r="J403" i="1"/>
  <c r="I403" i="1"/>
  <c r="L402" i="1"/>
  <c r="K402" i="1"/>
  <c r="J402" i="1"/>
  <c r="I402" i="1"/>
  <c r="L401" i="1"/>
  <c r="K401" i="1"/>
  <c r="J401" i="1"/>
  <c r="I401" i="1"/>
  <c r="L400" i="1"/>
  <c r="K400" i="1"/>
  <c r="J400" i="1"/>
  <c r="I400" i="1"/>
  <c r="L399" i="1"/>
  <c r="K399" i="1"/>
  <c r="J399" i="1"/>
  <c r="I399" i="1"/>
  <c r="L398" i="1"/>
  <c r="K398" i="1"/>
  <c r="J398" i="1"/>
  <c r="I398" i="1"/>
  <c r="L397" i="1"/>
  <c r="K397" i="1"/>
  <c r="J397" i="1"/>
  <c r="I397" i="1"/>
  <c r="L396" i="1"/>
  <c r="K396" i="1"/>
  <c r="J396" i="1"/>
  <c r="I396" i="1"/>
  <c r="L395" i="1"/>
  <c r="K395" i="1"/>
  <c r="J395" i="1"/>
  <c r="I395" i="1"/>
  <c r="L394" i="1"/>
  <c r="K394" i="1"/>
  <c r="J394" i="1"/>
  <c r="I394" i="1"/>
  <c r="L393" i="1"/>
  <c r="K393" i="1"/>
  <c r="J393" i="1"/>
  <c r="I393" i="1"/>
  <c r="L392" i="1"/>
  <c r="K392" i="1"/>
  <c r="J392" i="1"/>
  <c r="I392" i="1"/>
  <c r="L391" i="1"/>
  <c r="K391" i="1"/>
  <c r="J391" i="1"/>
  <c r="I391" i="1"/>
  <c r="L390" i="1"/>
  <c r="K390" i="1"/>
  <c r="J390" i="1"/>
  <c r="I390" i="1"/>
  <c r="L389" i="1"/>
  <c r="K389" i="1"/>
  <c r="J389" i="1"/>
  <c r="I389" i="1"/>
  <c r="L388" i="1"/>
  <c r="K388" i="1"/>
  <c r="J388" i="1"/>
  <c r="I388" i="1"/>
  <c r="L387" i="1"/>
  <c r="K387" i="1"/>
  <c r="J387" i="1"/>
  <c r="I387" i="1"/>
  <c r="L386" i="1"/>
  <c r="K386" i="1"/>
  <c r="J386" i="1"/>
  <c r="I386" i="1"/>
  <c r="L385" i="1"/>
  <c r="K385" i="1"/>
  <c r="J385" i="1"/>
  <c r="I385" i="1"/>
  <c r="L384" i="1"/>
  <c r="K384" i="1"/>
  <c r="J384" i="1"/>
  <c r="I384" i="1"/>
  <c r="L383" i="1"/>
  <c r="K383" i="1"/>
  <c r="J383" i="1"/>
  <c r="I383" i="1"/>
  <c r="L382" i="1"/>
  <c r="K382" i="1"/>
  <c r="J382" i="1"/>
  <c r="I382" i="1"/>
  <c r="L381" i="1"/>
  <c r="K381" i="1"/>
  <c r="J381" i="1"/>
  <c r="I381" i="1"/>
  <c r="L380" i="1"/>
  <c r="K380" i="1"/>
  <c r="J380" i="1"/>
  <c r="I380" i="1"/>
  <c r="L379" i="1"/>
  <c r="K379" i="1"/>
  <c r="J379" i="1"/>
  <c r="I379" i="1"/>
  <c r="L378" i="1"/>
  <c r="K378" i="1"/>
  <c r="J378" i="1"/>
  <c r="I378" i="1"/>
  <c r="L377" i="1"/>
  <c r="K377" i="1"/>
  <c r="J377" i="1"/>
  <c r="I377" i="1"/>
  <c r="L376" i="1"/>
  <c r="K376" i="1"/>
  <c r="J376" i="1"/>
  <c r="I376" i="1"/>
  <c r="L375" i="1"/>
  <c r="K375" i="1"/>
  <c r="J375" i="1"/>
  <c r="I375" i="1"/>
  <c r="L374" i="1"/>
  <c r="K374" i="1"/>
  <c r="J374" i="1"/>
  <c r="I374" i="1"/>
  <c r="L373" i="1"/>
  <c r="K373" i="1"/>
  <c r="J373" i="1"/>
  <c r="I373" i="1"/>
  <c r="L372" i="1"/>
  <c r="K372" i="1"/>
  <c r="J372" i="1"/>
  <c r="I372" i="1"/>
  <c r="L371" i="1"/>
  <c r="K371" i="1"/>
  <c r="J371" i="1"/>
  <c r="I371" i="1"/>
  <c r="L370" i="1"/>
  <c r="K370" i="1"/>
  <c r="J370" i="1"/>
  <c r="I370" i="1"/>
  <c r="L369" i="1"/>
  <c r="K369" i="1"/>
  <c r="J369" i="1"/>
  <c r="I369" i="1"/>
  <c r="L368" i="1"/>
  <c r="K368" i="1"/>
  <c r="J368" i="1"/>
  <c r="I368" i="1"/>
  <c r="L367" i="1"/>
  <c r="K367" i="1"/>
  <c r="J367" i="1"/>
  <c r="I367" i="1"/>
  <c r="L366" i="1"/>
  <c r="K366" i="1"/>
  <c r="J366" i="1"/>
  <c r="I366" i="1"/>
  <c r="L365" i="1"/>
  <c r="K365" i="1"/>
  <c r="J365" i="1"/>
  <c r="I365" i="1"/>
  <c r="L364" i="1"/>
  <c r="K364" i="1"/>
  <c r="J364" i="1"/>
  <c r="I364" i="1"/>
  <c r="L363" i="1"/>
  <c r="K363" i="1"/>
  <c r="J363" i="1"/>
  <c r="I363" i="1"/>
  <c r="L362" i="1"/>
  <c r="K362" i="1"/>
  <c r="J362" i="1"/>
  <c r="I362" i="1"/>
  <c r="L361" i="1"/>
  <c r="K361" i="1"/>
  <c r="J361" i="1"/>
  <c r="I361" i="1"/>
  <c r="L360" i="1"/>
  <c r="K360" i="1"/>
  <c r="J360" i="1"/>
  <c r="I360" i="1"/>
  <c r="L359" i="1"/>
  <c r="K359" i="1"/>
  <c r="J359" i="1"/>
  <c r="I359" i="1"/>
  <c r="L358" i="1"/>
  <c r="K358" i="1"/>
  <c r="J358" i="1"/>
  <c r="I358" i="1"/>
  <c r="L357" i="1"/>
  <c r="K357" i="1"/>
  <c r="J357" i="1"/>
  <c r="I357" i="1"/>
  <c r="L356" i="1"/>
  <c r="K356" i="1"/>
  <c r="J356" i="1"/>
  <c r="I356" i="1"/>
  <c r="L355" i="1"/>
  <c r="K355" i="1"/>
  <c r="J355" i="1"/>
  <c r="I355" i="1"/>
  <c r="L354" i="1"/>
  <c r="K354" i="1"/>
  <c r="J354" i="1"/>
  <c r="I354" i="1"/>
  <c r="L353" i="1"/>
  <c r="K353" i="1"/>
  <c r="J353" i="1"/>
  <c r="I353" i="1"/>
  <c r="L352" i="1"/>
  <c r="K352" i="1"/>
  <c r="J352" i="1"/>
  <c r="I352" i="1"/>
  <c r="L351" i="1"/>
  <c r="K351" i="1"/>
  <c r="J351" i="1"/>
  <c r="I351" i="1"/>
  <c r="L350" i="1"/>
  <c r="K350" i="1"/>
  <c r="J350" i="1"/>
  <c r="I350" i="1"/>
  <c r="L349" i="1"/>
  <c r="K349" i="1"/>
  <c r="J349" i="1"/>
  <c r="I349" i="1"/>
  <c r="L348" i="1"/>
  <c r="K348" i="1"/>
  <c r="J348" i="1"/>
  <c r="I348" i="1"/>
  <c r="L347" i="1"/>
  <c r="K347" i="1"/>
  <c r="J347" i="1"/>
  <c r="I347" i="1"/>
  <c r="L346" i="1"/>
  <c r="K346" i="1"/>
  <c r="J346" i="1"/>
  <c r="I346" i="1"/>
  <c r="L345" i="1"/>
  <c r="K345" i="1"/>
  <c r="J345" i="1"/>
  <c r="I345" i="1"/>
  <c r="L344" i="1"/>
  <c r="K344" i="1"/>
  <c r="J344" i="1"/>
  <c r="I344" i="1"/>
  <c r="L343" i="1"/>
  <c r="K343" i="1"/>
  <c r="J343" i="1"/>
  <c r="I343" i="1"/>
  <c r="L342" i="1"/>
  <c r="K342" i="1"/>
  <c r="J342" i="1"/>
  <c r="I342" i="1"/>
  <c r="L341" i="1"/>
  <c r="K341" i="1"/>
  <c r="J341" i="1"/>
  <c r="I341" i="1"/>
  <c r="L340" i="1"/>
  <c r="K340" i="1"/>
  <c r="J340" i="1"/>
  <c r="I340" i="1"/>
  <c r="L339" i="1"/>
  <c r="K339" i="1"/>
  <c r="J339" i="1"/>
  <c r="I339" i="1"/>
  <c r="L338" i="1"/>
  <c r="K338" i="1"/>
  <c r="J338" i="1"/>
  <c r="I338" i="1"/>
  <c r="L337" i="1"/>
  <c r="K337" i="1"/>
  <c r="J337" i="1"/>
  <c r="I337" i="1"/>
  <c r="L336" i="1"/>
  <c r="K336" i="1"/>
  <c r="J336" i="1"/>
  <c r="I336" i="1"/>
  <c r="L335" i="1"/>
  <c r="K335" i="1"/>
  <c r="J335" i="1"/>
  <c r="I335" i="1"/>
  <c r="L334" i="1"/>
  <c r="K334" i="1"/>
  <c r="J334" i="1"/>
  <c r="I334" i="1"/>
  <c r="L333" i="1"/>
  <c r="K333" i="1"/>
  <c r="J333" i="1"/>
  <c r="I333" i="1"/>
  <c r="L332" i="1"/>
  <c r="K332" i="1"/>
  <c r="J332" i="1"/>
  <c r="I332" i="1"/>
  <c r="L331" i="1"/>
  <c r="K331" i="1"/>
  <c r="J331" i="1"/>
  <c r="I331" i="1"/>
  <c r="L330" i="1"/>
  <c r="K330" i="1"/>
  <c r="J330" i="1"/>
  <c r="I330" i="1"/>
  <c r="L329" i="1"/>
  <c r="K329" i="1"/>
  <c r="J329" i="1"/>
  <c r="I329" i="1"/>
  <c r="L328" i="1"/>
  <c r="K328" i="1"/>
  <c r="J328" i="1"/>
  <c r="I328" i="1"/>
  <c r="L327" i="1"/>
  <c r="K327" i="1"/>
  <c r="J327" i="1"/>
  <c r="I327" i="1"/>
  <c r="L326" i="1"/>
  <c r="K326" i="1"/>
  <c r="J326" i="1"/>
  <c r="I326" i="1"/>
  <c r="L325" i="1"/>
  <c r="K325" i="1"/>
  <c r="J325" i="1"/>
  <c r="I325" i="1"/>
  <c r="L324" i="1"/>
  <c r="K324" i="1"/>
  <c r="J324" i="1"/>
  <c r="I324" i="1"/>
  <c r="L323" i="1"/>
  <c r="K323" i="1"/>
  <c r="J323" i="1"/>
  <c r="I323" i="1"/>
  <c r="L322" i="1"/>
  <c r="K322" i="1"/>
  <c r="J322" i="1"/>
  <c r="I322" i="1"/>
  <c r="L321" i="1"/>
  <c r="K321" i="1"/>
  <c r="J321" i="1"/>
  <c r="I321" i="1"/>
  <c r="L320" i="1"/>
  <c r="K320" i="1"/>
  <c r="J320" i="1"/>
  <c r="I320" i="1"/>
  <c r="L319" i="1"/>
  <c r="K319" i="1"/>
  <c r="J319" i="1"/>
  <c r="I319" i="1"/>
  <c r="L318" i="1"/>
  <c r="K318" i="1"/>
  <c r="J318" i="1"/>
  <c r="I318" i="1"/>
  <c r="L317" i="1"/>
  <c r="K317" i="1"/>
  <c r="J317" i="1"/>
  <c r="I317" i="1"/>
  <c r="L316" i="1"/>
  <c r="K316" i="1"/>
  <c r="J316" i="1"/>
  <c r="I316" i="1"/>
  <c r="L315" i="1"/>
  <c r="K315" i="1"/>
  <c r="J315" i="1"/>
  <c r="I315" i="1"/>
  <c r="L314" i="1"/>
  <c r="K314" i="1"/>
  <c r="J314" i="1"/>
  <c r="I314" i="1"/>
  <c r="L313" i="1"/>
  <c r="K313" i="1"/>
  <c r="J313" i="1"/>
  <c r="I313" i="1"/>
  <c r="L312" i="1"/>
  <c r="K312" i="1"/>
  <c r="J312" i="1"/>
  <c r="I312" i="1"/>
  <c r="L311" i="1"/>
  <c r="K311" i="1"/>
  <c r="J311" i="1"/>
  <c r="I311" i="1"/>
  <c r="L310" i="1"/>
  <c r="K310" i="1"/>
  <c r="J310" i="1"/>
  <c r="I310" i="1"/>
  <c r="L309" i="1"/>
  <c r="K309" i="1"/>
  <c r="J309" i="1"/>
  <c r="I309" i="1"/>
  <c r="L308" i="1"/>
  <c r="K308" i="1"/>
  <c r="J308" i="1"/>
  <c r="I308" i="1"/>
  <c r="L307" i="1"/>
  <c r="K307" i="1"/>
  <c r="J307" i="1"/>
  <c r="I307" i="1"/>
  <c r="L306" i="1"/>
  <c r="K306" i="1"/>
  <c r="J306" i="1"/>
  <c r="I306" i="1"/>
  <c r="L305" i="1"/>
  <c r="K305" i="1"/>
  <c r="J305" i="1"/>
  <c r="I305" i="1"/>
  <c r="L304" i="1"/>
  <c r="K304" i="1"/>
  <c r="J304" i="1"/>
  <c r="I304" i="1"/>
  <c r="L303" i="1"/>
  <c r="K303" i="1"/>
  <c r="J303" i="1"/>
  <c r="I303" i="1"/>
  <c r="L302" i="1"/>
  <c r="K302" i="1"/>
  <c r="J302" i="1"/>
  <c r="I302" i="1"/>
  <c r="L301" i="1"/>
  <c r="K301" i="1"/>
  <c r="J301" i="1"/>
  <c r="I301" i="1"/>
  <c r="L300" i="1"/>
  <c r="K300" i="1"/>
  <c r="J300" i="1"/>
  <c r="I300" i="1"/>
  <c r="L299" i="1"/>
  <c r="K299" i="1"/>
  <c r="J299" i="1"/>
  <c r="I299" i="1"/>
  <c r="L298" i="1"/>
  <c r="K298" i="1"/>
  <c r="J298" i="1"/>
  <c r="I298" i="1"/>
  <c r="L297" i="1"/>
  <c r="K297" i="1"/>
  <c r="J297" i="1"/>
  <c r="I297" i="1"/>
  <c r="L296" i="1"/>
  <c r="K296" i="1"/>
  <c r="J296" i="1"/>
  <c r="I296" i="1"/>
  <c r="L295" i="1"/>
  <c r="K295" i="1"/>
  <c r="J295" i="1"/>
  <c r="I295" i="1"/>
  <c r="L294" i="1"/>
  <c r="K294" i="1"/>
  <c r="J294" i="1"/>
  <c r="I294" i="1"/>
  <c r="L293" i="1"/>
  <c r="K293" i="1"/>
  <c r="J293" i="1"/>
  <c r="I293" i="1"/>
  <c r="L292" i="1"/>
  <c r="K292" i="1"/>
  <c r="J292" i="1"/>
  <c r="I292" i="1"/>
  <c r="L291" i="1"/>
  <c r="K291" i="1"/>
  <c r="J291" i="1"/>
  <c r="I291" i="1"/>
  <c r="L290" i="1"/>
  <c r="K290" i="1"/>
  <c r="J290" i="1"/>
  <c r="I290" i="1"/>
  <c r="L289" i="1"/>
  <c r="K289" i="1"/>
  <c r="J289" i="1"/>
  <c r="I289" i="1"/>
  <c r="L288" i="1"/>
  <c r="K288" i="1"/>
  <c r="J288" i="1"/>
  <c r="I288" i="1"/>
  <c r="L287" i="1"/>
  <c r="K287" i="1"/>
  <c r="J287" i="1"/>
  <c r="I287" i="1"/>
  <c r="L286" i="1"/>
  <c r="K286" i="1"/>
  <c r="J286" i="1"/>
  <c r="I286" i="1"/>
  <c r="L285" i="1"/>
  <c r="K285" i="1"/>
  <c r="J285" i="1"/>
  <c r="I285" i="1"/>
  <c r="L284" i="1"/>
  <c r="K284" i="1"/>
  <c r="J284" i="1"/>
  <c r="I284" i="1"/>
  <c r="L283" i="1"/>
  <c r="K283" i="1"/>
  <c r="J283" i="1"/>
  <c r="I283" i="1"/>
  <c r="L282" i="1"/>
  <c r="K282" i="1"/>
  <c r="J282" i="1"/>
  <c r="I282" i="1"/>
  <c r="L281" i="1"/>
  <c r="K281" i="1"/>
  <c r="J281" i="1"/>
  <c r="I281" i="1"/>
  <c r="L280" i="1"/>
  <c r="K280" i="1"/>
  <c r="J280" i="1"/>
  <c r="I280" i="1"/>
  <c r="L279" i="1"/>
  <c r="K279" i="1"/>
  <c r="J279" i="1"/>
  <c r="I279" i="1"/>
  <c r="L278" i="1"/>
  <c r="K278" i="1"/>
  <c r="J278" i="1"/>
  <c r="I278" i="1"/>
  <c r="L277" i="1"/>
  <c r="K277" i="1"/>
  <c r="J277" i="1"/>
  <c r="I277" i="1"/>
  <c r="L276" i="1"/>
  <c r="K276" i="1"/>
  <c r="J276" i="1"/>
  <c r="I276" i="1"/>
  <c r="L275" i="1"/>
  <c r="K275" i="1"/>
  <c r="J275" i="1"/>
  <c r="I275" i="1"/>
  <c r="L274" i="1"/>
  <c r="K274" i="1"/>
  <c r="J274" i="1"/>
  <c r="I274" i="1"/>
  <c r="L273" i="1"/>
  <c r="K273" i="1"/>
  <c r="J273" i="1"/>
  <c r="I273" i="1"/>
  <c r="L272" i="1"/>
  <c r="K272" i="1"/>
  <c r="J272" i="1"/>
  <c r="I272" i="1"/>
  <c r="L271" i="1"/>
  <c r="K271" i="1"/>
  <c r="J271" i="1"/>
  <c r="I271" i="1"/>
  <c r="L270" i="1"/>
  <c r="K270" i="1"/>
  <c r="J270" i="1"/>
  <c r="I270" i="1"/>
  <c r="L269" i="1"/>
  <c r="K269" i="1"/>
  <c r="J269" i="1"/>
  <c r="I269" i="1"/>
  <c r="L268" i="1"/>
  <c r="K268" i="1"/>
  <c r="J268" i="1"/>
  <c r="I268" i="1"/>
  <c r="L267" i="1"/>
  <c r="K267" i="1"/>
  <c r="J267" i="1"/>
  <c r="I267" i="1"/>
  <c r="L266" i="1"/>
  <c r="K266" i="1"/>
  <c r="J266" i="1"/>
  <c r="I266" i="1"/>
  <c r="L265" i="1"/>
  <c r="K265" i="1"/>
  <c r="J265" i="1"/>
  <c r="I265" i="1"/>
  <c r="L264" i="1"/>
  <c r="K264" i="1"/>
  <c r="J264" i="1"/>
  <c r="I264" i="1"/>
  <c r="L263" i="1"/>
  <c r="K263" i="1"/>
  <c r="J263" i="1"/>
  <c r="I263" i="1"/>
  <c r="L262" i="1"/>
  <c r="K262" i="1"/>
  <c r="J262" i="1"/>
  <c r="I262" i="1"/>
  <c r="L261" i="1"/>
  <c r="K261" i="1"/>
  <c r="J261" i="1"/>
  <c r="I261" i="1"/>
  <c r="L260" i="1"/>
  <c r="K260" i="1"/>
  <c r="J260" i="1"/>
  <c r="I260" i="1"/>
  <c r="L259" i="1"/>
  <c r="K259" i="1"/>
  <c r="J259" i="1"/>
  <c r="I259" i="1"/>
  <c r="L258" i="1"/>
  <c r="K258" i="1"/>
  <c r="J258" i="1"/>
  <c r="I258" i="1"/>
  <c r="L257" i="1"/>
  <c r="K257" i="1"/>
  <c r="J257" i="1"/>
  <c r="I257" i="1"/>
  <c r="L256" i="1"/>
  <c r="K256" i="1"/>
  <c r="J256" i="1"/>
  <c r="I256" i="1"/>
  <c r="L255" i="1"/>
  <c r="K255" i="1"/>
  <c r="J255" i="1"/>
  <c r="I255" i="1"/>
  <c r="L254" i="1"/>
  <c r="K254" i="1"/>
  <c r="J254" i="1"/>
  <c r="I254" i="1"/>
  <c r="L253" i="1"/>
  <c r="K253" i="1"/>
  <c r="J253" i="1"/>
  <c r="I253" i="1"/>
  <c r="L252" i="1"/>
  <c r="K252" i="1"/>
  <c r="J252" i="1"/>
  <c r="I252" i="1"/>
  <c r="L251" i="1"/>
  <c r="K251" i="1"/>
  <c r="J251" i="1"/>
  <c r="I251" i="1"/>
  <c r="L250" i="1"/>
  <c r="K250" i="1"/>
  <c r="J250" i="1"/>
  <c r="I250" i="1"/>
  <c r="L249" i="1"/>
  <c r="K249" i="1"/>
  <c r="J249" i="1"/>
  <c r="I249" i="1"/>
  <c r="L248" i="1"/>
  <c r="K248" i="1"/>
  <c r="J248" i="1"/>
  <c r="I248" i="1"/>
  <c r="L247" i="1"/>
  <c r="K247" i="1"/>
  <c r="J247" i="1"/>
  <c r="I247" i="1"/>
  <c r="L246" i="1"/>
  <c r="K246" i="1"/>
  <c r="J246" i="1"/>
  <c r="I246" i="1"/>
  <c r="L245" i="1"/>
  <c r="K245" i="1"/>
  <c r="J245" i="1"/>
  <c r="I245" i="1"/>
  <c r="L244" i="1"/>
  <c r="K244" i="1"/>
  <c r="J244" i="1"/>
  <c r="I244" i="1"/>
  <c r="L243" i="1"/>
  <c r="K243" i="1"/>
  <c r="J243" i="1"/>
  <c r="I243" i="1"/>
  <c r="L242" i="1"/>
  <c r="K242" i="1"/>
  <c r="J242" i="1"/>
  <c r="I242" i="1"/>
  <c r="L241" i="1"/>
  <c r="K241" i="1"/>
  <c r="J241" i="1"/>
  <c r="I241" i="1"/>
  <c r="L240" i="1"/>
  <c r="K240" i="1"/>
  <c r="J240" i="1"/>
  <c r="I240" i="1"/>
  <c r="L239" i="1"/>
  <c r="K239" i="1"/>
  <c r="J239" i="1"/>
  <c r="I239" i="1"/>
  <c r="L238" i="1"/>
  <c r="K238" i="1"/>
  <c r="J238" i="1"/>
  <c r="I238" i="1"/>
  <c r="L237" i="1"/>
  <c r="K237" i="1"/>
  <c r="J237" i="1"/>
  <c r="I237" i="1"/>
  <c r="L236" i="1"/>
  <c r="K236" i="1"/>
  <c r="J236" i="1"/>
  <c r="I236" i="1"/>
  <c r="L235" i="1"/>
  <c r="K235" i="1"/>
  <c r="J235" i="1"/>
  <c r="I235" i="1"/>
  <c r="L234" i="1"/>
  <c r="K234" i="1"/>
  <c r="J234" i="1"/>
  <c r="I234" i="1"/>
  <c r="L233" i="1"/>
  <c r="K233" i="1"/>
  <c r="J233" i="1"/>
  <c r="I233" i="1"/>
  <c r="L232" i="1"/>
  <c r="K232" i="1"/>
  <c r="J232" i="1"/>
  <c r="I232" i="1"/>
  <c r="L231" i="1"/>
  <c r="K231" i="1"/>
  <c r="J231" i="1"/>
  <c r="I231" i="1"/>
  <c r="L230" i="1"/>
  <c r="K230" i="1"/>
  <c r="J230" i="1"/>
  <c r="I230" i="1"/>
  <c r="L229" i="1"/>
  <c r="K229" i="1"/>
  <c r="J229" i="1"/>
  <c r="I229" i="1"/>
  <c r="L228" i="1"/>
  <c r="K228" i="1"/>
  <c r="J228" i="1"/>
  <c r="I228" i="1"/>
  <c r="L227" i="1"/>
  <c r="K227" i="1"/>
  <c r="J227" i="1"/>
  <c r="I227" i="1"/>
  <c r="L226" i="1"/>
  <c r="K226" i="1"/>
  <c r="J226" i="1"/>
  <c r="I226" i="1"/>
  <c r="L225" i="1"/>
  <c r="K225" i="1"/>
  <c r="J225" i="1"/>
  <c r="I225" i="1"/>
  <c r="L224" i="1"/>
  <c r="K224" i="1"/>
  <c r="J224" i="1"/>
  <c r="I224" i="1"/>
  <c r="L223" i="1"/>
  <c r="K223" i="1"/>
  <c r="J223" i="1"/>
  <c r="I223" i="1"/>
  <c r="L222" i="1"/>
  <c r="K222" i="1"/>
  <c r="J222" i="1"/>
  <c r="I222" i="1"/>
  <c r="L221" i="1"/>
  <c r="K221" i="1"/>
  <c r="J221" i="1"/>
  <c r="I221" i="1"/>
  <c r="L220" i="1"/>
  <c r="K220" i="1"/>
  <c r="J220" i="1"/>
  <c r="I220" i="1"/>
  <c r="L219" i="1"/>
  <c r="K219" i="1"/>
  <c r="J219" i="1"/>
  <c r="I219" i="1"/>
  <c r="L218" i="1"/>
  <c r="K218" i="1"/>
  <c r="J218" i="1"/>
  <c r="I218" i="1"/>
  <c r="L217" i="1"/>
  <c r="K217" i="1"/>
  <c r="J217" i="1"/>
  <c r="I217" i="1"/>
  <c r="L216" i="1"/>
  <c r="K216" i="1"/>
  <c r="J216" i="1"/>
  <c r="I216" i="1"/>
  <c r="L215" i="1"/>
  <c r="K215" i="1"/>
  <c r="J215" i="1"/>
  <c r="I215" i="1"/>
  <c r="L214" i="1"/>
  <c r="K214" i="1"/>
  <c r="J214" i="1"/>
  <c r="I214" i="1"/>
  <c r="L213" i="1"/>
  <c r="K213" i="1"/>
  <c r="J213" i="1"/>
  <c r="I213" i="1"/>
  <c r="L212" i="1"/>
  <c r="K212" i="1"/>
  <c r="J212" i="1"/>
  <c r="I212" i="1"/>
  <c r="L211" i="1"/>
  <c r="K211" i="1"/>
  <c r="J211" i="1"/>
  <c r="I211" i="1"/>
  <c r="L210" i="1"/>
  <c r="K210" i="1"/>
  <c r="J210" i="1"/>
  <c r="I210" i="1"/>
  <c r="L209" i="1"/>
  <c r="K209" i="1"/>
  <c r="J209" i="1"/>
  <c r="I209" i="1"/>
  <c r="L208" i="1"/>
  <c r="K208" i="1"/>
  <c r="J208" i="1"/>
  <c r="I208" i="1"/>
  <c r="L207" i="1"/>
  <c r="K207" i="1"/>
  <c r="J207" i="1"/>
  <c r="I207" i="1"/>
  <c r="L206" i="1"/>
  <c r="K206" i="1"/>
  <c r="J206" i="1"/>
  <c r="I206" i="1"/>
  <c r="L205" i="1"/>
  <c r="K205" i="1"/>
  <c r="J205" i="1"/>
  <c r="I205" i="1"/>
  <c r="L204" i="1"/>
  <c r="K204" i="1"/>
  <c r="J204" i="1"/>
  <c r="I204" i="1"/>
  <c r="L203" i="1"/>
  <c r="K203" i="1"/>
  <c r="J203" i="1"/>
  <c r="I203" i="1"/>
  <c r="L202" i="1"/>
  <c r="K202" i="1"/>
  <c r="J202" i="1"/>
  <c r="I202" i="1"/>
  <c r="L201" i="1"/>
  <c r="K201" i="1"/>
  <c r="J201" i="1"/>
  <c r="I201" i="1"/>
  <c r="L200" i="1"/>
  <c r="K200" i="1"/>
  <c r="J200" i="1"/>
  <c r="I200" i="1"/>
  <c r="L199" i="1"/>
  <c r="K199" i="1"/>
  <c r="J199" i="1"/>
  <c r="I199" i="1"/>
  <c r="L198" i="1"/>
  <c r="K198" i="1"/>
  <c r="J198" i="1"/>
  <c r="I198" i="1"/>
  <c r="L197" i="1"/>
  <c r="K197" i="1"/>
  <c r="J197" i="1"/>
  <c r="I197" i="1"/>
  <c r="L196" i="1"/>
  <c r="K196" i="1"/>
  <c r="J196" i="1"/>
  <c r="I196" i="1"/>
  <c r="L195" i="1"/>
  <c r="K195" i="1"/>
  <c r="J195" i="1"/>
  <c r="I195" i="1"/>
  <c r="L194" i="1"/>
  <c r="K194" i="1"/>
  <c r="J194" i="1"/>
  <c r="I194" i="1"/>
  <c r="L193" i="1"/>
  <c r="K193" i="1"/>
  <c r="J193" i="1"/>
  <c r="I193" i="1"/>
  <c r="L192" i="1"/>
  <c r="K192" i="1"/>
  <c r="J192" i="1"/>
  <c r="I192" i="1"/>
  <c r="L191" i="1"/>
  <c r="K191" i="1"/>
  <c r="J191" i="1"/>
  <c r="I191" i="1"/>
  <c r="L190" i="1"/>
  <c r="K190" i="1"/>
  <c r="J190" i="1"/>
  <c r="I190" i="1"/>
  <c r="L189" i="1"/>
  <c r="K189" i="1"/>
  <c r="J189" i="1"/>
  <c r="I189" i="1"/>
  <c r="L188" i="1"/>
  <c r="K188" i="1"/>
  <c r="J188" i="1"/>
  <c r="I188" i="1"/>
  <c r="L187" i="1"/>
  <c r="K187" i="1"/>
  <c r="J187" i="1"/>
  <c r="I187" i="1"/>
  <c r="L186" i="1"/>
  <c r="K186" i="1"/>
  <c r="J186" i="1"/>
  <c r="I186" i="1"/>
  <c r="L185" i="1"/>
  <c r="K185" i="1"/>
  <c r="J185" i="1"/>
  <c r="I185" i="1"/>
  <c r="L184" i="1"/>
  <c r="K184" i="1"/>
  <c r="J184" i="1"/>
  <c r="I184" i="1"/>
  <c r="L183" i="1"/>
  <c r="K183" i="1"/>
  <c r="J183" i="1"/>
  <c r="I183" i="1"/>
  <c r="L182" i="1"/>
  <c r="K182" i="1"/>
  <c r="J182" i="1"/>
  <c r="I182" i="1"/>
  <c r="L181" i="1"/>
  <c r="K181" i="1"/>
  <c r="J181" i="1"/>
  <c r="I181" i="1"/>
  <c r="L180" i="1"/>
  <c r="K180" i="1"/>
  <c r="J180" i="1"/>
  <c r="I180" i="1"/>
  <c r="L179" i="1"/>
  <c r="K179" i="1"/>
  <c r="J179" i="1"/>
  <c r="I179" i="1"/>
  <c r="L178" i="1"/>
  <c r="K178" i="1"/>
  <c r="J178" i="1"/>
  <c r="I178" i="1"/>
  <c r="L177" i="1"/>
  <c r="K177" i="1"/>
  <c r="J177" i="1"/>
  <c r="I177" i="1"/>
  <c r="L176" i="1"/>
  <c r="K176" i="1"/>
  <c r="J176" i="1"/>
  <c r="I176" i="1"/>
  <c r="L175" i="1"/>
  <c r="K175" i="1"/>
  <c r="J175" i="1"/>
  <c r="I175" i="1"/>
  <c r="L174" i="1"/>
  <c r="K174" i="1"/>
  <c r="J174" i="1"/>
  <c r="I174" i="1"/>
  <c r="L173" i="1"/>
  <c r="K173" i="1"/>
  <c r="J173" i="1"/>
  <c r="I173" i="1"/>
  <c r="L172" i="1"/>
  <c r="K172" i="1"/>
  <c r="J172" i="1"/>
  <c r="I172" i="1"/>
  <c r="L171" i="1"/>
  <c r="K171" i="1"/>
  <c r="J171" i="1"/>
  <c r="I171" i="1"/>
  <c r="L170" i="1"/>
  <c r="K170" i="1"/>
  <c r="J170" i="1"/>
  <c r="I170" i="1"/>
  <c r="L169" i="1"/>
  <c r="K169" i="1"/>
  <c r="J169" i="1"/>
  <c r="I169" i="1"/>
  <c r="L168" i="1"/>
  <c r="K168" i="1"/>
  <c r="J168" i="1"/>
  <c r="I168" i="1"/>
  <c r="L167" i="1"/>
  <c r="K167" i="1"/>
  <c r="J167" i="1"/>
  <c r="I167" i="1"/>
  <c r="L166" i="1"/>
  <c r="K166" i="1"/>
  <c r="J166" i="1"/>
  <c r="I166" i="1"/>
  <c r="L165" i="1"/>
  <c r="K165" i="1"/>
  <c r="J165" i="1"/>
  <c r="I165" i="1"/>
  <c r="L164" i="1"/>
  <c r="K164" i="1"/>
  <c r="J164" i="1"/>
  <c r="I164" i="1"/>
  <c r="L163" i="1"/>
  <c r="K163" i="1"/>
  <c r="J163" i="1"/>
  <c r="I163" i="1"/>
  <c r="L162" i="1"/>
  <c r="K162" i="1"/>
  <c r="J162" i="1"/>
  <c r="I162" i="1"/>
  <c r="L161" i="1"/>
  <c r="K161" i="1"/>
  <c r="J161" i="1"/>
  <c r="I161" i="1"/>
  <c r="L160" i="1"/>
  <c r="K160" i="1"/>
  <c r="J160" i="1"/>
  <c r="I160" i="1"/>
  <c r="L159" i="1"/>
  <c r="K159" i="1"/>
  <c r="J159" i="1"/>
  <c r="I159" i="1"/>
  <c r="L158" i="1"/>
  <c r="K158" i="1"/>
  <c r="J158" i="1"/>
  <c r="I158" i="1"/>
  <c r="L157" i="1"/>
  <c r="K157" i="1"/>
  <c r="J157" i="1"/>
  <c r="I157" i="1"/>
  <c r="L156" i="1"/>
  <c r="K156" i="1"/>
  <c r="J156" i="1"/>
  <c r="I156" i="1"/>
  <c r="L155" i="1"/>
  <c r="K155" i="1"/>
  <c r="J155" i="1"/>
  <c r="I155" i="1"/>
  <c r="L154" i="1"/>
  <c r="K154" i="1"/>
  <c r="J154" i="1"/>
  <c r="I154" i="1"/>
  <c r="L153" i="1"/>
  <c r="K153" i="1"/>
  <c r="J153" i="1"/>
  <c r="I153" i="1"/>
  <c r="L152" i="1"/>
  <c r="K152" i="1"/>
  <c r="J152" i="1"/>
  <c r="I152" i="1"/>
  <c r="L151" i="1"/>
  <c r="K151" i="1"/>
  <c r="J151" i="1"/>
  <c r="I151" i="1"/>
  <c r="L150" i="1"/>
  <c r="K150" i="1"/>
  <c r="J150" i="1"/>
  <c r="I150" i="1"/>
  <c r="L149" i="1"/>
  <c r="K149" i="1"/>
  <c r="J149" i="1"/>
  <c r="I149" i="1"/>
  <c r="L148" i="1"/>
  <c r="K148" i="1"/>
  <c r="J148" i="1"/>
  <c r="I148" i="1"/>
  <c r="L147" i="1"/>
  <c r="K147" i="1"/>
  <c r="J147" i="1"/>
  <c r="I147" i="1"/>
  <c r="L146" i="1"/>
  <c r="K146" i="1"/>
  <c r="J146" i="1"/>
  <c r="I146" i="1"/>
  <c r="L145" i="1"/>
  <c r="K145" i="1"/>
  <c r="J145" i="1"/>
  <c r="I145" i="1"/>
  <c r="L144" i="1"/>
  <c r="K144" i="1"/>
  <c r="J144" i="1"/>
  <c r="I144" i="1"/>
  <c r="L143" i="1"/>
  <c r="K143" i="1"/>
  <c r="J143" i="1"/>
  <c r="I143" i="1"/>
  <c r="L142" i="1"/>
  <c r="K142" i="1"/>
  <c r="J142" i="1"/>
  <c r="I142" i="1"/>
  <c r="L141" i="1"/>
  <c r="K141" i="1"/>
  <c r="J141" i="1"/>
  <c r="I141" i="1"/>
  <c r="L140" i="1"/>
  <c r="K140" i="1"/>
  <c r="J140" i="1"/>
  <c r="I140" i="1"/>
  <c r="L139" i="1"/>
  <c r="K139" i="1"/>
  <c r="J139" i="1"/>
  <c r="I139" i="1"/>
  <c r="L138" i="1"/>
  <c r="K138" i="1"/>
  <c r="J138" i="1"/>
  <c r="I138" i="1"/>
  <c r="L137" i="1"/>
  <c r="K137" i="1"/>
  <c r="J137" i="1"/>
  <c r="I137" i="1"/>
  <c r="L136" i="1"/>
  <c r="K136" i="1"/>
  <c r="J136" i="1"/>
  <c r="I136" i="1"/>
  <c r="L135" i="1"/>
  <c r="K135" i="1"/>
  <c r="J135" i="1"/>
  <c r="I135" i="1"/>
  <c r="L134" i="1"/>
  <c r="K134" i="1"/>
  <c r="J134" i="1"/>
  <c r="I134" i="1"/>
  <c r="L133" i="1"/>
  <c r="K133" i="1"/>
  <c r="J133" i="1"/>
  <c r="I133" i="1"/>
  <c r="L132" i="1"/>
  <c r="K132" i="1"/>
  <c r="J132" i="1"/>
  <c r="I132" i="1"/>
  <c r="L131" i="1"/>
  <c r="K131" i="1"/>
  <c r="J131" i="1"/>
  <c r="I131" i="1"/>
  <c r="L130" i="1"/>
  <c r="K130" i="1"/>
  <c r="J130" i="1"/>
  <c r="I130" i="1"/>
  <c r="L129" i="1"/>
  <c r="K129" i="1"/>
  <c r="J129" i="1"/>
  <c r="I129" i="1"/>
  <c r="L128" i="1"/>
  <c r="K128" i="1"/>
  <c r="J128" i="1"/>
  <c r="I128" i="1"/>
  <c r="L127" i="1"/>
  <c r="K127" i="1"/>
  <c r="J127" i="1"/>
  <c r="I127" i="1"/>
  <c r="L126" i="1"/>
  <c r="K126" i="1"/>
  <c r="J126" i="1"/>
  <c r="I126" i="1"/>
  <c r="L125" i="1"/>
  <c r="K125" i="1"/>
  <c r="J125" i="1"/>
  <c r="I125" i="1"/>
  <c r="L124" i="1"/>
  <c r="K124" i="1"/>
  <c r="J124" i="1"/>
  <c r="I124" i="1"/>
  <c r="L123" i="1"/>
  <c r="K123" i="1"/>
  <c r="J123" i="1"/>
  <c r="I123" i="1"/>
  <c r="L122" i="1"/>
  <c r="K122" i="1"/>
  <c r="J122" i="1"/>
  <c r="I122" i="1"/>
  <c r="L121" i="1"/>
  <c r="K121" i="1"/>
  <c r="J121" i="1"/>
  <c r="I121" i="1"/>
  <c r="L120" i="1"/>
  <c r="K120" i="1"/>
  <c r="J120" i="1"/>
  <c r="I120" i="1"/>
  <c r="L119" i="1"/>
  <c r="K119" i="1"/>
  <c r="J119" i="1"/>
  <c r="I119" i="1"/>
  <c r="L118" i="1"/>
  <c r="K118" i="1"/>
  <c r="J118" i="1"/>
  <c r="I118" i="1"/>
  <c r="L117" i="1"/>
  <c r="K117" i="1"/>
  <c r="J117" i="1"/>
  <c r="I117" i="1"/>
  <c r="L116" i="1"/>
  <c r="K116" i="1"/>
  <c r="J116" i="1"/>
  <c r="I116" i="1"/>
  <c r="L115" i="1"/>
  <c r="K115" i="1"/>
  <c r="J115" i="1"/>
  <c r="I115" i="1"/>
  <c r="L114" i="1"/>
  <c r="K114" i="1"/>
  <c r="J114" i="1"/>
  <c r="I114" i="1"/>
  <c r="L113" i="1"/>
  <c r="K113" i="1"/>
  <c r="J113" i="1"/>
  <c r="I113" i="1"/>
  <c r="L112" i="1"/>
  <c r="K112" i="1"/>
  <c r="J112" i="1"/>
  <c r="I112" i="1"/>
  <c r="L111" i="1"/>
  <c r="K111" i="1"/>
  <c r="J111" i="1"/>
  <c r="I111" i="1"/>
  <c r="L110" i="1"/>
  <c r="K110" i="1"/>
  <c r="J110" i="1"/>
  <c r="I110" i="1"/>
  <c r="L109" i="1"/>
  <c r="K109" i="1"/>
  <c r="J109" i="1"/>
  <c r="I109" i="1"/>
  <c r="L108" i="1"/>
  <c r="K108" i="1"/>
  <c r="J108" i="1"/>
  <c r="I108" i="1"/>
  <c r="L107" i="1"/>
  <c r="K107" i="1"/>
  <c r="J107" i="1"/>
  <c r="I107" i="1"/>
  <c r="L106" i="1"/>
  <c r="K106" i="1"/>
  <c r="J106" i="1"/>
  <c r="I106" i="1"/>
  <c r="L105" i="1"/>
  <c r="K105" i="1"/>
  <c r="J105" i="1"/>
  <c r="I105" i="1"/>
  <c r="L104" i="1"/>
  <c r="K104" i="1"/>
  <c r="J104" i="1"/>
  <c r="I104" i="1"/>
  <c r="L103" i="1"/>
  <c r="K103" i="1"/>
  <c r="J103" i="1"/>
  <c r="I103" i="1"/>
  <c r="L102" i="1"/>
  <c r="K102" i="1"/>
  <c r="J102" i="1"/>
  <c r="I102" i="1"/>
  <c r="L101" i="1"/>
  <c r="K101" i="1"/>
  <c r="J101" i="1"/>
  <c r="I101" i="1"/>
  <c r="L100" i="1"/>
  <c r="K100" i="1"/>
  <c r="J100" i="1"/>
  <c r="I100" i="1"/>
  <c r="L99" i="1"/>
  <c r="K99" i="1"/>
  <c r="J99" i="1"/>
  <c r="I99" i="1"/>
  <c r="L98" i="1"/>
  <c r="K98" i="1"/>
  <c r="J98" i="1"/>
  <c r="I98" i="1"/>
  <c r="L97" i="1"/>
  <c r="K97" i="1"/>
  <c r="J97" i="1"/>
  <c r="I97" i="1"/>
  <c r="L96" i="1"/>
  <c r="K96" i="1"/>
  <c r="J96" i="1"/>
  <c r="I96" i="1"/>
  <c r="L95" i="1"/>
  <c r="K95" i="1"/>
  <c r="J95" i="1"/>
  <c r="I95" i="1"/>
  <c r="L94" i="1"/>
  <c r="K94" i="1"/>
  <c r="J94" i="1"/>
  <c r="I94" i="1"/>
  <c r="L93" i="1"/>
  <c r="K93" i="1"/>
  <c r="J93" i="1"/>
  <c r="I93" i="1"/>
  <c r="L92" i="1"/>
  <c r="K92" i="1"/>
  <c r="J92" i="1"/>
  <c r="I92" i="1"/>
  <c r="L91" i="1"/>
  <c r="K91" i="1"/>
  <c r="J91" i="1"/>
  <c r="I91" i="1"/>
  <c r="L90" i="1"/>
  <c r="K90" i="1"/>
  <c r="J90" i="1"/>
  <c r="I90" i="1"/>
  <c r="L89" i="1"/>
  <c r="K89" i="1"/>
  <c r="J89" i="1"/>
  <c r="I89" i="1"/>
  <c r="L88" i="1"/>
  <c r="K88" i="1"/>
  <c r="J88" i="1"/>
  <c r="I88" i="1"/>
  <c r="L87" i="1"/>
  <c r="K87" i="1"/>
  <c r="J87" i="1"/>
  <c r="I87" i="1"/>
  <c r="L86" i="1"/>
  <c r="K86" i="1"/>
  <c r="J86" i="1"/>
  <c r="I86" i="1"/>
  <c r="L85" i="1"/>
  <c r="K85" i="1"/>
  <c r="J85" i="1"/>
  <c r="I85" i="1"/>
  <c r="L84" i="1"/>
  <c r="K84" i="1"/>
  <c r="J84" i="1"/>
  <c r="I84" i="1"/>
  <c r="L83" i="1"/>
  <c r="K83" i="1"/>
  <c r="J83" i="1"/>
  <c r="I83" i="1"/>
  <c r="L82" i="1"/>
  <c r="K82" i="1"/>
  <c r="J82" i="1"/>
  <c r="I82" i="1"/>
  <c r="L81" i="1"/>
  <c r="K81" i="1"/>
  <c r="J81" i="1"/>
  <c r="I81" i="1"/>
  <c r="L80" i="1"/>
  <c r="K80" i="1"/>
  <c r="J80" i="1"/>
  <c r="I80" i="1"/>
  <c r="L79" i="1"/>
  <c r="K79" i="1"/>
  <c r="J79" i="1"/>
  <c r="I79" i="1"/>
  <c r="L78" i="1"/>
  <c r="K78" i="1"/>
  <c r="J78" i="1"/>
  <c r="I78" i="1"/>
  <c r="L77" i="1"/>
  <c r="K77" i="1"/>
  <c r="J77" i="1"/>
  <c r="I77" i="1"/>
  <c r="L76" i="1"/>
  <c r="K76" i="1"/>
  <c r="J76" i="1"/>
  <c r="I76" i="1"/>
  <c r="L75" i="1"/>
  <c r="K75" i="1"/>
  <c r="J75" i="1"/>
  <c r="I75" i="1"/>
  <c r="L74" i="1"/>
  <c r="K74" i="1"/>
  <c r="J74" i="1"/>
  <c r="I74" i="1"/>
  <c r="L73" i="1"/>
  <c r="K73" i="1"/>
  <c r="J73" i="1"/>
  <c r="I73" i="1"/>
  <c r="L72" i="1"/>
  <c r="K72" i="1"/>
  <c r="J72" i="1"/>
  <c r="I72" i="1"/>
  <c r="L71" i="1"/>
  <c r="K71" i="1"/>
  <c r="J71" i="1"/>
  <c r="I71" i="1"/>
  <c r="L70" i="1"/>
  <c r="K70" i="1"/>
  <c r="J70" i="1"/>
  <c r="I70" i="1"/>
  <c r="L69" i="1"/>
  <c r="K69" i="1"/>
  <c r="J69" i="1"/>
  <c r="I69" i="1"/>
  <c r="L68" i="1"/>
  <c r="K68" i="1"/>
  <c r="J68" i="1"/>
  <c r="I68" i="1"/>
  <c r="L67" i="1"/>
  <c r="K67" i="1"/>
  <c r="J67" i="1"/>
  <c r="I67" i="1"/>
  <c r="L66" i="1"/>
  <c r="K66" i="1"/>
  <c r="J66" i="1"/>
  <c r="I66" i="1"/>
  <c r="L65" i="1"/>
  <c r="K65" i="1"/>
  <c r="J65" i="1"/>
  <c r="I65" i="1"/>
  <c r="L64" i="1"/>
  <c r="K64" i="1"/>
  <c r="J64" i="1"/>
  <c r="I64" i="1"/>
  <c r="L63" i="1"/>
  <c r="K63" i="1"/>
  <c r="J63" i="1"/>
  <c r="I63" i="1"/>
  <c r="L62" i="1"/>
  <c r="K62" i="1"/>
  <c r="J62" i="1"/>
  <c r="I62" i="1"/>
  <c r="L61" i="1"/>
  <c r="K61" i="1"/>
  <c r="J61" i="1"/>
  <c r="I61" i="1"/>
  <c r="L60" i="1"/>
  <c r="K60" i="1"/>
  <c r="J60" i="1"/>
  <c r="I60" i="1"/>
  <c r="L59" i="1"/>
  <c r="K59" i="1"/>
  <c r="J59" i="1"/>
  <c r="I59" i="1"/>
  <c r="L58" i="1"/>
  <c r="K58" i="1"/>
  <c r="J58" i="1"/>
  <c r="I58" i="1"/>
  <c r="L57" i="1"/>
  <c r="K57" i="1"/>
  <c r="J57" i="1"/>
  <c r="I57" i="1"/>
  <c r="L56" i="1"/>
  <c r="K56" i="1"/>
  <c r="J56" i="1"/>
  <c r="I56" i="1"/>
  <c r="L55" i="1"/>
  <c r="K55" i="1"/>
  <c r="J55" i="1"/>
  <c r="I55" i="1"/>
  <c r="L54" i="1"/>
  <c r="K54" i="1"/>
  <c r="J54" i="1"/>
  <c r="I54" i="1"/>
  <c r="L53" i="1"/>
  <c r="K53" i="1"/>
  <c r="J53" i="1"/>
  <c r="I53" i="1"/>
  <c r="L52" i="1"/>
  <c r="K52" i="1"/>
  <c r="J52" i="1"/>
  <c r="I52" i="1"/>
  <c r="L51" i="1"/>
  <c r="K51" i="1"/>
  <c r="J51" i="1"/>
  <c r="I51" i="1"/>
  <c r="L50" i="1"/>
  <c r="K50" i="1"/>
  <c r="J50" i="1"/>
  <c r="I50" i="1"/>
  <c r="L49" i="1"/>
  <c r="K49" i="1"/>
  <c r="J49" i="1"/>
  <c r="I49" i="1"/>
  <c r="L48" i="1"/>
  <c r="K48" i="1"/>
  <c r="J48" i="1"/>
  <c r="I48" i="1"/>
  <c r="L47" i="1"/>
  <c r="K47" i="1"/>
  <c r="J47" i="1"/>
  <c r="I47" i="1"/>
  <c r="L46" i="1"/>
  <c r="K46" i="1"/>
  <c r="J46" i="1"/>
  <c r="I46" i="1"/>
  <c r="L45" i="1"/>
  <c r="K45" i="1"/>
  <c r="J45" i="1"/>
  <c r="I45" i="1"/>
  <c r="L44" i="1"/>
  <c r="K44" i="1"/>
  <c r="J44" i="1"/>
  <c r="I44" i="1"/>
  <c r="L43" i="1"/>
  <c r="K43" i="1"/>
  <c r="J43" i="1"/>
  <c r="I43" i="1"/>
  <c r="L42" i="1"/>
  <c r="K42" i="1"/>
  <c r="J42" i="1"/>
  <c r="I42" i="1"/>
  <c r="L41" i="1"/>
  <c r="K41" i="1"/>
  <c r="J41" i="1"/>
  <c r="I41" i="1"/>
  <c r="L40" i="1"/>
  <c r="K40" i="1"/>
  <c r="J40" i="1"/>
  <c r="I40" i="1"/>
  <c r="L39" i="1"/>
  <c r="K39" i="1"/>
  <c r="J39" i="1"/>
  <c r="I39" i="1"/>
  <c r="L38" i="1"/>
  <c r="K38" i="1"/>
  <c r="J38" i="1"/>
  <c r="I38" i="1"/>
  <c r="L37" i="1"/>
  <c r="K37" i="1"/>
  <c r="J37" i="1"/>
  <c r="I37" i="1"/>
  <c r="L36" i="1"/>
  <c r="K36" i="1"/>
  <c r="J36" i="1"/>
  <c r="I36" i="1"/>
  <c r="L35" i="1"/>
  <c r="K35" i="1"/>
  <c r="J35" i="1"/>
  <c r="I35" i="1"/>
  <c r="L34" i="1"/>
  <c r="K34" i="1"/>
  <c r="J34" i="1"/>
  <c r="I34" i="1"/>
  <c r="L33" i="1"/>
  <c r="K33" i="1"/>
  <c r="J33" i="1"/>
  <c r="I33" i="1"/>
  <c r="L32" i="1"/>
  <c r="K32" i="1"/>
  <c r="J32" i="1"/>
  <c r="I32" i="1"/>
  <c r="L31" i="1"/>
  <c r="K31" i="1"/>
  <c r="J31" i="1"/>
  <c r="I31" i="1"/>
  <c r="L30" i="1"/>
  <c r="K30" i="1"/>
  <c r="J30" i="1"/>
  <c r="I30" i="1"/>
  <c r="L29" i="1"/>
  <c r="K29" i="1"/>
  <c r="J29" i="1"/>
  <c r="I29" i="1"/>
  <c r="L28" i="1"/>
  <c r="K28" i="1"/>
  <c r="J28" i="1"/>
  <c r="I28" i="1"/>
  <c r="L27" i="1"/>
  <c r="K27" i="1"/>
  <c r="J27" i="1"/>
  <c r="I27" i="1"/>
  <c r="L26" i="1"/>
  <c r="K26" i="1"/>
  <c r="J26" i="1"/>
  <c r="I26" i="1"/>
  <c r="L25" i="1"/>
  <c r="K25" i="1"/>
  <c r="J25" i="1"/>
  <c r="I25" i="1"/>
  <c r="L24" i="1"/>
  <c r="K24" i="1"/>
  <c r="J24" i="1"/>
  <c r="I24" i="1"/>
  <c r="L23" i="1"/>
  <c r="K23" i="1"/>
  <c r="J23" i="1"/>
  <c r="I23" i="1"/>
  <c r="L22" i="1"/>
  <c r="K22" i="1"/>
  <c r="J22" i="1"/>
  <c r="I22" i="1"/>
  <c r="L21" i="1"/>
  <c r="K21" i="1"/>
  <c r="J21" i="1"/>
  <c r="I21" i="1"/>
  <c r="L20" i="1"/>
  <c r="K20" i="1"/>
  <c r="J20" i="1"/>
  <c r="I20" i="1"/>
  <c r="L19" i="1"/>
  <c r="K19" i="1"/>
  <c r="J19" i="1"/>
  <c r="I19" i="1"/>
  <c r="L18" i="1"/>
  <c r="K18" i="1"/>
  <c r="J18" i="1"/>
  <c r="I18" i="1"/>
  <c r="L17" i="1"/>
  <c r="K17" i="1"/>
  <c r="J17" i="1"/>
  <c r="I17" i="1"/>
  <c r="L16" i="1"/>
  <c r="K16" i="1"/>
  <c r="J16" i="1"/>
  <c r="I16" i="1"/>
  <c r="L15" i="1"/>
  <c r="K15" i="1"/>
  <c r="J15" i="1"/>
  <c r="I15" i="1"/>
  <c r="L14" i="1"/>
  <c r="K14" i="1"/>
  <c r="J14" i="1"/>
  <c r="I14" i="1"/>
  <c r="L13" i="1"/>
  <c r="K13" i="1"/>
  <c r="J13" i="1"/>
  <c r="I13" i="1"/>
  <c r="L12" i="1"/>
  <c r="K12" i="1"/>
  <c r="J12" i="1"/>
  <c r="I12" i="1"/>
  <c r="L11" i="1"/>
  <c r="K11" i="1"/>
  <c r="J11" i="1"/>
  <c r="I11" i="1"/>
  <c r="L10" i="1"/>
  <c r="K10" i="1"/>
  <c r="J10" i="1"/>
  <c r="I10" i="1"/>
  <c r="L9" i="1"/>
  <c r="K9" i="1"/>
  <c r="J9" i="1"/>
  <c r="I9" i="1"/>
  <c r="L8" i="1"/>
  <c r="K8" i="1"/>
  <c r="J8" i="1"/>
  <c r="I8" i="1"/>
  <c r="L7" i="1"/>
  <c r="K7" i="1"/>
  <c r="J7" i="1"/>
  <c r="I7" i="1"/>
  <c r="L6" i="1"/>
  <c r="K6" i="1"/>
  <c r="J6" i="1"/>
  <c r="I6" i="1"/>
  <c r="L5" i="1"/>
  <c r="K5" i="1"/>
  <c r="J5" i="1"/>
  <c r="I5" i="1"/>
  <c r="L4" i="1"/>
  <c r="K4" i="1"/>
  <c r="J4" i="1"/>
  <c r="I4" i="1"/>
  <c r="I35" i="4" l="1"/>
  <c r="H39" i="4"/>
  <c r="I39" i="4"/>
  <c r="I38" i="4"/>
  <c r="I37" i="4"/>
  <c r="H38" i="4"/>
  <c r="H37" i="4"/>
  <c r="H36"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2AF5B0B-F4D4-4854-A9C7-55F8B2B23A3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DEC7CAD-469C-4AC4-A841-F6EB3903872A}" name="WorksheetConnection_Book1!calls" type="102" refreshedVersion="8" minRefreshableVersion="5">
    <extLst>
      <ext xmlns:x15="http://schemas.microsoft.com/office/spreadsheetml/2010/11/main" uri="{DE250136-89BD-433C-8126-D09CA5730AF9}">
        <x15:connection id="calls" autoDelete="1">
          <x15:rangePr sourceName="_xlcn.WorksheetConnection_Book1calls1"/>
        </x15:connection>
      </ext>
    </extLst>
  </connection>
  <connection id="3" xr16:uid="{9B69789B-0C11-4D07-ACCC-D51DDE71F8A9}" name="WorksheetConnection_Book1!Table6" type="102" refreshedVersion="8" minRefreshableVersion="5">
    <extLst>
      <ext xmlns:x15="http://schemas.microsoft.com/office/spreadsheetml/2010/11/main" uri="{DE250136-89BD-433C-8126-D09CA5730AF9}">
        <x15:connection id="Table6">
          <x15:rangePr sourceName="_xlcn.WorksheetConnection_Book1Table6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calls].[Representative].[All]}"/>
  </metadataStrings>
  <mdxMetadata count="1">
    <mdx n="0" f="s">
      <ms ns="1" c="0"/>
    </mdx>
  </mdxMetadata>
  <valueMetadata count="1">
    <bk>
      <rc t="1" v="0"/>
    </bk>
  </valueMetadata>
</metadata>
</file>

<file path=xl/sharedStrings.xml><?xml version="1.0" encoding="utf-8"?>
<sst xmlns="http://schemas.openxmlformats.org/spreadsheetml/2006/main" count="3173" uniqueCount="1085">
  <si>
    <t>Call Centre Data</t>
  </si>
  <si>
    <t>Call number</t>
  </si>
  <si>
    <t>Customer ID</t>
  </si>
  <si>
    <t>Duration</t>
  </si>
  <si>
    <t>Representative</t>
  </si>
  <si>
    <t>Date of Call</t>
  </si>
  <si>
    <t>Purchase Amount</t>
  </si>
  <si>
    <t>Satisfaction Rating</t>
  </si>
  <si>
    <t>FY</t>
  </si>
  <si>
    <t>Day of week</t>
  </si>
  <si>
    <t>Duration Bucket</t>
  </si>
  <si>
    <t>Rating rounded</t>
  </si>
  <si>
    <t>Gedner</t>
  </si>
  <si>
    <t>Age</t>
  </si>
  <si>
    <t>City</t>
  </si>
  <si>
    <t>Call_7271</t>
  </si>
  <si>
    <t>C0003</t>
  </si>
  <si>
    <t>R05</t>
  </si>
  <si>
    <t>C0001</t>
  </si>
  <si>
    <t>Male</t>
  </si>
  <si>
    <t>Columbus</t>
  </si>
  <si>
    <t>Call_7272</t>
  </si>
  <si>
    <t>C0004</t>
  </si>
  <si>
    <t>C0002</t>
  </si>
  <si>
    <t>Cleveland</t>
  </si>
  <si>
    <t>Call_7273</t>
  </si>
  <si>
    <t>C0005</t>
  </si>
  <si>
    <t>R02</t>
  </si>
  <si>
    <t>Cincinnati</t>
  </si>
  <si>
    <t>Call_7274</t>
  </si>
  <si>
    <t>C0014</t>
  </si>
  <si>
    <t>Call_7275</t>
  </si>
  <si>
    <t>C0011</t>
  </si>
  <si>
    <t>R01</t>
  </si>
  <si>
    <t>Call_7276</t>
  </si>
  <si>
    <t>C0006</t>
  </si>
  <si>
    <t>Call_7277</t>
  </si>
  <si>
    <t>C0007</t>
  </si>
  <si>
    <t>Female</t>
  </si>
  <si>
    <t>Call_7278</t>
  </si>
  <si>
    <t>R04</t>
  </si>
  <si>
    <t>C0008</t>
  </si>
  <si>
    <t>Call_7279</t>
  </si>
  <si>
    <t>C0009</t>
  </si>
  <si>
    <t>Call_7280</t>
  </si>
  <si>
    <t>C0010</t>
  </si>
  <si>
    <t>R03</t>
  </si>
  <si>
    <t>Call_7281</t>
  </si>
  <si>
    <t>Call_7282</t>
  </si>
  <si>
    <t>C0013</t>
  </si>
  <si>
    <t>C0012</t>
  </si>
  <si>
    <t>Call_7283</t>
  </si>
  <si>
    <t>Call_7284</t>
  </si>
  <si>
    <t>Call_7285</t>
  </si>
  <si>
    <t>C0015</t>
  </si>
  <si>
    <t>Call_7286</t>
  </si>
  <si>
    <t>Call_7287</t>
  </si>
  <si>
    <t>Call_7288</t>
  </si>
  <si>
    <t>Call_7289</t>
  </si>
  <si>
    <t>Call_7290</t>
  </si>
  <si>
    <t>Call_7291</t>
  </si>
  <si>
    <t>Call_7292</t>
  </si>
  <si>
    <t>Call_7293</t>
  </si>
  <si>
    <t>Call_7294</t>
  </si>
  <si>
    <t>Call_7295</t>
  </si>
  <si>
    <t>Call_7296</t>
  </si>
  <si>
    <t>Call_7297</t>
  </si>
  <si>
    <t>Call_7298</t>
  </si>
  <si>
    <t>Call_7299</t>
  </si>
  <si>
    <t>Call_7300</t>
  </si>
  <si>
    <t>Call_7301</t>
  </si>
  <si>
    <t>Call_7302</t>
  </si>
  <si>
    <t>Call_7303</t>
  </si>
  <si>
    <t>Call_7304</t>
  </si>
  <si>
    <t>Call_7305</t>
  </si>
  <si>
    <t>Call_7306</t>
  </si>
  <si>
    <t>Call_7307</t>
  </si>
  <si>
    <t>Call_7308</t>
  </si>
  <si>
    <t>Call_7309</t>
  </si>
  <si>
    <t>Call_7310</t>
  </si>
  <si>
    <t>Call_7311</t>
  </si>
  <si>
    <t>Call_7312</t>
  </si>
  <si>
    <t>Call_7313</t>
  </si>
  <si>
    <t>Call_7314</t>
  </si>
  <si>
    <t>Call_7315</t>
  </si>
  <si>
    <t>Call_7316</t>
  </si>
  <si>
    <t>Call_7317</t>
  </si>
  <si>
    <t>Call_7318</t>
  </si>
  <si>
    <t>Call_7319</t>
  </si>
  <si>
    <t>Call_7320</t>
  </si>
  <si>
    <t>Call_7321</t>
  </si>
  <si>
    <t>Call_7322</t>
  </si>
  <si>
    <t>Call_7323</t>
  </si>
  <si>
    <t>Call_7324</t>
  </si>
  <si>
    <t>Call_7325</t>
  </si>
  <si>
    <t>Call_7326</t>
  </si>
  <si>
    <t>Call_7327</t>
  </si>
  <si>
    <t>Call_7328</t>
  </si>
  <si>
    <t>Call_7329</t>
  </si>
  <si>
    <t>Call_7330</t>
  </si>
  <si>
    <t>Call_7331</t>
  </si>
  <si>
    <t>Call_7332</t>
  </si>
  <si>
    <t>Call_7333</t>
  </si>
  <si>
    <t>Call_7334</t>
  </si>
  <si>
    <t>Call_7335</t>
  </si>
  <si>
    <t>Call_7336</t>
  </si>
  <si>
    <t>Call_7337</t>
  </si>
  <si>
    <t>Call_7338</t>
  </si>
  <si>
    <t>Call_7339</t>
  </si>
  <si>
    <t>Call_7340</t>
  </si>
  <si>
    <t>Call_7341</t>
  </si>
  <si>
    <t>Call_7342</t>
  </si>
  <si>
    <t>Call_7343</t>
  </si>
  <si>
    <t>Call_7344</t>
  </si>
  <si>
    <t>Call_7345</t>
  </si>
  <si>
    <t>Call_7346</t>
  </si>
  <si>
    <t>Call_7347</t>
  </si>
  <si>
    <t>Call_7348</t>
  </si>
  <si>
    <t>Call_7349</t>
  </si>
  <si>
    <t>Call_7350</t>
  </si>
  <si>
    <t>Call_7351</t>
  </si>
  <si>
    <t>Call_7352</t>
  </si>
  <si>
    <t>Call_7353</t>
  </si>
  <si>
    <t>Call_7354</t>
  </si>
  <si>
    <t>Call_7355</t>
  </si>
  <si>
    <t>Call_7356</t>
  </si>
  <si>
    <t>Call_7357</t>
  </si>
  <si>
    <t>Call_7358</t>
  </si>
  <si>
    <t>Call_7359</t>
  </si>
  <si>
    <t>Call_7360</t>
  </si>
  <si>
    <t>Call_7361</t>
  </si>
  <si>
    <t>Call_7362</t>
  </si>
  <si>
    <t>Call_7363</t>
  </si>
  <si>
    <t>Call_7364</t>
  </si>
  <si>
    <t>Call_7365</t>
  </si>
  <si>
    <t>Call_7366</t>
  </si>
  <si>
    <t>Call_7367</t>
  </si>
  <si>
    <t>Call_7368</t>
  </si>
  <si>
    <t>Call_7369</t>
  </si>
  <si>
    <t>Call_7370</t>
  </si>
  <si>
    <t>Call_7371</t>
  </si>
  <si>
    <t>Call_7372</t>
  </si>
  <si>
    <t>Call_7373</t>
  </si>
  <si>
    <t>Call_7374</t>
  </si>
  <si>
    <t>Call_7375</t>
  </si>
  <si>
    <t>Call_7376</t>
  </si>
  <si>
    <t>Call_7377</t>
  </si>
  <si>
    <t>Call_7378</t>
  </si>
  <si>
    <t>Call_7379</t>
  </si>
  <si>
    <t>Call_7380</t>
  </si>
  <si>
    <t>Call_7381</t>
  </si>
  <si>
    <t>Call_7382</t>
  </si>
  <si>
    <t>Call_7383</t>
  </si>
  <si>
    <t>Call_7384</t>
  </si>
  <si>
    <t>Call_7385</t>
  </si>
  <si>
    <t>Call_7386</t>
  </si>
  <si>
    <t>Call_7387</t>
  </si>
  <si>
    <t>Call_7388</t>
  </si>
  <si>
    <t>Call_7389</t>
  </si>
  <si>
    <t>Call_7390</t>
  </si>
  <si>
    <t>Call_7391</t>
  </si>
  <si>
    <t>Call_7392</t>
  </si>
  <si>
    <t>Call_7393</t>
  </si>
  <si>
    <t>Call_7394</t>
  </si>
  <si>
    <t>Call_7395</t>
  </si>
  <si>
    <t>Call_7396</t>
  </si>
  <si>
    <t>Call_7397</t>
  </si>
  <si>
    <t>Call_7398</t>
  </si>
  <si>
    <t>Call_7399</t>
  </si>
  <si>
    <t>Call_7400</t>
  </si>
  <si>
    <t>Call_7401</t>
  </si>
  <si>
    <t>Call_7402</t>
  </si>
  <si>
    <t>Call_7403</t>
  </si>
  <si>
    <t>Call_7404</t>
  </si>
  <si>
    <t>Call_7405</t>
  </si>
  <si>
    <t>Call_7406</t>
  </si>
  <si>
    <t>Call_7407</t>
  </si>
  <si>
    <t>Call_7408</t>
  </si>
  <si>
    <t>Call_7409</t>
  </si>
  <si>
    <t>Call_7410</t>
  </si>
  <si>
    <t>Call_7411</t>
  </si>
  <si>
    <t>Call_7412</t>
  </si>
  <si>
    <t>Call_7413</t>
  </si>
  <si>
    <t>Call_7414</t>
  </si>
  <si>
    <t>Call_7415</t>
  </si>
  <si>
    <t>Call_7416</t>
  </si>
  <si>
    <t>Call_7417</t>
  </si>
  <si>
    <t>Call_7418</t>
  </si>
  <si>
    <t>Call_7419</t>
  </si>
  <si>
    <t>Call_7420</t>
  </si>
  <si>
    <t>Call_7421</t>
  </si>
  <si>
    <t>Call_7422</t>
  </si>
  <si>
    <t>Call_7423</t>
  </si>
  <si>
    <t>Call_7424</t>
  </si>
  <si>
    <t>Call_7425</t>
  </si>
  <si>
    <t>Call_7426</t>
  </si>
  <si>
    <t>Call_7427</t>
  </si>
  <si>
    <t>Call_7428</t>
  </si>
  <si>
    <t>Call_7429</t>
  </si>
  <si>
    <t>Call_7430</t>
  </si>
  <si>
    <t>Call_7431</t>
  </si>
  <si>
    <t>Call_7432</t>
  </si>
  <si>
    <t>Call_7433</t>
  </si>
  <si>
    <t>Call_7434</t>
  </si>
  <si>
    <t>Call_7435</t>
  </si>
  <si>
    <t>Call_7436</t>
  </si>
  <si>
    <t>Call_7437</t>
  </si>
  <si>
    <t>Call_7438</t>
  </si>
  <si>
    <t>Call_7439</t>
  </si>
  <si>
    <t>Call_7440</t>
  </si>
  <si>
    <t>Call_7441</t>
  </si>
  <si>
    <t>Call_7442</t>
  </si>
  <si>
    <t>Call_7443</t>
  </si>
  <si>
    <t>Call_7444</t>
  </si>
  <si>
    <t>Call_7445</t>
  </si>
  <si>
    <t>Call_7446</t>
  </si>
  <si>
    <t>Call_7447</t>
  </si>
  <si>
    <t>Call_7448</t>
  </si>
  <si>
    <t>Call_7449</t>
  </si>
  <si>
    <t>Call_7450</t>
  </si>
  <si>
    <t>Call_7451</t>
  </si>
  <si>
    <t>Call_7452</t>
  </si>
  <si>
    <t>Call_7453</t>
  </si>
  <si>
    <t>Call_7454</t>
  </si>
  <si>
    <t>Call_7455</t>
  </si>
  <si>
    <t>Call_7456</t>
  </si>
  <si>
    <t>Call_7457</t>
  </si>
  <si>
    <t>Call_7458</t>
  </si>
  <si>
    <t>Call_7459</t>
  </si>
  <si>
    <t>Call_7460</t>
  </si>
  <si>
    <t>Call_7461</t>
  </si>
  <si>
    <t>Call_7462</t>
  </si>
  <si>
    <t>Call_7463</t>
  </si>
  <si>
    <t>Call_7464</t>
  </si>
  <si>
    <t>Call_7465</t>
  </si>
  <si>
    <t>Call_7466</t>
  </si>
  <si>
    <t>Call_7467</t>
  </si>
  <si>
    <t>Call_7468</t>
  </si>
  <si>
    <t>Call_7469</t>
  </si>
  <si>
    <t>Call_7470</t>
  </si>
  <si>
    <t>Call_7471</t>
  </si>
  <si>
    <t>Call_7472</t>
  </si>
  <si>
    <t>Call_7473</t>
  </si>
  <si>
    <t>Call_7474</t>
  </si>
  <si>
    <t>Call_7475</t>
  </si>
  <si>
    <t>Call_7476</t>
  </si>
  <si>
    <t>Call_7477</t>
  </si>
  <si>
    <t>Call_7478</t>
  </si>
  <si>
    <t>Call_7479</t>
  </si>
  <si>
    <t>Call_7480</t>
  </si>
  <si>
    <t>Call_7481</t>
  </si>
  <si>
    <t>Call_7482</t>
  </si>
  <si>
    <t>Call_7483</t>
  </si>
  <si>
    <t>Call_7484</t>
  </si>
  <si>
    <t>Call_7485</t>
  </si>
  <si>
    <t>Call_7486</t>
  </si>
  <si>
    <t>Call_7487</t>
  </si>
  <si>
    <t>Call_7488</t>
  </si>
  <si>
    <t>Call_7489</t>
  </si>
  <si>
    <t>Call_7490</t>
  </si>
  <si>
    <t>Call_7491</t>
  </si>
  <si>
    <t>Call_7492</t>
  </si>
  <si>
    <t>Call_7493</t>
  </si>
  <si>
    <t>Call_7494</t>
  </si>
  <si>
    <t>Call_7495</t>
  </si>
  <si>
    <t>Call_7496</t>
  </si>
  <si>
    <t>Call_7497</t>
  </si>
  <si>
    <t>Call_7498</t>
  </si>
  <si>
    <t>Call_7499</t>
  </si>
  <si>
    <t>Call_7500</t>
  </si>
  <si>
    <t>Call_7501</t>
  </si>
  <si>
    <t>Call_7502</t>
  </si>
  <si>
    <t>Call_7503</t>
  </si>
  <si>
    <t>Call_7504</t>
  </si>
  <si>
    <t>Call_7505</t>
  </si>
  <si>
    <t>Call_7506</t>
  </si>
  <si>
    <t>Call_7507</t>
  </si>
  <si>
    <t>Call_7508</t>
  </si>
  <si>
    <t>Call_7509</t>
  </si>
  <si>
    <t>Call_7510</t>
  </si>
  <si>
    <t>Call_7511</t>
  </si>
  <si>
    <t>Call_7512</t>
  </si>
  <si>
    <t>Call_7513</t>
  </si>
  <si>
    <t>Call_7514</t>
  </si>
  <si>
    <t>Call_7515</t>
  </si>
  <si>
    <t>Call_7516</t>
  </si>
  <si>
    <t>Call_7517</t>
  </si>
  <si>
    <t>Call_7518</t>
  </si>
  <si>
    <t>Call_7519</t>
  </si>
  <si>
    <t>Call_7520</t>
  </si>
  <si>
    <t>Call_7521</t>
  </si>
  <si>
    <t>Call_7522</t>
  </si>
  <si>
    <t>Call_7523</t>
  </si>
  <si>
    <t>Call_7524</t>
  </si>
  <si>
    <t>Call_7525</t>
  </si>
  <si>
    <t>Call_7526</t>
  </si>
  <si>
    <t>Call_7527</t>
  </si>
  <si>
    <t>Call_7528</t>
  </si>
  <si>
    <t>Call_7529</t>
  </si>
  <si>
    <t>Call_7530</t>
  </si>
  <si>
    <t>Call_7531</t>
  </si>
  <si>
    <t>Call_7532</t>
  </si>
  <si>
    <t>Call_7533</t>
  </si>
  <si>
    <t>Call_7534</t>
  </si>
  <si>
    <t>Call_7535</t>
  </si>
  <si>
    <t>Call_7536</t>
  </si>
  <si>
    <t>Call_7537</t>
  </si>
  <si>
    <t>Call_7538</t>
  </si>
  <si>
    <t>Call_7539</t>
  </si>
  <si>
    <t>Call_7540</t>
  </si>
  <si>
    <t>Call_7541</t>
  </si>
  <si>
    <t>Call_7542</t>
  </si>
  <si>
    <t>Call_7543</t>
  </si>
  <si>
    <t>Call_7544</t>
  </si>
  <si>
    <t>Call_7545</t>
  </si>
  <si>
    <t>Call_7546</t>
  </si>
  <si>
    <t>Call_7547</t>
  </si>
  <si>
    <t>Call_7548</t>
  </si>
  <si>
    <t>Call_7549</t>
  </si>
  <si>
    <t>Call_7550</t>
  </si>
  <si>
    <t>Call_7551</t>
  </si>
  <si>
    <t>Call_7552</t>
  </si>
  <si>
    <t>Call_7553</t>
  </si>
  <si>
    <t>Call_7554</t>
  </si>
  <si>
    <t>Call_7555</t>
  </si>
  <si>
    <t>Call_7556</t>
  </si>
  <si>
    <t>Call_7557</t>
  </si>
  <si>
    <t>Call_7558</t>
  </si>
  <si>
    <t>Call_7559</t>
  </si>
  <si>
    <t>Call_7560</t>
  </si>
  <si>
    <t>Call_7561</t>
  </si>
  <si>
    <t>Call_7562</t>
  </si>
  <si>
    <t>Call_7563</t>
  </si>
  <si>
    <t>Call_7564</t>
  </si>
  <si>
    <t>Call_7565</t>
  </si>
  <si>
    <t>Call_7566</t>
  </si>
  <si>
    <t>Call_7567</t>
  </si>
  <si>
    <t>Call_7568</t>
  </si>
  <si>
    <t>Call_7569</t>
  </si>
  <si>
    <t>Call_7570</t>
  </si>
  <si>
    <t>Call_7571</t>
  </si>
  <si>
    <t>Call_7572</t>
  </si>
  <si>
    <t>Call_7573</t>
  </si>
  <si>
    <t>Call_7574</t>
  </si>
  <si>
    <t>Call_7575</t>
  </si>
  <si>
    <t>Call_7576</t>
  </si>
  <si>
    <t>Call_7577</t>
  </si>
  <si>
    <t>Call_7578</t>
  </si>
  <si>
    <t>Call_7579</t>
  </si>
  <si>
    <t>Call_7580</t>
  </si>
  <si>
    <t>Call_7581</t>
  </si>
  <si>
    <t>Call_7582</t>
  </si>
  <si>
    <t>Call_7583</t>
  </si>
  <si>
    <t>Call_7584</t>
  </si>
  <si>
    <t>Call_7585</t>
  </si>
  <si>
    <t>Call_7586</t>
  </si>
  <si>
    <t>Call_7587</t>
  </si>
  <si>
    <t>Call_7588</t>
  </si>
  <si>
    <t>Call_7589</t>
  </si>
  <si>
    <t>Call_7590</t>
  </si>
  <si>
    <t>Call_7591</t>
  </si>
  <si>
    <t>Call_7592</t>
  </si>
  <si>
    <t>Call_7593</t>
  </si>
  <si>
    <t>Call_7594</t>
  </si>
  <si>
    <t>Call_7595</t>
  </si>
  <si>
    <t>Call_7596</t>
  </si>
  <si>
    <t>Call_7597</t>
  </si>
  <si>
    <t>Call_7598</t>
  </si>
  <si>
    <t>Call_7599</t>
  </si>
  <si>
    <t>Call_7600</t>
  </si>
  <si>
    <t>Call_7601</t>
  </si>
  <si>
    <t>Call_7602</t>
  </si>
  <si>
    <t>Call_7603</t>
  </si>
  <si>
    <t>Call_7604</t>
  </si>
  <si>
    <t>Call_7605</t>
  </si>
  <si>
    <t>Call_7606</t>
  </si>
  <si>
    <t>Call_7607</t>
  </si>
  <si>
    <t>Call_7608</t>
  </si>
  <si>
    <t>Call_7609</t>
  </si>
  <si>
    <t>Call_7610</t>
  </si>
  <si>
    <t>Call_7611</t>
  </si>
  <si>
    <t>Call_7612</t>
  </si>
  <si>
    <t>Call_7613</t>
  </si>
  <si>
    <t>Call_7614</t>
  </si>
  <si>
    <t>Call_7615</t>
  </si>
  <si>
    <t>Call_7616</t>
  </si>
  <si>
    <t>Call_7617</t>
  </si>
  <si>
    <t>Call_7618</t>
  </si>
  <si>
    <t>Call_7619</t>
  </si>
  <si>
    <t>Call_7620</t>
  </si>
  <si>
    <t>Call_7621</t>
  </si>
  <si>
    <t>Call_7622</t>
  </si>
  <si>
    <t>Call_7623</t>
  </si>
  <si>
    <t>Call_7624</t>
  </si>
  <si>
    <t>Call_7625</t>
  </si>
  <si>
    <t>Call_7626</t>
  </si>
  <si>
    <t>Call_7627</t>
  </si>
  <si>
    <t>Call_7628</t>
  </si>
  <si>
    <t>Call_7629</t>
  </si>
  <si>
    <t>Call_7630</t>
  </si>
  <si>
    <t>Call_7631</t>
  </si>
  <si>
    <t>Call_7632</t>
  </si>
  <si>
    <t>Call_7633</t>
  </si>
  <si>
    <t>Call_7634</t>
  </si>
  <si>
    <t>Call_7635</t>
  </si>
  <si>
    <t>Call_7636</t>
  </si>
  <si>
    <t>Call_7637</t>
  </si>
  <si>
    <t>Call_7638</t>
  </si>
  <si>
    <t>Call_7639</t>
  </si>
  <si>
    <t>Call_7640</t>
  </si>
  <si>
    <t>Call_7641</t>
  </si>
  <si>
    <t>Call_7642</t>
  </si>
  <si>
    <t>Call_7643</t>
  </si>
  <si>
    <t>Call_7644</t>
  </si>
  <si>
    <t>Call_7645</t>
  </si>
  <si>
    <t>Call_7646</t>
  </si>
  <si>
    <t>Call_7647</t>
  </si>
  <si>
    <t>Call_7648</t>
  </si>
  <si>
    <t>Call_7649</t>
  </si>
  <si>
    <t>Call_7650</t>
  </si>
  <si>
    <t>Call_7651</t>
  </si>
  <si>
    <t>Call_7652</t>
  </si>
  <si>
    <t>Call_7653</t>
  </si>
  <si>
    <t>Call_7654</t>
  </si>
  <si>
    <t>Call_7655</t>
  </si>
  <si>
    <t>Call_7656</t>
  </si>
  <si>
    <t>Call_7657</t>
  </si>
  <si>
    <t>Call_7658</t>
  </si>
  <si>
    <t>Call_7659</t>
  </si>
  <si>
    <t>Call_7660</t>
  </si>
  <si>
    <t>Call_7661</t>
  </si>
  <si>
    <t>Call_7662</t>
  </si>
  <si>
    <t>Call_7663</t>
  </si>
  <si>
    <t>Call_7664</t>
  </si>
  <si>
    <t>Call_7665</t>
  </si>
  <si>
    <t>Call_7666</t>
  </si>
  <si>
    <t>Call_7667</t>
  </si>
  <si>
    <t>Call_7668</t>
  </si>
  <si>
    <t>Call_7669</t>
  </si>
  <si>
    <t>Call_7670</t>
  </si>
  <si>
    <t>Call_7671</t>
  </si>
  <si>
    <t>Call_7672</t>
  </si>
  <si>
    <t>Call_7673</t>
  </si>
  <si>
    <t>Call_7674</t>
  </si>
  <si>
    <t>Call_7675</t>
  </si>
  <si>
    <t>Call_7676</t>
  </si>
  <si>
    <t>Call_7677</t>
  </si>
  <si>
    <t>Call_7678</t>
  </si>
  <si>
    <t>Call_7679</t>
  </si>
  <si>
    <t>Call_7680</t>
  </si>
  <si>
    <t>Call_7681</t>
  </si>
  <si>
    <t>Call_7682</t>
  </si>
  <si>
    <t>Call_7683</t>
  </si>
  <si>
    <t>Call_7684</t>
  </si>
  <si>
    <t>Call_7685</t>
  </si>
  <si>
    <t>Call_7686</t>
  </si>
  <si>
    <t>Call_7687</t>
  </si>
  <si>
    <t>Call_7688</t>
  </si>
  <si>
    <t>Call_7689</t>
  </si>
  <si>
    <t>Call_7690</t>
  </si>
  <si>
    <t>Call_7691</t>
  </si>
  <si>
    <t>Call_7692</t>
  </si>
  <si>
    <t>Call_7693</t>
  </si>
  <si>
    <t>Call_7694</t>
  </si>
  <si>
    <t>Call_7695</t>
  </si>
  <si>
    <t>Call_7696</t>
  </si>
  <si>
    <t>Call_7697</t>
  </si>
  <si>
    <t>Call_7698</t>
  </si>
  <si>
    <t>Call_7699</t>
  </si>
  <si>
    <t>Call_7700</t>
  </si>
  <si>
    <t>Call_7701</t>
  </si>
  <si>
    <t>Call_7702</t>
  </si>
  <si>
    <t>Call_7703</t>
  </si>
  <si>
    <t>Call_7704</t>
  </si>
  <si>
    <t>Call_7705</t>
  </si>
  <si>
    <t>Call_7706</t>
  </si>
  <si>
    <t>Call_7707</t>
  </si>
  <si>
    <t>Call_7708</t>
  </si>
  <si>
    <t>Call_7709</t>
  </si>
  <si>
    <t>Call_7710</t>
  </si>
  <si>
    <t>Call_7711</t>
  </si>
  <si>
    <t>Call_7712</t>
  </si>
  <si>
    <t>Call_7713</t>
  </si>
  <si>
    <t>Call_7714</t>
  </si>
  <si>
    <t>Call_7715</t>
  </si>
  <si>
    <t>Call_7716</t>
  </si>
  <si>
    <t>Call_7717</t>
  </si>
  <si>
    <t>Call_7718</t>
  </si>
  <si>
    <t>Call_7719</t>
  </si>
  <si>
    <t>Call_7720</t>
  </si>
  <si>
    <t>Call_7721</t>
  </si>
  <si>
    <t>Call_7722</t>
  </si>
  <si>
    <t>Call_7723</t>
  </si>
  <si>
    <t>Call_7724</t>
  </si>
  <si>
    <t>Call_7725</t>
  </si>
  <si>
    <t>Call_7726</t>
  </si>
  <si>
    <t>Call_7727</t>
  </si>
  <si>
    <t>Call_7728</t>
  </si>
  <si>
    <t>Call_7729</t>
  </si>
  <si>
    <t>Call_7730</t>
  </si>
  <si>
    <t>Call_7731</t>
  </si>
  <si>
    <t>Call_7732</t>
  </si>
  <si>
    <t>Call_7733</t>
  </si>
  <si>
    <t>Call_7734</t>
  </si>
  <si>
    <t>Call_7735</t>
  </si>
  <si>
    <t>Call_7736</t>
  </si>
  <si>
    <t>Call_7737</t>
  </si>
  <si>
    <t>Call_7738</t>
  </si>
  <si>
    <t>Call_7739</t>
  </si>
  <si>
    <t>Call_7740</t>
  </si>
  <si>
    <t>Call_7741</t>
  </si>
  <si>
    <t>Call_7742</t>
  </si>
  <si>
    <t>Call_7743</t>
  </si>
  <si>
    <t>Call_7744</t>
  </si>
  <si>
    <t>Call_7745</t>
  </si>
  <si>
    <t>Call_7746</t>
  </si>
  <si>
    <t>Call_7747</t>
  </si>
  <si>
    <t>Call_7748</t>
  </si>
  <si>
    <t>Call_7749</t>
  </si>
  <si>
    <t>Call_7750</t>
  </si>
  <si>
    <t>Call_7751</t>
  </si>
  <si>
    <t>Call_7752</t>
  </si>
  <si>
    <t>Call_7753</t>
  </si>
  <si>
    <t>Call_7754</t>
  </si>
  <si>
    <t>Call_7755</t>
  </si>
  <si>
    <t>Call_7756</t>
  </si>
  <si>
    <t>Call_7757</t>
  </si>
  <si>
    <t>Call_7758</t>
  </si>
  <si>
    <t>Call_7759</t>
  </si>
  <si>
    <t>Call_7760</t>
  </si>
  <si>
    <t>Call_7761</t>
  </si>
  <si>
    <t>Call_7762</t>
  </si>
  <si>
    <t>Call_7763</t>
  </si>
  <si>
    <t>Call_7764</t>
  </si>
  <si>
    <t>Call_7765</t>
  </si>
  <si>
    <t>Call_7766</t>
  </si>
  <si>
    <t>Call_7767</t>
  </si>
  <si>
    <t>Call_7768</t>
  </si>
  <si>
    <t>Call_7769</t>
  </si>
  <si>
    <t>Call_7770</t>
  </si>
  <si>
    <t>Call_7771</t>
  </si>
  <si>
    <t>Call_7772</t>
  </si>
  <si>
    <t>Call_7773</t>
  </si>
  <si>
    <t>Call_7774</t>
  </si>
  <si>
    <t>Call_7775</t>
  </si>
  <si>
    <t>Call_7776</t>
  </si>
  <si>
    <t>Call_7777</t>
  </si>
  <si>
    <t>Call_7778</t>
  </si>
  <si>
    <t>Call_7779</t>
  </si>
  <si>
    <t>Call_7780</t>
  </si>
  <si>
    <t>Call_7781</t>
  </si>
  <si>
    <t>Call_7782</t>
  </si>
  <si>
    <t>Call_7783</t>
  </si>
  <si>
    <t>Call_7784</t>
  </si>
  <si>
    <t>Call_7785</t>
  </si>
  <si>
    <t>Call_7786</t>
  </si>
  <si>
    <t>Call_7787</t>
  </si>
  <si>
    <t>Call_7788</t>
  </si>
  <si>
    <t>Call_7789</t>
  </si>
  <si>
    <t>Call_7790</t>
  </si>
  <si>
    <t>Call_7791</t>
  </si>
  <si>
    <t>Call_7792</t>
  </si>
  <si>
    <t>Call_7793</t>
  </si>
  <si>
    <t>Call_7794</t>
  </si>
  <si>
    <t>Call_7795</t>
  </si>
  <si>
    <t>Call_7796</t>
  </si>
  <si>
    <t>Call_7797</t>
  </si>
  <si>
    <t>Call_7798</t>
  </si>
  <si>
    <t>Call_7799</t>
  </si>
  <si>
    <t>Call_7800</t>
  </si>
  <si>
    <t>Call_7801</t>
  </si>
  <si>
    <t>Call_7802</t>
  </si>
  <si>
    <t>Call_7803</t>
  </si>
  <si>
    <t>Call_7804</t>
  </si>
  <si>
    <t>Call_7805</t>
  </si>
  <si>
    <t>Call_7806</t>
  </si>
  <si>
    <t>Call_7807</t>
  </si>
  <si>
    <t>Call_7808</t>
  </si>
  <si>
    <t>Call_7809</t>
  </si>
  <si>
    <t>Call_7810</t>
  </si>
  <si>
    <t>Call_7811</t>
  </si>
  <si>
    <t>Call_7812</t>
  </si>
  <si>
    <t>Call_7813</t>
  </si>
  <si>
    <t>Call_7814</t>
  </si>
  <si>
    <t>Call_7815</t>
  </si>
  <si>
    <t>Call_7816</t>
  </si>
  <si>
    <t>Call_7817</t>
  </si>
  <si>
    <t>Call_7818</t>
  </si>
  <si>
    <t>Call_7819</t>
  </si>
  <si>
    <t>Call_7820</t>
  </si>
  <si>
    <t>Call_7821</t>
  </si>
  <si>
    <t>Call_7822</t>
  </si>
  <si>
    <t>Call_7823</t>
  </si>
  <si>
    <t>Call_7824</t>
  </si>
  <si>
    <t>Call_7825</t>
  </si>
  <si>
    <t>Call_7826</t>
  </si>
  <si>
    <t>Call_7827</t>
  </si>
  <si>
    <t>Call_7828</t>
  </si>
  <si>
    <t>Call_7829</t>
  </si>
  <si>
    <t>Call_7830</t>
  </si>
  <si>
    <t>Call_7831</t>
  </si>
  <si>
    <t>Call_7832</t>
  </si>
  <si>
    <t>Call_7833</t>
  </si>
  <si>
    <t>Call_7834</t>
  </si>
  <si>
    <t>Call_7835</t>
  </si>
  <si>
    <t>Call_7836</t>
  </si>
  <si>
    <t>Call_7837</t>
  </si>
  <si>
    <t>Call_7838</t>
  </si>
  <si>
    <t>Call_7839</t>
  </si>
  <si>
    <t>Call_7840</t>
  </si>
  <si>
    <t>Call_7841</t>
  </si>
  <si>
    <t>Call_7842</t>
  </si>
  <si>
    <t>Call_7843</t>
  </si>
  <si>
    <t>Call_7844</t>
  </si>
  <si>
    <t>Call_7845</t>
  </si>
  <si>
    <t>Call_7846</t>
  </si>
  <si>
    <t>Call_7847</t>
  </si>
  <si>
    <t>Call_7848</t>
  </si>
  <si>
    <t>Call_7849</t>
  </si>
  <si>
    <t>Call_7850</t>
  </si>
  <si>
    <t>Call_7851</t>
  </si>
  <si>
    <t>Call_7852</t>
  </si>
  <si>
    <t>Call_7853</t>
  </si>
  <si>
    <t>Call_7854</t>
  </si>
  <si>
    <t>Call_7855</t>
  </si>
  <si>
    <t>Call_7856</t>
  </si>
  <si>
    <t>Call_7857</t>
  </si>
  <si>
    <t>Call_7858</t>
  </si>
  <si>
    <t>Call_7859</t>
  </si>
  <si>
    <t>Call_7860</t>
  </si>
  <si>
    <t>Call_7861</t>
  </si>
  <si>
    <t>Call_7862</t>
  </si>
  <si>
    <t>Call_7863</t>
  </si>
  <si>
    <t>Call_7864</t>
  </si>
  <si>
    <t>Call_7865</t>
  </si>
  <si>
    <t>Call_7866</t>
  </si>
  <si>
    <t>Call_7867</t>
  </si>
  <si>
    <t>Call_7868</t>
  </si>
  <si>
    <t>Call_7869</t>
  </si>
  <si>
    <t>Call_7870</t>
  </si>
  <si>
    <t>Call_7871</t>
  </si>
  <si>
    <t>Call_7872</t>
  </si>
  <si>
    <t>Call_7873</t>
  </si>
  <si>
    <t>Call_7874</t>
  </si>
  <si>
    <t>Call_7875</t>
  </si>
  <si>
    <t>Call_7876</t>
  </si>
  <si>
    <t>Call_7877</t>
  </si>
  <si>
    <t>Call_7878</t>
  </si>
  <si>
    <t>Call_7879</t>
  </si>
  <si>
    <t>Call_7880</t>
  </si>
  <si>
    <t>Call_7881</t>
  </si>
  <si>
    <t>Call_7882</t>
  </si>
  <si>
    <t>Call_7883</t>
  </si>
  <si>
    <t>Call_7884</t>
  </si>
  <si>
    <t>Call_7885</t>
  </si>
  <si>
    <t>Call_7886</t>
  </si>
  <si>
    <t>Call_7887</t>
  </si>
  <si>
    <t>Call_7888</t>
  </si>
  <si>
    <t>Call_7889</t>
  </si>
  <si>
    <t>Call_7890</t>
  </si>
  <si>
    <t>Call_7891</t>
  </si>
  <si>
    <t>Call_7892</t>
  </si>
  <si>
    <t>Call_7893</t>
  </si>
  <si>
    <t>Call_7894</t>
  </si>
  <si>
    <t>Call_7895</t>
  </si>
  <si>
    <t>Call_7896</t>
  </si>
  <si>
    <t>Call_7897</t>
  </si>
  <si>
    <t>Call_7898</t>
  </si>
  <si>
    <t>Call_7899</t>
  </si>
  <si>
    <t>Call_7900</t>
  </si>
  <si>
    <t>Call_7901</t>
  </si>
  <si>
    <t>Call_7902</t>
  </si>
  <si>
    <t>Call_7903</t>
  </si>
  <si>
    <t>Call_7904</t>
  </si>
  <si>
    <t>Call_7905</t>
  </si>
  <si>
    <t>Call_7906</t>
  </si>
  <si>
    <t>Call_7907</t>
  </si>
  <si>
    <t>Call_7908</t>
  </si>
  <si>
    <t>Call_7909</t>
  </si>
  <si>
    <t>Call_7910</t>
  </si>
  <si>
    <t>Call_7911</t>
  </si>
  <si>
    <t>Call_7912</t>
  </si>
  <si>
    <t>Call_7913</t>
  </si>
  <si>
    <t>Call_7914</t>
  </si>
  <si>
    <t>Call_7915</t>
  </si>
  <si>
    <t>Call_7916</t>
  </si>
  <si>
    <t>Call_7917</t>
  </si>
  <si>
    <t>Call_7918</t>
  </si>
  <si>
    <t>Call_7919</t>
  </si>
  <si>
    <t>Call_7920</t>
  </si>
  <si>
    <t>Call_7921</t>
  </si>
  <si>
    <t>Call_7922</t>
  </si>
  <si>
    <t>Call_7923</t>
  </si>
  <si>
    <t>Call_7924</t>
  </si>
  <si>
    <t>Call_7925</t>
  </si>
  <si>
    <t>Call_7926</t>
  </si>
  <si>
    <t>Call_7927</t>
  </si>
  <si>
    <t>Call_7928</t>
  </si>
  <si>
    <t>Call_7929</t>
  </si>
  <si>
    <t>Call_7930</t>
  </si>
  <si>
    <t>Call_7931</t>
  </si>
  <si>
    <t>Call_7932</t>
  </si>
  <si>
    <t>Call_7933</t>
  </si>
  <si>
    <t>Call_7934</t>
  </si>
  <si>
    <t>Call_7935</t>
  </si>
  <si>
    <t>Call_7936</t>
  </si>
  <si>
    <t>Call_7937</t>
  </si>
  <si>
    <t>Call_7938</t>
  </si>
  <si>
    <t>Call_7939</t>
  </si>
  <si>
    <t>Call_7940</t>
  </si>
  <si>
    <t>Call_7941</t>
  </si>
  <si>
    <t>Call_7942</t>
  </si>
  <si>
    <t>Call_7943</t>
  </si>
  <si>
    <t>Call_7944</t>
  </si>
  <si>
    <t>Call_7945</t>
  </si>
  <si>
    <t>Call_7946</t>
  </si>
  <si>
    <t>Call_7947</t>
  </si>
  <si>
    <t>Call_7948</t>
  </si>
  <si>
    <t>Call_7949</t>
  </si>
  <si>
    <t>Call_7950</t>
  </si>
  <si>
    <t>Call_7951</t>
  </si>
  <si>
    <t>Call_7952</t>
  </si>
  <si>
    <t>Call_7953</t>
  </si>
  <si>
    <t>Call_7954</t>
  </si>
  <si>
    <t>Call_7955</t>
  </si>
  <si>
    <t>Call_7956</t>
  </si>
  <si>
    <t>Call_7957</t>
  </si>
  <si>
    <t>Call_7958</t>
  </si>
  <si>
    <t>Call_7959</t>
  </si>
  <si>
    <t>Call_7960</t>
  </si>
  <si>
    <t>Call_7961</t>
  </si>
  <si>
    <t>Call_7962</t>
  </si>
  <si>
    <t>Call_7963</t>
  </si>
  <si>
    <t>Call_7964</t>
  </si>
  <si>
    <t>Call_7965</t>
  </si>
  <si>
    <t>Call_7966</t>
  </si>
  <si>
    <t>Call_7967</t>
  </si>
  <si>
    <t>Call_7968</t>
  </si>
  <si>
    <t>Call_7969</t>
  </si>
  <si>
    <t>Call_7970</t>
  </si>
  <si>
    <t>Call_7971</t>
  </si>
  <si>
    <t>Call_7972</t>
  </si>
  <si>
    <t>Call_7973</t>
  </si>
  <si>
    <t>Call_7974</t>
  </si>
  <si>
    <t>Call_7975</t>
  </si>
  <si>
    <t>Call_7976</t>
  </si>
  <si>
    <t>Call_7977</t>
  </si>
  <si>
    <t>Call_7978</t>
  </si>
  <si>
    <t>Call_7979</t>
  </si>
  <si>
    <t>Call_7980</t>
  </si>
  <si>
    <t>Call_7981</t>
  </si>
  <si>
    <t>Call_7982</t>
  </si>
  <si>
    <t>Call_7983</t>
  </si>
  <si>
    <t>Call_7984</t>
  </si>
  <si>
    <t>Call_7985</t>
  </si>
  <si>
    <t>Call_7986</t>
  </si>
  <si>
    <t>Call_7987</t>
  </si>
  <si>
    <t>Call_7988</t>
  </si>
  <si>
    <t>Call_7989</t>
  </si>
  <si>
    <t>Call_7990</t>
  </si>
  <si>
    <t>Call_7991</t>
  </si>
  <si>
    <t>Call_7992</t>
  </si>
  <si>
    <t>Call_7993</t>
  </si>
  <si>
    <t>Call_7994</t>
  </si>
  <si>
    <t>Call_7995</t>
  </si>
  <si>
    <t>Call_7996</t>
  </si>
  <si>
    <t>Call_7997</t>
  </si>
  <si>
    <t>Call_7998</t>
  </si>
  <si>
    <t>Call_7999</t>
  </si>
  <si>
    <t>Call_8000</t>
  </si>
  <si>
    <t>Call_8001</t>
  </si>
  <si>
    <t>Call_8002</t>
  </si>
  <si>
    <t>Call_8003</t>
  </si>
  <si>
    <t>Call_8004</t>
  </si>
  <si>
    <t>Call_8005</t>
  </si>
  <si>
    <t>Call_8006</t>
  </si>
  <si>
    <t>Call_8007</t>
  </si>
  <si>
    <t>Call_8008</t>
  </si>
  <si>
    <t>Call_8009</t>
  </si>
  <si>
    <t>Call_8010</t>
  </si>
  <si>
    <t>Call_8011</t>
  </si>
  <si>
    <t>Call_8012</t>
  </si>
  <si>
    <t>Call_8013</t>
  </si>
  <si>
    <t>Call_8014</t>
  </si>
  <si>
    <t>Call_8015</t>
  </si>
  <si>
    <t>Call_8016</t>
  </si>
  <si>
    <t>Call_8017</t>
  </si>
  <si>
    <t>Call_8018</t>
  </si>
  <si>
    <t>Call_8019</t>
  </si>
  <si>
    <t>Call_8020</t>
  </si>
  <si>
    <t>Call_8021</t>
  </si>
  <si>
    <t>Call_8022</t>
  </si>
  <si>
    <t>Call_8023</t>
  </si>
  <si>
    <t>Call_8024</t>
  </si>
  <si>
    <t>Call_8025</t>
  </si>
  <si>
    <t>Call_8026</t>
  </si>
  <si>
    <t>Call_8027</t>
  </si>
  <si>
    <t>Call_8028</t>
  </si>
  <si>
    <t>Call_8029</t>
  </si>
  <si>
    <t>Call_8030</t>
  </si>
  <si>
    <t>Call_8031</t>
  </si>
  <si>
    <t>Call_8032</t>
  </si>
  <si>
    <t>Call_8033</t>
  </si>
  <si>
    <t>Call_8034</t>
  </si>
  <si>
    <t>Call_8035</t>
  </si>
  <si>
    <t>Call_8036</t>
  </si>
  <si>
    <t>Call_8037</t>
  </si>
  <si>
    <t>Call_8038</t>
  </si>
  <si>
    <t>Call_8039</t>
  </si>
  <si>
    <t>Call_8040</t>
  </si>
  <si>
    <t>Call_8041</t>
  </si>
  <si>
    <t>Call_8042</t>
  </si>
  <si>
    <t>Call_8043</t>
  </si>
  <si>
    <t>Call_8044</t>
  </si>
  <si>
    <t>Call_8045</t>
  </si>
  <si>
    <t>Call_8046</t>
  </si>
  <si>
    <t>Call_8047</t>
  </si>
  <si>
    <t>Call_8048</t>
  </si>
  <si>
    <t>Call_8049</t>
  </si>
  <si>
    <t>Call_8050</t>
  </si>
  <si>
    <t>Call_8051</t>
  </si>
  <si>
    <t>Call_8052</t>
  </si>
  <si>
    <t>Call_8053</t>
  </si>
  <si>
    <t>Call_8054</t>
  </si>
  <si>
    <t>Call_8055</t>
  </si>
  <si>
    <t>Call_8056</t>
  </si>
  <si>
    <t>Call_8057</t>
  </si>
  <si>
    <t>Call_8058</t>
  </si>
  <si>
    <t>Call_8059</t>
  </si>
  <si>
    <t>Call_8060</t>
  </si>
  <si>
    <t>Call_8061</t>
  </si>
  <si>
    <t>Call_8062</t>
  </si>
  <si>
    <t>Call_8063</t>
  </si>
  <si>
    <t>Call_8064</t>
  </si>
  <si>
    <t>Call_8065</t>
  </si>
  <si>
    <t>Call_8066</t>
  </si>
  <si>
    <t>Call_8067</t>
  </si>
  <si>
    <t>Call_8068</t>
  </si>
  <si>
    <t>Call_8069</t>
  </si>
  <si>
    <t>Call_8070</t>
  </si>
  <si>
    <t>Call_8071</t>
  </si>
  <si>
    <t>Call_8072</t>
  </si>
  <si>
    <t>Call_8073</t>
  </si>
  <si>
    <t>Call_8074</t>
  </si>
  <si>
    <t>Call_8075</t>
  </si>
  <si>
    <t>Call_8076</t>
  </si>
  <si>
    <t>Call_8077</t>
  </si>
  <si>
    <t>Call_8078</t>
  </si>
  <si>
    <t>Call_8079</t>
  </si>
  <si>
    <t>Call_8080</t>
  </si>
  <si>
    <t>Call_8081</t>
  </si>
  <si>
    <t>Call_8082</t>
  </si>
  <si>
    <t>Call_8083</t>
  </si>
  <si>
    <t>Call_8084</t>
  </si>
  <si>
    <t>Call_8085</t>
  </si>
  <si>
    <t>Call_8086</t>
  </si>
  <si>
    <t>Call_8087</t>
  </si>
  <si>
    <t>Call_8088</t>
  </si>
  <si>
    <t>Call_8089</t>
  </si>
  <si>
    <t>Call_8090</t>
  </si>
  <si>
    <t>Call_8091</t>
  </si>
  <si>
    <t>Call_8092</t>
  </si>
  <si>
    <t>Call_8093</t>
  </si>
  <si>
    <t>Call_8094</t>
  </si>
  <si>
    <t>Call_8095</t>
  </si>
  <si>
    <t>Call_8096</t>
  </si>
  <si>
    <t>Call_8097</t>
  </si>
  <si>
    <t>Call_8098</t>
  </si>
  <si>
    <t>Call_8099</t>
  </si>
  <si>
    <t>Call_8100</t>
  </si>
  <si>
    <t>Call_8101</t>
  </si>
  <si>
    <t>Call_8102</t>
  </si>
  <si>
    <t>Call_8103</t>
  </si>
  <si>
    <t>Call_8104</t>
  </si>
  <si>
    <t>Call_8105</t>
  </si>
  <si>
    <t>Call_8106</t>
  </si>
  <si>
    <t>Call_8107</t>
  </si>
  <si>
    <t>Call_8108</t>
  </si>
  <si>
    <t>Call_8109</t>
  </si>
  <si>
    <t>Call_8110</t>
  </si>
  <si>
    <t>Call_8111</t>
  </si>
  <si>
    <t>Call_8112</t>
  </si>
  <si>
    <t>Call_8113</t>
  </si>
  <si>
    <t>Call_8114</t>
  </si>
  <si>
    <t>Call_8115</t>
  </si>
  <si>
    <t>Call_8116</t>
  </si>
  <si>
    <t>Call_8117</t>
  </si>
  <si>
    <t>Call_8118</t>
  </si>
  <si>
    <t>Call_8119</t>
  </si>
  <si>
    <t>Call_8120</t>
  </si>
  <si>
    <t>Call_8121</t>
  </si>
  <si>
    <t>Call_8122</t>
  </si>
  <si>
    <t>Call_8123</t>
  </si>
  <si>
    <t>Call_8124</t>
  </si>
  <si>
    <t>Call_8125</t>
  </si>
  <si>
    <t>Call_8126</t>
  </si>
  <si>
    <t>Call_8127</t>
  </si>
  <si>
    <t>Call_8128</t>
  </si>
  <si>
    <t>Call_8129</t>
  </si>
  <si>
    <t>Call_8130</t>
  </si>
  <si>
    <t>Call_8131</t>
  </si>
  <si>
    <t>Call_8132</t>
  </si>
  <si>
    <t>Call_8133</t>
  </si>
  <si>
    <t>Call_8134</t>
  </si>
  <si>
    <t>Call_8135</t>
  </si>
  <si>
    <t>Call_8136</t>
  </si>
  <si>
    <t>Call_8137</t>
  </si>
  <si>
    <t>Call_8138</t>
  </si>
  <si>
    <t>Call_8139</t>
  </si>
  <si>
    <t>Call_8140</t>
  </si>
  <si>
    <t>Call_8141</t>
  </si>
  <si>
    <t>Call_8142</t>
  </si>
  <si>
    <t>Call_8143</t>
  </si>
  <si>
    <t>Call_8144</t>
  </si>
  <si>
    <t>Call_8145</t>
  </si>
  <si>
    <t>Call_8146</t>
  </si>
  <si>
    <t>Call_8147</t>
  </si>
  <si>
    <t>Call_8148</t>
  </si>
  <si>
    <t>Call_8149</t>
  </si>
  <si>
    <t>Call_8150</t>
  </si>
  <si>
    <t>Call_8151</t>
  </si>
  <si>
    <t>Call_8152</t>
  </si>
  <si>
    <t>Call_8153</t>
  </si>
  <si>
    <t>Call_8154</t>
  </si>
  <si>
    <t>Call_8155</t>
  </si>
  <si>
    <t>Call_8156</t>
  </si>
  <si>
    <t>Call_8157</t>
  </si>
  <si>
    <t>Call_8158</t>
  </si>
  <si>
    <t>Call_8159</t>
  </si>
  <si>
    <t>Call_8160</t>
  </si>
  <si>
    <t>Call_8161</t>
  </si>
  <si>
    <t>Call_8162</t>
  </si>
  <si>
    <t>Call_8163</t>
  </si>
  <si>
    <t>Call_8164</t>
  </si>
  <si>
    <t>Call_8165</t>
  </si>
  <si>
    <t>Call_8166</t>
  </si>
  <si>
    <t>Call_8167</t>
  </si>
  <si>
    <t>Call_8168</t>
  </si>
  <si>
    <t>Call_8169</t>
  </si>
  <si>
    <t>Call_8170</t>
  </si>
  <si>
    <t>Call_8171</t>
  </si>
  <si>
    <t>Call_8172</t>
  </si>
  <si>
    <t>Call_8173</t>
  </si>
  <si>
    <t>Call_8174</t>
  </si>
  <si>
    <t>Call_8175</t>
  </si>
  <si>
    <t>Call_8176</t>
  </si>
  <si>
    <t>Call_8177</t>
  </si>
  <si>
    <t>Call_8178</t>
  </si>
  <si>
    <t>Call_8179</t>
  </si>
  <si>
    <t>Call_8180</t>
  </si>
  <si>
    <t>Call_8181</t>
  </si>
  <si>
    <t>Call_8182</t>
  </si>
  <si>
    <t>Call_8183</t>
  </si>
  <si>
    <t>Call_8184</t>
  </si>
  <si>
    <t>Call_8185</t>
  </si>
  <si>
    <t>Call_8186</t>
  </si>
  <si>
    <t>Call_8187</t>
  </si>
  <si>
    <t>Call_8188</t>
  </si>
  <si>
    <t>Call_8189</t>
  </si>
  <si>
    <t>Call_8190</t>
  </si>
  <si>
    <t>Call_8191</t>
  </si>
  <si>
    <t>Call_8192</t>
  </si>
  <si>
    <t>Call_8193</t>
  </si>
  <si>
    <t>Call_8194</t>
  </si>
  <si>
    <t>Call_8195</t>
  </si>
  <si>
    <t>Call_8196</t>
  </si>
  <si>
    <t>Call_8197</t>
  </si>
  <si>
    <t>Call_8198</t>
  </si>
  <si>
    <t>Call_8199</t>
  </si>
  <si>
    <t>Call_8200</t>
  </si>
  <si>
    <t>Call_8201</t>
  </si>
  <si>
    <t>Call_8202</t>
  </si>
  <si>
    <t>Call_8203</t>
  </si>
  <si>
    <t>Call_8204</t>
  </si>
  <si>
    <t>Call_8205</t>
  </si>
  <si>
    <t>Call_8206</t>
  </si>
  <si>
    <t>Call_8207</t>
  </si>
  <si>
    <t>Call_8208</t>
  </si>
  <si>
    <t>Call_8209</t>
  </si>
  <si>
    <t>Call_8210</t>
  </si>
  <si>
    <t>Call_8211</t>
  </si>
  <si>
    <t>Call_8212</t>
  </si>
  <si>
    <t>Call_8213</t>
  </si>
  <si>
    <t>Call_8214</t>
  </si>
  <si>
    <t>Call_8215</t>
  </si>
  <si>
    <t>Call_8216</t>
  </si>
  <si>
    <t>Call_8217</t>
  </si>
  <si>
    <t>Call_8218</t>
  </si>
  <si>
    <t>Call_8219</t>
  </si>
  <si>
    <t>Call_8220</t>
  </si>
  <si>
    <t>Call_8221</t>
  </si>
  <si>
    <t>Call_8222</t>
  </si>
  <si>
    <t>Call_8223</t>
  </si>
  <si>
    <t>Call_8224</t>
  </si>
  <si>
    <t>Call_8225</t>
  </si>
  <si>
    <t>Call_8226</t>
  </si>
  <si>
    <t>Call_8227</t>
  </si>
  <si>
    <t>Call_8228</t>
  </si>
  <si>
    <t>Call_8229</t>
  </si>
  <si>
    <t>Call_8230</t>
  </si>
  <si>
    <t>Call_8231</t>
  </si>
  <si>
    <t>Call_8232</t>
  </si>
  <si>
    <t>Call_8233</t>
  </si>
  <si>
    <t>Call_8234</t>
  </si>
  <si>
    <t>Call_8235</t>
  </si>
  <si>
    <t>Call_8236</t>
  </si>
  <si>
    <t>Call_8237</t>
  </si>
  <si>
    <t>Call_8238</t>
  </si>
  <si>
    <t>Call_8239</t>
  </si>
  <si>
    <t>Call_8240</t>
  </si>
  <si>
    <t>Call_8241</t>
  </si>
  <si>
    <t>Call_8242</t>
  </si>
  <si>
    <t>Call_8243</t>
  </si>
  <si>
    <t>Call_8244</t>
  </si>
  <si>
    <t>Call_8245</t>
  </si>
  <si>
    <t>Call_8246</t>
  </si>
  <si>
    <t>Call_8247</t>
  </si>
  <si>
    <t>Call_8248</t>
  </si>
  <si>
    <t>Call_8249</t>
  </si>
  <si>
    <t>Call_8250</t>
  </si>
  <si>
    <t>Call_8251</t>
  </si>
  <si>
    <t>Call_8252</t>
  </si>
  <si>
    <t>Call_8253</t>
  </si>
  <si>
    <t>Call_8254</t>
  </si>
  <si>
    <t>Call_8255</t>
  </si>
  <si>
    <t>Call_8256</t>
  </si>
  <si>
    <t>Call_8257</t>
  </si>
  <si>
    <t>Call_8258</t>
  </si>
  <si>
    <t>Call_8259</t>
  </si>
  <si>
    <t>Call_8260</t>
  </si>
  <si>
    <t>Call_8261</t>
  </si>
  <si>
    <t>Call_8262</t>
  </si>
  <si>
    <t>Call_8263</t>
  </si>
  <si>
    <t>Call_8264</t>
  </si>
  <si>
    <t>Call_8265</t>
  </si>
  <si>
    <t>Call_8266</t>
  </si>
  <si>
    <t>Call_8267</t>
  </si>
  <si>
    <t>Call_8268</t>
  </si>
  <si>
    <t>Call_8269</t>
  </si>
  <si>
    <t>Call_8270</t>
  </si>
  <si>
    <t>Row Labels</t>
  </si>
  <si>
    <t>Grand Total</t>
  </si>
  <si>
    <t>call count</t>
  </si>
  <si>
    <t>Total Amount</t>
  </si>
  <si>
    <t>Total Duration</t>
  </si>
  <si>
    <t>Avg. Rating</t>
  </si>
  <si>
    <t>5* Call</t>
  </si>
  <si>
    <t>Sunday</t>
  </si>
  <si>
    <t>Monday</t>
  </si>
  <si>
    <t>Tuesday</t>
  </si>
  <si>
    <t>Wednesday</t>
  </si>
  <si>
    <t>Thursday</t>
  </si>
  <si>
    <t>Friday</t>
  </si>
  <si>
    <t>Saturday</t>
  </si>
  <si>
    <t>Jan</t>
  </si>
  <si>
    <t>Feb</t>
  </si>
  <si>
    <t>Mar</t>
  </si>
  <si>
    <t>Apr</t>
  </si>
  <si>
    <t>May</t>
  </si>
  <si>
    <t>Jun</t>
  </si>
  <si>
    <t>Jul</t>
  </si>
  <si>
    <t>Aug</t>
  </si>
  <si>
    <t>Sep</t>
  </si>
  <si>
    <t>Oct</t>
  </si>
  <si>
    <t>Nov</t>
  </si>
  <si>
    <t>Dec</t>
  </si>
  <si>
    <t>call count2</t>
  </si>
  <si>
    <t>For Graph</t>
  </si>
  <si>
    <t>Rep</t>
  </si>
  <si>
    <t>Calls</t>
  </si>
  <si>
    <t>Amount</t>
  </si>
  <si>
    <t>Sel.calls</t>
  </si>
  <si>
    <t>Sel.Amount</t>
  </si>
  <si>
    <t>Selected rep</t>
  </si>
  <si>
    <t>Column Labels</t>
  </si>
  <si>
    <t>TOTAL</t>
  </si>
  <si>
    <t>Rep ID</t>
  </si>
  <si>
    <t>Rep Image</t>
  </si>
  <si>
    <t>R1</t>
  </si>
  <si>
    <t>R2</t>
  </si>
  <si>
    <t>R3</t>
  </si>
  <si>
    <t>R4</t>
  </si>
  <si>
    <t>R5</t>
  </si>
  <si>
    <t>Call Center Report - 2023</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</si>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</sst>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409]d\-mmm\-yy;@"/>
    <numFmt numFmtId="165" formatCode="\$#,##0;\(\$#,##0\);\$#,##0"/>
    <numFmt numFmtId="166" formatCode="0.0"/>
    <numFmt numFmtId="167" formatCode="\$#,###.0,&quot;k&quot;"/>
    <numFmt numFmtId="168" formatCode="[$$-409]#,##0"/>
  </numFmts>
  <fonts count="5" x14ac:knownFonts="1">
    <font>
      <sz val="11"/>
      <color theme="1"/>
      <name val="Calibri"/>
      <family val="2"/>
      <scheme val="minor"/>
    </font>
    <font>
      <b/>
      <sz val="11"/>
      <color theme="1"/>
      <name val="Calibri"/>
      <family val="2"/>
      <scheme val="minor"/>
    </font>
    <font>
      <sz val="18"/>
      <color theme="1"/>
      <name val="Aptos ExtraBold"/>
      <family val="2"/>
    </font>
    <font>
      <sz val="10"/>
      <color theme="1"/>
      <name val="Calibri"/>
      <family val="2"/>
      <scheme val="minor"/>
    </font>
    <font>
      <b/>
      <sz val="20"/>
      <color theme="1"/>
      <name val="Cambria"/>
      <family val="1"/>
    </font>
  </fonts>
  <fills count="7">
    <fill>
      <patternFill patternType="none"/>
    </fill>
    <fill>
      <patternFill patternType="gray125"/>
    </fill>
    <fill>
      <patternFill patternType="solid">
        <fgColor theme="7"/>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0"/>
        <bgColor indexed="64"/>
      </patternFill>
    </fill>
    <fill>
      <patternFill patternType="solid">
        <fgColor rgb="FFF79585"/>
        <bgColor indexed="64"/>
      </patternFill>
    </fill>
  </fills>
  <borders count="11">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9">
    <xf numFmtId="0" fontId="0" fillId="0" borderId="0" xfId="0"/>
    <xf numFmtId="0" fontId="2" fillId="2" borderId="0" xfId="0" applyFont="1" applyFill="1" applyAlignment="1">
      <alignment vertical="center"/>
    </xf>
    <xf numFmtId="0" fontId="0" fillId="2" borderId="0" xfId="0" applyFill="1"/>
    <xf numFmtId="9" fontId="0" fillId="0" borderId="0" xfId="0" applyNumberFormat="1"/>
    <xf numFmtId="0" fontId="1" fillId="0" borderId="1" xfId="0" applyFont="1" applyBorder="1"/>
    <xf numFmtId="0" fontId="1" fillId="0" borderId="2" xfId="0" applyFont="1" applyBorder="1"/>
    <xf numFmtId="0" fontId="1" fillId="0" borderId="2" xfId="0" applyFont="1" applyBorder="1" applyAlignment="1">
      <alignment horizontal="right"/>
    </xf>
    <xf numFmtId="0" fontId="1" fillId="0" borderId="2" xfId="0" applyFont="1" applyBorder="1" applyAlignment="1">
      <alignment horizontal="center"/>
    </xf>
    <xf numFmtId="0" fontId="1" fillId="0" borderId="3" xfId="0" applyFont="1" applyBorder="1"/>
    <xf numFmtId="0" fontId="0" fillId="0" borderId="4" xfId="0" applyBorder="1"/>
    <xf numFmtId="0" fontId="0" fillId="0" borderId="5" xfId="0" applyBorder="1"/>
    <xf numFmtId="0" fontId="0" fillId="0" borderId="6" xfId="0" applyBorder="1"/>
    <xf numFmtId="2" fontId="0" fillId="0" borderId="6" xfId="0" applyNumberFormat="1" applyBorder="1" applyAlignment="1">
      <alignment horizontal="center"/>
    </xf>
    <xf numFmtId="164" fontId="0" fillId="0" borderId="6" xfId="0" applyNumberFormat="1" applyBorder="1" applyAlignment="1">
      <alignment horizontal="center"/>
    </xf>
    <xf numFmtId="0" fontId="0" fillId="0" borderId="7" xfId="0" applyBorder="1"/>
    <xf numFmtId="9" fontId="0" fillId="0" borderId="6" xfId="0" applyNumberFormat="1" applyBorder="1"/>
    <xf numFmtId="0" fontId="0" fillId="0" borderId="8" xfId="0" applyBorder="1"/>
    <xf numFmtId="9" fontId="0" fillId="0" borderId="9" xfId="0" applyNumberFormat="1" applyBorder="1"/>
    <xf numFmtId="0" fontId="0" fillId="0" borderId="9" xfId="0" applyBorder="1"/>
    <xf numFmtId="0" fontId="0" fillId="0" borderId="10" xfId="0" applyBorder="1"/>
    <xf numFmtId="2" fontId="0" fillId="0" borderId="9" xfId="0" applyNumberFormat="1" applyBorder="1" applyAlignment="1">
      <alignment horizontal="center"/>
    </xf>
    <xf numFmtId="164" fontId="0" fillId="0" borderId="9" xfId="0" applyNumberFormat="1" applyBorder="1" applyAlignment="1">
      <alignment horizontal="center"/>
    </xf>
    <xf numFmtId="3" fontId="0" fillId="0" borderId="0" xfId="0" applyNumberFormat="1"/>
    <xf numFmtId="165" fontId="0" fillId="0" borderId="0" xfId="0" applyNumberFormat="1"/>
    <xf numFmtId="166"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0" fillId="4" borderId="0" xfId="0" applyFill="1" applyAlignment="1">
      <alignment horizontal="left"/>
    </xf>
    <xf numFmtId="0" fontId="0" fillId="0" borderId="0" xfId="0" applyAlignment="1">
      <alignment horizontal="left" indent="1"/>
    </xf>
    <xf numFmtId="0" fontId="0" fillId="3" borderId="0" xfId="0" applyFill="1"/>
    <xf numFmtId="0" fontId="0" fillId="5" borderId="0" xfId="0" applyFill="1"/>
    <xf numFmtId="168" fontId="0" fillId="5" borderId="0" xfId="0" applyNumberFormat="1" applyFill="1"/>
    <xf numFmtId="0" fontId="3" fillId="3" borderId="0" xfId="0" applyFont="1" applyFill="1"/>
    <xf numFmtId="0" fontId="1" fillId="5" borderId="0" xfId="0" applyFont="1" applyFill="1" applyAlignment="1">
      <alignment horizontal="right"/>
    </xf>
    <xf numFmtId="0" fontId="1" fillId="5" borderId="0" xfId="0" applyFont="1" applyFill="1" applyAlignment="1">
      <alignment horizontal="left" indent="2"/>
    </xf>
    <xf numFmtId="0" fontId="1" fillId="5" borderId="0" xfId="0" applyFont="1" applyFill="1"/>
    <xf numFmtId="0" fontId="0" fillId="5" borderId="0" xfId="0" applyFill="1" applyAlignment="1">
      <alignment horizontal="left" indent="1"/>
    </xf>
    <xf numFmtId="0" fontId="4" fillId="6" borderId="6" xfId="0" applyFont="1" applyFill="1" applyBorder="1" applyAlignment="1">
      <alignment horizontal="center" vertical="center"/>
    </xf>
  </cellXfs>
  <cellStyles count="1">
    <cellStyle name="Normal" xfId="0" builtinId="0"/>
  </cellStyles>
  <dxfs count="26">
    <dxf>
      <fill>
        <patternFill>
          <bgColor theme="8" tint="0.39994506668294322"/>
        </patternFill>
      </fill>
      <border>
        <left style="thin">
          <color auto="1"/>
        </left>
        <right style="thin">
          <color auto="1"/>
        </right>
        <top/>
        <bottom/>
        <vertical/>
        <horizontal/>
      </border>
    </dxf>
    <dxf>
      <fill>
        <patternFill patternType="solid">
          <bgColor theme="9" tint="0.39997558519241921"/>
        </patternFill>
      </fill>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3" formatCode="0%"/>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numFmt numFmtId="0" formatCode="General"/>
    </dxf>
    <dxf>
      <numFmt numFmtId="0" formatCode="General"/>
    </dxf>
    <dxf>
      <numFmt numFmtId="0" formatCode="General"/>
    </dxf>
    <dxf>
      <numFmt numFmtId="0" formatCode="General"/>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4" formatCode="[$-409]d\-mmm\-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color theme="1"/>
      </font>
      <border>
        <bottom style="thin">
          <color theme="8"/>
        </bottom>
        <vertical/>
        <horizontal/>
      </border>
    </dxf>
    <dxf>
      <font>
        <color theme="1"/>
      </font>
      <border>
        <left style="thin">
          <color theme="8"/>
        </left>
        <right style="thin">
          <color theme="8"/>
        </right>
        <top style="thin">
          <color theme="8"/>
        </top>
        <bottom style="thin">
          <color theme="8"/>
        </bottom>
        <vertical/>
        <horizontal/>
      </border>
    </dxf>
  </dxfs>
  <tableStyles count="1" defaultTableStyle="TableStyleMedium2" defaultPivotStyle="PivotStyleLight16">
    <tableStyle name="SlicerStyleDark5 2" pivot="0" table="0" count="10" xr9:uid="{6B570C25-47C2-40A6-8862-C20A4B3E1975}">
      <tableStyleElement type="wholeTable" dxfId="25"/>
      <tableStyleElement type="headerRow" dxfId="24"/>
    </tableStyle>
  </tableStyles>
  <colors>
    <mruColors>
      <color rgb="FFF79585"/>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i val="0"/>
            <color theme="1"/>
          </font>
          <fill>
            <patternFill patternType="solid">
              <fgColor theme="0" tint="-4.9989318521683403E-2"/>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5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microsoft.com/office/2007/relationships/slicerCache" Target="slicerCaches/slicerCache1.xml"/><Relationship Id="rId10" Type="http://schemas.openxmlformats.org/officeDocument/2006/relationships/pivotCacheDefinition" Target="pivotCache/pivotCacheDefinition6.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Project-Customer care Dashboard.xlsx]Pivot!PivotTable18</c:name>
    <c:fmtId val="37"/>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Pivot!$F$16</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Pivot!$E$17:$E$24</c:f>
              <c:strCache>
                <c:ptCount val="7"/>
                <c:pt idx="0">
                  <c:v>Sunday</c:v>
                </c:pt>
                <c:pt idx="1">
                  <c:v>Monday</c:v>
                </c:pt>
                <c:pt idx="2">
                  <c:v>Tuesday</c:v>
                </c:pt>
                <c:pt idx="3">
                  <c:v>Wednesday</c:v>
                </c:pt>
                <c:pt idx="4">
                  <c:v>Thursday</c:v>
                </c:pt>
                <c:pt idx="5">
                  <c:v>Friday</c:v>
                </c:pt>
                <c:pt idx="6">
                  <c:v>Saturday</c:v>
                </c:pt>
              </c:strCache>
            </c:strRef>
          </c:cat>
          <c:val>
            <c:numRef>
              <c:f>Pivot!$F$17:$F$24</c:f>
              <c:numCache>
                <c:formatCode>#,##0</c:formatCode>
                <c:ptCount val="7"/>
                <c:pt idx="0">
                  <c:v>146</c:v>
                </c:pt>
                <c:pt idx="1">
                  <c:v>133</c:v>
                </c:pt>
                <c:pt idx="2">
                  <c:v>138</c:v>
                </c:pt>
                <c:pt idx="3">
                  <c:v>153</c:v>
                </c:pt>
                <c:pt idx="4">
                  <c:v>128</c:v>
                </c:pt>
                <c:pt idx="5">
                  <c:v>141</c:v>
                </c:pt>
                <c:pt idx="6">
                  <c:v>161</c:v>
                </c:pt>
              </c:numCache>
            </c:numRef>
          </c:val>
          <c:extLst>
            <c:ext xmlns:c16="http://schemas.microsoft.com/office/drawing/2014/chart" uri="{C3380CC4-5D6E-409C-BE32-E72D297353CC}">
              <c16:uniqueId val="{00000000-EF4E-46A8-A7D3-95022BCF6331}"/>
            </c:ext>
          </c:extLst>
        </c:ser>
        <c:dLbls>
          <c:dLblPos val="outEnd"/>
          <c:showLegendKey val="0"/>
          <c:showVal val="1"/>
          <c:showCatName val="0"/>
          <c:showSerName val="0"/>
          <c:showPercent val="0"/>
          <c:showBubbleSize val="0"/>
        </c:dLbls>
        <c:gapWidth val="31"/>
        <c:axId val="180637392"/>
        <c:axId val="180635472"/>
      </c:barChart>
      <c:catAx>
        <c:axId val="180637392"/>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35472"/>
        <c:crosses val="autoZero"/>
        <c:auto val="1"/>
        <c:lblAlgn val="ctr"/>
        <c:lblOffset val="100"/>
        <c:noMultiLvlLbl val="0"/>
      </c:catAx>
      <c:valAx>
        <c:axId val="180635472"/>
        <c:scaling>
          <c:orientation val="minMax"/>
        </c:scaling>
        <c:delete val="1"/>
        <c:axPos val="t"/>
        <c:numFmt formatCode="#,##0" sourceLinked="1"/>
        <c:majorTickMark val="out"/>
        <c:minorTickMark val="none"/>
        <c:tickLblPos val="nextTo"/>
        <c:crossAx val="180637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Project-Customer care Dashboard.xlsx]Pivot!PivotTable17</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solidFill>
                  <a:schemeClr val="accent6"/>
                </a:solidFill>
              </a:rPr>
              <a:t>Call Trend</a:t>
            </a:r>
            <a:endParaRPr lang="en-IN" b="1">
              <a:solidFill>
                <a:schemeClr val="accent6"/>
              </a:solidFill>
            </a:endParaRPr>
          </a:p>
        </c:rich>
      </c:tx>
      <c:layout>
        <c:manualLayout>
          <c:xMode val="edge"/>
          <c:yMode val="edge"/>
          <c:x val="3.6308421973569129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alpha val="80000"/>
              </a:schemeClr>
            </a:solidFill>
            <a:round/>
          </a:ln>
          <a:effectLst/>
        </c:spPr>
        <c:marker>
          <c:symbol val="circle"/>
          <c:size val="7"/>
          <c:spPr>
            <a:solidFill>
              <a:schemeClr val="bg1"/>
            </a:solidFill>
            <a:ln w="25400">
              <a:solidFill>
                <a:schemeClr val="tx1">
                  <a:lumMod val="85000"/>
                  <a:lumOff val="1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6">
                  <a:lumMod val="45000"/>
                  <a:lumOff val="55000"/>
                </a:schemeClr>
              </a:gs>
              <a:gs pos="100000">
                <a:schemeClr val="accent6">
                  <a:alpha val="50000"/>
                </a:schemeClr>
              </a:gs>
            </a:gsLst>
            <a:lin ang="16200000" scaled="1"/>
            <a:tileRect/>
          </a:gradFill>
          <a:ln>
            <a:noFill/>
          </a:ln>
          <a:effectLst>
            <a:outerShdw blurRad="50800" dist="50800" dir="5400000" algn="ctr" rotWithShape="0">
              <a:srgbClr val="000000"/>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alpha val="80000"/>
              </a:schemeClr>
            </a:solidFill>
            <a:round/>
          </a:ln>
          <a:effectLst/>
        </c:spPr>
        <c:marker>
          <c:symbol val="circle"/>
          <c:size val="7"/>
          <c:spPr>
            <a:solidFill>
              <a:schemeClr val="bg1"/>
            </a:solidFill>
            <a:ln w="25400">
              <a:solidFill>
                <a:schemeClr val="tx1">
                  <a:lumMod val="85000"/>
                  <a:lumOff val="15000"/>
                </a:schemeClr>
              </a:solidFill>
            </a:ln>
            <a:effectLst/>
          </c:spPr>
        </c:marker>
      </c:pivotFmt>
    </c:pivotFmts>
    <c:plotArea>
      <c:layout/>
      <c:areaChart>
        <c:grouping val="standard"/>
        <c:varyColors val="0"/>
        <c:ser>
          <c:idx val="1"/>
          <c:order val="1"/>
          <c:tx>
            <c:strRef>
              <c:f>Pivot!$C$16</c:f>
              <c:strCache>
                <c:ptCount val="1"/>
                <c:pt idx="0">
                  <c:v>call count2</c:v>
                </c:pt>
              </c:strCache>
            </c:strRef>
          </c:tx>
          <c:spPr>
            <a:gradFill flip="none" rotWithShape="1">
              <a:gsLst>
                <a:gs pos="0">
                  <a:schemeClr val="accent6">
                    <a:lumMod val="45000"/>
                    <a:lumOff val="55000"/>
                  </a:schemeClr>
                </a:gs>
                <a:gs pos="100000">
                  <a:schemeClr val="accent6">
                    <a:alpha val="50000"/>
                  </a:schemeClr>
                </a:gs>
              </a:gsLst>
              <a:lin ang="16200000" scaled="1"/>
              <a:tileRect/>
            </a:gradFill>
            <a:ln>
              <a:noFill/>
            </a:ln>
            <a:effectLst>
              <a:outerShdw blurRad="50800" dist="50800" dir="5400000" algn="ctr" rotWithShape="0">
                <a:srgbClr val="000000"/>
              </a:outerShdw>
            </a:effectLst>
          </c:spPr>
          <c:cat>
            <c:strRef>
              <c:f>Pivot!$A$17:$A$29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Pivot!$C$17:$C$29</c:f>
              <c:numCache>
                <c:formatCode>#,##0</c:formatCode>
                <c:ptCount val="12"/>
                <c:pt idx="0">
                  <c:v>79</c:v>
                </c:pt>
                <c:pt idx="1">
                  <c:v>66</c:v>
                </c:pt>
                <c:pt idx="2">
                  <c:v>155</c:v>
                </c:pt>
                <c:pt idx="3">
                  <c:v>136</c:v>
                </c:pt>
                <c:pt idx="4">
                  <c:v>83</c:v>
                </c:pt>
                <c:pt idx="5">
                  <c:v>67</c:v>
                </c:pt>
                <c:pt idx="6">
                  <c:v>64</c:v>
                </c:pt>
                <c:pt idx="7">
                  <c:v>50</c:v>
                </c:pt>
                <c:pt idx="8">
                  <c:v>76</c:v>
                </c:pt>
                <c:pt idx="9">
                  <c:v>114</c:v>
                </c:pt>
                <c:pt idx="10">
                  <c:v>57</c:v>
                </c:pt>
                <c:pt idx="11">
                  <c:v>53</c:v>
                </c:pt>
              </c:numCache>
            </c:numRef>
          </c:val>
          <c:extLst>
            <c:ext xmlns:c16="http://schemas.microsoft.com/office/drawing/2014/chart" uri="{C3380CC4-5D6E-409C-BE32-E72D297353CC}">
              <c16:uniqueId val="{00000001-CD8D-413B-8D35-928231F453E7}"/>
            </c:ext>
          </c:extLst>
        </c:ser>
        <c:dLbls>
          <c:showLegendKey val="0"/>
          <c:showVal val="0"/>
          <c:showCatName val="0"/>
          <c:showSerName val="0"/>
          <c:showPercent val="0"/>
          <c:showBubbleSize val="0"/>
        </c:dLbls>
        <c:axId val="515826112"/>
        <c:axId val="1652166224"/>
      </c:areaChart>
      <c:lineChart>
        <c:grouping val="standard"/>
        <c:varyColors val="0"/>
        <c:ser>
          <c:idx val="0"/>
          <c:order val="0"/>
          <c:tx>
            <c:strRef>
              <c:f>Pivot!$B$16</c:f>
              <c:strCache>
                <c:ptCount val="1"/>
                <c:pt idx="0">
                  <c:v>call count</c:v>
                </c:pt>
              </c:strCache>
            </c:strRef>
          </c:tx>
          <c:spPr>
            <a:ln w="28575" cap="rnd">
              <a:solidFill>
                <a:schemeClr val="accent6">
                  <a:alpha val="80000"/>
                </a:schemeClr>
              </a:solidFill>
              <a:round/>
            </a:ln>
            <a:effectLst/>
          </c:spPr>
          <c:marker>
            <c:symbol val="circle"/>
            <c:size val="7"/>
            <c:spPr>
              <a:solidFill>
                <a:schemeClr val="bg1"/>
              </a:solidFill>
              <a:ln w="25400">
                <a:solidFill>
                  <a:schemeClr val="tx1">
                    <a:lumMod val="85000"/>
                    <a:lumOff val="15000"/>
                  </a:schemeClr>
                </a:solidFill>
              </a:ln>
              <a:effectLst/>
            </c:spPr>
          </c:marker>
          <c:cat>
            <c:strRef>
              <c:f>Pivot!$A$17:$A$29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Pivot!$B$17:$B$29</c:f>
              <c:numCache>
                <c:formatCode>#,##0</c:formatCode>
                <c:ptCount val="12"/>
                <c:pt idx="0">
                  <c:v>79</c:v>
                </c:pt>
                <c:pt idx="1">
                  <c:v>66</c:v>
                </c:pt>
                <c:pt idx="2">
                  <c:v>155</c:v>
                </c:pt>
                <c:pt idx="3">
                  <c:v>136</c:v>
                </c:pt>
                <c:pt idx="4">
                  <c:v>83</c:v>
                </c:pt>
                <c:pt idx="5">
                  <c:v>67</c:v>
                </c:pt>
                <c:pt idx="6">
                  <c:v>64</c:v>
                </c:pt>
                <c:pt idx="7">
                  <c:v>50</c:v>
                </c:pt>
                <c:pt idx="8">
                  <c:v>76</c:v>
                </c:pt>
                <c:pt idx="9">
                  <c:v>114</c:v>
                </c:pt>
                <c:pt idx="10">
                  <c:v>57</c:v>
                </c:pt>
                <c:pt idx="11">
                  <c:v>53</c:v>
                </c:pt>
              </c:numCache>
            </c:numRef>
          </c:val>
          <c:smooth val="0"/>
          <c:extLst>
            <c:ext xmlns:c16="http://schemas.microsoft.com/office/drawing/2014/chart" uri="{C3380CC4-5D6E-409C-BE32-E72D297353CC}">
              <c16:uniqueId val="{00000000-CD8D-413B-8D35-928231F453E7}"/>
            </c:ext>
          </c:extLst>
        </c:ser>
        <c:dLbls>
          <c:showLegendKey val="0"/>
          <c:showVal val="0"/>
          <c:showCatName val="0"/>
          <c:showSerName val="0"/>
          <c:showPercent val="0"/>
          <c:showBubbleSize val="0"/>
        </c:dLbls>
        <c:marker val="1"/>
        <c:smooth val="0"/>
        <c:axId val="515826112"/>
        <c:axId val="1652166224"/>
      </c:lineChart>
      <c:catAx>
        <c:axId val="51582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166224"/>
        <c:crosses val="autoZero"/>
        <c:auto val="1"/>
        <c:lblAlgn val="ctr"/>
        <c:lblOffset val="100"/>
        <c:noMultiLvlLbl val="0"/>
      </c:catAx>
      <c:valAx>
        <c:axId val="1652166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826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gradFill>
                  <a:gsLst>
                    <a:gs pos="0">
                      <a:schemeClr val="accent6"/>
                    </a:gs>
                    <a:gs pos="100000">
                      <a:schemeClr val="accent6"/>
                    </a:gs>
                  </a:gsLst>
                  <a:lin ang="0" scaled="1"/>
                </a:gradFill>
                <a:latin typeface="+mn-lt"/>
                <a:ea typeface="+mn-ea"/>
                <a:cs typeface="+mn-cs"/>
              </a:defRPr>
            </a:pPr>
            <a:r>
              <a:rPr lang="en-IN" sz="1800" b="1" i="0" u="none" strike="noStrike" kern="1200" spc="0" baseline="0">
                <a:solidFill>
                  <a:schemeClr val="accent6"/>
                </a:solidFill>
                <a:latin typeface="+mn-lt"/>
                <a:ea typeface="+mn-ea"/>
                <a:cs typeface="+mn-cs"/>
              </a:rPr>
              <a:t>Calls</a:t>
            </a:r>
          </a:p>
        </c:rich>
      </c:tx>
      <c:layout>
        <c:manualLayout>
          <c:xMode val="edge"/>
          <c:yMode val="edge"/>
          <c:x val="7.1178106858206816E-2"/>
          <c:y val="3.7677298389369659E-2"/>
        </c:manualLayout>
      </c:layout>
      <c:overlay val="0"/>
      <c:spPr>
        <a:noFill/>
        <a:ln>
          <a:noFill/>
        </a:ln>
        <a:effectLst/>
      </c:spPr>
      <c:txPr>
        <a:bodyPr rot="0" spcFirstLastPara="1" vertOverflow="ellipsis" vert="horz" wrap="square" anchor="ctr" anchorCtr="1"/>
        <a:lstStyle/>
        <a:p>
          <a:pPr>
            <a:defRPr sz="1400" b="0" i="0" u="none" strike="noStrike" kern="1200" spc="0" baseline="0">
              <a:gradFill>
                <a:gsLst>
                  <a:gs pos="0">
                    <a:schemeClr val="accent6"/>
                  </a:gs>
                  <a:gs pos="100000">
                    <a:schemeClr val="accent6"/>
                  </a:gs>
                </a:gsLst>
                <a:lin ang="0" scaled="1"/>
              </a:gradFill>
              <a:latin typeface="+mn-lt"/>
              <a:ea typeface="+mn-ea"/>
              <a:cs typeface="+mn-cs"/>
            </a:defRPr>
          </a:pPr>
          <a:endParaRPr lang="en-US"/>
        </a:p>
      </c:txPr>
    </c:title>
    <c:autoTitleDeleted val="0"/>
    <c:plotArea>
      <c:layout/>
      <c:barChart>
        <c:barDir val="bar"/>
        <c:grouping val="clustered"/>
        <c:varyColors val="0"/>
        <c:ser>
          <c:idx val="0"/>
          <c:order val="0"/>
          <c:spPr>
            <a:solidFill>
              <a:schemeClr val="bg1">
                <a:lumMod val="85000"/>
              </a:schemeClr>
            </a:solidFill>
            <a:ln>
              <a:noFill/>
            </a:ln>
            <a:effectLst/>
          </c:spPr>
          <c:invertIfNegative val="0"/>
          <c:dPt>
            <c:idx val="4"/>
            <c:invertIfNegative val="0"/>
            <c:bubble3D val="0"/>
            <c:spPr>
              <a:solidFill>
                <a:schemeClr val="bg1">
                  <a:lumMod val="85000"/>
                </a:schemeClr>
              </a:solidFill>
              <a:ln>
                <a:solidFill>
                  <a:schemeClr val="bg1">
                    <a:lumMod val="75000"/>
                  </a:schemeClr>
                </a:solidFill>
              </a:ln>
              <a:effectLst/>
            </c:spPr>
            <c:extLst>
              <c:ext xmlns:c16="http://schemas.microsoft.com/office/drawing/2014/chart" uri="{C3380CC4-5D6E-409C-BE32-E72D297353CC}">
                <c16:uniqueId val="{00000001-D2E1-4D0F-B044-4E1FE001236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Pivot!$E$35:$E$39</c:f>
              <c:strCache>
                <c:ptCount val="5"/>
                <c:pt idx="0">
                  <c:v>R01</c:v>
                </c:pt>
                <c:pt idx="1">
                  <c:v>R02</c:v>
                </c:pt>
                <c:pt idx="2">
                  <c:v>R03</c:v>
                </c:pt>
                <c:pt idx="3">
                  <c:v>R04</c:v>
                </c:pt>
                <c:pt idx="4">
                  <c:v>R05</c:v>
                </c:pt>
              </c:strCache>
            </c:strRef>
          </c:cat>
          <c:val>
            <c:numRef>
              <c:f>Pivot!$F$35:$F$39</c:f>
              <c:numCache>
                <c:formatCode>General</c:formatCode>
                <c:ptCount val="5"/>
                <c:pt idx="0">
                  <c:v>189</c:v>
                </c:pt>
                <c:pt idx="1">
                  <c:v>218</c:v>
                </c:pt>
                <c:pt idx="2">
                  <c:v>207</c:v>
                </c:pt>
                <c:pt idx="3">
                  <c:v>186</c:v>
                </c:pt>
                <c:pt idx="4">
                  <c:v>200</c:v>
                </c:pt>
              </c:numCache>
            </c:numRef>
          </c:val>
          <c:extLst>
            <c:ext xmlns:c16="http://schemas.microsoft.com/office/drawing/2014/chart" uri="{C3380CC4-5D6E-409C-BE32-E72D297353CC}">
              <c16:uniqueId val="{00000002-D2E1-4D0F-B044-4E1FE0012368}"/>
            </c:ext>
          </c:extLst>
        </c:ser>
        <c:ser>
          <c:idx val="1"/>
          <c:order val="1"/>
          <c:tx>
            <c:strRef>
              <c:f>Pivot!$H$34</c:f>
              <c:strCache>
                <c:ptCount val="1"/>
                <c:pt idx="0">
                  <c:v>Sel.calls</c:v>
                </c:pt>
              </c:strCache>
            </c:strRef>
          </c:tx>
          <c:spPr>
            <a:gradFill>
              <a:gsLst>
                <a:gs pos="0">
                  <a:schemeClr val="accent6">
                    <a:lumMod val="60000"/>
                    <a:lumOff val="40000"/>
                  </a:schemeClr>
                </a:gs>
                <a:gs pos="100000">
                  <a:schemeClr val="accent5"/>
                </a:gs>
              </a:gsLst>
              <a:lin ang="0" scaled="1"/>
            </a:gradFill>
            <a:ln>
              <a:noFill/>
            </a:ln>
            <a:effectLst/>
          </c:spPr>
          <c:invertIfNegative val="0"/>
          <c:dPt>
            <c:idx val="4"/>
            <c:invertIfNegative val="0"/>
            <c:bubble3D val="0"/>
            <c:spPr>
              <a:gradFill flip="none" rotWithShape="1">
                <a:gsLst>
                  <a:gs pos="0">
                    <a:schemeClr val="accent6">
                      <a:lumMod val="60000"/>
                      <a:lumOff val="40000"/>
                    </a:schemeClr>
                  </a:gs>
                  <a:gs pos="100000">
                    <a:schemeClr val="accent5"/>
                  </a:gs>
                </a:gsLst>
                <a:lin ang="0" scaled="1"/>
                <a:tileRect/>
              </a:gradFill>
              <a:ln>
                <a:noFill/>
              </a:ln>
              <a:effectLst/>
            </c:spPr>
            <c:extLst>
              <c:ext xmlns:c16="http://schemas.microsoft.com/office/drawing/2014/chart" uri="{C3380CC4-5D6E-409C-BE32-E72D297353CC}">
                <c16:uniqueId val="{00000004-D2E1-4D0F-B044-4E1FE001236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Pivot!$H$35:$H$39</c:f>
              <c:numCache>
                <c:formatCode>General</c:formatCode>
                <c:ptCount val="5"/>
                <c:pt idx="0">
                  <c:v>189</c:v>
                </c:pt>
                <c:pt idx="1">
                  <c:v>#N/A</c:v>
                </c:pt>
                <c:pt idx="2">
                  <c:v>#N/A</c:v>
                </c:pt>
                <c:pt idx="3">
                  <c:v>#N/A</c:v>
                </c:pt>
                <c:pt idx="4">
                  <c:v>#N/A</c:v>
                </c:pt>
              </c:numCache>
            </c:numRef>
          </c:val>
          <c:extLst>
            <c:ext xmlns:c16="http://schemas.microsoft.com/office/drawing/2014/chart" uri="{C3380CC4-5D6E-409C-BE32-E72D297353CC}">
              <c16:uniqueId val="{00000005-D2E1-4D0F-B044-4E1FE0012368}"/>
            </c:ext>
          </c:extLst>
        </c:ser>
        <c:dLbls>
          <c:dLblPos val="outEnd"/>
          <c:showLegendKey val="0"/>
          <c:showVal val="1"/>
          <c:showCatName val="0"/>
          <c:showSerName val="0"/>
          <c:showPercent val="0"/>
          <c:showBubbleSize val="0"/>
        </c:dLbls>
        <c:gapWidth val="25"/>
        <c:overlap val="100"/>
        <c:axId val="446077696"/>
        <c:axId val="446078176"/>
      </c:barChart>
      <c:catAx>
        <c:axId val="446077696"/>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078176"/>
        <c:crosses val="autoZero"/>
        <c:auto val="1"/>
        <c:lblAlgn val="ctr"/>
        <c:lblOffset val="100"/>
        <c:noMultiLvlLbl val="0"/>
      </c:catAx>
      <c:valAx>
        <c:axId val="446078176"/>
        <c:scaling>
          <c:orientation val="minMax"/>
          <c:min val="0"/>
        </c:scaling>
        <c:delete val="1"/>
        <c:axPos val="t"/>
        <c:numFmt formatCode="General" sourceLinked="1"/>
        <c:majorTickMark val="out"/>
        <c:minorTickMark val="none"/>
        <c:tickLblPos val="nextTo"/>
        <c:crossAx val="446077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solidFill>
                  <a:schemeClr val="accent6"/>
                </a:solidFill>
              </a:rPr>
              <a:t>Amount</a:t>
            </a:r>
          </a:p>
        </c:rich>
      </c:tx>
      <c:layout>
        <c:manualLayout>
          <c:xMode val="edge"/>
          <c:yMode val="edge"/>
          <c:x val="5.0389090836595138E-2"/>
          <c:y val="3.76772983893696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bg1">
                <a:lumMod val="8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Pivot!$E$35:$E$39</c:f>
              <c:strCache>
                <c:ptCount val="5"/>
                <c:pt idx="0">
                  <c:v>R01</c:v>
                </c:pt>
                <c:pt idx="1">
                  <c:v>R02</c:v>
                </c:pt>
                <c:pt idx="2">
                  <c:v>R03</c:v>
                </c:pt>
                <c:pt idx="3">
                  <c:v>R04</c:v>
                </c:pt>
                <c:pt idx="4">
                  <c:v>R05</c:v>
                </c:pt>
              </c:strCache>
            </c:strRef>
          </c:cat>
          <c:val>
            <c:numRef>
              <c:f>Pivot!$G$35:$G$39</c:f>
              <c:numCache>
                <c:formatCode>\$#,###.0,"k"</c:formatCode>
                <c:ptCount val="5"/>
                <c:pt idx="0">
                  <c:v>18415</c:v>
                </c:pt>
                <c:pt idx="1">
                  <c:v>20581</c:v>
                </c:pt>
                <c:pt idx="2">
                  <c:v>20872</c:v>
                </c:pt>
                <c:pt idx="3">
                  <c:v>16651</c:v>
                </c:pt>
                <c:pt idx="4">
                  <c:v>20104</c:v>
                </c:pt>
              </c:numCache>
            </c:numRef>
          </c:val>
          <c:extLst>
            <c:ext xmlns:c16="http://schemas.microsoft.com/office/drawing/2014/chart" uri="{C3380CC4-5D6E-409C-BE32-E72D297353CC}">
              <c16:uniqueId val="{00000000-818A-4F8D-8283-EDE3E450952D}"/>
            </c:ext>
          </c:extLst>
        </c:ser>
        <c:ser>
          <c:idx val="1"/>
          <c:order val="1"/>
          <c:tx>
            <c:strRef>
              <c:f>Pivot!$I$34</c:f>
              <c:strCache>
                <c:ptCount val="1"/>
                <c:pt idx="0">
                  <c:v>Sel.Amount</c:v>
                </c:pt>
              </c:strCache>
            </c:strRef>
          </c:tx>
          <c:spPr>
            <a:gradFill>
              <a:gsLst>
                <a:gs pos="0">
                  <a:schemeClr val="accent6">
                    <a:lumMod val="60000"/>
                    <a:lumOff val="40000"/>
                  </a:schemeClr>
                </a:gs>
                <a:gs pos="100000">
                  <a:schemeClr val="accent5"/>
                </a:gs>
              </a:gsLst>
              <a:lin ang="0" scaled="1"/>
            </a:gradFill>
            <a:ln>
              <a:noFill/>
            </a:ln>
            <a:effectLst/>
          </c:spPr>
          <c:invertIfNegative val="0"/>
          <c:dLbls>
            <c:delete val="1"/>
          </c:dLbls>
          <c:val>
            <c:numRef>
              <c:f>Pivot!$I$35:$I$39</c:f>
              <c:numCache>
                <c:formatCode>General</c:formatCode>
                <c:ptCount val="5"/>
                <c:pt idx="0">
                  <c:v>18415</c:v>
                </c:pt>
                <c:pt idx="1">
                  <c:v>#N/A</c:v>
                </c:pt>
                <c:pt idx="2">
                  <c:v>#N/A</c:v>
                </c:pt>
                <c:pt idx="3">
                  <c:v>#N/A</c:v>
                </c:pt>
                <c:pt idx="4">
                  <c:v>#N/A</c:v>
                </c:pt>
              </c:numCache>
            </c:numRef>
          </c:val>
          <c:extLst>
            <c:ext xmlns:c16="http://schemas.microsoft.com/office/drawing/2014/chart" uri="{C3380CC4-5D6E-409C-BE32-E72D297353CC}">
              <c16:uniqueId val="{00000001-818A-4F8D-8283-EDE3E450952D}"/>
            </c:ext>
          </c:extLst>
        </c:ser>
        <c:dLbls>
          <c:dLblPos val="outEnd"/>
          <c:showLegendKey val="0"/>
          <c:showVal val="1"/>
          <c:showCatName val="0"/>
          <c:showSerName val="0"/>
          <c:showPercent val="0"/>
          <c:showBubbleSize val="0"/>
        </c:dLbls>
        <c:gapWidth val="25"/>
        <c:overlap val="100"/>
        <c:axId val="446077696"/>
        <c:axId val="446078176"/>
      </c:barChart>
      <c:catAx>
        <c:axId val="446077696"/>
        <c:scaling>
          <c:orientation val="maxMin"/>
        </c:scaling>
        <c:delete val="1"/>
        <c:axPos val="l"/>
        <c:numFmt formatCode="General" sourceLinked="1"/>
        <c:majorTickMark val="out"/>
        <c:minorTickMark val="none"/>
        <c:tickLblPos val="nextTo"/>
        <c:crossAx val="446078176"/>
        <c:crosses val="autoZero"/>
        <c:auto val="1"/>
        <c:lblAlgn val="ctr"/>
        <c:lblOffset val="100"/>
        <c:noMultiLvlLbl val="0"/>
      </c:catAx>
      <c:valAx>
        <c:axId val="446078176"/>
        <c:scaling>
          <c:orientation val="minMax"/>
        </c:scaling>
        <c:delete val="1"/>
        <c:axPos val="t"/>
        <c:numFmt formatCode="\$#,###.0,&quot;k&quot;" sourceLinked="1"/>
        <c:majorTickMark val="out"/>
        <c:minorTickMark val="none"/>
        <c:tickLblPos val="nextTo"/>
        <c:crossAx val="446077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Project-Customer care Dashboard.xlsx]Pivot!PivotTable2</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solidFill>
                  <a:schemeClr val="accent6">
                    <a:lumMod val="60000"/>
                    <a:lumOff val="40000"/>
                  </a:schemeClr>
                </a:solidFill>
              </a:rPr>
              <a:t>Female</a:t>
            </a:r>
            <a:r>
              <a:rPr lang="en-IN" sz="1800" b="1" baseline="0"/>
              <a:t> vs </a:t>
            </a:r>
            <a:r>
              <a:rPr lang="en-IN" sz="1800" b="1" baseline="0">
                <a:solidFill>
                  <a:schemeClr val="accent4">
                    <a:lumMod val="75000"/>
                  </a:schemeClr>
                </a:solidFill>
              </a:rPr>
              <a:t>Male</a:t>
            </a:r>
            <a:r>
              <a:rPr lang="en-IN" sz="1800" b="1" baseline="0"/>
              <a:t> Callers</a:t>
            </a:r>
            <a:endParaRPr lang="en-IN"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6">
              <a:lumMod val="60000"/>
              <a:lumOff val="40000"/>
            </a:schemeClr>
          </a:solidFill>
          <a:ln>
            <a:noFill/>
          </a:ln>
          <a:effectLst/>
        </c:spPr>
        <c:marker>
          <c:symbol val="none"/>
        </c:marker>
        <c:dLbl>
          <c:idx val="0"/>
          <c:spPr>
            <a:solidFill>
              <a:schemeClr val="lt1">
                <a:alpha val="3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marker>
          <c:symbol val="none"/>
        </c:marker>
        <c:dLbl>
          <c:idx val="0"/>
          <c:spPr>
            <a:solidFill>
              <a:schemeClr val="lt1">
                <a:alpha val="32000"/>
              </a:schemeClr>
            </a:solidFill>
            <a:ln w="12700" cap="flat" cmpd="sng" algn="ctr">
              <a:no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solidFill>
              <a:schemeClr val="lt1">
                <a:alpha val="3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schemeClr>
          </a:solidFill>
          <a:ln>
            <a:noFill/>
          </a:ln>
          <a:effectLst/>
        </c:spPr>
        <c:marker>
          <c:symbol val="none"/>
        </c:marker>
        <c:dLbl>
          <c:idx val="0"/>
          <c:spPr>
            <a:solidFill>
              <a:schemeClr val="lt1">
                <a:alpha val="32000"/>
              </a:schemeClr>
            </a:solidFill>
            <a:ln w="12700" cap="flat" cmpd="sng" algn="ctr">
              <a:no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marker>
          <c:symbol val="none"/>
        </c:marker>
        <c:dLbl>
          <c:idx val="0"/>
          <c:spPr>
            <a:solidFill>
              <a:schemeClr val="lt1">
                <a:alpha val="3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75000"/>
            </a:schemeClr>
          </a:solidFill>
          <a:ln>
            <a:noFill/>
          </a:ln>
          <a:effectLst/>
        </c:spPr>
        <c:marker>
          <c:symbol val="none"/>
        </c:marker>
        <c:dLbl>
          <c:idx val="0"/>
          <c:spPr>
            <a:solidFill>
              <a:schemeClr val="lt1">
                <a:alpha val="32000"/>
              </a:schemeClr>
            </a:solidFill>
            <a:ln w="12700" cap="flat" cmpd="sng" algn="ctr">
              <a:no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Pivot!$B$54:$B$55</c:f>
              <c:strCache>
                <c:ptCount val="1"/>
                <c:pt idx="0">
                  <c:v>Female</c:v>
                </c:pt>
              </c:strCache>
            </c:strRef>
          </c:tx>
          <c:spPr>
            <a:solidFill>
              <a:schemeClr val="accent6">
                <a:lumMod val="60000"/>
                <a:lumOff val="40000"/>
              </a:schemeClr>
            </a:solidFill>
            <a:ln>
              <a:noFill/>
            </a:ln>
            <a:effectLst/>
          </c:spPr>
          <c:invertIfNegative val="0"/>
          <c:dLbls>
            <c:spPr>
              <a:solidFill>
                <a:schemeClr val="lt1">
                  <a:alpha val="3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Pivot!$A$56:$A$59</c:f>
              <c:strCache>
                <c:ptCount val="3"/>
                <c:pt idx="0">
                  <c:v>Cincinnati</c:v>
                </c:pt>
                <c:pt idx="1">
                  <c:v>Cleveland</c:v>
                </c:pt>
                <c:pt idx="2">
                  <c:v>Columbus</c:v>
                </c:pt>
              </c:strCache>
            </c:strRef>
          </c:cat>
          <c:val>
            <c:numRef>
              <c:f>Pivot!$B$56:$B$59</c:f>
              <c:numCache>
                <c:formatCode>#,##0</c:formatCode>
                <c:ptCount val="3"/>
                <c:pt idx="0">
                  <c:v>144</c:v>
                </c:pt>
                <c:pt idx="1">
                  <c:v>326</c:v>
                </c:pt>
                <c:pt idx="2">
                  <c:v>129</c:v>
                </c:pt>
              </c:numCache>
            </c:numRef>
          </c:val>
          <c:extLst>
            <c:ext xmlns:c16="http://schemas.microsoft.com/office/drawing/2014/chart" uri="{C3380CC4-5D6E-409C-BE32-E72D297353CC}">
              <c16:uniqueId val="{00000000-8883-41EC-97FD-BFCBC6A8C126}"/>
            </c:ext>
          </c:extLst>
        </c:ser>
        <c:ser>
          <c:idx val="1"/>
          <c:order val="1"/>
          <c:tx>
            <c:strRef>
              <c:f>Pivot!$C$54:$C$55</c:f>
              <c:strCache>
                <c:ptCount val="1"/>
                <c:pt idx="0">
                  <c:v>Male</c:v>
                </c:pt>
              </c:strCache>
            </c:strRef>
          </c:tx>
          <c:spPr>
            <a:solidFill>
              <a:schemeClr val="accent4">
                <a:lumMod val="75000"/>
              </a:schemeClr>
            </a:solidFill>
            <a:ln>
              <a:noFill/>
            </a:ln>
            <a:effectLst/>
          </c:spPr>
          <c:invertIfNegative val="0"/>
          <c:dLbls>
            <c:spPr>
              <a:solidFill>
                <a:schemeClr val="lt1">
                  <a:alpha val="32000"/>
                </a:schemeClr>
              </a:solidFill>
              <a:ln w="12700" cap="flat" cmpd="sng" algn="ctr">
                <a:no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Pivot!$A$56:$A$59</c:f>
              <c:strCache>
                <c:ptCount val="3"/>
                <c:pt idx="0">
                  <c:v>Cincinnati</c:v>
                </c:pt>
                <c:pt idx="1">
                  <c:v>Cleveland</c:v>
                </c:pt>
                <c:pt idx="2">
                  <c:v>Columbus</c:v>
                </c:pt>
              </c:strCache>
            </c:strRef>
          </c:cat>
          <c:val>
            <c:numRef>
              <c:f>Pivot!$C$56:$C$59</c:f>
              <c:numCache>
                <c:formatCode>#,##0</c:formatCode>
                <c:ptCount val="3"/>
                <c:pt idx="0">
                  <c:v>132</c:v>
                </c:pt>
                <c:pt idx="1">
                  <c:v>63</c:v>
                </c:pt>
                <c:pt idx="2">
                  <c:v>206</c:v>
                </c:pt>
              </c:numCache>
            </c:numRef>
          </c:val>
          <c:extLst>
            <c:ext xmlns:c16="http://schemas.microsoft.com/office/drawing/2014/chart" uri="{C3380CC4-5D6E-409C-BE32-E72D297353CC}">
              <c16:uniqueId val="{00000001-8883-41EC-97FD-BFCBC6A8C126}"/>
            </c:ext>
          </c:extLst>
        </c:ser>
        <c:dLbls>
          <c:dLblPos val="ctr"/>
          <c:showLegendKey val="0"/>
          <c:showVal val="1"/>
          <c:showCatName val="0"/>
          <c:showSerName val="0"/>
          <c:showPercent val="0"/>
          <c:showBubbleSize val="0"/>
        </c:dLbls>
        <c:gapWidth val="25"/>
        <c:overlap val="100"/>
        <c:axId val="776693376"/>
        <c:axId val="776697216"/>
      </c:barChart>
      <c:catAx>
        <c:axId val="7766933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76697216"/>
        <c:crosses val="autoZero"/>
        <c:auto val="1"/>
        <c:lblAlgn val="ctr"/>
        <c:lblOffset val="100"/>
        <c:noMultiLvlLbl val="0"/>
      </c:catAx>
      <c:valAx>
        <c:axId val="776697216"/>
        <c:scaling>
          <c:orientation val="minMax"/>
        </c:scaling>
        <c:delete val="1"/>
        <c:axPos val="l"/>
        <c:numFmt formatCode="0%" sourceLinked="1"/>
        <c:majorTickMark val="out"/>
        <c:minorTickMark val="none"/>
        <c:tickLblPos val="nextTo"/>
        <c:crossAx val="776693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Project-Customer care Dashboard.xlsx]Pivot!rep satisfaction</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accent1"/>
                </a:solidFill>
              </a:rPr>
              <a:t>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a:gsLst>
              <a:gs pos="0">
                <a:schemeClr val="accent1"/>
              </a:gs>
              <a:gs pos="100000">
                <a:schemeClr val="accent1">
                  <a:lumMod val="60000"/>
                  <a:lumOff val="40000"/>
                  <a:alpha val="84000"/>
                </a:schemeClr>
              </a:gs>
            </a:gsLst>
            <a:lin ang="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5400000" sx="95000" sy="95000" algn="t" rotWithShape="0">
                      <a:prstClr val="black">
                        <a:alpha val="40000"/>
                      </a:prstClr>
                    </a:outerShdw>
                    <a:reflection stA="22000" endPos="65000" dist="50800" dir="5400000" sy="-100000" algn="bl" rotWithShape="0"/>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a:gsLst>
              <a:gs pos="0">
                <a:schemeClr val="accent1"/>
              </a:gs>
              <a:gs pos="100000">
                <a:schemeClr val="accent1">
                  <a:lumMod val="60000"/>
                  <a:lumOff val="40000"/>
                  <a:alpha val="84000"/>
                </a:schemeClr>
              </a:gs>
            </a:gsLst>
            <a:lin ang="0" scaled="1"/>
          </a:gradFill>
          <a:ln>
            <a:noFill/>
          </a:ln>
          <a:effectLst/>
        </c:spPr>
      </c:pivotFmt>
      <c:pivotFmt>
        <c:idx val="13"/>
        <c:spPr>
          <a:gradFill>
            <a:gsLst>
              <a:gs pos="0">
                <a:schemeClr val="accent1"/>
              </a:gs>
              <a:gs pos="100000">
                <a:schemeClr val="accent1">
                  <a:lumMod val="60000"/>
                  <a:lumOff val="40000"/>
                  <a:alpha val="84000"/>
                </a:schemeClr>
              </a:gs>
            </a:gsLst>
            <a:lin ang="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5400000" sx="95000" sy="95000" algn="t" rotWithShape="0">
                      <a:prstClr val="black">
                        <a:alpha val="40000"/>
                      </a:prstClr>
                    </a:outerShdw>
                    <a:reflection stA="22000" endPos="65000" dist="50800" dir="5400000" sy="-100000" algn="bl" rotWithShape="0"/>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a:gsLst>
              <a:gs pos="0">
                <a:schemeClr val="accent1"/>
              </a:gs>
              <a:gs pos="100000">
                <a:schemeClr val="accent1">
                  <a:lumMod val="60000"/>
                  <a:lumOff val="40000"/>
                  <a:alpha val="84000"/>
                </a:schemeClr>
              </a:gs>
            </a:gsLst>
            <a:lin ang="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5400000" sx="95000" sy="95000" algn="t" rotWithShape="0">
                      <a:prstClr val="black">
                        <a:alpha val="40000"/>
                      </a:prstClr>
                    </a:outerShdw>
                    <a:reflection stA="22000" endPos="65000" dist="50800" dir="5400000" sy="-100000" algn="bl" rotWithShape="0"/>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Pivot!$B$63</c:f>
              <c:strCache>
                <c:ptCount val="1"/>
                <c:pt idx="0">
                  <c:v>Total</c:v>
                </c:pt>
              </c:strCache>
            </c:strRef>
          </c:tx>
          <c:spPr>
            <a:gradFill>
              <a:gsLst>
                <a:gs pos="0">
                  <a:schemeClr val="accent1"/>
                </a:gs>
                <a:gs pos="100000">
                  <a:schemeClr val="accent1">
                    <a:lumMod val="60000"/>
                    <a:lumOff val="40000"/>
                    <a:alpha val="84000"/>
                  </a:schemeClr>
                </a:gs>
              </a:gsLst>
              <a:lin ang="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5400000" sx="95000" sy="95000" algn="t" rotWithShape="0">
                        <a:prstClr val="black">
                          <a:alpha val="40000"/>
                        </a:prstClr>
                      </a:outerShdw>
                      <a:reflection stA="22000" endPos="65000" dist="50800" dir="5400000" sy="-100000" algn="bl" rotWithShape="0"/>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Pivot!$A$64:$A$70</c:f>
              <c:strCache>
                <c:ptCount val="6"/>
                <c:pt idx="0">
                  <c:v>0</c:v>
                </c:pt>
                <c:pt idx="1">
                  <c:v>1</c:v>
                </c:pt>
                <c:pt idx="2">
                  <c:v>2</c:v>
                </c:pt>
                <c:pt idx="3">
                  <c:v>3</c:v>
                </c:pt>
                <c:pt idx="4">
                  <c:v>4</c:v>
                </c:pt>
                <c:pt idx="5">
                  <c:v>5</c:v>
                </c:pt>
              </c:strCache>
            </c:strRef>
          </c:cat>
          <c:val>
            <c:numRef>
              <c:f>Pivot!$B$64:$B$70</c:f>
              <c:numCache>
                <c:formatCode>#,##0</c:formatCode>
                <c:ptCount val="6"/>
                <c:pt idx="0">
                  <c:v>1</c:v>
                </c:pt>
                <c:pt idx="1">
                  <c:v>8</c:v>
                </c:pt>
                <c:pt idx="2">
                  <c:v>59</c:v>
                </c:pt>
                <c:pt idx="3">
                  <c:v>197</c:v>
                </c:pt>
                <c:pt idx="4">
                  <c:v>428</c:v>
                </c:pt>
                <c:pt idx="5">
                  <c:v>307</c:v>
                </c:pt>
              </c:numCache>
            </c:numRef>
          </c:val>
          <c:extLst>
            <c:ext xmlns:c16="http://schemas.microsoft.com/office/drawing/2014/chart" uri="{C3380CC4-5D6E-409C-BE32-E72D297353CC}">
              <c16:uniqueId val="{00000000-83AB-45D7-8951-EE0F4221CA27}"/>
            </c:ext>
          </c:extLst>
        </c:ser>
        <c:dLbls>
          <c:dLblPos val="outEnd"/>
          <c:showLegendKey val="0"/>
          <c:showVal val="1"/>
          <c:showCatName val="0"/>
          <c:showSerName val="0"/>
          <c:showPercent val="0"/>
          <c:showBubbleSize val="0"/>
        </c:dLbls>
        <c:gapWidth val="25"/>
        <c:overlap val="3"/>
        <c:axId val="778479120"/>
        <c:axId val="846035488"/>
      </c:barChart>
      <c:catAx>
        <c:axId val="778479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035488"/>
        <c:crosses val="autoZero"/>
        <c:auto val="1"/>
        <c:lblAlgn val="ctr"/>
        <c:lblOffset val="100"/>
        <c:noMultiLvlLbl val="0"/>
      </c:catAx>
      <c:valAx>
        <c:axId val="84603548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479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2.xml"/><Relationship Id="rId2" Type="http://schemas.openxmlformats.org/officeDocument/2006/relationships/image" Target="../media/image2.sv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5" Type="http://schemas.openxmlformats.org/officeDocument/2006/relationships/image" Target="../media/image5.png"/><Relationship Id="rId15" Type="http://schemas.openxmlformats.org/officeDocument/2006/relationships/chart" Target="../charts/chart5.xml"/><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18.svg"/><Relationship Id="rId13" Type="http://schemas.openxmlformats.org/officeDocument/2006/relationships/image" Target="../media/image23.jpeg"/><Relationship Id="rId18" Type="http://schemas.openxmlformats.org/officeDocument/2006/relationships/hyperlink" Target="https://wfrc.org/man-2/" TargetMode="External"/><Relationship Id="rId3" Type="http://schemas.openxmlformats.org/officeDocument/2006/relationships/image" Target="../media/image13.png"/><Relationship Id="rId21" Type="http://schemas.openxmlformats.org/officeDocument/2006/relationships/image" Target="../media/image27.jpeg"/><Relationship Id="rId7" Type="http://schemas.openxmlformats.org/officeDocument/2006/relationships/image" Target="../media/image17.png"/><Relationship Id="rId12" Type="http://schemas.openxmlformats.org/officeDocument/2006/relationships/image" Target="../media/image22.svg"/><Relationship Id="rId17" Type="http://schemas.openxmlformats.org/officeDocument/2006/relationships/image" Target="../media/image25.png"/><Relationship Id="rId2" Type="http://schemas.openxmlformats.org/officeDocument/2006/relationships/image" Target="../media/image12.svg"/><Relationship Id="rId16" Type="http://schemas.openxmlformats.org/officeDocument/2006/relationships/hyperlink" Target="https://www.freepik.com/photos/manvictory" TargetMode="External"/><Relationship Id="rId20" Type="http://schemas.openxmlformats.org/officeDocument/2006/relationships/hyperlink" Target="https://muslim-helalee-thread.netlify.app/" TargetMode="External"/><Relationship Id="rId1" Type="http://schemas.openxmlformats.org/officeDocument/2006/relationships/image" Target="../media/image11.png"/><Relationship Id="rId6" Type="http://schemas.openxmlformats.org/officeDocument/2006/relationships/image" Target="../media/image16.svg"/><Relationship Id="rId11" Type="http://schemas.openxmlformats.org/officeDocument/2006/relationships/image" Target="../media/image21.png"/><Relationship Id="rId5" Type="http://schemas.openxmlformats.org/officeDocument/2006/relationships/image" Target="../media/image15.png"/><Relationship Id="rId15" Type="http://schemas.openxmlformats.org/officeDocument/2006/relationships/image" Target="../media/image24.jpeg"/><Relationship Id="rId10" Type="http://schemas.openxmlformats.org/officeDocument/2006/relationships/image" Target="../media/image20.svg"/><Relationship Id="rId19" Type="http://schemas.openxmlformats.org/officeDocument/2006/relationships/image" Target="../media/image26.jpeg"/><Relationship Id="rId4" Type="http://schemas.openxmlformats.org/officeDocument/2006/relationships/image" Target="../media/image14.svg"/><Relationship Id="rId9" Type="http://schemas.openxmlformats.org/officeDocument/2006/relationships/image" Target="../media/image19.png"/><Relationship Id="rId14" Type="http://schemas.openxmlformats.org/officeDocument/2006/relationships/hyperlink" Target="https://photoaid.com/blog/passport-photo-examples/" TargetMode="External"/></Relationships>
</file>

<file path=xl/drawings/drawing1.xml><?xml version="1.0" encoding="utf-8"?>
<xdr:wsDr xmlns:xdr="http://schemas.openxmlformats.org/drawingml/2006/spreadsheetDrawing" xmlns:a="http://schemas.openxmlformats.org/drawingml/2006/main">
  <xdr:twoCellAnchor>
    <xdr:from>
      <xdr:col>2</xdr:col>
      <xdr:colOff>0</xdr:colOff>
      <xdr:row>10</xdr:row>
      <xdr:rowOff>0</xdr:rowOff>
    </xdr:from>
    <xdr:to>
      <xdr:col>3</xdr:col>
      <xdr:colOff>556260</xdr:colOff>
      <xdr:row>15</xdr:row>
      <xdr:rowOff>0</xdr:rowOff>
    </xdr:to>
    <xdr:sp macro="" textlink="Pivot!B4">
      <xdr:nvSpPr>
        <xdr:cNvPr id="7" name="Rectangle 6">
          <a:extLst>
            <a:ext uri="{FF2B5EF4-FFF2-40B4-BE49-F238E27FC236}">
              <a16:creationId xmlns:a16="http://schemas.microsoft.com/office/drawing/2014/main" id="{8BD536AC-0B5D-4FCE-ADFB-C96C0F816752}"/>
            </a:ext>
          </a:extLst>
        </xdr:cNvPr>
        <xdr:cNvSpPr/>
      </xdr:nvSpPr>
      <xdr:spPr>
        <a:xfrm>
          <a:off x="365760" y="1828800"/>
          <a:ext cx="1165860" cy="914400"/>
        </a:xfrm>
        <a:prstGeom prst="rect">
          <a:avLst/>
        </a:prstGeom>
        <a:effectLst>
          <a:outerShdw blurRad="254000" dist="50800" dir="5400000" algn="ctr" rotWithShape="0">
            <a:srgbClr val="000000">
              <a:alpha val="50000"/>
            </a:srgbClr>
          </a:outerShdw>
        </a:effectLst>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fld id="{548D36DC-7BEF-4C56-A3DD-E5EE83EE3BD9}" type="TxLink">
            <a:rPr lang="en-US" sz="1800" b="1" i="0" u="none" strike="noStrike">
              <a:solidFill>
                <a:schemeClr val="bg1"/>
              </a:solidFill>
              <a:latin typeface="Calibri"/>
              <a:ea typeface="Calibri"/>
              <a:cs typeface="Calibri"/>
            </a:rPr>
            <a:pPr algn="ctr"/>
            <a:t>$96,623</a:t>
          </a:fld>
          <a:endParaRPr lang="en-US" sz="1800" b="1">
            <a:solidFill>
              <a:schemeClr val="bg1"/>
            </a:solidFill>
            <a:latin typeface="Arial Black" panose="020B0A04020102020204" pitchFamily="34" charset="0"/>
          </a:endParaRPr>
        </a:p>
      </xdr:txBody>
    </xdr:sp>
    <xdr:clientData/>
  </xdr:twoCellAnchor>
  <xdr:twoCellAnchor>
    <xdr:from>
      <xdr:col>2</xdr:col>
      <xdr:colOff>91440</xdr:colOff>
      <xdr:row>10</xdr:row>
      <xdr:rowOff>38100</xdr:rowOff>
    </xdr:from>
    <xdr:to>
      <xdr:col>3</xdr:col>
      <xdr:colOff>464820</xdr:colOff>
      <xdr:row>11</xdr:row>
      <xdr:rowOff>91440</xdr:rowOff>
    </xdr:to>
    <xdr:sp macro="" textlink="">
      <xdr:nvSpPr>
        <xdr:cNvPr id="8" name="TextBox 7">
          <a:extLst>
            <a:ext uri="{FF2B5EF4-FFF2-40B4-BE49-F238E27FC236}">
              <a16:creationId xmlns:a16="http://schemas.microsoft.com/office/drawing/2014/main" id="{7CC1A9C6-0E8E-4215-82F4-2158B6C6D4AB}"/>
            </a:ext>
          </a:extLst>
        </xdr:cNvPr>
        <xdr:cNvSpPr txBox="1"/>
      </xdr:nvSpPr>
      <xdr:spPr>
        <a:xfrm>
          <a:off x="451658" y="1839191"/>
          <a:ext cx="982980" cy="233449"/>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b="1">
              <a:solidFill>
                <a:schemeClr val="bg1"/>
              </a:solidFill>
              <a:latin typeface="Arial Black" panose="020B0A04020102020204" pitchFamily="34" charset="0"/>
            </a:rPr>
            <a:t>Amount</a:t>
          </a:r>
        </a:p>
      </xdr:txBody>
    </xdr:sp>
    <xdr:clientData/>
  </xdr:twoCellAnchor>
  <xdr:twoCellAnchor>
    <xdr:from>
      <xdr:col>2</xdr:col>
      <xdr:colOff>137160</xdr:colOff>
      <xdr:row>13</xdr:row>
      <xdr:rowOff>99060</xdr:rowOff>
    </xdr:from>
    <xdr:to>
      <xdr:col>3</xdr:col>
      <xdr:colOff>441960</xdr:colOff>
      <xdr:row>14</xdr:row>
      <xdr:rowOff>99060</xdr:rowOff>
    </xdr:to>
    <xdr:sp macro="" textlink="Pivot!B10">
      <xdr:nvSpPr>
        <xdr:cNvPr id="10" name="TextBox 9">
          <a:extLst>
            <a:ext uri="{FF2B5EF4-FFF2-40B4-BE49-F238E27FC236}">
              <a16:creationId xmlns:a16="http://schemas.microsoft.com/office/drawing/2014/main" id="{A9810B63-9C6D-4BC3-9DF3-CA24E22DA938}"/>
            </a:ext>
          </a:extLst>
        </xdr:cNvPr>
        <xdr:cNvSpPr txBox="1"/>
      </xdr:nvSpPr>
      <xdr:spPr>
        <a:xfrm>
          <a:off x="502920" y="2476500"/>
          <a:ext cx="914400" cy="18288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ADDE919-632C-44E5-91FE-962D256F6816}" type="TxLink">
            <a:rPr lang="en-US" sz="1100" b="0" i="0" u="none" strike="noStrike">
              <a:ln>
                <a:noFill/>
              </a:ln>
              <a:solidFill>
                <a:schemeClr val="accent6">
                  <a:lumMod val="20000"/>
                  <a:lumOff val="80000"/>
                </a:schemeClr>
              </a:solidFill>
              <a:latin typeface="Calibri"/>
              <a:ea typeface="Calibri"/>
              <a:cs typeface="Calibri"/>
            </a:rPr>
            <a:pPr algn="ctr"/>
            <a:t>$96,623</a:t>
          </a:fld>
          <a:endParaRPr lang="en-IN" sz="1100">
            <a:ln>
              <a:noFill/>
            </a:ln>
            <a:solidFill>
              <a:schemeClr val="accent6">
                <a:lumMod val="20000"/>
                <a:lumOff val="80000"/>
              </a:schemeClr>
            </a:solidFill>
          </a:endParaRPr>
        </a:p>
      </xdr:txBody>
    </xdr:sp>
    <xdr:clientData/>
  </xdr:twoCellAnchor>
  <xdr:twoCellAnchor>
    <xdr:from>
      <xdr:col>2</xdr:col>
      <xdr:colOff>0</xdr:colOff>
      <xdr:row>17</xdr:row>
      <xdr:rowOff>0</xdr:rowOff>
    </xdr:from>
    <xdr:to>
      <xdr:col>3</xdr:col>
      <xdr:colOff>556260</xdr:colOff>
      <xdr:row>22</xdr:row>
      <xdr:rowOff>0</xdr:rowOff>
    </xdr:to>
    <xdr:sp macro="" textlink="Pivot!C4">
      <xdr:nvSpPr>
        <xdr:cNvPr id="11" name="Rectangle 10">
          <a:extLst>
            <a:ext uri="{FF2B5EF4-FFF2-40B4-BE49-F238E27FC236}">
              <a16:creationId xmlns:a16="http://schemas.microsoft.com/office/drawing/2014/main" id="{6CA49CDF-1E71-4DF0-AA2F-CDBFE46A3547}"/>
            </a:ext>
          </a:extLst>
        </xdr:cNvPr>
        <xdr:cNvSpPr/>
      </xdr:nvSpPr>
      <xdr:spPr>
        <a:xfrm>
          <a:off x="365760" y="3108960"/>
          <a:ext cx="1165860" cy="914400"/>
        </a:xfrm>
        <a:prstGeom prst="rect">
          <a:avLst/>
        </a:prstGeom>
        <a:effectLst>
          <a:outerShdw blurRad="254000" dist="50800" dir="5400000" algn="ctr" rotWithShape="0">
            <a:srgbClr val="000000">
              <a:alpha val="50000"/>
            </a:srgbClr>
          </a:outerShdw>
        </a:effectLst>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fld id="{BFA42DDD-CEE4-4B41-A9D7-35ADC384972B}" type="TxLink">
            <a:rPr lang="en-US" sz="1800" b="1" i="0" u="none" strike="noStrike">
              <a:solidFill>
                <a:schemeClr val="bg1"/>
              </a:solidFill>
              <a:latin typeface="Calibri"/>
              <a:ea typeface="Calibri"/>
              <a:cs typeface="Calibri"/>
            </a:rPr>
            <a:pPr algn="ctr"/>
            <a:t>89,850</a:t>
          </a:fld>
          <a:endParaRPr lang="en-US" sz="1800" b="1">
            <a:solidFill>
              <a:schemeClr val="bg1"/>
            </a:solidFill>
            <a:latin typeface="Arial Black" panose="020B0A04020102020204" pitchFamily="34" charset="0"/>
          </a:endParaRPr>
        </a:p>
      </xdr:txBody>
    </xdr:sp>
    <xdr:clientData/>
  </xdr:twoCellAnchor>
  <xdr:twoCellAnchor>
    <xdr:from>
      <xdr:col>2</xdr:col>
      <xdr:colOff>91440</xdr:colOff>
      <xdr:row>17</xdr:row>
      <xdr:rowOff>38100</xdr:rowOff>
    </xdr:from>
    <xdr:to>
      <xdr:col>3</xdr:col>
      <xdr:colOff>464820</xdr:colOff>
      <xdr:row>18</xdr:row>
      <xdr:rowOff>91440</xdr:rowOff>
    </xdr:to>
    <xdr:sp macro="" textlink="">
      <xdr:nvSpPr>
        <xdr:cNvPr id="12" name="TextBox 11">
          <a:extLst>
            <a:ext uri="{FF2B5EF4-FFF2-40B4-BE49-F238E27FC236}">
              <a16:creationId xmlns:a16="http://schemas.microsoft.com/office/drawing/2014/main" id="{E16242A3-C79B-41D1-BAEA-C04A3411BB16}"/>
            </a:ext>
          </a:extLst>
        </xdr:cNvPr>
        <xdr:cNvSpPr txBox="1"/>
      </xdr:nvSpPr>
      <xdr:spPr>
        <a:xfrm>
          <a:off x="457200" y="3147060"/>
          <a:ext cx="982980" cy="23622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b="1">
              <a:solidFill>
                <a:schemeClr val="bg1"/>
              </a:solidFill>
              <a:latin typeface="Arial Black" panose="020B0A04020102020204" pitchFamily="34" charset="0"/>
            </a:rPr>
            <a:t>Duration</a:t>
          </a:r>
        </a:p>
      </xdr:txBody>
    </xdr:sp>
    <xdr:clientData/>
  </xdr:twoCellAnchor>
  <xdr:twoCellAnchor>
    <xdr:from>
      <xdr:col>2</xdr:col>
      <xdr:colOff>137160</xdr:colOff>
      <xdr:row>20</xdr:row>
      <xdr:rowOff>99060</xdr:rowOff>
    </xdr:from>
    <xdr:to>
      <xdr:col>3</xdr:col>
      <xdr:colOff>441960</xdr:colOff>
      <xdr:row>21</xdr:row>
      <xdr:rowOff>99060</xdr:rowOff>
    </xdr:to>
    <xdr:sp macro="" textlink="Pivot!C10">
      <xdr:nvSpPr>
        <xdr:cNvPr id="14" name="TextBox 13">
          <a:extLst>
            <a:ext uri="{FF2B5EF4-FFF2-40B4-BE49-F238E27FC236}">
              <a16:creationId xmlns:a16="http://schemas.microsoft.com/office/drawing/2014/main" id="{F1B83CE9-7EDE-4F71-9048-A2C932ECF890}"/>
            </a:ext>
          </a:extLst>
        </xdr:cNvPr>
        <xdr:cNvSpPr txBox="1"/>
      </xdr:nvSpPr>
      <xdr:spPr>
        <a:xfrm>
          <a:off x="502920" y="3756660"/>
          <a:ext cx="914400" cy="18288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F2079F4-B2A5-46CC-886D-C903462B8475}" type="TxLink">
            <a:rPr lang="en-US" sz="1100" b="0" i="0" u="none" strike="noStrike">
              <a:ln>
                <a:noFill/>
              </a:ln>
              <a:solidFill>
                <a:schemeClr val="accent6">
                  <a:lumMod val="20000"/>
                  <a:lumOff val="80000"/>
                </a:schemeClr>
              </a:solidFill>
              <a:latin typeface="Calibri"/>
              <a:ea typeface="Calibri"/>
              <a:cs typeface="Calibri"/>
            </a:rPr>
            <a:pPr algn="ctr"/>
            <a:t>89,850</a:t>
          </a:fld>
          <a:endParaRPr lang="en-IN" sz="1100">
            <a:ln>
              <a:noFill/>
            </a:ln>
            <a:solidFill>
              <a:schemeClr val="accent6">
                <a:lumMod val="20000"/>
                <a:lumOff val="80000"/>
              </a:schemeClr>
            </a:solidFill>
          </a:endParaRPr>
        </a:p>
      </xdr:txBody>
    </xdr:sp>
    <xdr:clientData/>
  </xdr:twoCellAnchor>
  <xdr:twoCellAnchor>
    <xdr:from>
      <xdr:col>2</xdr:col>
      <xdr:colOff>0</xdr:colOff>
      <xdr:row>23</xdr:row>
      <xdr:rowOff>108857</xdr:rowOff>
    </xdr:from>
    <xdr:to>
      <xdr:col>3</xdr:col>
      <xdr:colOff>556260</xdr:colOff>
      <xdr:row>28</xdr:row>
      <xdr:rowOff>108857</xdr:rowOff>
    </xdr:to>
    <xdr:sp macro="" textlink="Pivot!D4">
      <xdr:nvSpPr>
        <xdr:cNvPr id="15" name="Rectangle 14">
          <a:extLst>
            <a:ext uri="{FF2B5EF4-FFF2-40B4-BE49-F238E27FC236}">
              <a16:creationId xmlns:a16="http://schemas.microsoft.com/office/drawing/2014/main" id="{940E0E2A-A095-4041-B329-EC919320F327}"/>
            </a:ext>
          </a:extLst>
        </xdr:cNvPr>
        <xdr:cNvSpPr/>
      </xdr:nvSpPr>
      <xdr:spPr>
        <a:xfrm>
          <a:off x="373224" y="4400939"/>
          <a:ext cx="1162750" cy="933061"/>
        </a:xfrm>
        <a:prstGeom prst="rect">
          <a:avLst/>
        </a:prstGeom>
        <a:effectLst>
          <a:outerShdw blurRad="254000" dist="50800" dir="5400000" algn="ctr" rotWithShape="0">
            <a:srgbClr val="000000">
              <a:alpha val="50000"/>
            </a:srgbClr>
          </a:outerShdw>
        </a:effectLst>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fld id="{0720E54A-8F04-494A-866E-7B55F3383BD6}" type="TxLink">
            <a:rPr lang="en-US" sz="1800" b="1" i="0" u="none" strike="noStrike">
              <a:solidFill>
                <a:schemeClr val="bg1"/>
              </a:solidFill>
              <a:latin typeface="Calibri"/>
              <a:ea typeface="Calibri"/>
              <a:cs typeface="Calibri"/>
            </a:rPr>
            <a:pPr algn="ctr"/>
            <a:t>3.9</a:t>
          </a:fld>
          <a:endParaRPr lang="en-US" sz="1800" b="1">
            <a:solidFill>
              <a:schemeClr val="bg1"/>
            </a:solidFill>
            <a:latin typeface="Arial Black" panose="020B0A04020102020204" pitchFamily="34" charset="0"/>
          </a:endParaRPr>
        </a:p>
      </xdr:txBody>
    </xdr:sp>
    <xdr:clientData/>
  </xdr:twoCellAnchor>
  <xdr:twoCellAnchor>
    <xdr:from>
      <xdr:col>2</xdr:col>
      <xdr:colOff>149244</xdr:colOff>
      <xdr:row>23</xdr:row>
      <xdr:rowOff>167976</xdr:rowOff>
    </xdr:from>
    <xdr:to>
      <xdr:col>3</xdr:col>
      <xdr:colOff>430923</xdr:colOff>
      <xdr:row>24</xdr:row>
      <xdr:rowOff>166662</xdr:rowOff>
    </xdr:to>
    <xdr:sp macro="" textlink="">
      <xdr:nvSpPr>
        <xdr:cNvPr id="16" name="TextBox 15">
          <a:extLst>
            <a:ext uri="{FF2B5EF4-FFF2-40B4-BE49-F238E27FC236}">
              <a16:creationId xmlns:a16="http://schemas.microsoft.com/office/drawing/2014/main" id="{3AA169EE-03F5-4974-90B9-99C12E74FD80}"/>
            </a:ext>
          </a:extLst>
        </xdr:cNvPr>
        <xdr:cNvSpPr txBox="1"/>
      </xdr:nvSpPr>
      <xdr:spPr>
        <a:xfrm>
          <a:off x="522468" y="4460058"/>
          <a:ext cx="888169" cy="185298"/>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800" b="1">
              <a:solidFill>
                <a:schemeClr val="bg1"/>
              </a:solidFill>
              <a:latin typeface="Arial Black" panose="020B0A04020102020204" pitchFamily="34" charset="0"/>
            </a:rPr>
            <a:t>Avg.</a:t>
          </a:r>
          <a:r>
            <a:rPr lang="en-IN" sz="800" b="1" baseline="0">
              <a:solidFill>
                <a:schemeClr val="bg1"/>
              </a:solidFill>
              <a:latin typeface="Arial Black" panose="020B0A04020102020204" pitchFamily="34" charset="0"/>
            </a:rPr>
            <a:t> </a:t>
          </a:r>
          <a:r>
            <a:rPr lang="en-IN" sz="900" b="1" baseline="0">
              <a:solidFill>
                <a:schemeClr val="bg1"/>
              </a:solidFill>
              <a:latin typeface="Arial Black" panose="020B0A04020102020204" pitchFamily="34" charset="0"/>
            </a:rPr>
            <a:t>Rating</a:t>
          </a:r>
          <a:endParaRPr lang="en-IN" sz="900" b="1">
            <a:solidFill>
              <a:schemeClr val="bg1"/>
            </a:solidFill>
            <a:latin typeface="Arial Black" panose="020B0A04020102020204" pitchFamily="34" charset="0"/>
          </a:endParaRPr>
        </a:p>
      </xdr:txBody>
    </xdr:sp>
    <xdr:clientData/>
  </xdr:twoCellAnchor>
  <xdr:twoCellAnchor>
    <xdr:from>
      <xdr:col>2</xdr:col>
      <xdr:colOff>137160</xdr:colOff>
      <xdr:row>27</xdr:row>
      <xdr:rowOff>21305</xdr:rowOff>
    </xdr:from>
    <xdr:to>
      <xdr:col>3</xdr:col>
      <xdr:colOff>441960</xdr:colOff>
      <xdr:row>28</xdr:row>
      <xdr:rowOff>21305</xdr:rowOff>
    </xdr:to>
    <xdr:sp macro="" textlink="Pivot!D10">
      <xdr:nvSpPr>
        <xdr:cNvPr id="18" name="TextBox 17">
          <a:extLst>
            <a:ext uri="{FF2B5EF4-FFF2-40B4-BE49-F238E27FC236}">
              <a16:creationId xmlns:a16="http://schemas.microsoft.com/office/drawing/2014/main" id="{31CC0896-D811-4B17-A4F5-1050D0F930FC}"/>
            </a:ext>
          </a:extLst>
        </xdr:cNvPr>
        <xdr:cNvSpPr txBox="1"/>
      </xdr:nvSpPr>
      <xdr:spPr>
        <a:xfrm>
          <a:off x="510384" y="5059836"/>
          <a:ext cx="911290" cy="186612"/>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292E029-180C-4711-86F1-95D39D51169E}" type="TxLink">
            <a:rPr lang="en-US" sz="1100" b="0" i="0" u="none" strike="noStrike">
              <a:ln>
                <a:noFill/>
              </a:ln>
              <a:solidFill>
                <a:schemeClr val="accent6">
                  <a:lumMod val="20000"/>
                  <a:lumOff val="80000"/>
                </a:schemeClr>
              </a:solidFill>
              <a:latin typeface="Calibri"/>
              <a:ea typeface="Calibri"/>
              <a:cs typeface="Calibri"/>
            </a:rPr>
            <a:pPr algn="ctr"/>
            <a:t>3.9</a:t>
          </a:fld>
          <a:endParaRPr lang="en-IN" sz="1100">
            <a:ln>
              <a:noFill/>
            </a:ln>
            <a:solidFill>
              <a:schemeClr val="accent6">
                <a:lumMod val="20000"/>
                <a:lumOff val="80000"/>
              </a:schemeClr>
            </a:solidFill>
          </a:endParaRPr>
        </a:p>
      </xdr:txBody>
    </xdr:sp>
    <xdr:clientData/>
  </xdr:twoCellAnchor>
  <xdr:twoCellAnchor>
    <xdr:from>
      <xdr:col>2</xdr:col>
      <xdr:colOff>7775</xdr:colOff>
      <xdr:row>30</xdr:row>
      <xdr:rowOff>23327</xdr:rowOff>
    </xdr:from>
    <xdr:to>
      <xdr:col>3</xdr:col>
      <xdr:colOff>564035</xdr:colOff>
      <xdr:row>35</xdr:row>
      <xdr:rowOff>23326</xdr:rowOff>
    </xdr:to>
    <xdr:sp macro="" textlink="Pivot!E4">
      <xdr:nvSpPr>
        <xdr:cNvPr id="19" name="Rectangle 18">
          <a:extLst>
            <a:ext uri="{FF2B5EF4-FFF2-40B4-BE49-F238E27FC236}">
              <a16:creationId xmlns:a16="http://schemas.microsoft.com/office/drawing/2014/main" id="{9BE2D4F1-1219-4EEF-B564-96DECFFB3009}"/>
            </a:ext>
          </a:extLst>
        </xdr:cNvPr>
        <xdr:cNvSpPr/>
      </xdr:nvSpPr>
      <xdr:spPr>
        <a:xfrm>
          <a:off x="380999" y="5621694"/>
          <a:ext cx="1162750" cy="933061"/>
        </a:xfrm>
        <a:prstGeom prst="rect">
          <a:avLst/>
        </a:prstGeom>
        <a:effectLst>
          <a:outerShdw blurRad="254000" dist="50800" dir="5400000" algn="ctr" rotWithShape="0">
            <a:srgbClr val="000000">
              <a:alpha val="50000"/>
            </a:srgbClr>
          </a:outerShdw>
        </a:effectLst>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fld id="{3CBA1714-13AB-4D30-8C3A-7837DD73C2C8}" type="TxLink">
            <a:rPr lang="en-US" sz="1800" b="1" i="0" u="none" strike="noStrike">
              <a:solidFill>
                <a:schemeClr val="bg1"/>
              </a:solidFill>
              <a:latin typeface="Calibri"/>
              <a:ea typeface="Calibri"/>
              <a:cs typeface="Calibri"/>
            </a:rPr>
            <a:pPr algn="ctr"/>
            <a:t>307</a:t>
          </a:fld>
          <a:endParaRPr lang="en-US" sz="1800" b="1">
            <a:solidFill>
              <a:schemeClr val="bg1"/>
            </a:solidFill>
            <a:latin typeface="Arial Black" panose="020B0A04020102020204" pitchFamily="34" charset="0"/>
          </a:endParaRPr>
        </a:p>
      </xdr:txBody>
    </xdr:sp>
    <xdr:clientData/>
  </xdr:twoCellAnchor>
  <xdr:twoCellAnchor>
    <xdr:from>
      <xdr:col>2</xdr:col>
      <xdr:colOff>61115</xdr:colOff>
      <xdr:row>30</xdr:row>
      <xdr:rowOff>53807</xdr:rowOff>
    </xdr:from>
    <xdr:to>
      <xdr:col>3</xdr:col>
      <xdr:colOff>586895</xdr:colOff>
      <xdr:row>31</xdr:row>
      <xdr:rowOff>152866</xdr:rowOff>
    </xdr:to>
    <xdr:sp macro="" textlink="">
      <xdr:nvSpPr>
        <xdr:cNvPr id="20" name="TextBox 19">
          <a:extLst>
            <a:ext uri="{FF2B5EF4-FFF2-40B4-BE49-F238E27FC236}">
              <a16:creationId xmlns:a16="http://schemas.microsoft.com/office/drawing/2014/main" id="{941BD695-313B-4B5D-8B85-AE7081E851CA}"/>
            </a:ext>
          </a:extLst>
        </xdr:cNvPr>
        <xdr:cNvSpPr txBox="1"/>
      </xdr:nvSpPr>
      <xdr:spPr>
        <a:xfrm>
          <a:off x="434339" y="5652174"/>
          <a:ext cx="1132270" cy="285672"/>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900" b="1">
              <a:solidFill>
                <a:schemeClr val="bg1"/>
              </a:solidFill>
              <a:latin typeface="Arial Black" panose="020B0A04020102020204" pitchFamily="34" charset="0"/>
            </a:rPr>
            <a:t>Happy Callers</a:t>
          </a:r>
        </a:p>
      </xdr:txBody>
    </xdr:sp>
    <xdr:clientData/>
  </xdr:twoCellAnchor>
  <xdr:twoCellAnchor>
    <xdr:from>
      <xdr:col>2</xdr:col>
      <xdr:colOff>144935</xdr:colOff>
      <xdr:row>33</xdr:row>
      <xdr:rowOff>122386</xdr:rowOff>
    </xdr:from>
    <xdr:to>
      <xdr:col>3</xdr:col>
      <xdr:colOff>449735</xdr:colOff>
      <xdr:row>34</xdr:row>
      <xdr:rowOff>122387</xdr:rowOff>
    </xdr:to>
    <xdr:sp macro="" textlink="Pivot!E10">
      <xdr:nvSpPr>
        <xdr:cNvPr id="22" name="TextBox 21">
          <a:extLst>
            <a:ext uri="{FF2B5EF4-FFF2-40B4-BE49-F238E27FC236}">
              <a16:creationId xmlns:a16="http://schemas.microsoft.com/office/drawing/2014/main" id="{90771026-91CF-4984-A9AB-818EF7CE3809}"/>
            </a:ext>
          </a:extLst>
        </xdr:cNvPr>
        <xdr:cNvSpPr txBox="1"/>
      </xdr:nvSpPr>
      <xdr:spPr>
        <a:xfrm>
          <a:off x="518159" y="6280590"/>
          <a:ext cx="911290" cy="186613"/>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AF32232-8DA1-46BC-8036-BA1214FC9D85}" type="TxLink">
            <a:rPr lang="en-US" sz="1100" b="0" i="0" u="none" strike="noStrike">
              <a:ln>
                <a:noFill/>
              </a:ln>
              <a:solidFill>
                <a:schemeClr val="accent6">
                  <a:lumMod val="20000"/>
                  <a:lumOff val="80000"/>
                </a:schemeClr>
              </a:solidFill>
              <a:latin typeface="Calibri"/>
              <a:ea typeface="Calibri"/>
              <a:cs typeface="Calibri"/>
            </a:rPr>
            <a:pPr algn="ctr"/>
            <a:t>307</a:t>
          </a:fld>
          <a:endParaRPr lang="en-IN" sz="1100">
            <a:ln>
              <a:noFill/>
            </a:ln>
            <a:solidFill>
              <a:schemeClr val="accent6">
                <a:lumMod val="20000"/>
                <a:lumOff val="80000"/>
              </a:schemeClr>
            </a:solidFill>
          </a:endParaRPr>
        </a:p>
      </xdr:txBody>
    </xdr:sp>
    <xdr:clientData/>
  </xdr:twoCellAnchor>
  <xdr:twoCellAnchor>
    <xdr:from>
      <xdr:col>2</xdr:col>
      <xdr:colOff>7620</xdr:colOff>
      <xdr:row>3</xdr:row>
      <xdr:rowOff>0</xdr:rowOff>
    </xdr:from>
    <xdr:to>
      <xdr:col>3</xdr:col>
      <xdr:colOff>563880</xdr:colOff>
      <xdr:row>8</xdr:row>
      <xdr:rowOff>0</xdr:rowOff>
    </xdr:to>
    <xdr:sp macro="" textlink="Pivot!A4">
      <xdr:nvSpPr>
        <xdr:cNvPr id="23" name="Rectangle 22">
          <a:extLst>
            <a:ext uri="{FF2B5EF4-FFF2-40B4-BE49-F238E27FC236}">
              <a16:creationId xmlns:a16="http://schemas.microsoft.com/office/drawing/2014/main" id="{866E32FB-92F6-4E57-902A-E0F9E37C7D5D}"/>
            </a:ext>
          </a:extLst>
        </xdr:cNvPr>
        <xdr:cNvSpPr/>
      </xdr:nvSpPr>
      <xdr:spPr>
        <a:xfrm>
          <a:off x="373380" y="548640"/>
          <a:ext cx="1165860" cy="914400"/>
        </a:xfrm>
        <a:prstGeom prst="rect">
          <a:avLst/>
        </a:prstGeom>
        <a:effectLst>
          <a:outerShdw blurRad="254000" dist="50800" dir="5400000" algn="ctr" rotWithShape="0">
            <a:srgbClr val="000000">
              <a:alpha val="50000"/>
            </a:srgbClr>
          </a:outerShdw>
        </a:effectLst>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fld id="{7DA155D7-8937-4B0F-8B68-77356EF7997E}" type="TxLink">
            <a:rPr lang="en-US" sz="1800" b="0" i="0" u="none" strike="noStrike">
              <a:solidFill>
                <a:schemeClr val="bg1"/>
              </a:solidFill>
              <a:latin typeface="Arial Black" panose="020B0A04020102020204" pitchFamily="34" charset="0"/>
              <a:ea typeface="Calibri"/>
              <a:cs typeface="Calibri"/>
            </a:rPr>
            <a:pPr algn="ctr"/>
            <a:t>1,000</a:t>
          </a:fld>
          <a:endParaRPr lang="en-US" sz="1800">
            <a:solidFill>
              <a:schemeClr val="bg1"/>
            </a:solidFill>
            <a:latin typeface="Arial Black" panose="020B0A04020102020204" pitchFamily="34" charset="0"/>
          </a:endParaRPr>
        </a:p>
      </xdr:txBody>
    </xdr:sp>
    <xdr:clientData/>
  </xdr:twoCellAnchor>
  <xdr:twoCellAnchor>
    <xdr:from>
      <xdr:col>2</xdr:col>
      <xdr:colOff>99060</xdr:colOff>
      <xdr:row>3</xdr:row>
      <xdr:rowOff>38100</xdr:rowOff>
    </xdr:from>
    <xdr:to>
      <xdr:col>3</xdr:col>
      <xdr:colOff>472440</xdr:colOff>
      <xdr:row>4</xdr:row>
      <xdr:rowOff>91440</xdr:rowOff>
    </xdr:to>
    <xdr:sp macro="" textlink="">
      <xdr:nvSpPr>
        <xdr:cNvPr id="24" name="TextBox 23">
          <a:extLst>
            <a:ext uri="{FF2B5EF4-FFF2-40B4-BE49-F238E27FC236}">
              <a16:creationId xmlns:a16="http://schemas.microsoft.com/office/drawing/2014/main" id="{5E5D5197-1179-43F3-8E90-5CECC556CD76}"/>
            </a:ext>
          </a:extLst>
        </xdr:cNvPr>
        <xdr:cNvSpPr txBox="1"/>
      </xdr:nvSpPr>
      <xdr:spPr>
        <a:xfrm>
          <a:off x="464820" y="586740"/>
          <a:ext cx="982980" cy="23622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b="1">
              <a:solidFill>
                <a:schemeClr val="bg1"/>
              </a:solidFill>
              <a:latin typeface="Arial Black" panose="020B0A04020102020204" pitchFamily="34" charset="0"/>
            </a:rPr>
            <a:t>Calls</a:t>
          </a:r>
        </a:p>
      </xdr:txBody>
    </xdr:sp>
    <xdr:clientData/>
  </xdr:twoCellAnchor>
  <xdr:twoCellAnchor editAs="oneCell">
    <xdr:from>
      <xdr:col>2</xdr:col>
      <xdr:colOff>21115</xdr:colOff>
      <xdr:row>3</xdr:row>
      <xdr:rowOff>69249</xdr:rowOff>
    </xdr:from>
    <xdr:to>
      <xdr:col>2</xdr:col>
      <xdr:colOff>182915</xdr:colOff>
      <xdr:row>4</xdr:row>
      <xdr:rowOff>48115</xdr:rowOff>
    </xdr:to>
    <xdr:pic>
      <xdr:nvPicPr>
        <xdr:cNvPr id="25" name="Graphic 24" descr="Receiver">
          <a:extLst>
            <a:ext uri="{FF2B5EF4-FFF2-40B4-BE49-F238E27FC236}">
              <a16:creationId xmlns:a16="http://schemas.microsoft.com/office/drawing/2014/main" id="{D390A594-3B78-4FB4-A245-4E3CC88EB7A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rot="1500467">
          <a:off x="385388" y="615659"/>
          <a:ext cx="161800" cy="161002"/>
        </a:xfrm>
        <a:prstGeom prst="rect">
          <a:avLst/>
        </a:prstGeom>
      </xdr:spPr>
    </xdr:pic>
    <xdr:clientData/>
  </xdr:twoCellAnchor>
  <xdr:twoCellAnchor>
    <xdr:from>
      <xdr:col>2</xdr:col>
      <xdr:colOff>144780</xdr:colOff>
      <xdr:row>6</xdr:row>
      <xdr:rowOff>99060</xdr:rowOff>
    </xdr:from>
    <xdr:to>
      <xdr:col>3</xdr:col>
      <xdr:colOff>449580</xdr:colOff>
      <xdr:row>7</xdr:row>
      <xdr:rowOff>99060</xdr:rowOff>
    </xdr:to>
    <xdr:sp macro="" textlink="Pivot!A10">
      <xdr:nvSpPr>
        <xdr:cNvPr id="26" name="TextBox 25">
          <a:extLst>
            <a:ext uri="{FF2B5EF4-FFF2-40B4-BE49-F238E27FC236}">
              <a16:creationId xmlns:a16="http://schemas.microsoft.com/office/drawing/2014/main" id="{ADC2673C-670A-4D6C-8629-2C93BF38E76E}"/>
            </a:ext>
          </a:extLst>
        </xdr:cNvPr>
        <xdr:cNvSpPr txBox="1"/>
      </xdr:nvSpPr>
      <xdr:spPr>
        <a:xfrm>
          <a:off x="510540" y="1196340"/>
          <a:ext cx="914400" cy="18288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956AEA7-3C16-434A-8921-8167AB373583}" type="TxLink">
            <a:rPr lang="en-US" sz="1100" b="0" i="0" u="none" strike="noStrike">
              <a:ln>
                <a:noFill/>
              </a:ln>
              <a:solidFill>
                <a:schemeClr val="accent6">
                  <a:lumMod val="20000"/>
                  <a:lumOff val="80000"/>
                </a:schemeClr>
              </a:solidFill>
              <a:latin typeface="Calibri"/>
              <a:ea typeface="Calibri"/>
              <a:cs typeface="Calibri"/>
            </a:rPr>
            <a:pPr algn="ctr"/>
            <a:t>1,000</a:t>
          </a:fld>
          <a:endParaRPr lang="en-IN" sz="1100">
            <a:ln>
              <a:noFill/>
            </a:ln>
            <a:solidFill>
              <a:schemeClr val="accent6">
                <a:lumMod val="20000"/>
                <a:lumOff val="80000"/>
              </a:schemeClr>
            </a:solidFill>
          </a:endParaRPr>
        </a:p>
      </xdr:txBody>
    </xdr:sp>
    <xdr:clientData/>
  </xdr:twoCellAnchor>
  <xdr:twoCellAnchor editAs="oneCell">
    <xdr:from>
      <xdr:col>2</xdr:col>
      <xdr:colOff>21984</xdr:colOff>
      <xdr:row>10</xdr:row>
      <xdr:rowOff>54999</xdr:rowOff>
    </xdr:from>
    <xdr:to>
      <xdr:col>2</xdr:col>
      <xdr:colOff>204439</xdr:colOff>
      <xdr:row>11</xdr:row>
      <xdr:rowOff>54937</xdr:rowOff>
    </xdr:to>
    <xdr:pic>
      <xdr:nvPicPr>
        <xdr:cNvPr id="27" name="Graphic 26" descr="Shopping cart">
          <a:extLst>
            <a:ext uri="{FF2B5EF4-FFF2-40B4-BE49-F238E27FC236}">
              <a16:creationId xmlns:a16="http://schemas.microsoft.com/office/drawing/2014/main" id="{6EFAE85E-4822-4740-B16D-694BEF5A64A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86257" y="1876365"/>
          <a:ext cx="182455" cy="182074"/>
        </a:xfrm>
        <a:prstGeom prst="rect">
          <a:avLst/>
        </a:prstGeom>
      </xdr:spPr>
    </xdr:pic>
    <xdr:clientData/>
  </xdr:twoCellAnchor>
  <xdr:twoCellAnchor editAs="oneCell">
    <xdr:from>
      <xdr:col>1</xdr:col>
      <xdr:colOff>164500</xdr:colOff>
      <xdr:row>17</xdr:row>
      <xdr:rowOff>81620</xdr:rowOff>
    </xdr:from>
    <xdr:to>
      <xdr:col>2</xdr:col>
      <xdr:colOff>183086</xdr:colOff>
      <xdr:row>18</xdr:row>
      <xdr:rowOff>100191</xdr:rowOff>
    </xdr:to>
    <xdr:pic>
      <xdr:nvPicPr>
        <xdr:cNvPr id="29" name="Graphic 28" descr="Hourglass">
          <a:extLst>
            <a:ext uri="{FF2B5EF4-FFF2-40B4-BE49-F238E27FC236}">
              <a16:creationId xmlns:a16="http://schemas.microsoft.com/office/drawing/2014/main" id="{19613072-7A79-48C6-93F8-16503A922437}"/>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46083" y="3168531"/>
          <a:ext cx="200169" cy="200154"/>
        </a:xfrm>
        <a:prstGeom prst="rect">
          <a:avLst/>
        </a:prstGeom>
      </xdr:spPr>
    </xdr:pic>
    <xdr:clientData/>
  </xdr:twoCellAnchor>
  <xdr:twoCellAnchor editAs="oneCell">
    <xdr:from>
      <xdr:col>2</xdr:col>
      <xdr:colOff>5256</xdr:colOff>
      <xdr:row>23</xdr:row>
      <xdr:rowOff>181716</xdr:rowOff>
    </xdr:from>
    <xdr:to>
      <xdr:col>2</xdr:col>
      <xdr:colOff>199697</xdr:colOff>
      <xdr:row>25</xdr:row>
      <xdr:rowOff>5354</xdr:rowOff>
    </xdr:to>
    <xdr:pic>
      <xdr:nvPicPr>
        <xdr:cNvPr id="30" name="Graphic 29" descr="Stars">
          <a:extLst>
            <a:ext uri="{FF2B5EF4-FFF2-40B4-BE49-F238E27FC236}">
              <a16:creationId xmlns:a16="http://schemas.microsoft.com/office/drawing/2014/main" id="{56227095-5880-4CAE-9BE4-E6ED753B9D4B}"/>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78480" y="4473798"/>
          <a:ext cx="194441" cy="196862"/>
        </a:xfrm>
        <a:prstGeom prst="rect">
          <a:avLst/>
        </a:prstGeom>
      </xdr:spPr>
    </xdr:pic>
    <xdr:clientData/>
  </xdr:twoCellAnchor>
  <xdr:twoCellAnchor editAs="oneCell">
    <xdr:from>
      <xdr:col>2</xdr:col>
      <xdr:colOff>2715</xdr:colOff>
      <xdr:row>30</xdr:row>
      <xdr:rowOff>97955</xdr:rowOff>
    </xdr:from>
    <xdr:to>
      <xdr:col>2</xdr:col>
      <xdr:colOff>173562</xdr:colOff>
      <xdr:row>31</xdr:row>
      <xdr:rowOff>82548</xdr:rowOff>
    </xdr:to>
    <xdr:pic>
      <xdr:nvPicPr>
        <xdr:cNvPr id="31" name="Graphic 30" descr="Grinning face with no fill">
          <a:extLst>
            <a:ext uri="{FF2B5EF4-FFF2-40B4-BE49-F238E27FC236}">
              <a16:creationId xmlns:a16="http://schemas.microsoft.com/office/drawing/2014/main" id="{BD4D2B28-EFE8-4FE0-AADF-2A6F1115D138}"/>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375939" y="5696322"/>
          <a:ext cx="170847" cy="171206"/>
        </a:xfrm>
        <a:prstGeom prst="rect">
          <a:avLst/>
        </a:prstGeom>
      </xdr:spPr>
    </xdr:pic>
    <xdr:clientData/>
  </xdr:twoCellAnchor>
  <xdr:twoCellAnchor editAs="oneCell">
    <xdr:from>
      <xdr:col>12</xdr:col>
      <xdr:colOff>23408</xdr:colOff>
      <xdr:row>21</xdr:row>
      <xdr:rowOff>62753</xdr:rowOff>
    </xdr:from>
    <xdr:to>
      <xdr:col>14</xdr:col>
      <xdr:colOff>228600</xdr:colOff>
      <xdr:row>30</xdr:row>
      <xdr:rowOff>139361</xdr:rowOff>
    </xdr:to>
    <mc:AlternateContent xmlns:mc="http://schemas.openxmlformats.org/markup-compatibility/2006" xmlns:a14="http://schemas.microsoft.com/office/drawing/2010/main">
      <mc:Choice Requires="a14">
        <xdr:graphicFrame macro="">
          <xdr:nvGraphicFramePr>
            <xdr:cNvPr id="33" name="Representative">
              <a:extLst>
                <a:ext uri="{FF2B5EF4-FFF2-40B4-BE49-F238E27FC236}">
                  <a16:creationId xmlns:a16="http://schemas.microsoft.com/office/drawing/2014/main" id="{3015E0EA-7DBD-46EE-AA89-1CFEB5DDF858}"/>
                </a:ext>
              </a:extLst>
            </xdr:cNvPr>
            <xdr:cNvGraphicFramePr/>
          </xdr:nvGraphicFramePr>
          <xdr:xfrm>
            <a:off x="0" y="0"/>
            <a:ext cx="0" cy="0"/>
          </xdr:xfrm>
          <a:graphic>
            <a:graphicData uri="http://schemas.microsoft.com/office/drawing/2010/slicer">
              <sle:slicer xmlns:sle="http://schemas.microsoft.com/office/drawing/2010/slicer" name="Representative"/>
            </a:graphicData>
          </a:graphic>
        </xdr:graphicFrame>
      </mc:Choice>
      <mc:Fallback xmlns="">
        <xdr:sp macro="" textlink="">
          <xdr:nvSpPr>
            <xdr:cNvPr id="0" name=""/>
            <xdr:cNvSpPr>
              <a:spLocks noTextEdit="1"/>
            </xdr:cNvSpPr>
          </xdr:nvSpPr>
          <xdr:spPr>
            <a:xfrm>
              <a:off x="6512192" y="4226258"/>
              <a:ext cx="1430676" cy="17027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421342</xdr:colOff>
      <xdr:row>3</xdr:row>
      <xdr:rowOff>161365</xdr:rowOff>
    </xdr:from>
    <xdr:to>
      <xdr:col>14</xdr:col>
      <xdr:colOff>186268</xdr:colOff>
      <xdr:row>14</xdr:row>
      <xdr:rowOff>89647</xdr:rowOff>
    </xdr:to>
    <xdr:graphicFrame macro="">
      <xdr:nvGraphicFramePr>
        <xdr:cNvPr id="35" name="Chart 34">
          <a:extLst>
            <a:ext uri="{FF2B5EF4-FFF2-40B4-BE49-F238E27FC236}">
              <a16:creationId xmlns:a16="http://schemas.microsoft.com/office/drawing/2014/main" id="{BC817F88-B53D-4367-B7C5-7A4594BD2E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555812</xdr:colOff>
      <xdr:row>2</xdr:row>
      <xdr:rowOff>134471</xdr:rowOff>
    </xdr:from>
    <xdr:to>
      <xdr:col>11</xdr:col>
      <xdr:colOff>448236</xdr:colOff>
      <xdr:row>15</xdr:row>
      <xdr:rowOff>71717</xdr:rowOff>
    </xdr:to>
    <xdr:graphicFrame macro="">
      <xdr:nvGraphicFramePr>
        <xdr:cNvPr id="34" name="Chart 33">
          <a:extLst>
            <a:ext uri="{FF2B5EF4-FFF2-40B4-BE49-F238E27FC236}">
              <a16:creationId xmlns:a16="http://schemas.microsoft.com/office/drawing/2014/main" id="{BCD0766E-1254-4639-8E2B-3A7EF0398A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528420</xdr:colOff>
      <xdr:row>16</xdr:row>
      <xdr:rowOff>169831</xdr:rowOff>
    </xdr:from>
    <xdr:to>
      <xdr:col>12</xdr:col>
      <xdr:colOff>26397</xdr:colOff>
      <xdr:row>35</xdr:row>
      <xdr:rowOff>44326</xdr:rowOff>
    </xdr:to>
    <xdr:sp macro="" textlink="">
      <xdr:nvSpPr>
        <xdr:cNvPr id="4" name="TextBox 3">
          <a:extLst>
            <a:ext uri="{FF2B5EF4-FFF2-40B4-BE49-F238E27FC236}">
              <a16:creationId xmlns:a16="http://schemas.microsoft.com/office/drawing/2014/main" id="{70C317E3-EA5D-AEBF-D287-860A17F6D3B8}"/>
            </a:ext>
          </a:extLst>
        </xdr:cNvPr>
        <xdr:cNvSpPr txBox="1"/>
      </xdr:nvSpPr>
      <xdr:spPr>
        <a:xfrm>
          <a:off x="2120153" y="3150098"/>
          <a:ext cx="4374777" cy="3413561"/>
        </a:xfrm>
        <a:prstGeom prst="rect">
          <a:avLst/>
        </a:prstGeom>
        <a:no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4</xdr:col>
      <xdr:colOff>545354</xdr:colOff>
      <xdr:row>17</xdr:row>
      <xdr:rowOff>1</xdr:rowOff>
    </xdr:from>
    <xdr:to>
      <xdr:col>8</xdr:col>
      <xdr:colOff>375025</xdr:colOff>
      <xdr:row>35</xdr:row>
      <xdr:rowOff>16391</xdr:rowOff>
    </xdr:to>
    <xdr:graphicFrame macro="">
      <xdr:nvGraphicFramePr>
        <xdr:cNvPr id="2" name="Chart 1">
          <a:extLst>
            <a:ext uri="{FF2B5EF4-FFF2-40B4-BE49-F238E27FC236}">
              <a16:creationId xmlns:a16="http://schemas.microsoft.com/office/drawing/2014/main" id="{CF892581-89D7-4E80-B171-1C64429DFF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348131</xdr:colOff>
      <xdr:row>16</xdr:row>
      <xdr:rowOff>177800</xdr:rowOff>
    </xdr:from>
    <xdr:to>
      <xdr:col>12</xdr:col>
      <xdr:colOff>16437</xdr:colOff>
      <xdr:row>35</xdr:row>
      <xdr:rowOff>9464</xdr:rowOff>
    </xdr:to>
    <xdr:graphicFrame macro="">
      <xdr:nvGraphicFramePr>
        <xdr:cNvPr id="3" name="Chart 2">
          <a:extLst>
            <a:ext uri="{FF2B5EF4-FFF2-40B4-BE49-F238E27FC236}">
              <a16:creationId xmlns:a16="http://schemas.microsoft.com/office/drawing/2014/main" id="{8EBDD1DF-FF96-4AC0-B2C4-F3274ED4CA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557882</xdr:colOff>
      <xdr:row>2</xdr:row>
      <xdr:rowOff>94934</xdr:rowOff>
    </xdr:from>
    <xdr:to>
      <xdr:col>18</xdr:col>
      <xdr:colOff>550153</xdr:colOff>
      <xdr:row>14</xdr:row>
      <xdr:rowOff>137267</xdr:rowOff>
    </xdr:to>
    <xdr:graphicFrame macro="">
      <xdr:nvGraphicFramePr>
        <xdr:cNvPr id="5" name="Chart 4">
          <a:extLst>
            <a:ext uri="{FF2B5EF4-FFF2-40B4-BE49-F238E27FC236}">
              <a16:creationId xmlns:a16="http://schemas.microsoft.com/office/drawing/2014/main" id="{E296231E-CA90-46D8-BD90-77C1E91C6C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18</xdr:col>
      <xdr:colOff>567447</xdr:colOff>
      <xdr:row>2</xdr:row>
      <xdr:rowOff>78003</xdr:rowOff>
    </xdr:from>
    <xdr:to>
      <xdr:col>22</xdr:col>
      <xdr:colOff>88990</xdr:colOff>
      <xdr:row>14</xdr:row>
      <xdr:rowOff>128800</xdr:rowOff>
    </xdr:to>
    <xdr:graphicFrame macro="">
      <xdr:nvGraphicFramePr>
        <xdr:cNvPr id="6" name="Chart 5">
          <a:extLst>
            <a:ext uri="{FF2B5EF4-FFF2-40B4-BE49-F238E27FC236}">
              <a16:creationId xmlns:a16="http://schemas.microsoft.com/office/drawing/2014/main" id="{563EC0E6-B5D2-4877-B112-25D1BB994F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137160</xdr:colOff>
      <xdr:row>2</xdr:row>
      <xdr:rowOff>22860</xdr:rowOff>
    </xdr:from>
    <xdr:to>
      <xdr:col>2</xdr:col>
      <xdr:colOff>91479</xdr:colOff>
      <xdr:row>3</xdr:row>
      <xdr:rowOff>236220</xdr:rowOff>
    </xdr:to>
    <xdr:pic>
      <xdr:nvPicPr>
        <xdr:cNvPr id="3" name="Graphic 2" descr="Hourglass">
          <a:extLst>
            <a:ext uri="{FF2B5EF4-FFF2-40B4-BE49-F238E27FC236}">
              <a16:creationId xmlns:a16="http://schemas.microsoft.com/office/drawing/2014/main" id="{49E22BAC-CE55-5586-5135-D095F34ACEF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46760" y="384810"/>
          <a:ext cx="563919" cy="558165"/>
        </a:xfrm>
        <a:prstGeom prst="rect">
          <a:avLst/>
        </a:prstGeom>
      </xdr:spPr>
    </xdr:pic>
    <xdr:clientData/>
  </xdr:twoCellAnchor>
  <xdr:twoCellAnchor editAs="oneCell">
    <xdr:from>
      <xdr:col>1</xdr:col>
      <xdr:colOff>144780</xdr:colOff>
      <xdr:row>5</xdr:row>
      <xdr:rowOff>129540</xdr:rowOff>
    </xdr:from>
    <xdr:to>
      <xdr:col>2</xdr:col>
      <xdr:colOff>20822</xdr:colOff>
      <xdr:row>6</xdr:row>
      <xdr:rowOff>264795</xdr:rowOff>
    </xdr:to>
    <xdr:pic>
      <xdr:nvPicPr>
        <xdr:cNvPr id="5" name="Graphic 4" descr="Call center">
          <a:extLst>
            <a:ext uri="{FF2B5EF4-FFF2-40B4-BE49-F238E27FC236}">
              <a16:creationId xmlns:a16="http://schemas.microsoft.com/office/drawing/2014/main" id="{E3E4F2C3-9980-D3E5-851A-876712C4322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54380" y="1034415"/>
          <a:ext cx="485642" cy="480060"/>
        </a:xfrm>
        <a:prstGeom prst="rect">
          <a:avLst/>
        </a:prstGeom>
      </xdr:spPr>
    </xdr:pic>
    <xdr:clientData/>
  </xdr:twoCellAnchor>
  <xdr:twoCellAnchor editAs="oneCell">
    <xdr:from>
      <xdr:col>1</xdr:col>
      <xdr:colOff>62865</xdr:colOff>
      <xdr:row>8</xdr:row>
      <xdr:rowOff>87631</xdr:rowOff>
    </xdr:from>
    <xdr:to>
      <xdr:col>1</xdr:col>
      <xdr:colOff>571500</xdr:colOff>
      <xdr:row>11</xdr:row>
      <xdr:rowOff>47626</xdr:rowOff>
    </xdr:to>
    <xdr:pic>
      <xdr:nvPicPr>
        <xdr:cNvPr id="7" name="Graphic 6" descr="Grinning face with no fill">
          <a:extLst>
            <a:ext uri="{FF2B5EF4-FFF2-40B4-BE49-F238E27FC236}">
              <a16:creationId xmlns:a16="http://schemas.microsoft.com/office/drawing/2014/main" id="{37A0922A-2D8B-6EC1-9D41-770CD705F378}"/>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72465" y="1535431"/>
          <a:ext cx="508635" cy="502920"/>
        </a:xfrm>
        <a:prstGeom prst="rect">
          <a:avLst/>
        </a:prstGeom>
      </xdr:spPr>
    </xdr:pic>
    <xdr:clientData/>
  </xdr:twoCellAnchor>
  <xdr:twoCellAnchor editAs="oneCell">
    <xdr:from>
      <xdr:col>1</xdr:col>
      <xdr:colOff>85725</xdr:colOff>
      <xdr:row>11</xdr:row>
      <xdr:rowOff>112395</xdr:rowOff>
    </xdr:from>
    <xdr:to>
      <xdr:col>1</xdr:col>
      <xdr:colOff>590550</xdr:colOff>
      <xdr:row>14</xdr:row>
      <xdr:rowOff>67985</xdr:rowOff>
    </xdr:to>
    <xdr:pic>
      <xdr:nvPicPr>
        <xdr:cNvPr id="9" name="Graphic 8" descr="Receiver">
          <a:extLst>
            <a:ext uri="{FF2B5EF4-FFF2-40B4-BE49-F238E27FC236}">
              <a16:creationId xmlns:a16="http://schemas.microsoft.com/office/drawing/2014/main" id="{90A5EF91-B636-AB3D-AE91-0F004A442ED7}"/>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95325" y="2103120"/>
          <a:ext cx="504825" cy="498515"/>
        </a:xfrm>
        <a:prstGeom prst="rect">
          <a:avLst/>
        </a:prstGeom>
      </xdr:spPr>
    </xdr:pic>
    <xdr:clientData/>
  </xdr:twoCellAnchor>
  <xdr:twoCellAnchor editAs="oneCell">
    <xdr:from>
      <xdr:col>1</xdr:col>
      <xdr:colOff>20955</xdr:colOff>
      <xdr:row>14</xdr:row>
      <xdr:rowOff>125730</xdr:rowOff>
    </xdr:from>
    <xdr:to>
      <xdr:col>1</xdr:col>
      <xdr:colOff>605984</xdr:colOff>
      <xdr:row>17</xdr:row>
      <xdr:rowOff>161925</xdr:rowOff>
    </xdr:to>
    <xdr:pic>
      <xdr:nvPicPr>
        <xdr:cNvPr id="11" name="Graphic 10" descr="Shopping cart">
          <a:extLst>
            <a:ext uri="{FF2B5EF4-FFF2-40B4-BE49-F238E27FC236}">
              <a16:creationId xmlns:a16="http://schemas.microsoft.com/office/drawing/2014/main" id="{12B59784-D7E5-7DC0-063E-2BC5D345F966}"/>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30555" y="2659380"/>
          <a:ext cx="585029" cy="579120"/>
        </a:xfrm>
        <a:prstGeom prst="rect">
          <a:avLst/>
        </a:prstGeom>
      </xdr:spPr>
    </xdr:pic>
    <xdr:clientData/>
  </xdr:twoCellAnchor>
  <xdr:twoCellAnchor editAs="oneCell">
    <xdr:from>
      <xdr:col>1</xdr:col>
      <xdr:colOff>51435</xdr:colOff>
      <xdr:row>18</xdr:row>
      <xdr:rowOff>13335</xdr:rowOff>
    </xdr:from>
    <xdr:to>
      <xdr:col>2</xdr:col>
      <xdr:colOff>19050</xdr:colOff>
      <xdr:row>21</xdr:row>
      <xdr:rowOff>41139</xdr:rowOff>
    </xdr:to>
    <xdr:pic>
      <xdr:nvPicPr>
        <xdr:cNvPr id="13" name="Graphic 12" descr="Stars">
          <a:extLst>
            <a:ext uri="{FF2B5EF4-FFF2-40B4-BE49-F238E27FC236}">
              <a16:creationId xmlns:a16="http://schemas.microsoft.com/office/drawing/2014/main" id="{140E9DD4-0FEB-117A-B55D-8D81FD239CC4}"/>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61035" y="3270885"/>
          <a:ext cx="577215" cy="570729"/>
        </a:xfrm>
        <a:prstGeom prst="rect">
          <a:avLst/>
        </a:prstGeom>
      </xdr:spPr>
    </xdr:pic>
    <xdr:clientData/>
  </xdr:twoCellAnchor>
  <xdr:twoCellAnchor editAs="oneCell">
    <xdr:from>
      <xdr:col>5</xdr:col>
      <xdr:colOff>160021</xdr:colOff>
      <xdr:row>2</xdr:row>
      <xdr:rowOff>30480</xdr:rowOff>
    </xdr:from>
    <xdr:to>
      <xdr:col>5</xdr:col>
      <xdr:colOff>472440</xdr:colOff>
      <xdr:row>2</xdr:row>
      <xdr:rowOff>334568</xdr:rowOff>
    </xdr:to>
    <xdr:pic>
      <xdr:nvPicPr>
        <xdr:cNvPr id="15" name="Picture 14">
          <a:extLst>
            <a:ext uri="{FF2B5EF4-FFF2-40B4-BE49-F238E27FC236}">
              <a16:creationId xmlns:a16="http://schemas.microsoft.com/office/drawing/2014/main" id="{308BA7F6-BF66-839D-36B5-AD095215A0A5}"/>
            </a:ext>
          </a:extLst>
        </xdr:cNvPr>
        <xdr:cNvPicPr>
          <a:picLocks noChangeAspect="1"/>
        </xdr:cNvPicPr>
      </xdr:nvPicPr>
      <xdr:blipFill rotWithShape="1">
        <a:blip xmlns:r="http://schemas.openxmlformats.org/officeDocument/2006/relationships" r:embed="rId13" cstate="print">
          <a:extLst>
            <a:ext uri="{28A0092B-C50C-407E-A947-70E740481C1C}">
              <a14:useLocalDpi xmlns:a14="http://schemas.microsoft.com/office/drawing/2010/main" val="0"/>
            </a:ext>
            <a:ext uri="{837473B0-CC2E-450A-ABE3-18F120FF3D39}">
              <a1611:picAttrSrcUrl xmlns:a1611="http://schemas.microsoft.com/office/drawing/2016/11/main" r:id="rId14"/>
            </a:ext>
          </a:extLst>
        </a:blip>
        <a:srcRect l="5650" t="14974" r="68669" b="13681"/>
        <a:stretch/>
      </xdr:blipFill>
      <xdr:spPr>
        <a:xfrm>
          <a:off x="3329941" y="396240"/>
          <a:ext cx="312419" cy="304088"/>
        </a:xfrm>
        <a:prstGeom prst="ellipse">
          <a:avLst/>
        </a:prstGeom>
      </xdr:spPr>
    </xdr:pic>
    <xdr:clientData/>
  </xdr:twoCellAnchor>
  <xdr:twoCellAnchor editAs="oneCell">
    <xdr:from>
      <xdr:col>5</xdr:col>
      <xdr:colOff>182256</xdr:colOff>
      <xdr:row>6</xdr:row>
      <xdr:rowOff>18061</xdr:rowOff>
    </xdr:from>
    <xdr:to>
      <xdr:col>5</xdr:col>
      <xdr:colOff>466649</xdr:colOff>
      <xdr:row>6</xdr:row>
      <xdr:rowOff>331032</xdr:rowOff>
    </xdr:to>
    <xdr:pic>
      <xdr:nvPicPr>
        <xdr:cNvPr id="6" name="Picture 5">
          <a:extLst>
            <a:ext uri="{FF2B5EF4-FFF2-40B4-BE49-F238E27FC236}">
              <a16:creationId xmlns:a16="http://schemas.microsoft.com/office/drawing/2014/main" id="{746A54B5-B887-42B8-9DC0-AD2251A1B7F3}"/>
            </a:ext>
          </a:extLst>
        </xdr:cNvPr>
        <xdr:cNvPicPr>
          <a:picLocks noChangeAspect="1"/>
        </xdr:cNvPicPr>
      </xdr:nvPicPr>
      <xdr:blipFill rotWithShape="1">
        <a:blip xmlns:r="http://schemas.openxmlformats.org/officeDocument/2006/relationships" r:embed="rId15" cstate="print">
          <a:extLst>
            <a:ext uri="{28A0092B-C50C-407E-A947-70E740481C1C}">
              <a14:useLocalDpi xmlns:a14="http://schemas.microsoft.com/office/drawing/2010/main" val="0"/>
            </a:ext>
            <a:ext uri="{837473B0-CC2E-450A-ABE3-18F120FF3D39}">
              <a1611:picAttrSrcUrl xmlns:a1611="http://schemas.microsoft.com/office/drawing/2016/11/main" r:id="rId16"/>
            </a:ext>
          </a:extLst>
        </a:blip>
        <a:srcRect l="31901" r="34233" b="44052"/>
        <a:stretch/>
      </xdr:blipFill>
      <xdr:spPr>
        <a:xfrm>
          <a:off x="3361420" y="1779405"/>
          <a:ext cx="284393" cy="312971"/>
        </a:xfrm>
        <a:prstGeom prst="ellipse">
          <a:avLst/>
        </a:prstGeom>
      </xdr:spPr>
    </xdr:pic>
    <xdr:clientData/>
  </xdr:twoCellAnchor>
  <xdr:twoCellAnchor editAs="oneCell">
    <xdr:from>
      <xdr:col>5</xdr:col>
      <xdr:colOff>106680</xdr:colOff>
      <xdr:row>4</xdr:row>
      <xdr:rowOff>15240</xdr:rowOff>
    </xdr:from>
    <xdr:to>
      <xdr:col>5</xdr:col>
      <xdr:colOff>479457</xdr:colOff>
      <xdr:row>4</xdr:row>
      <xdr:rowOff>320040</xdr:rowOff>
    </xdr:to>
    <xdr:pic>
      <xdr:nvPicPr>
        <xdr:cNvPr id="8" name="Picture 7">
          <a:extLst>
            <a:ext uri="{FF2B5EF4-FFF2-40B4-BE49-F238E27FC236}">
              <a16:creationId xmlns:a16="http://schemas.microsoft.com/office/drawing/2014/main" id="{299A9D43-02D1-4034-958E-E69B4A513A27}"/>
            </a:ext>
          </a:extLst>
        </xdr:cNvPr>
        <xdr:cNvPicPr>
          <a:picLocks noChangeAspect="1"/>
        </xdr:cNvPicPr>
      </xdr:nvPicPr>
      <xdr:blipFill rotWithShape="1">
        <a:blip xmlns:r="http://schemas.openxmlformats.org/officeDocument/2006/relationships" r:embed="rId17" cstate="print">
          <a:extLst>
            <a:ext uri="{28A0092B-C50C-407E-A947-70E740481C1C}">
              <a14:useLocalDpi xmlns:a14="http://schemas.microsoft.com/office/drawing/2010/main" val="0"/>
            </a:ext>
            <a:ext uri="{837473B0-CC2E-450A-ABE3-18F120FF3D39}">
              <a1611:picAttrSrcUrl xmlns:a1611="http://schemas.microsoft.com/office/drawing/2016/11/main" r:id="rId18"/>
            </a:ext>
          </a:extLst>
        </a:blip>
        <a:srcRect l="9793" t="-905" r="10750" b="58921"/>
        <a:stretch/>
      </xdr:blipFill>
      <xdr:spPr>
        <a:xfrm>
          <a:off x="3276600" y="1082040"/>
          <a:ext cx="372777" cy="304800"/>
        </a:xfrm>
        <a:prstGeom prst="ellipse">
          <a:avLst/>
        </a:prstGeom>
      </xdr:spPr>
    </xdr:pic>
    <xdr:clientData/>
  </xdr:twoCellAnchor>
  <xdr:twoCellAnchor editAs="oneCell">
    <xdr:from>
      <xdr:col>5</xdr:col>
      <xdr:colOff>137160</xdr:colOff>
      <xdr:row>5</xdr:row>
      <xdr:rowOff>22860</xdr:rowOff>
    </xdr:from>
    <xdr:to>
      <xdr:col>5</xdr:col>
      <xdr:colOff>449579</xdr:colOff>
      <xdr:row>5</xdr:row>
      <xdr:rowOff>340264</xdr:rowOff>
    </xdr:to>
    <xdr:pic>
      <xdr:nvPicPr>
        <xdr:cNvPr id="2" name="Picture 1">
          <a:extLst>
            <a:ext uri="{FF2B5EF4-FFF2-40B4-BE49-F238E27FC236}">
              <a16:creationId xmlns:a16="http://schemas.microsoft.com/office/drawing/2014/main" id="{F559C6E1-A560-45D9-87DF-DA4F489BA5BE}"/>
            </a:ext>
          </a:extLst>
        </xdr:cNvPr>
        <xdr:cNvPicPr>
          <a:picLocks noChangeAspect="1"/>
        </xdr:cNvPicPr>
      </xdr:nvPicPr>
      <xdr:blipFill rotWithShape="1">
        <a:blip xmlns:r="http://schemas.openxmlformats.org/officeDocument/2006/relationships" r:embed="rId19" cstate="print">
          <a:extLst>
            <a:ext uri="{28A0092B-C50C-407E-A947-70E740481C1C}">
              <a14:useLocalDpi xmlns:a14="http://schemas.microsoft.com/office/drawing/2010/main" val="0"/>
            </a:ext>
            <a:ext uri="{837473B0-CC2E-450A-ABE3-18F120FF3D39}">
              <a1611:picAttrSrcUrl xmlns:a1611="http://schemas.microsoft.com/office/drawing/2016/11/main" r:id="rId20"/>
            </a:ext>
          </a:extLst>
        </a:blip>
        <a:srcRect l="32576" r="31818" b="45739"/>
        <a:stretch/>
      </xdr:blipFill>
      <xdr:spPr>
        <a:xfrm>
          <a:off x="3307080" y="1440180"/>
          <a:ext cx="312419" cy="317404"/>
        </a:xfrm>
        <a:prstGeom prst="ellipse">
          <a:avLst/>
        </a:prstGeom>
      </xdr:spPr>
    </xdr:pic>
    <xdr:clientData/>
  </xdr:twoCellAnchor>
  <xdr:twoCellAnchor editAs="oneCell">
    <xdr:from>
      <xdr:col>5</xdr:col>
      <xdr:colOff>144781</xdr:colOff>
      <xdr:row>3</xdr:row>
      <xdr:rowOff>22860</xdr:rowOff>
    </xdr:from>
    <xdr:to>
      <xdr:col>5</xdr:col>
      <xdr:colOff>467827</xdr:colOff>
      <xdr:row>3</xdr:row>
      <xdr:rowOff>335280</xdr:rowOff>
    </xdr:to>
    <xdr:pic>
      <xdr:nvPicPr>
        <xdr:cNvPr id="12" name="Picture 11">
          <a:extLst>
            <a:ext uri="{FF2B5EF4-FFF2-40B4-BE49-F238E27FC236}">
              <a16:creationId xmlns:a16="http://schemas.microsoft.com/office/drawing/2014/main" id="{2D7529B8-68FE-49CE-B6CF-DA20E6D0E961}"/>
            </a:ext>
          </a:extLst>
        </xdr:cNvPr>
        <xdr:cNvPicPr>
          <a:picLocks noChangeAspect="1"/>
        </xdr:cNvPicPr>
      </xdr:nvPicPr>
      <xdr:blipFill rotWithShape="1">
        <a:blip xmlns:r="http://schemas.openxmlformats.org/officeDocument/2006/relationships" r:embed="rId21" cstate="print">
          <a:extLst>
            <a:ext uri="{28A0092B-C50C-407E-A947-70E740481C1C}">
              <a14:useLocalDpi xmlns:a14="http://schemas.microsoft.com/office/drawing/2010/main" val="0"/>
            </a:ext>
            <a:ext uri="{837473B0-CC2E-450A-ABE3-18F120FF3D39}">
              <a1611:picAttrSrcUrl xmlns:a1611="http://schemas.microsoft.com/office/drawing/2016/11/main" r:id="rId14"/>
            </a:ext>
          </a:extLst>
        </a:blip>
        <a:srcRect l="37495" t="14486" r="36482" b="13683"/>
        <a:stretch/>
      </xdr:blipFill>
      <xdr:spPr>
        <a:xfrm>
          <a:off x="3314701" y="739140"/>
          <a:ext cx="323046" cy="312420"/>
        </a:xfrm>
        <a:prstGeom prst="ellipse">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96.866417476849" backgroundQuery="1" createdVersion="8" refreshedVersion="8" minRefreshableVersion="3" recordCount="0" supportSubquery="1" supportAdvancedDrill="1" xr:uid="{F50E25C7-F141-40E7-838C-D3DD10E42E34}">
  <cacheSource type="external" connectionId="1"/>
  <cacheFields count="5">
    <cacheField name="[Measures].[Total Amount]" caption="Total Amount" numFmtId="0" hierarchy="18" level="32767"/>
    <cacheField name="[Measures].[call count]" caption="call count" numFmtId="0" hierarchy="17" level="32767"/>
    <cacheField name="[Measures].[Total Duration]" caption="Total Duration" numFmtId="0" hierarchy="19" level="32767"/>
    <cacheField name="[Measures].[Avg. Rating]" caption="Avg. Rating" numFmtId="0" hierarchy="20" level="32767"/>
    <cacheField name="[Measures].[5* Call]" caption="5* Call" numFmtId="0" hierarchy="21" level="32767"/>
  </cacheFields>
  <cacheHierarchies count="28">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alls].[Date of Call (Month)]" caption="Date of Call (Month)" attribute="1" defaultMemberUniqueName="[calls].[Date of Call (Month)].[All]" allUniqueName="[calls].[Date of Call (Month)].[All]" dimensionUniqueName="[calls]" displayFolder="" count="0" memberValueDatatype="130" unbalanced="0"/>
    <cacheHierarchy uniqueName="[Table6].[Customer ID]" caption="Customer ID" attribute="1" defaultMemberUniqueName="[Table6].[Customer ID].[All]" allUniqueName="[Table6].[Customer ID].[All]" dimensionUniqueName="[Table6]" displayFolder="" count="0" memberValueDatatype="130" unbalanced="0"/>
    <cacheHierarchy uniqueName="[Table6].[Gedner]" caption="Gedner" attribute="1" defaultMemberUniqueName="[Table6].[Gedner].[All]" allUniqueName="[Table6].[Gedner].[All]" dimensionUniqueName="[Table6]" displayFolder="" count="0" memberValueDatatype="130" unbalanced="0"/>
    <cacheHierarchy uniqueName="[Table6].[Age]" caption="Age" attribute="1" defaultMemberUniqueName="[Table6].[Age].[All]" allUniqueName="[Table6].[Age].[All]" dimensionUniqueName="[Table6]" displayFolder="" count="0" memberValueDatatype="20" unbalanced="0"/>
    <cacheHierarchy uniqueName="[Table6].[City]" caption="City" attribute="1" defaultMemberUniqueName="[Table6].[City].[All]" allUniqueName="[Table6].[City].[All]" dimensionUniqueName="[Table6]" displayFolder="" count="0" memberValueDatatype="13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 count]" caption="call count" measure="1" displayFolder="" measureGroup="calls" count="0" oneField="1">
      <fieldsUsage count="1">
        <fieldUsage x="1"/>
      </fieldsUsage>
    </cacheHierarchy>
    <cacheHierarchy uniqueName="[Measures].[Total Amount]" caption="Total Amount" measure="1" displayFolder="" measureGroup="calls" count="0" oneField="1">
      <fieldsUsage count="1">
        <fieldUsage x="0"/>
      </fieldsUsage>
    </cacheHierarchy>
    <cacheHierarchy uniqueName="[Measures].[Total Duration]" caption="Total Duration" measure="1" displayFolder="" measureGroup="calls" count="0" oneField="1">
      <fieldsUsage count="1">
        <fieldUsage x="2"/>
      </fieldsUsage>
    </cacheHierarchy>
    <cacheHierarchy uniqueName="[Measures].[Avg. Rating]" caption="Avg. Rating" measure="1" displayFolder="" measureGroup="calls" count="0" oneField="1">
      <fieldsUsage count="1">
        <fieldUsage x="3"/>
      </fieldsUsage>
    </cacheHierarchy>
    <cacheHierarchy uniqueName="[Measures].[5* Call]" caption="5* Call" measure="1" displayFolder="" measureGroup="calls" count="0" oneField="1">
      <fieldsUsage count="1">
        <fieldUsage x="4"/>
      </fieldsUsage>
    </cacheHierarchy>
    <cacheHierarchy uniqueName="[Measures].[__XL_Count calls]" caption="__XL_Count calls" measure="1" displayFolder="" measureGroup="calls" count="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Sum of Purchase Amount]" caption="Sum of Purchase Amount" measure="1" displayFolder="" measureGroup="calls" count="0" hidden="1">
      <extLst>
        <ext xmlns:x15="http://schemas.microsoft.com/office/spreadsheetml/2010/11/main" uri="{B97F6D7D-B522-45F9-BDA1-12C45D357490}">
          <x15:cacheHierarchy aggregatedColumn="5"/>
        </ext>
      </extLst>
    </cacheHierarchy>
    <cacheHierarchy uniqueName="[Measures].[Count of Customer ID]" caption="Count of Customer ID" measure="1" displayFolder="" measureGroup="Table6" count="0" hidden="1">
      <extLst>
        <ext xmlns:x15="http://schemas.microsoft.com/office/spreadsheetml/2010/11/main" uri="{B97F6D7D-B522-45F9-BDA1-12C45D357490}">
          <x15:cacheHierarchy aggregatedColumn="12"/>
        </ext>
      </extLst>
    </cacheHierarchy>
    <cacheHierarchy uniqueName="[Measures].[Count of Customer ID 2]" caption="Count of Customer ID 2" measure="1" displayFolder="" measureGroup="calls" count="0" hidden="1">
      <extLst>
        <ext xmlns:x15="http://schemas.microsoft.com/office/spreadsheetml/2010/11/main" uri="{B97F6D7D-B522-45F9-BDA1-12C45D357490}">
          <x15:cacheHierarchy aggregatedColumn="1"/>
        </ext>
      </extLst>
    </cacheHierarchy>
  </cacheHierarchies>
  <kpis count="0"/>
  <dimensions count="3">
    <dimension name="calls" uniqueName="[calls]" caption="calls"/>
    <dimension measure="1" name="Measures" uniqueName="[Measures]" caption="Measures"/>
    <dimension name="Table6" uniqueName="[Table6]" caption="Table6"/>
  </dimensions>
  <measureGroups count="2">
    <measureGroup name="calls" caption="calls"/>
    <measureGroup name="Table6" caption="Table6"/>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96.866412731484" backgroundQuery="1" createdVersion="3" refreshedVersion="8" minRefreshableVersion="3" recordCount="0" supportSubquery="1" supportAdvancedDrill="1" xr:uid="{D261550C-7AA3-4D42-80EA-4391C234DE5C}">
  <cacheSource type="external" connectionId="1">
    <extLst>
      <ext xmlns:x14="http://schemas.microsoft.com/office/spreadsheetml/2009/9/main" uri="{F057638F-6D5F-4e77-A914-E7F072B9BCA8}">
        <x14:sourceConnection name="ThisWorkbookDataModel"/>
      </ext>
    </extLst>
  </cacheSource>
  <cacheFields count="0"/>
  <cacheHierarchies count="25">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2"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alls].[Date of Call (Month)]" caption="Date of Call (Month)" attribute="1" defaultMemberUniqueName="[calls].[Date of Call (Month)].[All]" allUniqueName="[calls].[Date of Call (Month)].[All]" dimensionUniqueName="[calls]" displayFolder="" count="0" memberValueDatatype="130" unbalanced="0"/>
    <cacheHierarchy uniqueName="[Table6].[Customer ID]" caption="Customer ID" attribute="1" defaultMemberUniqueName="[Table6].[Customer ID].[All]" allUniqueName="[Table6].[Customer ID].[All]" dimensionUniqueName="[Table6]" displayFolder="" count="0" memberValueDatatype="130" unbalanced="0"/>
    <cacheHierarchy uniqueName="[Table6].[Gedner]" caption="Gedner" attribute="1" defaultMemberUniqueName="[Table6].[Gedner].[All]" allUniqueName="[Table6].[Gedner].[All]" dimensionUniqueName="[Table6]" displayFolder="" count="0" memberValueDatatype="130" unbalanced="0"/>
    <cacheHierarchy uniqueName="[Table6].[Age]" caption="Age" attribute="1" defaultMemberUniqueName="[Table6].[Age].[All]" allUniqueName="[Table6].[Age].[All]" dimensionUniqueName="[Table6]" displayFolder="" count="0" memberValueDatatype="20" unbalanced="0"/>
    <cacheHierarchy uniqueName="[Table6].[City]" caption="City" attribute="1" defaultMemberUniqueName="[Table6].[City].[All]" allUniqueName="[Table6].[City].[All]" dimensionUniqueName="[Table6]" displayFolder="" count="0" memberValueDatatype="13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 count]" caption="call count" measure="1" displayFolder="" measureGroup="calls" count="0"/>
    <cacheHierarchy uniqueName="[Measures].[Total Amount]" caption="Total Amount" measure="1" displayFolder="" measureGroup="calls" count="0"/>
    <cacheHierarchy uniqueName="[Measures].[Total Duration]" caption="Total Duration" measure="1" displayFolder="" measureGroup="calls" count="0"/>
    <cacheHierarchy uniqueName="[Measures].[Avg. Rating]" caption="Avg. Rating" measure="1" displayFolder="" measureGroup="calls" count="0"/>
    <cacheHierarchy uniqueName="[Measures].[5* Call]" caption="5* Call" measure="1" displayFolder="" measureGroup="calls" count="0"/>
    <cacheHierarchy uniqueName="[Measures].[__XL_Count calls]" caption="__XL_Count calls" measure="1" displayFolder="" measureGroup="calls" count="0" hidden="1"/>
    <cacheHierarchy uniqueName="[Measures].[__XL_Count Table6]" caption="__XL_Count Table6" measure="1" displayFolder="" measureGroup="Table6"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2255401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96.896212731481" backgroundQuery="1" createdVersion="8" refreshedVersion="8" minRefreshableVersion="3" recordCount="0" supportSubquery="1" supportAdvancedDrill="1" xr:uid="{E877F822-EE9C-4AF4-B7B8-7EC78CB90B7B}">
  <cacheSource type="external" connectionId="1"/>
  <cacheFields count="3">
    <cacheField name="[calls].[Representative].[Representative]" caption="Representative" numFmtId="0" hierarchy="3" level="1">
      <sharedItems count="5">
        <s v="R01"/>
        <s v="R02"/>
        <s v="R03"/>
        <s v="R04"/>
        <s v="R05"/>
      </sharedItems>
    </cacheField>
    <cacheField name="[Measures].[call count]" caption="call count" numFmtId="0" hierarchy="17" level="32767"/>
    <cacheField name="[Measures].[Total Amount]" caption="Total Amount" numFmtId="0" hierarchy="18" level="32767"/>
  </cacheFields>
  <cacheHierarchies count="28">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2" memberValueDatatype="130" unbalanced="0">
      <fieldsUsage count="2">
        <fieldUsage x="-1"/>
        <fieldUsage x="0"/>
      </fieldsUsage>
    </cacheHierarchy>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alls].[Date of Call (Month)]" caption="Date of Call (Month)" attribute="1" defaultMemberUniqueName="[calls].[Date of Call (Month)].[All]" allUniqueName="[calls].[Date of Call (Month)].[All]" dimensionUniqueName="[calls]" displayFolder="" count="0" memberValueDatatype="130" unbalanced="0"/>
    <cacheHierarchy uniqueName="[Table6].[Customer ID]" caption="Customer ID" attribute="1" defaultMemberUniqueName="[Table6].[Customer ID].[All]" allUniqueName="[Table6].[Customer ID].[All]" dimensionUniqueName="[Table6]" displayFolder="" count="0" memberValueDatatype="130" unbalanced="0"/>
    <cacheHierarchy uniqueName="[Table6].[Gedner]" caption="Gedner" attribute="1" defaultMemberUniqueName="[Table6].[Gedner].[All]" allUniqueName="[Table6].[Gedner].[All]" dimensionUniqueName="[Table6]" displayFolder="" count="0" memberValueDatatype="130" unbalanced="0"/>
    <cacheHierarchy uniqueName="[Table6].[Age]" caption="Age" attribute="1" defaultMemberUniqueName="[Table6].[Age].[All]" allUniqueName="[Table6].[Age].[All]" dimensionUniqueName="[Table6]" displayFolder="" count="0" memberValueDatatype="20" unbalanced="0"/>
    <cacheHierarchy uniqueName="[Table6].[City]" caption="City" attribute="1" defaultMemberUniqueName="[Table6].[City].[All]" allUniqueName="[Table6].[City].[All]" dimensionUniqueName="[Table6]" displayFolder="" count="0" memberValueDatatype="13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 count]" caption="call count" measure="1" displayFolder="" measureGroup="calls" count="0" oneField="1">
      <fieldsUsage count="1">
        <fieldUsage x="1"/>
      </fieldsUsage>
    </cacheHierarchy>
    <cacheHierarchy uniqueName="[Measures].[Total Amount]" caption="Total Amount" measure="1" displayFolder="" measureGroup="calls" count="0" oneField="1">
      <fieldsUsage count="1">
        <fieldUsage x="2"/>
      </fieldsUsage>
    </cacheHierarchy>
    <cacheHierarchy uniqueName="[Measures].[Total Duration]" caption="Total Duration" measure="1" displayFolder="" measureGroup="calls" count="0"/>
    <cacheHierarchy uniqueName="[Measures].[Avg. Rating]" caption="Avg. Rating" measure="1" displayFolder="" measureGroup="calls" count="0"/>
    <cacheHierarchy uniqueName="[Measures].[5* Call]" caption="5* Call" measure="1" displayFolder="" measureGroup="calls" count="0"/>
    <cacheHierarchy uniqueName="[Measures].[__XL_Count calls]" caption="__XL_Count calls" measure="1" displayFolder="" measureGroup="calls" count="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Sum of Purchase Amount]" caption="Sum of Purchase Amount" measure="1" displayFolder="" measureGroup="calls" count="0" hidden="1">
      <extLst>
        <ext xmlns:x15="http://schemas.microsoft.com/office/spreadsheetml/2010/11/main" uri="{B97F6D7D-B522-45F9-BDA1-12C45D357490}">
          <x15:cacheHierarchy aggregatedColumn="5"/>
        </ext>
      </extLst>
    </cacheHierarchy>
    <cacheHierarchy uniqueName="[Measures].[Count of Customer ID]" caption="Count of Customer ID" measure="1" displayFolder="" measureGroup="Table6" count="0" hidden="1">
      <extLst>
        <ext xmlns:x15="http://schemas.microsoft.com/office/spreadsheetml/2010/11/main" uri="{B97F6D7D-B522-45F9-BDA1-12C45D357490}">
          <x15:cacheHierarchy aggregatedColumn="12"/>
        </ext>
      </extLst>
    </cacheHierarchy>
    <cacheHierarchy uniqueName="[Measures].[Count of Customer ID 2]" caption="Count of Customer ID 2" measure="1" displayFolder="" measureGroup="calls" count="0" hidden="1">
      <extLst>
        <ext xmlns:x15="http://schemas.microsoft.com/office/spreadsheetml/2010/11/main" uri="{B97F6D7D-B522-45F9-BDA1-12C45D357490}">
          <x15:cacheHierarchy aggregatedColumn="1"/>
        </ext>
      </extLst>
    </cacheHierarchy>
  </cacheHierarchies>
  <kpis count="0"/>
  <dimensions count="3">
    <dimension name="calls" uniqueName="[calls]" caption="calls"/>
    <dimension measure="1" name="Measures" uniqueName="[Measures]" caption="Measures"/>
    <dimension name="Table6" uniqueName="[Table6]" caption="Table6"/>
  </dimensions>
  <measureGroups count="2">
    <measureGroup name="calls" caption="calls"/>
    <measureGroup name="Table6" caption="Table6"/>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97.541011226851" backgroundQuery="1" createdVersion="8" refreshedVersion="8" minRefreshableVersion="3" recordCount="0" supportSubquery="1" supportAdvancedDrill="1" xr:uid="{E3DBD184-7DD4-4BDB-A8F0-E87EC8637430}">
  <cacheSource type="external" connectionId="1"/>
  <cacheFields count="3">
    <cacheField name="[Table6].[City].[City]" caption="City" numFmtId="0" hierarchy="15" level="1">
      <sharedItems count="3">
        <s v="Cincinnati"/>
        <s v="Cleveland"/>
        <s v="Columbus"/>
      </sharedItems>
    </cacheField>
    <cacheField name="[Table6].[Gedner].[Gedner]" caption="Gedner" numFmtId="0" hierarchy="13" level="1">
      <sharedItems count="2">
        <s v="Female"/>
        <s v="Male"/>
      </sharedItems>
    </cacheField>
    <cacheField name="[Measures].[call count]" caption="call count" numFmtId="0" hierarchy="17" level="32767"/>
  </cacheFields>
  <cacheHierarchies count="28">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alls].[Date of Call (Month)]" caption="Date of Call (Month)" attribute="1" defaultMemberUniqueName="[calls].[Date of Call (Month)].[All]" allUniqueName="[calls].[Date of Call (Month)].[All]" dimensionUniqueName="[calls]" displayFolder="" count="0" memberValueDatatype="130" unbalanced="0"/>
    <cacheHierarchy uniqueName="[Table6].[Customer ID]" caption="Customer ID" attribute="1" defaultMemberUniqueName="[Table6].[Customer ID].[All]" allUniqueName="[Table6].[Customer ID].[All]" dimensionUniqueName="[Table6]" displayFolder="" count="0" memberValueDatatype="130" unbalanced="0"/>
    <cacheHierarchy uniqueName="[Table6].[Gedner]" caption="Gedner" attribute="1" defaultMemberUniqueName="[Table6].[Gedner].[All]" allUniqueName="[Table6].[Gedner].[All]" dimensionUniqueName="[Table6]" displayFolder="" count="2" memberValueDatatype="130" unbalanced="0">
      <fieldsUsage count="2">
        <fieldUsage x="-1"/>
        <fieldUsage x="1"/>
      </fieldsUsage>
    </cacheHierarchy>
    <cacheHierarchy uniqueName="[Table6].[Age]" caption="Age" attribute="1" defaultMemberUniqueName="[Table6].[Age].[All]" allUniqueName="[Table6].[Age].[All]" dimensionUniqueName="[Table6]" displayFolder="" count="0" memberValueDatatype="20" unbalanced="0"/>
    <cacheHierarchy uniqueName="[Table6].[City]" caption="City" attribute="1" defaultMemberUniqueName="[Table6].[City].[All]" allUniqueName="[Table6].[City].[All]" dimensionUniqueName="[Table6]" displayFolder="" count="2" memberValueDatatype="130" unbalanced="0">
      <fieldsUsage count="2">
        <fieldUsage x="-1"/>
        <fieldUsage x="0"/>
      </fieldsUsage>
    </cacheHierarchy>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 count]" caption="call count" measure="1" displayFolder="" measureGroup="calls" count="0" oneField="1">
      <fieldsUsage count="1">
        <fieldUsage x="2"/>
      </fieldsUsage>
    </cacheHierarchy>
    <cacheHierarchy uniqueName="[Measures].[Total Amount]" caption="Total Amount" measure="1" displayFolder="" measureGroup="calls" count="0"/>
    <cacheHierarchy uniqueName="[Measures].[Total Duration]" caption="Total Duration" measure="1" displayFolder="" measureGroup="calls" count="0"/>
    <cacheHierarchy uniqueName="[Measures].[Avg. Rating]" caption="Avg. Rating" measure="1" displayFolder="" measureGroup="calls" count="0"/>
    <cacheHierarchy uniqueName="[Measures].[5* Call]" caption="5* Call" measure="1" displayFolder="" measureGroup="calls" count="0"/>
    <cacheHierarchy uniqueName="[Measures].[__XL_Count calls]" caption="__XL_Count calls" measure="1" displayFolder="" measureGroup="calls" count="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Sum of Purchase Amount]" caption="Sum of Purchase Amount" measure="1" displayFolder="" measureGroup="calls" count="0" hidden="1">
      <extLst>
        <ext xmlns:x15="http://schemas.microsoft.com/office/spreadsheetml/2010/11/main" uri="{B97F6D7D-B522-45F9-BDA1-12C45D357490}">
          <x15:cacheHierarchy aggregatedColumn="5"/>
        </ext>
      </extLst>
    </cacheHierarchy>
    <cacheHierarchy uniqueName="[Measures].[Count of Customer ID]" caption="Count of Customer ID" measure="1" displayFolder="" measureGroup="Table6" count="0" hidden="1">
      <extLst>
        <ext xmlns:x15="http://schemas.microsoft.com/office/spreadsheetml/2010/11/main" uri="{B97F6D7D-B522-45F9-BDA1-12C45D357490}">
          <x15:cacheHierarchy aggregatedColumn="12"/>
        </ext>
      </extLst>
    </cacheHierarchy>
    <cacheHierarchy uniqueName="[Measures].[Count of Customer ID 2]" caption="Count of Customer ID 2" measure="1" displayFolder="" measureGroup="calls" count="0" hidden="1">
      <extLst>
        <ext xmlns:x15="http://schemas.microsoft.com/office/spreadsheetml/2010/11/main" uri="{B97F6D7D-B522-45F9-BDA1-12C45D357490}">
          <x15:cacheHierarchy aggregatedColumn="1"/>
        </ext>
      </extLst>
    </cacheHierarchy>
  </cacheHierarchies>
  <kpis count="0"/>
  <dimensions count="3">
    <dimension name="calls" uniqueName="[calls]" caption="calls"/>
    <dimension measure="1" name="Measures" uniqueName="[Measures]" caption="Measures"/>
    <dimension name="Table6" uniqueName="[Table6]" caption="Table6"/>
  </dimensions>
  <measureGroups count="2">
    <measureGroup name="calls" caption="calls"/>
    <measureGroup name="Table6" caption="Table6"/>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97.588298958333" backgroundQuery="1" createdVersion="8" refreshedVersion="8" minRefreshableVersion="3" recordCount="0" supportSubquery="1" supportAdvancedDrill="1" xr:uid="{60ED0C56-CBF1-493A-AD8B-C14702E8BA15}">
  <cacheSource type="external" connectionId="1"/>
  <cacheFields count="4">
    <cacheField name="[Table6].[City].[City]" caption="City" numFmtId="0" hierarchy="15" level="1">
      <sharedItems count="3">
        <s v="Cincinnati"/>
        <s v="Cleveland"/>
        <s v="Columbus"/>
      </sharedItems>
    </cacheField>
    <cacheField name="[Table6].[Customer ID].[Customer ID]" caption="Customer ID" numFmtId="0" hierarchy="12" level="1">
      <sharedItems count="15">
        <s v="C0003"/>
        <s v="C0004"/>
        <s v="C0011"/>
        <s v="C0012"/>
        <s v="C0002"/>
        <s v="C0007"/>
        <s v="C0008"/>
        <s v="C0010"/>
        <s v="C0013"/>
        <s v="C0015"/>
        <s v="C0001"/>
        <s v="C0005"/>
        <s v="C0006"/>
        <s v="C0009"/>
        <s v="C0014"/>
      </sharedItems>
    </cacheField>
    <cacheField name="[calls].[Representative].[Representative]" caption="Representative" numFmtId="0" hierarchy="3" level="1">
      <sharedItems count="5">
        <s v="R01"/>
        <s v="R02"/>
        <s v="R03"/>
        <s v="R04"/>
        <s v="R05"/>
      </sharedItems>
    </cacheField>
    <cacheField name="[Measures].[Total Amount]" caption="Total Amount" numFmtId="0" hierarchy="18" level="32767"/>
  </cacheFields>
  <cacheHierarchies count="28">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2" memberValueDatatype="130" unbalanced="0">
      <fieldsUsage count="2">
        <fieldUsage x="-1"/>
        <fieldUsage x="2"/>
      </fieldsUsage>
    </cacheHierarchy>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alls].[Date of Call (Month)]" caption="Date of Call (Month)" attribute="1" defaultMemberUniqueName="[calls].[Date of Call (Month)].[All]" allUniqueName="[calls].[Date of Call (Month)].[All]" dimensionUniqueName="[calls]" displayFolder="" count="0" memberValueDatatype="130" unbalanced="0"/>
    <cacheHierarchy uniqueName="[Table6].[Customer ID]" caption="Customer ID" attribute="1" defaultMemberUniqueName="[Table6].[Customer ID].[All]" allUniqueName="[Table6].[Customer ID].[All]" dimensionUniqueName="[Table6]" displayFolder="" count="2" memberValueDatatype="130" unbalanced="0">
      <fieldsUsage count="2">
        <fieldUsage x="-1"/>
        <fieldUsage x="1"/>
      </fieldsUsage>
    </cacheHierarchy>
    <cacheHierarchy uniqueName="[Table6].[Gedner]" caption="Gedner" attribute="1" defaultMemberUniqueName="[Table6].[Gedner].[All]" allUniqueName="[Table6].[Gedner].[All]" dimensionUniqueName="[Table6]" displayFolder="" count="0" memberValueDatatype="130" unbalanced="0"/>
    <cacheHierarchy uniqueName="[Table6].[Age]" caption="Age" attribute="1" defaultMemberUniqueName="[Table6].[Age].[All]" allUniqueName="[Table6].[Age].[All]" dimensionUniqueName="[Table6]" displayFolder="" count="0" memberValueDatatype="20" unbalanced="0"/>
    <cacheHierarchy uniqueName="[Table6].[City]" caption="City" attribute="1" defaultMemberUniqueName="[Table6].[City].[All]" allUniqueName="[Table6].[City].[All]" dimensionUniqueName="[Table6]" displayFolder="" count="2" memberValueDatatype="130" unbalanced="0">
      <fieldsUsage count="2">
        <fieldUsage x="-1"/>
        <fieldUsage x="0"/>
      </fieldsUsage>
    </cacheHierarchy>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 count]" caption="call count" measure="1" displayFolder="" measureGroup="calls" count="0"/>
    <cacheHierarchy uniqueName="[Measures].[Total Amount]" caption="Total Amount" measure="1" displayFolder="" measureGroup="calls" count="0" oneField="1">
      <fieldsUsage count="1">
        <fieldUsage x="3"/>
      </fieldsUsage>
    </cacheHierarchy>
    <cacheHierarchy uniqueName="[Measures].[Total Duration]" caption="Total Duration" measure="1" displayFolder="" measureGroup="calls" count="0"/>
    <cacheHierarchy uniqueName="[Measures].[Avg. Rating]" caption="Avg. Rating" measure="1" displayFolder="" measureGroup="calls" count="0"/>
    <cacheHierarchy uniqueName="[Measures].[5* Call]" caption="5* Call" measure="1" displayFolder="" measureGroup="calls" count="0"/>
    <cacheHierarchy uniqueName="[Measures].[__XL_Count calls]" caption="__XL_Count calls" measure="1" displayFolder="" measureGroup="calls" count="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Sum of Purchase Amount]" caption="Sum of Purchase Amount" measure="1" displayFolder="" measureGroup="calls" count="0" hidden="1">
      <extLst>
        <ext xmlns:x15="http://schemas.microsoft.com/office/spreadsheetml/2010/11/main" uri="{B97F6D7D-B522-45F9-BDA1-12C45D357490}">
          <x15:cacheHierarchy aggregatedColumn="5"/>
        </ext>
      </extLst>
    </cacheHierarchy>
    <cacheHierarchy uniqueName="[Measures].[Count of Customer ID]" caption="Count of Customer ID" measure="1" displayFolder="" measureGroup="Table6" count="0" hidden="1">
      <extLst>
        <ext xmlns:x15="http://schemas.microsoft.com/office/spreadsheetml/2010/11/main" uri="{B97F6D7D-B522-45F9-BDA1-12C45D357490}">
          <x15:cacheHierarchy aggregatedColumn="12"/>
        </ext>
      </extLst>
    </cacheHierarchy>
    <cacheHierarchy uniqueName="[Measures].[Count of Customer ID 2]" caption="Count of Customer ID 2" measure="1" displayFolder="" measureGroup="calls" count="0" hidden="1">
      <extLst>
        <ext xmlns:x15="http://schemas.microsoft.com/office/spreadsheetml/2010/11/main" uri="{B97F6D7D-B522-45F9-BDA1-12C45D357490}">
          <x15:cacheHierarchy aggregatedColumn="1"/>
        </ext>
      </extLst>
    </cacheHierarchy>
  </cacheHierarchies>
  <kpis count="0"/>
  <dimensions count="3">
    <dimension name="calls" uniqueName="[calls]" caption="calls"/>
    <dimension measure="1" name="Measures" uniqueName="[Measures]" caption="Measures"/>
    <dimension name="Table6" uniqueName="[Table6]" caption="Table6"/>
  </dimensions>
  <measureGroups count="2">
    <measureGroup name="calls" caption="calls"/>
    <measureGroup name="Table6" caption="Table6"/>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10.437935416667" backgroundQuery="1" createdVersion="8" refreshedVersion="8" minRefreshableVersion="3" recordCount="0" supportSubquery="1" supportAdvancedDrill="1" xr:uid="{A7DCBD78-7B0F-4200-A3F3-3621B0364B9E}">
  <cacheSource type="external" connectionId="1"/>
  <cacheFields count="6">
    <cacheField name="[Measures].[Total Amount]" caption="Total Amount" numFmtId="0" hierarchy="18" level="32767"/>
    <cacheField name="[Measures].[call count]" caption="call count" numFmtId="0" hierarchy="17" level="32767"/>
    <cacheField name="[Measures].[Total Duration]" caption="Total Duration" numFmtId="0" hierarchy="19" level="32767"/>
    <cacheField name="[Measures].[Avg. Rating]" caption="Avg. Rating" numFmtId="0" hierarchy="20" level="32767"/>
    <cacheField name="[Measures].[5* Call]" caption="5* Call" numFmtId="0" hierarchy="21" level="32767"/>
    <cacheField name="[calls].[Representative].[Representative]" caption="Representative" numFmtId="0" hierarchy="3" level="1">
      <sharedItems containsSemiMixedTypes="0" containsNonDate="0" containsString="0"/>
    </cacheField>
  </cacheFields>
  <cacheHierarchies count="28">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2" memberValueDatatype="130" unbalanced="0">
      <fieldsUsage count="2">
        <fieldUsage x="-1"/>
        <fieldUsage x="5"/>
      </fieldsUsage>
    </cacheHierarchy>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alls].[Date of Call (Month)]" caption="Date of Call (Month)" attribute="1" defaultMemberUniqueName="[calls].[Date of Call (Month)].[All]" allUniqueName="[calls].[Date of Call (Month)].[All]" dimensionUniqueName="[calls]" displayFolder="" count="0" memberValueDatatype="130" unbalanced="0"/>
    <cacheHierarchy uniqueName="[Table6].[Customer ID]" caption="Customer ID" attribute="1" defaultMemberUniqueName="[Table6].[Customer ID].[All]" allUniqueName="[Table6].[Customer ID].[All]" dimensionUniqueName="[Table6]" displayFolder="" count="0" memberValueDatatype="130" unbalanced="0"/>
    <cacheHierarchy uniqueName="[Table6].[Gedner]" caption="Gedner" attribute="1" defaultMemberUniqueName="[Table6].[Gedner].[All]" allUniqueName="[Table6].[Gedner].[All]" dimensionUniqueName="[Table6]" displayFolder="" count="0" memberValueDatatype="130" unbalanced="0"/>
    <cacheHierarchy uniqueName="[Table6].[Age]" caption="Age" attribute="1" defaultMemberUniqueName="[Table6].[Age].[All]" allUniqueName="[Table6].[Age].[All]" dimensionUniqueName="[Table6]" displayFolder="" count="0" memberValueDatatype="20" unbalanced="0"/>
    <cacheHierarchy uniqueName="[Table6].[City]" caption="City" attribute="1" defaultMemberUniqueName="[Table6].[City].[All]" allUniqueName="[Table6].[City].[All]" dimensionUniqueName="[Table6]" displayFolder="" count="0" memberValueDatatype="13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 count]" caption="call count" measure="1" displayFolder="" measureGroup="calls" count="0" oneField="1">
      <fieldsUsage count="1">
        <fieldUsage x="1"/>
      </fieldsUsage>
    </cacheHierarchy>
    <cacheHierarchy uniqueName="[Measures].[Total Amount]" caption="Total Amount" measure="1" displayFolder="" measureGroup="calls" count="0" oneField="1">
      <fieldsUsage count="1">
        <fieldUsage x="0"/>
      </fieldsUsage>
    </cacheHierarchy>
    <cacheHierarchy uniqueName="[Measures].[Total Duration]" caption="Total Duration" measure="1" displayFolder="" measureGroup="calls" count="0" oneField="1">
      <fieldsUsage count="1">
        <fieldUsage x="2"/>
      </fieldsUsage>
    </cacheHierarchy>
    <cacheHierarchy uniqueName="[Measures].[Avg. Rating]" caption="Avg. Rating" measure="1" displayFolder="" measureGroup="calls" count="0" oneField="1">
      <fieldsUsage count="1">
        <fieldUsage x="3"/>
      </fieldsUsage>
    </cacheHierarchy>
    <cacheHierarchy uniqueName="[Measures].[5* Call]" caption="5* Call" measure="1" displayFolder="" measureGroup="calls" count="0" oneField="1">
      <fieldsUsage count="1">
        <fieldUsage x="4"/>
      </fieldsUsage>
    </cacheHierarchy>
    <cacheHierarchy uniqueName="[Measures].[__XL_Count calls]" caption="__XL_Count calls" measure="1" displayFolder="" measureGroup="calls" count="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Sum of Purchase Amount]" caption="Sum of Purchase Amount" measure="1" displayFolder="" measureGroup="calls" count="0" hidden="1">
      <extLst>
        <ext xmlns:x15="http://schemas.microsoft.com/office/spreadsheetml/2010/11/main" uri="{B97F6D7D-B522-45F9-BDA1-12C45D357490}">
          <x15:cacheHierarchy aggregatedColumn="5"/>
        </ext>
      </extLst>
    </cacheHierarchy>
    <cacheHierarchy uniqueName="[Measures].[Count of Customer ID]" caption="Count of Customer ID" measure="1" displayFolder="" measureGroup="Table6" count="0" hidden="1">
      <extLst>
        <ext xmlns:x15="http://schemas.microsoft.com/office/spreadsheetml/2010/11/main" uri="{B97F6D7D-B522-45F9-BDA1-12C45D357490}">
          <x15:cacheHierarchy aggregatedColumn="12"/>
        </ext>
      </extLst>
    </cacheHierarchy>
    <cacheHierarchy uniqueName="[Measures].[Count of Customer ID 2]" caption="Count of Customer ID 2" measure="1" displayFolder="" measureGroup="calls" count="0" hidden="1">
      <extLst>
        <ext xmlns:x15="http://schemas.microsoft.com/office/spreadsheetml/2010/11/main" uri="{B97F6D7D-B522-45F9-BDA1-12C45D357490}">
          <x15:cacheHierarchy aggregatedColumn="1"/>
        </ext>
      </extLst>
    </cacheHierarchy>
  </cacheHierarchies>
  <kpis count="0"/>
  <dimensions count="3">
    <dimension name="calls" uniqueName="[calls]" caption="calls"/>
    <dimension measure="1" name="Measures" uniqueName="[Measures]" caption="Measures"/>
    <dimension name="Table6" uniqueName="[Table6]" caption="Table6"/>
  </dimensions>
  <measureGroups count="2">
    <measureGroup name="calls" caption="calls"/>
    <measureGroup name="Table6" caption="Table6"/>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10.437935995367" backgroundQuery="1" createdVersion="8" refreshedVersion="8" minRefreshableVersion="3" recordCount="0" supportSubquery="1" supportAdvancedDrill="1" xr:uid="{81718958-1CC7-4A90-A265-819C5FD141EE}">
  <cacheSource type="external" connectionId="1"/>
  <cacheFields count="5">
    <cacheField name="[calls].[Date of Call].[Date of Call]" caption="Date of Call" numFmtId="0" hierarchy="4" level="1">
      <sharedItems containsSemiMixedTypes="0" containsNonDate="0" containsDate="1" containsString="0" minDate="2023-01-01T00:00:00" maxDate="2024-01-01T00:00:00" count="330">
        <d v="2023-01-01T00:00:00"/>
        <d v="2023-01-02T00:00:00"/>
        <d v="2023-01-03T00:00:00"/>
        <d v="2023-01-04T00:00:00"/>
        <d v="2023-01-05T00:00:00"/>
        <d v="2023-01-06T00:00:00"/>
        <d v="2023-01-07T00:00:00"/>
        <d v="2023-01-08T00:00:00"/>
        <d v="2023-01-09T00:00:00"/>
        <d v="2023-01-10T00:00:00"/>
        <d v="2023-01-12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30T00:00:00"/>
        <d v="2023-01-31T00:00:00"/>
        <d v="2023-02-01T00:00:00"/>
        <d v="2023-02-02T00:00:00"/>
        <d v="2023-02-04T00:00:00"/>
        <d v="2023-02-05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6T00:00:00"/>
        <d v="2023-05-07T00:00:00"/>
        <d v="2023-05-08T00:00:00"/>
        <d v="2023-05-09T00:00:00"/>
        <d v="2023-05-10T00:00:00"/>
        <d v="2023-05-11T00:00:00"/>
        <d v="2023-05-12T00:00:00"/>
        <d v="2023-05-14T00:00:00"/>
        <d v="2023-05-15T00:00:00"/>
        <d v="2023-05-16T00:00:00"/>
        <d v="2023-05-17T00:00:00"/>
        <d v="2023-05-18T00:00:00"/>
        <d v="2023-05-19T00:00:00"/>
        <d v="2023-05-21T00:00:00"/>
        <d v="2023-05-22T00:00:00"/>
        <d v="2023-05-23T00:00:00"/>
        <d v="2023-05-24T00:00:00"/>
        <d v="2023-05-25T00:00:00"/>
        <d v="2023-05-26T00:00:00"/>
        <d v="2023-05-27T00:00:00"/>
        <d v="2023-05-28T00:00:00"/>
        <d v="2023-05-29T00:00:00"/>
        <d v="2023-05-30T00:00:00"/>
        <d v="2023-05-31T00:00:00"/>
        <d v="2023-06-01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3T00:00:00"/>
        <d v="2023-06-24T00:00:00"/>
        <d v="2023-06-25T00:00:00"/>
        <d v="2023-06-26T00:00:00"/>
        <d v="2023-06-27T00:00:00"/>
        <d v="2023-06-28T00:00:00"/>
        <d v="2023-06-29T00:00:00"/>
        <d v="2023-06-30T00:00:00"/>
        <d v="2023-07-01T00:00:00"/>
        <d v="2023-07-02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5T00:00:00"/>
        <d v="2023-07-26T00:00:00"/>
        <d v="2023-07-27T00:00:00"/>
        <d v="2023-07-28T00:00:00"/>
        <d v="2023-07-29T00:00:00"/>
        <d v="2023-07-31T00:00:00"/>
        <d v="2023-08-02T00:00:00"/>
        <d v="2023-08-03T00:00:00"/>
        <d v="2023-08-04T00:00:00"/>
        <d v="2023-08-05T00:00:00"/>
        <d v="2023-08-06T00:00:00"/>
        <d v="2023-08-07T00:00:00"/>
        <d v="2023-08-08T00:00:00"/>
        <d v="2023-08-10T00:00:00"/>
        <d v="2023-08-12T00:00:00"/>
        <d v="2023-08-13T00:00:00"/>
        <d v="2023-08-16T00:00:00"/>
        <d v="2023-08-17T00:00:00"/>
        <d v="2023-08-18T00:00:00"/>
        <d v="2023-08-19T00:00:00"/>
        <d v="2023-08-20T00:00:00"/>
        <d v="2023-08-21T00:00:00"/>
        <d v="2023-08-23T00:00:00"/>
        <d v="2023-08-24T00:00:00"/>
        <d v="2023-08-25T00:00:00"/>
        <d v="2023-08-26T00:00:00"/>
        <d v="2023-08-27T00:00:00"/>
        <d v="2023-08-29T00:00:00"/>
        <d v="2023-08-30T00:00:00"/>
        <d v="2023-08-31T00:00:00"/>
        <d v="2023-09-01T00:00:00"/>
        <d v="2023-09-03T00:00:00"/>
        <d v="2023-09-04T00:00:00"/>
        <d v="2023-09-05T00:00:00"/>
        <d v="2023-09-06T00:00:00"/>
        <d v="2023-09-07T00:00:00"/>
        <d v="2023-09-08T00:00:00"/>
        <d v="2023-09-09T00:00:00"/>
        <d v="2023-09-10T00:00:00"/>
        <d v="2023-09-12T00:00:00"/>
        <d v="2023-09-13T00:00:00"/>
        <d v="2023-09-14T00:00:00"/>
        <d v="2023-09-15T00:00:00"/>
        <d v="2023-09-16T00:00:00"/>
        <d v="2023-09-17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3T00:00:00"/>
        <d v="2023-11-24T00:00:00"/>
        <d v="2023-11-26T00:00:00"/>
        <d v="2023-11-27T00:00:00"/>
        <d v="2023-11-28T00:00:00"/>
        <d v="2023-11-29T00:00:00"/>
        <d v="2023-11-30T00:00:00"/>
        <d v="2023-12-01T00:00:00"/>
        <d v="2023-12-02T00:00:00"/>
        <d v="2023-12-03T00:00:00"/>
        <d v="2023-12-04T00:00:00"/>
        <d v="2023-12-05T00:00:00"/>
        <d v="2023-12-07T00:00:00"/>
        <d v="2023-12-08T00:00:00"/>
        <d v="2023-12-09T00:00:00"/>
        <d v="2023-12-13T00:00:00"/>
        <d v="2023-12-14T00:00:00"/>
        <d v="2023-12-15T00:00:00"/>
        <d v="2023-12-16T00:00:00"/>
        <d v="2023-12-17T00:00:00"/>
        <d v="2023-12-19T00:00:00"/>
        <d v="2023-12-20T00:00:00"/>
        <d v="2023-12-21T00:00:00"/>
        <d v="2023-12-24T00:00:00"/>
        <d v="2023-12-25T00:00:00"/>
        <d v="2023-12-26T00:00:00"/>
        <d v="2023-12-27T00:00:00"/>
        <d v="2023-12-28T00:00:00"/>
        <d v="2023-12-29T00:00:00"/>
        <d v="2023-12-30T00:00:00"/>
        <d v="2023-12-31T00:00:00"/>
      </sharedItems>
    </cacheField>
    <cacheField name="[calls].[Date of Call (Month)].[Date of Call (Month)]" caption="Date of Call (Month)" numFmtId="0" hierarchy="11" level="1">
      <sharedItems count="12">
        <s v="Jan"/>
        <s v="Feb"/>
        <s v="Mar"/>
        <s v="Apr"/>
        <s v="May"/>
        <s v="Jun"/>
        <s v="Jul"/>
        <s v="Aug"/>
        <s v="Sep"/>
        <s v="Oct"/>
        <s v="Nov"/>
        <s v="Dec"/>
      </sharedItems>
    </cacheField>
    <cacheField name="[Measures].[call count]" caption="call count" numFmtId="0" hierarchy="17" level="32767"/>
    <cacheField name="[calls].[Representative].[Representative]" caption="Representative" numFmtId="0" hierarchy="3" level="1">
      <sharedItems containsSemiMixedTypes="0" containsNonDate="0" containsString="0"/>
    </cacheField>
    <cacheField name="Dummy0" numFmtId="0" hierarchy="28" level="32767">
      <extLst>
        <ext xmlns:x14="http://schemas.microsoft.com/office/spreadsheetml/2009/9/main" uri="{63CAB8AC-B538-458d-9737-405883B0398D}">
          <x14:cacheField ignore="1"/>
        </ext>
      </extLst>
    </cacheField>
  </cacheFields>
  <cacheHierarchies count="29">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2" memberValueDatatype="130" unbalanced="0">
      <fieldsUsage count="2">
        <fieldUsage x="-1"/>
        <fieldUsage x="3"/>
      </fieldsUsage>
    </cacheHierarchy>
    <cacheHierarchy uniqueName="[calls].[Date of Call]" caption="Date of Call" attribute="1" time="1" defaultMemberUniqueName="[calls].[Date of Call].[All]" allUniqueName="[calls].[Date of Call].[All]" dimensionUniqueName="[calls]" displayFolder="" count="2" memberValueDatatype="7" unbalanced="0">
      <fieldsUsage count="2">
        <fieldUsage x="-1"/>
        <fieldUsage x="0"/>
      </fieldsUsage>
    </cacheHierarchy>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alls].[Date of Call (Month)]" caption="Date of Call (Month)" attribute="1" defaultMemberUniqueName="[calls].[Date of Call (Month)].[All]" allUniqueName="[calls].[Date of Call (Month)].[All]" dimensionUniqueName="[calls]" displayFolder="" count="2" memberValueDatatype="130" unbalanced="0">
      <fieldsUsage count="2">
        <fieldUsage x="-1"/>
        <fieldUsage x="1"/>
      </fieldsUsage>
    </cacheHierarchy>
    <cacheHierarchy uniqueName="[Table6].[Customer ID]" caption="Customer ID" attribute="1" defaultMemberUniqueName="[Table6].[Customer ID].[All]" allUniqueName="[Table6].[Customer ID].[All]" dimensionUniqueName="[Table6]" displayFolder="" count="0" memberValueDatatype="130" unbalanced="0"/>
    <cacheHierarchy uniqueName="[Table6].[Gedner]" caption="Gedner" attribute="1" defaultMemberUniqueName="[Table6].[Gedner].[All]" allUniqueName="[Table6].[Gedner].[All]" dimensionUniqueName="[Table6]" displayFolder="" count="0" memberValueDatatype="130" unbalanced="0"/>
    <cacheHierarchy uniqueName="[Table6].[Age]" caption="Age" attribute="1" defaultMemberUniqueName="[Table6].[Age].[All]" allUniqueName="[Table6].[Age].[All]" dimensionUniqueName="[Table6]" displayFolder="" count="0" memberValueDatatype="20" unbalanced="0"/>
    <cacheHierarchy uniqueName="[Table6].[City]" caption="City" attribute="1" defaultMemberUniqueName="[Table6].[City].[All]" allUniqueName="[Table6].[City].[All]" dimensionUniqueName="[Table6]" displayFolder="" count="0" memberValueDatatype="13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 count]" caption="call count" measure="1" displayFolder="" measureGroup="calls" count="0" oneField="1">
      <fieldsUsage count="1">
        <fieldUsage x="2"/>
      </fieldsUsage>
    </cacheHierarchy>
    <cacheHierarchy uniqueName="[Measures].[Total Amount]" caption="Total Amount" measure="1" displayFolder="" measureGroup="calls" count="0"/>
    <cacheHierarchy uniqueName="[Measures].[Total Duration]" caption="Total Duration" measure="1" displayFolder="" measureGroup="calls" count="0"/>
    <cacheHierarchy uniqueName="[Measures].[Avg. Rating]" caption="Avg. Rating" measure="1" displayFolder="" measureGroup="calls" count="0"/>
    <cacheHierarchy uniqueName="[Measures].[5* Call]" caption="5* Call" measure="1" displayFolder="" measureGroup="calls" count="0"/>
    <cacheHierarchy uniqueName="[Measures].[__XL_Count calls]" caption="__XL_Count calls" measure="1" displayFolder="" measureGroup="calls" count="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Sum of Purchase Amount]" caption="Sum of Purchase Amount" measure="1" displayFolder="" measureGroup="calls" count="0" hidden="1">
      <extLst>
        <ext xmlns:x15="http://schemas.microsoft.com/office/spreadsheetml/2010/11/main" uri="{B97F6D7D-B522-45F9-BDA1-12C45D357490}">
          <x15:cacheHierarchy aggregatedColumn="5"/>
        </ext>
      </extLst>
    </cacheHierarchy>
    <cacheHierarchy uniqueName="[Measures].[Count of Customer ID]" caption="Count of Customer ID" measure="1" displayFolder="" measureGroup="Table6" count="0" hidden="1">
      <extLst>
        <ext xmlns:x15="http://schemas.microsoft.com/office/spreadsheetml/2010/11/main" uri="{B97F6D7D-B522-45F9-BDA1-12C45D357490}">
          <x15:cacheHierarchy aggregatedColumn="12"/>
        </ext>
      </extLst>
    </cacheHierarchy>
    <cacheHierarchy uniqueName="[Measures].[Count of Customer ID 2]" caption="Count of Customer ID 2" measure="1" displayFolder="" measureGroup="calls" count="0" hidden="1">
      <extLst>
        <ext xmlns:x15="http://schemas.microsoft.com/office/spreadsheetml/2010/11/main" uri="{B97F6D7D-B522-45F9-BDA1-12C45D357490}">
          <x15:cacheHierarchy aggregatedColumn="1"/>
        </ext>
      </extLst>
    </cacheHierarchy>
    <cacheHierarchy uniqueName="Dummy0" caption="Call number" measure="1" count="0">
      <extLst>
        <ext xmlns:x14="http://schemas.microsoft.com/office/spreadsheetml/2009/9/main" uri="{8CF416AD-EC4C-4aba-99F5-12A058AE0983}">
          <x14:cacheHierarchy ignore="1"/>
        </ext>
      </extLst>
    </cacheHierarchy>
  </cacheHierarchies>
  <kpis count="0"/>
  <dimensions count="3">
    <dimension name="calls" uniqueName="[calls]" caption="calls"/>
    <dimension measure="1" name="Measures" uniqueName="[Measures]" caption="Measures"/>
    <dimension name="Table6" uniqueName="[Table6]" caption="Table6"/>
  </dimensions>
  <measureGroups count="2">
    <measureGroup name="calls" caption="calls"/>
    <measureGroup name="Table6" caption="Table6"/>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10.437936574075" backgroundQuery="1" createdVersion="8" refreshedVersion="8" minRefreshableVersion="3" recordCount="0" supportSubquery="1" supportAdvancedDrill="1" xr:uid="{739C1BCF-C993-4F2A-A754-76B9AB118F40}">
  <cacheSource type="external" connectionId="1"/>
  <cacheFields count="3">
    <cacheField name="[calls].[Day of week].[Day of week]" caption="Day of week" numFmtId="0" hierarchy="8" level="1">
      <sharedItems count="7">
        <s v="Friday"/>
        <s v="Monday"/>
        <s v="Saturday"/>
        <s v="Sunday"/>
        <s v="Thursday"/>
        <s v="Tuesday"/>
        <s v="Wednesday"/>
      </sharedItems>
    </cacheField>
    <cacheField name="[Measures].[call count]" caption="call count" numFmtId="0" hierarchy="17" level="32767"/>
    <cacheField name="[calls].[Representative].[Representative]" caption="Representative" numFmtId="0" hierarchy="3" level="1">
      <sharedItems containsSemiMixedTypes="0" containsNonDate="0" containsString="0"/>
    </cacheField>
  </cacheFields>
  <cacheHierarchies count="28">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2" memberValueDatatype="130" unbalanced="0">
      <fieldsUsage count="2">
        <fieldUsage x="-1"/>
        <fieldUsage x="2"/>
      </fieldsUsage>
    </cacheHierarchy>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2" memberValueDatatype="130" unbalanced="0">
      <fieldsUsage count="2">
        <fieldUsage x="-1"/>
        <fieldUsage x="0"/>
      </fieldsUsage>
    </cacheHierarchy>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alls].[Date of Call (Month)]" caption="Date of Call (Month)" attribute="1" defaultMemberUniqueName="[calls].[Date of Call (Month)].[All]" allUniqueName="[calls].[Date of Call (Month)].[All]" dimensionUniqueName="[calls]" displayFolder="" count="0" memberValueDatatype="130" unbalanced="0"/>
    <cacheHierarchy uniqueName="[Table6].[Customer ID]" caption="Customer ID" attribute="1" defaultMemberUniqueName="[Table6].[Customer ID].[All]" allUniqueName="[Table6].[Customer ID].[All]" dimensionUniqueName="[Table6]" displayFolder="" count="0" memberValueDatatype="130" unbalanced="0"/>
    <cacheHierarchy uniqueName="[Table6].[Gedner]" caption="Gedner" attribute="1" defaultMemberUniqueName="[Table6].[Gedner].[All]" allUniqueName="[Table6].[Gedner].[All]" dimensionUniqueName="[Table6]" displayFolder="" count="0" memberValueDatatype="130" unbalanced="0"/>
    <cacheHierarchy uniqueName="[Table6].[Age]" caption="Age" attribute="1" defaultMemberUniqueName="[Table6].[Age].[All]" allUniqueName="[Table6].[Age].[All]" dimensionUniqueName="[Table6]" displayFolder="" count="0" memberValueDatatype="20" unbalanced="0"/>
    <cacheHierarchy uniqueName="[Table6].[City]" caption="City" attribute="1" defaultMemberUniqueName="[Table6].[City].[All]" allUniqueName="[Table6].[City].[All]" dimensionUniqueName="[Table6]" displayFolder="" count="0" memberValueDatatype="13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 count]" caption="call count" measure="1" displayFolder="" measureGroup="calls" count="0" oneField="1">
      <fieldsUsage count="1">
        <fieldUsage x="1"/>
      </fieldsUsage>
    </cacheHierarchy>
    <cacheHierarchy uniqueName="[Measures].[Total Amount]" caption="Total Amount" measure="1" displayFolder="" measureGroup="calls" count="0"/>
    <cacheHierarchy uniqueName="[Measures].[Total Duration]" caption="Total Duration" measure="1" displayFolder="" measureGroup="calls" count="0"/>
    <cacheHierarchy uniqueName="[Measures].[Avg. Rating]" caption="Avg. Rating" measure="1" displayFolder="" measureGroup="calls" count="0"/>
    <cacheHierarchy uniqueName="[Measures].[5* Call]" caption="5* Call" measure="1" displayFolder="" measureGroup="calls" count="0"/>
    <cacheHierarchy uniqueName="[Measures].[__XL_Count calls]" caption="__XL_Count calls" measure="1" displayFolder="" measureGroup="calls" count="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Sum of Purchase Amount]" caption="Sum of Purchase Amount" measure="1" displayFolder="" measureGroup="calls" count="0" hidden="1">
      <extLst>
        <ext xmlns:x15="http://schemas.microsoft.com/office/spreadsheetml/2010/11/main" uri="{B97F6D7D-B522-45F9-BDA1-12C45D357490}">
          <x15:cacheHierarchy aggregatedColumn="5"/>
        </ext>
      </extLst>
    </cacheHierarchy>
    <cacheHierarchy uniqueName="[Measures].[Count of Customer ID]" caption="Count of Customer ID" measure="1" displayFolder="" measureGroup="Table6" count="0" hidden="1">
      <extLst>
        <ext xmlns:x15="http://schemas.microsoft.com/office/spreadsheetml/2010/11/main" uri="{B97F6D7D-B522-45F9-BDA1-12C45D357490}">
          <x15:cacheHierarchy aggregatedColumn="12"/>
        </ext>
      </extLst>
    </cacheHierarchy>
    <cacheHierarchy uniqueName="[Measures].[Count of Customer ID 2]" caption="Count of Customer ID 2" measure="1" displayFolder="" measureGroup="calls" count="0" hidden="1">
      <extLst>
        <ext xmlns:x15="http://schemas.microsoft.com/office/spreadsheetml/2010/11/main" uri="{B97F6D7D-B522-45F9-BDA1-12C45D357490}">
          <x15:cacheHierarchy aggregatedColumn="1"/>
        </ext>
      </extLst>
    </cacheHierarchy>
  </cacheHierarchies>
  <kpis count="0"/>
  <dimensions count="3">
    <dimension name="calls" uniqueName="[calls]" caption="calls"/>
    <dimension measure="1" name="Measures" uniqueName="[Measures]" caption="Measures"/>
    <dimension name="Table6" uniqueName="[Table6]" caption="Table6"/>
  </dimensions>
  <measureGroups count="2">
    <measureGroup name="calls" caption="calls"/>
    <measureGroup name="Table6" caption="Table6"/>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10.437936921298" backgroundQuery="1" createdVersion="8" refreshedVersion="8" minRefreshableVersion="3" recordCount="0" supportSubquery="1" supportAdvancedDrill="1" xr:uid="{C74676ED-6987-4922-9BFB-5BFFCB6BF47D}">
  <cacheSource type="external" connectionId="1"/>
  <cacheFields count="1">
    <cacheField name="[calls].[Representative].[Representative]" caption="Representative" numFmtId="0" hierarchy="3" level="1">
      <sharedItems count="5">
        <s v="R01"/>
        <s v="R02"/>
        <s v="R03"/>
        <s v="R04"/>
        <s v="R05"/>
      </sharedItems>
    </cacheField>
  </cacheFields>
  <cacheHierarchies count="28">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2" memberValueDatatype="130" unbalanced="0">
      <fieldsUsage count="2">
        <fieldUsage x="-1"/>
        <fieldUsage x="0"/>
      </fieldsUsage>
    </cacheHierarchy>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alls].[Date of Call (Month)]" caption="Date of Call (Month)" attribute="1" defaultMemberUniqueName="[calls].[Date of Call (Month)].[All]" allUniqueName="[calls].[Date of Call (Month)].[All]" dimensionUniqueName="[calls]" displayFolder="" count="0" memberValueDatatype="130" unbalanced="0"/>
    <cacheHierarchy uniqueName="[Table6].[Customer ID]" caption="Customer ID" attribute="1" defaultMemberUniqueName="[Table6].[Customer ID].[All]" allUniqueName="[Table6].[Customer ID].[All]" dimensionUniqueName="[Table6]" displayFolder="" count="0" memberValueDatatype="130" unbalanced="0"/>
    <cacheHierarchy uniqueName="[Table6].[Gedner]" caption="Gedner" attribute="1" defaultMemberUniqueName="[Table6].[Gedner].[All]" allUniqueName="[Table6].[Gedner].[All]" dimensionUniqueName="[Table6]" displayFolder="" count="0" memberValueDatatype="130" unbalanced="0"/>
    <cacheHierarchy uniqueName="[Table6].[Age]" caption="Age" attribute="1" defaultMemberUniqueName="[Table6].[Age].[All]" allUniqueName="[Table6].[Age].[All]" dimensionUniqueName="[Table6]" displayFolder="" count="0" memberValueDatatype="20" unbalanced="0"/>
    <cacheHierarchy uniqueName="[Table6].[City]" caption="City" attribute="1" defaultMemberUniqueName="[Table6].[City].[All]" allUniqueName="[Table6].[City].[All]" dimensionUniqueName="[Table6]" displayFolder="" count="0" memberValueDatatype="13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 count]" caption="call count" measure="1" displayFolder="" measureGroup="calls" count="0"/>
    <cacheHierarchy uniqueName="[Measures].[Total Amount]" caption="Total Amount" measure="1" displayFolder="" measureGroup="calls" count="0"/>
    <cacheHierarchy uniqueName="[Measures].[Total Duration]" caption="Total Duration" measure="1" displayFolder="" measureGroup="calls" count="0"/>
    <cacheHierarchy uniqueName="[Measures].[Avg. Rating]" caption="Avg. Rating" measure="1" displayFolder="" measureGroup="calls" count="0"/>
    <cacheHierarchy uniqueName="[Measures].[5* Call]" caption="5* Call" measure="1" displayFolder="" measureGroup="calls" count="0"/>
    <cacheHierarchy uniqueName="[Measures].[__XL_Count calls]" caption="__XL_Count calls" measure="1" displayFolder="" measureGroup="calls" count="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Sum of Purchase Amount]" caption="Sum of Purchase Amount" measure="1" displayFolder="" measureGroup="calls" count="0" hidden="1">
      <extLst>
        <ext xmlns:x15="http://schemas.microsoft.com/office/spreadsheetml/2010/11/main" uri="{B97F6D7D-B522-45F9-BDA1-12C45D357490}">
          <x15:cacheHierarchy aggregatedColumn="5"/>
        </ext>
      </extLst>
    </cacheHierarchy>
    <cacheHierarchy uniqueName="[Measures].[Count of Customer ID]" caption="Count of Customer ID" measure="1" displayFolder="" measureGroup="Table6" count="0" hidden="1">
      <extLst>
        <ext xmlns:x15="http://schemas.microsoft.com/office/spreadsheetml/2010/11/main" uri="{B97F6D7D-B522-45F9-BDA1-12C45D357490}">
          <x15:cacheHierarchy aggregatedColumn="12"/>
        </ext>
      </extLst>
    </cacheHierarchy>
    <cacheHierarchy uniqueName="[Measures].[Count of Customer ID 2]" caption="Count of Customer ID 2" measure="1" displayFolder="" measureGroup="calls" count="0" hidden="1">
      <extLst>
        <ext xmlns:x15="http://schemas.microsoft.com/office/spreadsheetml/2010/11/main" uri="{B97F6D7D-B522-45F9-BDA1-12C45D357490}">
          <x15:cacheHierarchy aggregatedColumn="1"/>
        </ext>
      </extLst>
    </cacheHierarchy>
  </cacheHierarchies>
  <kpis count="0"/>
  <dimensions count="3">
    <dimension name="calls" uniqueName="[calls]" caption="calls"/>
    <dimension measure="1" name="Measures" uniqueName="[Measures]" caption="Measures"/>
    <dimension name="Table6" uniqueName="[Table6]" caption="Table6"/>
  </dimensions>
  <measureGroups count="2">
    <measureGroup name="calls" caption="calls"/>
    <measureGroup name="Table6" caption="Table6"/>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10.437937268522" backgroundQuery="1" createdVersion="8" refreshedVersion="8" minRefreshableVersion="3" recordCount="0" supportSubquery="1" supportAdvancedDrill="1" xr:uid="{10F2E95C-DBEF-4A8F-98CA-43CDB4E8B07E}">
  <cacheSource type="external" connectionId="1"/>
  <cacheFields count="3">
    <cacheField name="[calls].[Rating rounded].[Rating rounded]" caption="Rating rounded" numFmtId="0" hierarchy="10" level="1">
      <sharedItems containsSemiMixedTypes="0" containsString="0" containsNumber="1" containsInteger="1" minValue="0" maxValue="5" count="6">
        <n v="0"/>
        <n v="1"/>
        <n v="2"/>
        <n v="3"/>
        <n v="4"/>
        <n v="5"/>
      </sharedItems>
      <extLst>
        <ext xmlns:x15="http://schemas.microsoft.com/office/spreadsheetml/2010/11/main" uri="{4F2E5C28-24EA-4eb8-9CBF-B6C8F9C3D259}">
          <x15:cachedUniqueNames>
            <x15:cachedUniqueName index="0" name="[calls].[Rating rounded].&amp;[0]"/>
            <x15:cachedUniqueName index="1" name="[calls].[Rating rounded].&amp;[1]"/>
            <x15:cachedUniqueName index="2" name="[calls].[Rating rounded].&amp;[2]"/>
            <x15:cachedUniqueName index="3" name="[calls].[Rating rounded].&amp;[3]"/>
            <x15:cachedUniqueName index="4" name="[calls].[Rating rounded].&amp;[4]"/>
            <x15:cachedUniqueName index="5" name="[calls].[Rating rounded].&amp;[5]"/>
          </x15:cachedUniqueNames>
        </ext>
      </extLst>
    </cacheField>
    <cacheField name="[Measures].[call count]" caption="call count" numFmtId="0" hierarchy="17" level="32767"/>
    <cacheField name="[calls].[Representative].[Representative]" caption="Representative" numFmtId="0" hierarchy="3" level="1">
      <sharedItems count="5">
        <s v="R01"/>
        <s v="R02"/>
        <s v="R03"/>
        <s v="R04"/>
        <s v="R05"/>
      </sharedItems>
    </cacheField>
  </cacheFields>
  <cacheHierarchies count="28">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2" memberValueDatatype="130" unbalanced="0">
      <fieldsUsage count="2">
        <fieldUsage x="-1"/>
        <fieldUsage x="2"/>
      </fieldsUsage>
    </cacheHierarchy>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2" memberValueDatatype="20" unbalanced="0">
      <fieldsUsage count="2">
        <fieldUsage x="-1"/>
        <fieldUsage x="0"/>
      </fieldsUsage>
    </cacheHierarchy>
    <cacheHierarchy uniqueName="[calls].[Date of Call (Month)]" caption="Date of Call (Month)" attribute="1" defaultMemberUniqueName="[calls].[Date of Call (Month)].[All]" allUniqueName="[calls].[Date of Call (Month)].[All]" dimensionUniqueName="[calls]" displayFolder="" count="0" memberValueDatatype="130" unbalanced="0"/>
    <cacheHierarchy uniqueName="[Table6].[Customer ID]" caption="Customer ID" attribute="1" defaultMemberUniqueName="[Table6].[Customer ID].[All]" allUniqueName="[Table6].[Customer ID].[All]" dimensionUniqueName="[Table6]" displayFolder="" count="0" memberValueDatatype="130" unbalanced="0"/>
    <cacheHierarchy uniqueName="[Table6].[Gedner]" caption="Gedner" attribute="1" defaultMemberUniqueName="[Table6].[Gedner].[All]" allUniqueName="[Table6].[Gedner].[All]" dimensionUniqueName="[Table6]" displayFolder="" count="0" memberValueDatatype="130" unbalanced="0"/>
    <cacheHierarchy uniqueName="[Table6].[Age]" caption="Age" attribute="1" defaultMemberUniqueName="[Table6].[Age].[All]" allUniqueName="[Table6].[Age].[All]" dimensionUniqueName="[Table6]" displayFolder="" count="0" memberValueDatatype="20" unbalanced="0"/>
    <cacheHierarchy uniqueName="[Table6].[City]" caption="City" attribute="1" defaultMemberUniqueName="[Table6].[City].[All]" allUniqueName="[Table6].[City].[All]" dimensionUniqueName="[Table6]" displayFolder="" count="0" memberValueDatatype="13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 count]" caption="call count" measure="1" displayFolder="" measureGroup="calls" count="0" oneField="1">
      <fieldsUsage count="1">
        <fieldUsage x="1"/>
      </fieldsUsage>
    </cacheHierarchy>
    <cacheHierarchy uniqueName="[Measures].[Total Amount]" caption="Total Amount" measure="1" displayFolder="" measureGroup="calls" count="0"/>
    <cacheHierarchy uniqueName="[Measures].[Total Duration]" caption="Total Duration" measure="1" displayFolder="" measureGroup="calls" count="0"/>
    <cacheHierarchy uniqueName="[Measures].[Avg. Rating]" caption="Avg. Rating" measure="1" displayFolder="" measureGroup="calls" count="0"/>
    <cacheHierarchy uniqueName="[Measures].[5* Call]" caption="5* Call" measure="1" displayFolder="" measureGroup="calls" count="0"/>
    <cacheHierarchy uniqueName="[Measures].[__XL_Count calls]" caption="__XL_Count calls" measure="1" displayFolder="" measureGroup="calls" count="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Sum of Purchase Amount]" caption="Sum of Purchase Amount" measure="1" displayFolder="" measureGroup="calls" count="0" hidden="1">
      <extLst>
        <ext xmlns:x15="http://schemas.microsoft.com/office/spreadsheetml/2010/11/main" uri="{B97F6D7D-B522-45F9-BDA1-12C45D357490}">
          <x15:cacheHierarchy aggregatedColumn="5"/>
        </ext>
      </extLst>
    </cacheHierarchy>
    <cacheHierarchy uniqueName="[Measures].[Count of Customer ID]" caption="Count of Customer ID" measure="1" displayFolder="" measureGroup="Table6" count="0" hidden="1">
      <extLst>
        <ext xmlns:x15="http://schemas.microsoft.com/office/spreadsheetml/2010/11/main" uri="{B97F6D7D-B522-45F9-BDA1-12C45D357490}">
          <x15:cacheHierarchy aggregatedColumn="12"/>
        </ext>
      </extLst>
    </cacheHierarchy>
    <cacheHierarchy uniqueName="[Measures].[Count of Customer ID 2]" caption="Count of Customer ID 2" measure="1" displayFolder="" measureGroup="calls" count="0" hidden="1">
      <extLst>
        <ext xmlns:x15="http://schemas.microsoft.com/office/spreadsheetml/2010/11/main" uri="{B97F6D7D-B522-45F9-BDA1-12C45D357490}">
          <x15:cacheHierarchy aggregatedColumn="1"/>
        </ext>
      </extLst>
    </cacheHierarchy>
  </cacheHierarchies>
  <kpis count="0"/>
  <dimensions count="3">
    <dimension name="calls" uniqueName="[calls]" caption="calls"/>
    <dimension measure="1" name="Measures" uniqueName="[Measures]" caption="Measures"/>
    <dimension name="Table6" uniqueName="[Table6]" caption="Table6"/>
  </dimensions>
  <measureGroups count="2">
    <measureGroup name="calls" caption="calls"/>
    <measureGroup name="Table6" caption="Table6"/>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B11511-5F1C-4991-B194-DFF016E39A05}" name="customer analysis"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72:G92" firstHeaderRow="1" firstDataRow="2" firstDataCol="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axis="axisCol" allDrilled="1" subtotalTop="0" showAll="0" dataSourceSort="1" defaultSubtotal="0" defaultAttributeDrillState="1">
      <items count="5">
        <item x="0"/>
        <item x="1"/>
        <item x="2"/>
        <item x="3"/>
        <item x="4"/>
      </items>
    </pivotField>
    <pivotField dataField="1" subtotalTop="0" showAll="0" defaultSubtotal="0"/>
  </pivotFields>
  <rowFields count="2">
    <field x="0"/>
    <field x="1"/>
  </rowFields>
  <rowItems count="19">
    <i>
      <x/>
    </i>
    <i r="1">
      <x/>
    </i>
    <i r="1">
      <x v="1"/>
    </i>
    <i r="1">
      <x v="2"/>
    </i>
    <i r="1">
      <x v="3"/>
    </i>
    <i>
      <x v="1"/>
    </i>
    <i r="1">
      <x v="4"/>
    </i>
    <i r="1">
      <x v="5"/>
    </i>
    <i r="1">
      <x v="6"/>
    </i>
    <i r="1">
      <x v="7"/>
    </i>
    <i r="1">
      <x v="8"/>
    </i>
    <i r="1">
      <x v="9"/>
    </i>
    <i>
      <x v="2"/>
    </i>
    <i r="1">
      <x v="10"/>
    </i>
    <i r="1">
      <x v="11"/>
    </i>
    <i r="1">
      <x v="12"/>
    </i>
    <i r="1">
      <x v="13"/>
    </i>
    <i r="1">
      <x v="14"/>
    </i>
    <i t="grand">
      <x/>
    </i>
  </rowItems>
  <colFields count="1">
    <field x="2"/>
  </colFields>
  <colItems count="6">
    <i>
      <x/>
    </i>
    <i>
      <x v="1"/>
    </i>
    <i>
      <x v="2"/>
    </i>
    <i>
      <x v="3"/>
    </i>
    <i>
      <x v="4"/>
    </i>
    <i t="grand">
      <x/>
    </i>
  </colItems>
  <dataFields count="1">
    <dataField fld="3" subtotal="count" baseField="0" baseItem="0"/>
  </dataFields>
  <conditionalFormats count="2">
    <conditionalFormat priority="8">
      <pivotAreas count="5">
        <pivotArea type="data" grandCol="1" collapsedLevelsAreSubtotals="1" fieldPosition="0">
          <references count="3">
            <reference field="4294967294" count="1" selected="0">
              <x v="0"/>
            </reference>
            <reference field="0" count="1" selected="0">
              <x v="0"/>
            </reference>
            <reference field="1" count="4">
              <x v="0"/>
              <x v="1"/>
              <x v="2"/>
              <x v="3"/>
            </reference>
          </references>
        </pivotArea>
        <pivotArea type="data" grandCol="1" collapsedLevelsAreSubtotals="1" fieldPosition="0">
          <references count="2">
            <reference field="4294967294" count="1" selected="0">
              <x v="0"/>
            </reference>
            <reference field="0" count="1">
              <x v="1"/>
            </reference>
          </references>
        </pivotArea>
        <pivotArea type="data" grandCol="1" collapsedLevelsAreSubtotals="1" fieldPosition="0">
          <references count="3">
            <reference field="4294967294" count="1" selected="0">
              <x v="0"/>
            </reference>
            <reference field="0" count="1" selected="0">
              <x v="1"/>
            </reference>
            <reference field="1" count="6">
              <x v="4"/>
              <x v="5"/>
              <x v="6"/>
              <x v="7"/>
              <x v="8"/>
              <x v="9"/>
            </reference>
          </references>
        </pivotArea>
        <pivotArea type="data" grandCol="1" collapsedLevelsAreSubtotals="1" fieldPosition="0">
          <references count="2">
            <reference field="4294967294" count="1" selected="0">
              <x v="0"/>
            </reference>
            <reference field="0" count="1">
              <x v="2"/>
            </reference>
          </references>
        </pivotArea>
        <pivotArea type="data" grandCol="1" collapsedLevelsAreSubtotals="1" fieldPosition="0">
          <references count="3">
            <reference field="4294967294" count="1" selected="0">
              <x v="0"/>
            </reference>
            <reference field="0" count="1" selected="0">
              <x v="2"/>
            </reference>
            <reference field="1" count="5">
              <x v="10"/>
              <x v="11"/>
              <x v="12"/>
              <x v="13"/>
              <x v="14"/>
            </reference>
          </references>
        </pivotArea>
      </pivotAreas>
    </conditionalFormat>
    <conditionalFormat priority="4">
      <pivotAreas count="5">
        <pivotArea type="data" collapsedLevelsAreSubtotals="1" fieldPosition="0">
          <references count="4">
            <reference field="4294967294" count="1" selected="0">
              <x v="0"/>
            </reference>
            <reference field="0" count="1" selected="0">
              <x v="0"/>
            </reference>
            <reference field="1" count="4">
              <x v="0"/>
              <x v="1"/>
              <x v="2"/>
              <x v="3"/>
            </reference>
            <reference field="2" count="5" selected="0">
              <x v="0"/>
              <x v="1"/>
              <x v="2"/>
              <x v="3"/>
              <x v="4"/>
            </reference>
          </references>
        </pivotArea>
        <pivotArea type="data" collapsedLevelsAreSubtotals="1" fieldPosition="0">
          <references count="3">
            <reference field="4294967294" count="1" selected="0">
              <x v="0"/>
            </reference>
            <reference field="0" count="1">
              <x v="1"/>
            </reference>
            <reference field="2" count="5" selected="0">
              <x v="0"/>
              <x v="1"/>
              <x v="2"/>
              <x v="3"/>
              <x v="4"/>
            </reference>
          </references>
        </pivotArea>
        <pivotArea type="data" collapsedLevelsAreSubtotals="1" fieldPosition="0">
          <references count="4">
            <reference field="4294967294" count="1" selected="0">
              <x v="0"/>
            </reference>
            <reference field="0" count="1" selected="0">
              <x v="1"/>
            </reference>
            <reference field="1" count="6">
              <x v="4"/>
              <x v="5"/>
              <x v="6"/>
              <x v="7"/>
              <x v="8"/>
              <x v="9"/>
            </reference>
            <reference field="2" count="5" selected="0">
              <x v="0"/>
              <x v="1"/>
              <x v="2"/>
              <x v="3"/>
              <x v="4"/>
            </reference>
          </references>
        </pivotArea>
        <pivotArea type="data" collapsedLevelsAreSubtotals="1" fieldPosition="0">
          <references count="3">
            <reference field="4294967294" count="1" selected="0">
              <x v="0"/>
            </reference>
            <reference field="0" count="1">
              <x v="2"/>
            </reference>
            <reference field="2" count="5" selected="0">
              <x v="0"/>
              <x v="1"/>
              <x v="2"/>
              <x v="3"/>
              <x v="4"/>
            </reference>
          </references>
        </pivotArea>
        <pivotArea type="data" collapsedLevelsAreSubtotals="1" fieldPosition="0">
          <references count="4">
            <reference field="4294967294" count="1" selected="0">
              <x v="0"/>
            </reference>
            <reference field="0" count="1" selected="0">
              <x v="2"/>
            </reference>
            <reference field="1" count="5">
              <x v="10"/>
              <x v="11"/>
              <x v="12"/>
              <x v="13"/>
              <x v="14"/>
            </reference>
            <reference field="2" count="5" selected="0">
              <x v="0"/>
              <x v="1"/>
              <x v="2"/>
              <x v="3"/>
              <x v="4"/>
            </reference>
          </references>
        </pivotArea>
      </pivotAreas>
    </conditionalFormat>
  </conditionalFormats>
  <pivotHierarchies count="2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5"/>
    <rowHierarchyUsage hierarchyUsage="12"/>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6]"/>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C5C403-7681-46E3-90BF-5FDCC9B0A94D}" name="rep satisfaction" cacheId="23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5">
  <location ref="A63:B70" firstHeaderRow="1" firstDataRow="1" firstDataCol="1" rowPageCount="1" colPageCount="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xis="axisPage" allDrilled="1" subtotalTop="0" showAll="0" dataSourceSort="1" defaultSubtotal="0" defaultAttributeDrillState="1">
      <items count="5">
        <item x="0"/>
        <item x="1"/>
        <item x="2"/>
        <item x="3"/>
        <item x="4"/>
      </items>
    </pivotField>
  </pivotFields>
  <rowFields count="1">
    <field x="0"/>
  </rowFields>
  <rowItems count="7">
    <i>
      <x/>
    </i>
    <i>
      <x v="1"/>
    </i>
    <i>
      <x v="2"/>
    </i>
    <i>
      <x v="3"/>
    </i>
    <i>
      <x v="4"/>
    </i>
    <i>
      <x v="5"/>
    </i>
    <i t="grand">
      <x/>
    </i>
  </rowItems>
  <colItems count="1">
    <i/>
  </colItems>
  <pageFields count="1">
    <pageField fld="2" hier="3" name="[calls].[Representative].[All]" cap="All"/>
  </pageFields>
  <dataFields count="1">
    <dataField fld="1" subtotal="count" baseField="0" baseItem="0"/>
  </dataFields>
  <conditionalFormats count="1">
    <conditionalFormat priority="7">
      <pivotAreas count="1">
        <pivotArea type="data" collapsedLevelsAreSubtotals="1" fieldPosition="0">
          <references count="2">
            <reference field="4294967294" count="1" selected="0">
              <x v="0"/>
            </reference>
            <reference field="0" count="6">
              <x v="0"/>
              <x v="1"/>
              <x v="2"/>
              <x v="3"/>
              <x v="4"/>
              <x v="5"/>
            </reference>
          </references>
        </pivotArea>
      </pivotAreas>
    </conditionalFormat>
  </conditionalFormats>
  <chartFormats count="1">
    <chartFormat chart="14" format="14"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30B50F-939A-4AE9-8D3A-8FC09C3708D3}" name="rep pivot" cacheId="21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9:E10"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fld="1" subtotal="count" baseField="0" baseItem="0"/>
    <dataField fld="0" subtotal="count" baseField="0" baseItem="0"/>
    <dataField fld="2" subtotal="count" baseField="0" baseItem="0"/>
    <dataField fld="3" subtotal="count" baseField="0" baseItem="0"/>
    <dataField fld="4" subtotal="count" baseField="0" baseItem="0"/>
  </dataFields>
  <pivotHierarchies count="2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call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FA35679-9685-4766-8696-B8E9B558429D}" name="selected rep" cacheId="22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47:A53" firstHeaderRow="1" firstDataRow="1" firstDataCol="1"/>
  <pivotFields count="1">
    <pivotField axis="axisRow" allDrilled="1" subtotalTop="0" showAll="0" dataSourceSort="1" defaultSubtotal="0" defaultAttributeDrillState="1">
      <items count="5">
        <item x="0"/>
        <item x="1"/>
        <item x="2"/>
        <item x="3"/>
        <item x="4"/>
      </items>
    </pivotField>
  </pivotFields>
  <rowFields count="1">
    <field x="0"/>
  </rowFields>
  <rowItems count="6">
    <i>
      <x/>
    </i>
    <i>
      <x v="1"/>
    </i>
    <i>
      <x v="2"/>
    </i>
    <i>
      <x v="3"/>
    </i>
    <i>
      <x v="4"/>
    </i>
    <i t="grand">
      <x/>
    </i>
  </rowItems>
  <formats count="1">
    <format dxfId="1">
      <pivotArea dataOnly="0" labelOnly="1" fieldPosition="0">
        <references count="1">
          <reference field="0" count="0"/>
        </references>
      </pivotArea>
    </format>
  </formats>
  <pivotHierarchies count="2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B462826-AE7F-4A0A-876F-21F10B329FD7}" name="Summary Pivo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5">
    <i>
      <x/>
    </i>
    <i i="1">
      <x v="1"/>
    </i>
    <i i="2">
      <x v="2"/>
    </i>
    <i i="3">
      <x v="3"/>
    </i>
    <i i="4">
      <x v="4"/>
    </i>
  </colItems>
  <dataFields count="5">
    <dataField fld="1" subtotal="count" baseField="0" baseItem="0"/>
    <dataField fld="0" subtotal="count" baseField="0" baseItem="0"/>
    <dataField fld="2" subtotal="count" baseField="0" baseItem="0"/>
    <dataField fld="3" subtotal="count" baseField="0" baseItem="0"/>
    <dataField fld="4" subtotal="count" baseField="0" baseItem="0"/>
  </dataField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call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20B9678-DB88-40A4-9C9F-D11AC74AB348}" name="PivotTable18" cacheId="22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0">
  <location ref="E16:F24" firstHeaderRow="1" firstDataRow="1" firstDataCol="1"/>
  <pivotFields count="3">
    <pivotField axis="axisRow" allDrilled="1" subtotalTop="0" showAll="0" defaultSubtotal="0" defaultAttributeDrillState="1">
      <items count="7">
        <item x="3"/>
        <item x="1"/>
        <item x="5"/>
        <item x="6"/>
        <item x="4"/>
        <item x="0"/>
        <item x="2"/>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fld="1" subtotal="count" baseField="0" baseItem="0"/>
  </dataFields>
  <chartFormats count="4">
    <chartFormat chart="33" format="0" series="1">
      <pivotArea type="data" outline="0" fieldPosition="0">
        <references count="1">
          <reference field="4294967294" count="1" selected="0">
            <x v="0"/>
          </reference>
        </references>
      </pivotArea>
    </chartFormat>
    <chartFormat chart="33" format="1">
      <pivotArea type="data" outline="0" fieldPosition="0">
        <references count="2">
          <reference field="4294967294" count="1" selected="0">
            <x v="0"/>
          </reference>
          <reference field="0" count="1" selected="0">
            <x v="3"/>
          </reference>
        </references>
      </pivotArea>
    </chartFormat>
    <chartFormat chart="36" format="2" series="1">
      <pivotArea type="data" outline="0" fieldPosition="0">
        <references count="1">
          <reference field="4294967294" count="1" selected="0">
            <x v="0"/>
          </reference>
        </references>
      </pivotArea>
    </chartFormat>
    <chartFormat chart="37" format="3"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call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7775320-19F1-4A6E-A485-E82EF64F3B1E}"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54:D59" firstHeaderRow="1" firstDataRow="2" firstDataCol="1"/>
  <pivotFields count="3">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4">
    <i>
      <x/>
    </i>
    <i>
      <x v="1"/>
    </i>
    <i>
      <x v="2"/>
    </i>
    <i t="grand">
      <x/>
    </i>
  </rowItems>
  <colFields count="1">
    <field x="1"/>
  </colFields>
  <colItems count="3">
    <i>
      <x/>
    </i>
    <i>
      <x v="1"/>
    </i>
    <i t="grand">
      <x/>
    </i>
  </colItems>
  <dataFields count="1">
    <dataField fld="2" subtotal="count" baseField="0" baseItem="0"/>
  </dataFields>
  <conditionalFormats count="1">
    <conditionalFormat priority="6">
      <pivotAreas count="1">
        <pivotArea type="data" collapsedLevelsAreSubtotals="1" fieldPosition="0">
          <references count="3">
            <reference field="4294967294" count="1" selected="0">
              <x v="0"/>
            </reference>
            <reference field="0" count="3">
              <x v="0"/>
              <x v="1"/>
              <x v="2"/>
            </reference>
            <reference field="1" count="2" selected="0">
              <x v="0"/>
              <x v="1"/>
            </reference>
          </references>
        </pivotArea>
      </pivotAreas>
    </conditionalFormat>
  </conditionalFormats>
  <chartFormats count="2">
    <chartFormat chart="22" format="4" series="1">
      <pivotArea type="data" outline="0" fieldPosition="0">
        <references count="2">
          <reference field="4294967294" count="1" selected="0">
            <x v="0"/>
          </reference>
          <reference field="1" count="1" selected="0">
            <x v="0"/>
          </reference>
        </references>
      </pivotArea>
    </chartFormat>
    <chartFormat chart="22" format="5" series="1">
      <pivotArea type="data" outline="0" fieldPosition="0">
        <references count="2">
          <reference field="4294967294" count="1" selected="0">
            <x v="0"/>
          </reference>
          <reference field="1" count="1" selected="0">
            <x v="1"/>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6]"/>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4B7FEB6-1A5B-42AF-A3C2-AEEBA8288447}" name="PivotTable1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3:C39" firstHeaderRow="0"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s>
  <rowFields count="1">
    <field x="0"/>
  </rowFields>
  <rowItems count="6">
    <i>
      <x/>
    </i>
    <i>
      <x v="1"/>
    </i>
    <i>
      <x v="2"/>
    </i>
    <i>
      <x v="3"/>
    </i>
    <i>
      <x v="4"/>
    </i>
    <i t="grand">
      <x/>
    </i>
  </rowItems>
  <colFields count="1">
    <field x="-2"/>
  </colFields>
  <colItems count="2">
    <i>
      <x/>
    </i>
    <i i="1">
      <x v="1"/>
    </i>
  </colItems>
  <dataFields count="2">
    <dataField fld="1" subtotal="count" baseField="0" baseItem="0"/>
    <dataField fld="2" subtotal="count" baseField="0" baseItem="0"/>
  </dataFields>
  <conditionalFormats count="2">
    <conditionalFormat priority="3">
      <pivotAreas count="1">
        <pivotArea type="data" collapsedLevelsAreSubtotals="1" fieldPosition="0">
          <references count="2">
            <reference field="4294967294" count="1" selected="0">
              <x v="0"/>
            </reference>
            <reference field="0" count="5">
              <x v="0"/>
              <x v="1"/>
              <x v="2"/>
              <x v="3"/>
              <x v="4"/>
            </reference>
          </references>
        </pivotArea>
      </pivotAreas>
    </conditionalFormat>
    <conditionalFormat priority="2">
      <pivotAreas count="1">
        <pivotArea type="data" collapsedLevelsAreSubtotals="1" fieldPosition="0">
          <references count="2">
            <reference field="4294967294" count="1" selected="0">
              <x v="1"/>
            </reference>
            <reference field="0" count="5">
              <x v="0"/>
              <x v="1"/>
              <x v="2"/>
              <x v="3"/>
              <x v="4"/>
            </reference>
          </references>
        </pivotArea>
      </pivotAreas>
    </conditionalFormat>
  </conditional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call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C5E3042-25E5-4813-8285-A3FB1C0B5409}" name="PivotTable17" cacheId="22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4">
  <location ref="A16:C29" firstHeaderRow="0" firstDataRow="1" firstDataCol="1"/>
  <pivotFields count="5">
    <pivotField axis="axisRow" allDrilled="1" subtotalTop="0" showAll="0" dataSourceSort="1" defaultSubtotal="0" defaultAttributeDrillState="1">
      <items count="33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2">
    <field x="1"/>
    <field x="0"/>
  </rowFields>
  <rowItems count="13">
    <i>
      <x/>
    </i>
    <i>
      <x v="1"/>
    </i>
    <i>
      <x v="2"/>
    </i>
    <i>
      <x v="3"/>
    </i>
    <i>
      <x v="4"/>
    </i>
    <i>
      <x v="5"/>
    </i>
    <i>
      <x v="6"/>
    </i>
    <i>
      <x v="7"/>
    </i>
    <i>
      <x v="8"/>
    </i>
    <i>
      <x v="9"/>
    </i>
    <i>
      <x v="10"/>
    </i>
    <i>
      <x v="11"/>
    </i>
    <i t="grand">
      <x/>
    </i>
  </rowItems>
  <colFields count="1">
    <field x="-2"/>
  </colFields>
  <colItems count="2">
    <i>
      <x/>
    </i>
    <i i="1">
      <x v="1"/>
    </i>
  </colItems>
  <dataFields count="2">
    <dataField fld="2" subtotal="count" baseField="0" baseItem="0"/>
    <dataField name="call count2" fld="4" subtotal="count" baseField="0" baseItem="0">
      <extLst>
        <ext xmlns:x14="http://schemas.microsoft.com/office/spreadsheetml/2009/9/main" uri="{E15A36E0-9728-4e99-A89B-3F7291B0FE68}">
          <x14:dataField sourceField="2" uniqueName="[__Xl2].[Measures].[call count]"/>
        </ext>
      </extLst>
    </dataField>
  </dataFields>
  <conditionalFormats count="1">
    <conditionalFormat priority="1">
      <pivotAreas count="12">
        <pivotArea type="data" collapsedLevelsAreSubtotals="1" fieldPosition="0">
          <references count="2">
            <reference field="4294967294" count="1" selected="0">
              <x v="0"/>
            </reference>
            <reference field="1" count="1">
              <x v="0"/>
            </reference>
          </references>
        </pivotArea>
        <pivotArea type="data" collapsedLevelsAreSubtotals="1" fieldPosition="0">
          <references count="2">
            <reference field="4294967294" count="1" selected="0">
              <x v="0"/>
            </reference>
            <reference field="1" count="1">
              <x v="1"/>
            </reference>
          </references>
        </pivotArea>
        <pivotArea type="data" collapsedLevelsAreSubtotals="1" fieldPosition="0">
          <references count="2">
            <reference field="4294967294" count="1" selected="0">
              <x v="0"/>
            </reference>
            <reference field="1" count="1">
              <x v="2"/>
            </reference>
          </references>
        </pivotArea>
        <pivotArea type="data" collapsedLevelsAreSubtotals="1" fieldPosition="0">
          <references count="2">
            <reference field="4294967294" count="1" selected="0">
              <x v="0"/>
            </reference>
            <reference field="1" count="1">
              <x v="3"/>
            </reference>
          </references>
        </pivotArea>
        <pivotArea type="data" collapsedLevelsAreSubtotals="1" fieldPosition="0">
          <references count="2">
            <reference field="4294967294" count="1" selected="0">
              <x v="0"/>
            </reference>
            <reference field="1" count="1">
              <x v="4"/>
            </reference>
          </references>
        </pivotArea>
        <pivotArea type="data" collapsedLevelsAreSubtotals="1" fieldPosition="0">
          <references count="2">
            <reference field="4294967294" count="1" selected="0">
              <x v="0"/>
            </reference>
            <reference field="1" count="1">
              <x v="5"/>
            </reference>
          </references>
        </pivotArea>
        <pivotArea type="data" collapsedLevelsAreSubtotals="1" fieldPosition="0">
          <references count="2">
            <reference field="4294967294" count="1" selected="0">
              <x v="0"/>
            </reference>
            <reference field="1" count="1">
              <x v="6"/>
            </reference>
          </references>
        </pivotArea>
        <pivotArea type="data" collapsedLevelsAreSubtotals="1" fieldPosition="0">
          <references count="2">
            <reference field="4294967294" count="1" selected="0">
              <x v="0"/>
            </reference>
            <reference field="1" count="1">
              <x v="7"/>
            </reference>
          </references>
        </pivotArea>
        <pivotArea type="data" collapsedLevelsAreSubtotals="1" fieldPosition="0">
          <references count="2">
            <reference field="4294967294" count="1" selected="0">
              <x v="0"/>
            </reference>
            <reference field="1" count="1">
              <x v="8"/>
            </reference>
          </references>
        </pivotArea>
        <pivotArea type="data" collapsedLevelsAreSubtotals="1" fieldPosition="0">
          <references count="2">
            <reference field="4294967294" count="1" selected="0">
              <x v="0"/>
            </reference>
            <reference field="1" count="1">
              <x v="9"/>
            </reference>
          </references>
        </pivotArea>
        <pivotArea type="data" collapsedLevelsAreSubtotals="1" fieldPosition="0">
          <references count="2">
            <reference field="4294967294" count="1" selected="0">
              <x v="0"/>
            </reference>
            <reference field="1" count="1">
              <x v="10"/>
            </reference>
          </references>
        </pivotArea>
        <pivotArea type="data" collapsedLevelsAreSubtotals="1" fieldPosition="0">
          <references count="2">
            <reference field="4294967294" count="1" selected="0">
              <x v="0"/>
            </reference>
            <reference field="1" count="1">
              <x v="11"/>
            </reference>
          </references>
        </pivotArea>
      </pivotAreas>
    </conditionalFormat>
  </conditionalFormats>
  <chartFormats count="3">
    <chartFormat chart="17"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1"/>
          </reference>
        </references>
      </pivotArea>
    </chartFormat>
    <chartFormat chart="17" format="6">
      <pivotArea type="data" outline="0" fieldPosition="0">
        <references count="2">
          <reference field="4294967294" count="1" selected="0">
            <x v="0"/>
          </reference>
          <reference field="1" count="1" selected="0">
            <x v="0"/>
          </reference>
        </references>
      </pivotArea>
    </chartFormat>
  </chartFormats>
  <pivotHierarchies count="29">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2">
    <rowHierarchyUsage hierarchyUsage="1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call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resentative" xr10:uid="{97F40853-146B-40BB-9421-8AEF22272EFC}" sourceName="[calls].[Representative]">
  <pivotTables>
    <pivotTable tabId="4" name="rep pivot"/>
    <pivotTable tabId="4" name="PivotTable17"/>
    <pivotTable tabId="4" name="PivotTable18"/>
    <pivotTable tabId="4" name="selected rep"/>
    <pivotTable tabId="4" name="rep satisfaction"/>
  </pivotTables>
  <data>
    <olap pivotCacheId="1422554015">
      <levels count="2">
        <level uniqueName="[calls].[Representative].[(All)]" sourceCaption="(All)" count="0"/>
        <level uniqueName="[calls].[Representative].[Representative]" sourceCaption="Representative" count="5">
          <ranges>
            <range startItem="0">
              <i n="[calls].[Representative].&amp;[R01]" c="R01"/>
              <i n="[calls].[Representative].&amp;[R02]" c="R02"/>
              <i n="[calls].[Representative].&amp;[R03]" c="R03"/>
              <i n="[calls].[Representative].&amp;[R04]" c="R04"/>
              <i n="[calls].[Representative].&amp;[R05]" c="R05"/>
            </range>
          </ranges>
        </level>
      </levels>
      <selections count="1">
        <selection n="[calls].[Representativ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presentative" xr10:uid="{E2E39E98-E97C-46DC-8012-11F6D4C2BDD6}" cache="Slicer_Representative" caption="Representative" level="1" style="SlicerStyleDark5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44A284-E28A-4E09-AF46-1B909929964F}" name="calls" displayName="calls" ref="B3:L1003" totalsRowShown="0" headerRowBorderDxfId="23" tableBorderDxfId="22" totalsRowBorderDxfId="21">
  <autoFilter ref="B3:L1003" xr:uid="{7C44A284-E28A-4E09-AF46-1B909929964F}"/>
  <tableColumns count="11">
    <tableColumn id="1" xr3:uid="{FDF619F9-C6B7-424A-BD1F-6131E132F4A1}" name="Call number" dataDxfId="20"/>
    <tableColumn id="2" xr3:uid="{70648937-A2D6-42F8-B58B-3603A04DE730}" name="Customer ID" dataDxfId="19"/>
    <tableColumn id="3" xr3:uid="{B4F1FDE9-B3F1-4B04-B9A9-B25E6FAF926C}" name="Duration" dataDxfId="18"/>
    <tableColumn id="4" xr3:uid="{F0E3A0DC-6202-4E89-87D6-45121A7D8A45}" name="Representative" dataDxfId="17"/>
    <tableColumn id="5" xr3:uid="{D84E5FCD-7ACB-47A9-A3A5-BFCD90EB00A9}" name="Date of Call" dataDxfId="16"/>
    <tableColumn id="6" xr3:uid="{1B4F78B9-4EAF-451C-9825-E3425602405B}" name="Purchase Amount" dataDxfId="15"/>
    <tableColumn id="7" xr3:uid="{708F735F-38E1-4C78-9296-FB9498339996}" name="Satisfaction Rating" dataDxfId="14"/>
    <tableColumn id="8" xr3:uid="{388634F8-7F73-454B-9CAE-20FAED9EAFAC}" name="FY" dataDxfId="13">
      <calculatedColumnFormula>IF(MONTH(calls[[#This Row],[Date of Call]])&lt;=6,YEAR(calls[[#This Row],[Date of Call]]),YEAR(calls[[#This Row],[Date of Call]])+1)</calculatedColumnFormula>
    </tableColumn>
    <tableColumn id="9" xr3:uid="{FBEA7BCD-0D73-469D-981B-7F319EE76B4B}" name="Day of week" dataDxfId="12">
      <calculatedColumnFormula>TEXT(calls[[#This Row],[Date of Call]],"DDDD")</calculatedColumnFormula>
    </tableColumn>
    <tableColumn id="10" xr3:uid="{700E54E1-895A-4FDB-A859-9D8707CD65E2}" name="Duration Bucket" dataDxfId="11">
      <calculatedColumnFormula>_xlfn.IFS(calls[[#This Row],[Duration]]&lt;=10,"Under 10 mins",calls[[#This Row],[Duration]]&lt;=30,"10 to 30 mins",calls[[#This Row],[Duration]]&lt;=60,"30 to 60 mins",calls[[#This Row],[Duration]]&lt;=120,"1 to 2 hour",TRUE,"More than 2 hours")</calculatedColumnFormula>
    </tableColumn>
    <tableColumn id="13" xr3:uid="{4B1ED443-D203-4104-AF07-E2A2551D2A59}" name="Rating rounded" dataDxfId="10">
      <calculatedColumnFormula>ROUND(calls[[#This Row],[Satisfaction Rating]],0)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D01EF1F-EE71-4109-AFE8-519D816D57B8}" name="Table6" displayName="Table6" ref="Q3:T18" totalsRowShown="0" headerRowDxfId="9" headerRowBorderDxfId="8" tableBorderDxfId="7" totalsRowBorderDxfId="6">
  <autoFilter ref="Q3:T18" xr:uid="{2D01EF1F-EE71-4109-AFE8-519D816D57B8}"/>
  <tableColumns count="4">
    <tableColumn id="1" xr3:uid="{34ACAE82-A5FD-4639-B302-6613C7A3B9C2}" name="Customer ID" dataDxfId="5"/>
    <tableColumn id="2" xr3:uid="{F9AD095B-9512-4886-A0E0-F8157440E2D1}" name="Gedner" dataDxfId="4"/>
    <tableColumn id="3" xr3:uid="{E94CFB42-44EC-4E4D-AF96-CDE38C10DED9}" name="Age" dataDxfId="3"/>
    <tableColumn id="4" xr3:uid="{104D4F47-4C98-4BEF-A84C-8D362BC389DA}" name="City"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952F7-DF8F-4A47-A82C-EAF8EC489172}">
  <dimension ref="B1:T1003"/>
  <sheetViews>
    <sheetView workbookViewId="0">
      <selection activeCell="Q7" sqref="Q7"/>
    </sheetView>
  </sheetViews>
  <sheetFormatPr defaultRowHeight="14.4" x14ac:dyDescent="0.3"/>
  <cols>
    <col min="1" max="1" width="3.21875" customWidth="1"/>
    <col min="2" max="2" width="14.6640625" customWidth="1"/>
    <col min="3" max="3" width="14.21875" customWidth="1"/>
    <col min="4" max="5" width="16.6640625" customWidth="1"/>
    <col min="6" max="6" width="16.109375" customWidth="1"/>
    <col min="7" max="7" width="19" customWidth="1"/>
    <col min="8" max="8" width="20.109375" customWidth="1"/>
    <col min="9" max="9" width="10.5546875" customWidth="1"/>
    <col min="10" max="10" width="14.6640625" customWidth="1"/>
    <col min="11" max="12" width="18.109375" customWidth="1"/>
    <col min="13" max="13" width="14.6640625" customWidth="1"/>
    <col min="16" max="16" width="10.6640625" customWidth="1"/>
    <col min="17" max="17" width="14.21875" customWidth="1"/>
    <col min="18" max="18" width="10.109375" customWidth="1"/>
    <col min="19" max="19" width="9.6640625" customWidth="1"/>
    <col min="20" max="20" width="10.6640625" customWidth="1"/>
  </cols>
  <sheetData>
    <row r="1" spans="2:20" s="2" customFormat="1" ht="48" customHeight="1" x14ac:dyDescent="0.3">
      <c r="B1" s="1" t="s">
        <v>0</v>
      </c>
    </row>
    <row r="2" spans="2:20" x14ac:dyDescent="0.3">
      <c r="N2" s="3"/>
    </row>
    <row r="3" spans="2:20" x14ac:dyDescent="0.3">
      <c r="B3" s="4" t="s">
        <v>1</v>
      </c>
      <c r="C3" s="5" t="s">
        <v>2</v>
      </c>
      <c r="D3" s="6" t="s">
        <v>3</v>
      </c>
      <c r="E3" s="7" t="s">
        <v>4</v>
      </c>
      <c r="F3" s="7" t="s">
        <v>5</v>
      </c>
      <c r="G3" s="5" t="s">
        <v>6</v>
      </c>
      <c r="H3" s="8" t="s">
        <v>7</v>
      </c>
      <c r="I3" s="9" t="s">
        <v>8</v>
      </c>
      <c r="J3" s="9" t="s">
        <v>9</v>
      </c>
      <c r="K3" s="9" t="s">
        <v>10</v>
      </c>
      <c r="L3" s="9" t="s">
        <v>11</v>
      </c>
      <c r="Q3" s="4" t="s">
        <v>2</v>
      </c>
      <c r="R3" s="5" t="s">
        <v>12</v>
      </c>
      <c r="S3" s="5" t="s">
        <v>13</v>
      </c>
      <c r="T3" s="8" t="s">
        <v>14</v>
      </c>
    </row>
    <row r="4" spans="2:20" x14ac:dyDescent="0.3">
      <c r="B4" s="10" t="s">
        <v>15</v>
      </c>
      <c r="C4" s="11" t="s">
        <v>16</v>
      </c>
      <c r="D4" s="11">
        <v>116</v>
      </c>
      <c r="E4" s="12" t="s">
        <v>17</v>
      </c>
      <c r="F4" s="13">
        <v>44927</v>
      </c>
      <c r="G4" s="11">
        <v>128</v>
      </c>
      <c r="H4" s="14">
        <v>4.9000000000000004</v>
      </c>
      <c r="I4">
        <f>IF(MONTH(calls[[#This Row],[Date of Call]])&lt;=6,YEAR(calls[[#This Row],[Date of Call]]),YEAR(calls[[#This Row],[Date of Call]])+1)</f>
        <v>2023</v>
      </c>
      <c r="J4" t="str">
        <f>TEXT(calls[[#This Row],[Date of Call]],"DDDD")</f>
        <v>Sunday</v>
      </c>
      <c r="K4" t="str">
        <f>_xlfn.IFS(calls[[#This Row],[Duration]]&lt;=10,"Under 10 mins",calls[[#This Row],[Duration]]&lt;=30,"10 to 30 mins",calls[[#This Row],[Duration]]&lt;=60,"30 to 60 mins",calls[[#This Row],[Duration]]&lt;=120,"1 to 2 hour",TRUE,"More than 2 hours")</f>
        <v>1 to 2 hour</v>
      </c>
      <c r="L4">
        <f>ROUND(calls[[#This Row],[Satisfaction Rating]],0)</f>
        <v>5</v>
      </c>
      <c r="Q4" s="10" t="s">
        <v>18</v>
      </c>
      <c r="R4" s="15" t="s">
        <v>19</v>
      </c>
      <c r="S4" s="11">
        <v>41</v>
      </c>
      <c r="T4" s="14" t="s">
        <v>20</v>
      </c>
    </row>
    <row r="5" spans="2:20" x14ac:dyDescent="0.3">
      <c r="B5" s="10" t="s">
        <v>21</v>
      </c>
      <c r="C5" s="11" t="s">
        <v>22</v>
      </c>
      <c r="D5" s="11">
        <v>119</v>
      </c>
      <c r="E5" s="12" t="s">
        <v>17</v>
      </c>
      <c r="F5" s="13">
        <v>44927</v>
      </c>
      <c r="G5" s="11">
        <v>135</v>
      </c>
      <c r="H5" s="14">
        <v>2.9</v>
      </c>
      <c r="I5">
        <f>IF(MONTH(calls[[#This Row],[Date of Call]])&lt;=6,YEAR(calls[[#This Row],[Date of Call]]),YEAR(calls[[#This Row],[Date of Call]])+1)</f>
        <v>2023</v>
      </c>
      <c r="J5" t="str">
        <f>TEXT(calls[[#This Row],[Date of Call]],"DDDD")</f>
        <v>Sunday</v>
      </c>
      <c r="K5" t="str">
        <f>_xlfn.IFS(calls[[#This Row],[Duration]]&lt;=10,"Under 10 mins",calls[[#This Row],[Duration]]&lt;=30,"10 to 30 mins",calls[[#This Row],[Duration]]&lt;=60,"30 to 60 mins",calls[[#This Row],[Duration]]&lt;=120,"1 to 2 hour",TRUE,"More than 2 hours")</f>
        <v>1 to 2 hour</v>
      </c>
      <c r="L5">
        <f>ROUND(calls[[#This Row],[Satisfaction Rating]],0)</f>
        <v>3</v>
      </c>
      <c r="Q5" s="10" t="s">
        <v>23</v>
      </c>
      <c r="R5" s="15" t="s">
        <v>19</v>
      </c>
      <c r="S5" s="11">
        <v>31</v>
      </c>
      <c r="T5" s="14" t="s">
        <v>24</v>
      </c>
    </row>
    <row r="6" spans="2:20" x14ac:dyDescent="0.3">
      <c r="B6" s="10" t="s">
        <v>25</v>
      </c>
      <c r="C6" s="11" t="s">
        <v>26</v>
      </c>
      <c r="D6" s="11">
        <v>68</v>
      </c>
      <c r="E6" s="12" t="s">
        <v>27</v>
      </c>
      <c r="F6" s="13">
        <v>44927</v>
      </c>
      <c r="G6" s="11">
        <v>66</v>
      </c>
      <c r="H6" s="14">
        <v>4.7</v>
      </c>
      <c r="I6">
        <f>IF(MONTH(calls[[#This Row],[Date of Call]])&lt;=6,YEAR(calls[[#This Row],[Date of Call]]),YEAR(calls[[#This Row],[Date of Call]])+1)</f>
        <v>2023</v>
      </c>
      <c r="J6" t="str">
        <f>TEXT(calls[[#This Row],[Date of Call]],"DDDD")</f>
        <v>Sunday</v>
      </c>
      <c r="K6" t="str">
        <f>_xlfn.IFS(calls[[#This Row],[Duration]]&lt;=10,"Under 10 mins",calls[[#This Row],[Duration]]&lt;=30,"10 to 30 mins",calls[[#This Row],[Duration]]&lt;=60,"30 to 60 mins",calls[[#This Row],[Duration]]&lt;=120,"1 to 2 hour",TRUE,"More than 2 hours")</f>
        <v>1 to 2 hour</v>
      </c>
      <c r="L6">
        <f>ROUND(calls[[#This Row],[Satisfaction Rating]],0)</f>
        <v>5</v>
      </c>
      <c r="Q6" s="10" t="s">
        <v>16</v>
      </c>
      <c r="R6" s="15" t="s">
        <v>19</v>
      </c>
      <c r="S6" s="11">
        <v>26</v>
      </c>
      <c r="T6" s="14" t="s">
        <v>28</v>
      </c>
    </row>
    <row r="7" spans="2:20" x14ac:dyDescent="0.3">
      <c r="B7" s="10" t="s">
        <v>29</v>
      </c>
      <c r="C7" s="11" t="s">
        <v>30</v>
      </c>
      <c r="D7" s="11">
        <v>119</v>
      </c>
      <c r="E7" s="12" t="s">
        <v>27</v>
      </c>
      <c r="F7" s="13">
        <v>44927</v>
      </c>
      <c r="G7" s="11">
        <v>22</v>
      </c>
      <c r="H7" s="14">
        <v>2.9</v>
      </c>
      <c r="I7">
        <f>IF(MONTH(calls[[#This Row],[Date of Call]])&lt;=6,YEAR(calls[[#This Row],[Date of Call]]),YEAR(calls[[#This Row],[Date of Call]])+1)</f>
        <v>2023</v>
      </c>
      <c r="J7" t="str">
        <f>TEXT(calls[[#This Row],[Date of Call]],"DDDD")</f>
        <v>Sunday</v>
      </c>
      <c r="K7" t="str">
        <f>_xlfn.IFS(calls[[#This Row],[Duration]]&lt;=10,"Under 10 mins",calls[[#This Row],[Duration]]&lt;=30,"10 to 30 mins",calls[[#This Row],[Duration]]&lt;=60,"30 to 60 mins",calls[[#This Row],[Duration]]&lt;=120,"1 to 2 hour",TRUE,"More than 2 hours")</f>
        <v>1 to 2 hour</v>
      </c>
      <c r="L7">
        <f>ROUND(calls[[#This Row],[Satisfaction Rating]],0)</f>
        <v>3</v>
      </c>
      <c r="Q7" s="10" t="s">
        <v>22</v>
      </c>
      <c r="R7" s="15" t="s">
        <v>19</v>
      </c>
      <c r="S7" s="11">
        <v>36</v>
      </c>
      <c r="T7" s="14" t="s">
        <v>28</v>
      </c>
    </row>
    <row r="8" spans="2:20" x14ac:dyDescent="0.3">
      <c r="B8" s="10" t="s">
        <v>31</v>
      </c>
      <c r="C8" s="11" t="s">
        <v>32</v>
      </c>
      <c r="D8" s="11">
        <v>128</v>
      </c>
      <c r="E8" s="12" t="s">
        <v>33</v>
      </c>
      <c r="F8" s="13">
        <v>44928</v>
      </c>
      <c r="G8" s="11">
        <v>31</v>
      </c>
      <c r="H8" s="14">
        <v>2.8</v>
      </c>
      <c r="I8">
        <f>IF(MONTH(calls[[#This Row],[Date of Call]])&lt;=6,YEAR(calls[[#This Row],[Date of Call]]),YEAR(calls[[#This Row],[Date of Call]])+1)</f>
        <v>2023</v>
      </c>
      <c r="J8" t="str">
        <f>TEXT(calls[[#This Row],[Date of Call]],"DDDD")</f>
        <v>Monday</v>
      </c>
      <c r="K8" t="str">
        <f>_xlfn.IFS(calls[[#This Row],[Duration]]&lt;=10,"Under 10 mins",calls[[#This Row],[Duration]]&lt;=30,"10 to 30 mins",calls[[#This Row],[Duration]]&lt;=60,"30 to 60 mins",calls[[#This Row],[Duration]]&lt;=120,"1 to 2 hour",TRUE,"More than 2 hours")</f>
        <v>More than 2 hours</v>
      </c>
      <c r="L8">
        <f>ROUND(calls[[#This Row],[Satisfaction Rating]],0)</f>
        <v>3</v>
      </c>
      <c r="Q8" s="10" t="s">
        <v>26</v>
      </c>
      <c r="R8" s="15" t="s">
        <v>19</v>
      </c>
      <c r="S8" s="11">
        <v>37</v>
      </c>
      <c r="T8" s="14" t="s">
        <v>20</v>
      </c>
    </row>
    <row r="9" spans="2:20" x14ac:dyDescent="0.3">
      <c r="B9" s="10" t="s">
        <v>34</v>
      </c>
      <c r="C9" s="11" t="s">
        <v>32</v>
      </c>
      <c r="D9" s="11">
        <v>49</v>
      </c>
      <c r="E9" s="12" t="s">
        <v>27</v>
      </c>
      <c r="F9" s="13">
        <v>44929</v>
      </c>
      <c r="G9" s="11">
        <v>135</v>
      </c>
      <c r="H9" s="14">
        <v>4.8</v>
      </c>
      <c r="I9">
        <f>IF(MONTH(calls[[#This Row],[Date of Call]])&lt;=6,YEAR(calls[[#This Row],[Date of Call]]),YEAR(calls[[#This Row],[Date of Call]])+1)</f>
        <v>2023</v>
      </c>
      <c r="J9" t="str">
        <f>TEXT(calls[[#This Row],[Date of Call]],"DDDD")</f>
        <v>Tuesday</v>
      </c>
      <c r="K9" t="str">
        <f>_xlfn.IFS(calls[[#This Row],[Duration]]&lt;=10,"Under 10 mins",calls[[#This Row],[Duration]]&lt;=30,"10 to 30 mins",calls[[#This Row],[Duration]]&lt;=60,"30 to 60 mins",calls[[#This Row],[Duration]]&lt;=120,"1 to 2 hour",TRUE,"More than 2 hours")</f>
        <v>30 to 60 mins</v>
      </c>
      <c r="L9">
        <f>ROUND(calls[[#This Row],[Satisfaction Rating]],0)</f>
        <v>5</v>
      </c>
      <c r="Q9" s="10" t="s">
        <v>35</v>
      </c>
      <c r="R9" s="15" t="s">
        <v>19</v>
      </c>
      <c r="S9" s="11">
        <v>23</v>
      </c>
      <c r="T9" s="14" t="s">
        <v>20</v>
      </c>
    </row>
    <row r="10" spans="2:20" x14ac:dyDescent="0.3">
      <c r="B10" s="10" t="s">
        <v>36</v>
      </c>
      <c r="C10" s="11" t="s">
        <v>37</v>
      </c>
      <c r="D10" s="11">
        <v>84</v>
      </c>
      <c r="E10" s="12" t="s">
        <v>17</v>
      </c>
      <c r="F10" s="13">
        <v>44929</v>
      </c>
      <c r="G10" s="11">
        <v>60</v>
      </c>
      <c r="H10" s="14">
        <v>4.7</v>
      </c>
      <c r="I10">
        <f>IF(MONTH(calls[[#This Row],[Date of Call]])&lt;=6,YEAR(calls[[#This Row],[Date of Call]]),YEAR(calls[[#This Row],[Date of Call]])+1)</f>
        <v>2023</v>
      </c>
      <c r="J10" t="str">
        <f>TEXT(calls[[#This Row],[Date of Call]],"DDDD")</f>
        <v>Tuesday</v>
      </c>
      <c r="K10" t="str">
        <f>_xlfn.IFS(calls[[#This Row],[Duration]]&lt;=10,"Under 10 mins",calls[[#This Row],[Duration]]&lt;=30,"10 to 30 mins",calls[[#This Row],[Duration]]&lt;=60,"30 to 60 mins",calls[[#This Row],[Duration]]&lt;=120,"1 to 2 hour",TRUE,"More than 2 hours")</f>
        <v>1 to 2 hour</v>
      </c>
      <c r="L10">
        <f>ROUND(calls[[#This Row],[Satisfaction Rating]],0)</f>
        <v>5</v>
      </c>
      <c r="Q10" s="10" t="s">
        <v>37</v>
      </c>
      <c r="R10" s="15" t="s">
        <v>38</v>
      </c>
      <c r="S10" s="11">
        <v>22</v>
      </c>
      <c r="T10" s="14" t="s">
        <v>24</v>
      </c>
    </row>
    <row r="11" spans="2:20" x14ac:dyDescent="0.3">
      <c r="B11" s="10" t="s">
        <v>39</v>
      </c>
      <c r="C11" s="11" t="s">
        <v>16</v>
      </c>
      <c r="D11" s="11">
        <v>103</v>
      </c>
      <c r="E11" s="12" t="s">
        <v>40</v>
      </c>
      <c r="F11" s="13">
        <v>44929</v>
      </c>
      <c r="G11" s="11">
        <v>148</v>
      </c>
      <c r="H11" s="14">
        <v>4.4000000000000004</v>
      </c>
      <c r="I11">
        <f>IF(MONTH(calls[[#This Row],[Date of Call]])&lt;=6,YEAR(calls[[#This Row],[Date of Call]]),YEAR(calls[[#This Row],[Date of Call]])+1)</f>
        <v>2023</v>
      </c>
      <c r="J11" t="str">
        <f>TEXT(calls[[#This Row],[Date of Call]],"DDDD")</f>
        <v>Tuesday</v>
      </c>
      <c r="K11" t="str">
        <f>_xlfn.IFS(calls[[#This Row],[Duration]]&lt;=10,"Under 10 mins",calls[[#This Row],[Duration]]&lt;=30,"10 to 30 mins",calls[[#This Row],[Duration]]&lt;=60,"30 to 60 mins",calls[[#This Row],[Duration]]&lt;=120,"1 to 2 hour",TRUE,"More than 2 hours")</f>
        <v>1 to 2 hour</v>
      </c>
      <c r="L11">
        <f>ROUND(calls[[#This Row],[Satisfaction Rating]],0)</f>
        <v>4</v>
      </c>
      <c r="Q11" s="10" t="s">
        <v>41</v>
      </c>
      <c r="R11" s="15" t="s">
        <v>38</v>
      </c>
      <c r="S11" s="11">
        <v>42</v>
      </c>
      <c r="T11" s="14" t="s">
        <v>24</v>
      </c>
    </row>
    <row r="12" spans="2:20" x14ac:dyDescent="0.3">
      <c r="B12" s="10" t="s">
        <v>42</v>
      </c>
      <c r="C12" s="11" t="s">
        <v>26</v>
      </c>
      <c r="D12" s="11">
        <v>31</v>
      </c>
      <c r="E12" s="12" t="s">
        <v>27</v>
      </c>
      <c r="F12" s="13">
        <v>44929</v>
      </c>
      <c r="G12" s="11">
        <v>135</v>
      </c>
      <c r="H12" s="14">
        <v>3.6</v>
      </c>
      <c r="I12">
        <f>IF(MONTH(calls[[#This Row],[Date of Call]])&lt;=6,YEAR(calls[[#This Row],[Date of Call]]),YEAR(calls[[#This Row],[Date of Call]])+1)</f>
        <v>2023</v>
      </c>
      <c r="J12" t="str">
        <f>TEXT(calls[[#This Row],[Date of Call]],"DDDD")</f>
        <v>Tuesday</v>
      </c>
      <c r="K12" t="str">
        <f>_xlfn.IFS(calls[[#This Row],[Duration]]&lt;=10,"Under 10 mins",calls[[#This Row],[Duration]]&lt;=30,"10 to 30 mins",calls[[#This Row],[Duration]]&lt;=60,"30 to 60 mins",calls[[#This Row],[Duration]]&lt;=120,"1 to 2 hour",TRUE,"More than 2 hours")</f>
        <v>30 to 60 mins</v>
      </c>
      <c r="L12">
        <f>ROUND(calls[[#This Row],[Satisfaction Rating]],0)</f>
        <v>4</v>
      </c>
      <c r="Q12" s="10" t="s">
        <v>43</v>
      </c>
      <c r="R12" s="15" t="s">
        <v>38</v>
      </c>
      <c r="S12" s="11">
        <v>25</v>
      </c>
      <c r="T12" s="14" t="s">
        <v>20</v>
      </c>
    </row>
    <row r="13" spans="2:20" x14ac:dyDescent="0.3">
      <c r="B13" s="10" t="s">
        <v>44</v>
      </c>
      <c r="C13" s="11" t="s">
        <v>45</v>
      </c>
      <c r="D13" s="11">
        <v>44</v>
      </c>
      <c r="E13" s="12" t="s">
        <v>46</v>
      </c>
      <c r="F13" s="13">
        <v>44929</v>
      </c>
      <c r="G13" s="11">
        <v>105</v>
      </c>
      <c r="H13" s="14">
        <v>2.9</v>
      </c>
      <c r="I13">
        <f>IF(MONTH(calls[[#This Row],[Date of Call]])&lt;=6,YEAR(calls[[#This Row],[Date of Call]]),YEAR(calls[[#This Row],[Date of Call]])+1)</f>
        <v>2023</v>
      </c>
      <c r="J13" t="str">
        <f>TEXT(calls[[#This Row],[Date of Call]],"DDDD")</f>
        <v>Tuesday</v>
      </c>
      <c r="K13" t="str">
        <f>_xlfn.IFS(calls[[#This Row],[Duration]]&lt;=10,"Under 10 mins",calls[[#This Row],[Duration]]&lt;=30,"10 to 30 mins",calls[[#This Row],[Duration]]&lt;=60,"30 to 60 mins",calls[[#This Row],[Duration]]&lt;=120,"1 to 2 hour",TRUE,"More than 2 hours")</f>
        <v>30 to 60 mins</v>
      </c>
      <c r="L13">
        <f>ROUND(calls[[#This Row],[Satisfaction Rating]],0)</f>
        <v>3</v>
      </c>
      <c r="Q13" s="10" t="s">
        <v>45</v>
      </c>
      <c r="R13" s="15" t="s">
        <v>38</v>
      </c>
      <c r="S13" s="11">
        <v>30</v>
      </c>
      <c r="T13" s="14" t="s">
        <v>24</v>
      </c>
    </row>
    <row r="14" spans="2:20" x14ac:dyDescent="0.3">
      <c r="B14" s="10" t="s">
        <v>47</v>
      </c>
      <c r="C14" s="11" t="s">
        <v>32</v>
      </c>
      <c r="D14" s="11">
        <v>102</v>
      </c>
      <c r="E14" s="12" t="s">
        <v>27</v>
      </c>
      <c r="F14" s="13">
        <v>44929</v>
      </c>
      <c r="G14" s="11">
        <v>69</v>
      </c>
      <c r="H14" s="14">
        <v>4.9000000000000004</v>
      </c>
      <c r="I14">
        <f>IF(MONTH(calls[[#This Row],[Date of Call]])&lt;=6,YEAR(calls[[#This Row],[Date of Call]]),YEAR(calls[[#This Row],[Date of Call]])+1)</f>
        <v>2023</v>
      </c>
      <c r="J14" t="str">
        <f>TEXT(calls[[#This Row],[Date of Call]],"DDDD")</f>
        <v>Tuesday</v>
      </c>
      <c r="K14" t="str">
        <f>_xlfn.IFS(calls[[#This Row],[Duration]]&lt;=10,"Under 10 mins",calls[[#This Row],[Duration]]&lt;=30,"10 to 30 mins",calls[[#This Row],[Duration]]&lt;=60,"30 to 60 mins",calls[[#This Row],[Duration]]&lt;=120,"1 to 2 hour",TRUE,"More than 2 hours")</f>
        <v>1 to 2 hour</v>
      </c>
      <c r="L14">
        <f>ROUND(calls[[#This Row],[Satisfaction Rating]],0)</f>
        <v>5</v>
      </c>
      <c r="Q14" s="10" t="s">
        <v>32</v>
      </c>
      <c r="R14" s="15" t="s">
        <v>38</v>
      </c>
      <c r="S14" s="11">
        <v>30</v>
      </c>
      <c r="T14" s="14" t="s">
        <v>28</v>
      </c>
    </row>
    <row r="15" spans="2:20" x14ac:dyDescent="0.3">
      <c r="B15" s="10" t="s">
        <v>48</v>
      </c>
      <c r="C15" s="11" t="s">
        <v>49</v>
      </c>
      <c r="D15" s="11">
        <v>135</v>
      </c>
      <c r="E15" s="12" t="s">
        <v>17</v>
      </c>
      <c r="F15" s="13">
        <v>44929</v>
      </c>
      <c r="G15" s="11">
        <v>46</v>
      </c>
      <c r="H15" s="14">
        <v>3.4</v>
      </c>
      <c r="I15">
        <f>IF(MONTH(calls[[#This Row],[Date of Call]])&lt;=6,YEAR(calls[[#This Row],[Date of Call]]),YEAR(calls[[#This Row],[Date of Call]])+1)</f>
        <v>2023</v>
      </c>
      <c r="J15" t="str">
        <f>TEXT(calls[[#This Row],[Date of Call]],"DDDD")</f>
        <v>Tuesday</v>
      </c>
      <c r="K15" t="str">
        <f>_xlfn.IFS(calls[[#This Row],[Duration]]&lt;=10,"Under 10 mins",calls[[#This Row],[Duration]]&lt;=30,"10 to 30 mins",calls[[#This Row],[Duration]]&lt;=60,"30 to 60 mins",calls[[#This Row],[Duration]]&lt;=120,"1 to 2 hour",TRUE,"More than 2 hours")</f>
        <v>More than 2 hours</v>
      </c>
      <c r="L15">
        <f>ROUND(calls[[#This Row],[Satisfaction Rating]],0)</f>
        <v>3</v>
      </c>
      <c r="Q15" s="10" t="s">
        <v>50</v>
      </c>
      <c r="R15" s="15" t="s">
        <v>38</v>
      </c>
      <c r="S15" s="11">
        <v>28</v>
      </c>
      <c r="T15" s="14" t="s">
        <v>28</v>
      </c>
    </row>
    <row r="16" spans="2:20" x14ac:dyDescent="0.3">
      <c r="B16" s="10" t="s">
        <v>51</v>
      </c>
      <c r="C16" s="11" t="s">
        <v>23</v>
      </c>
      <c r="D16" s="11">
        <v>98</v>
      </c>
      <c r="E16" s="12" t="s">
        <v>27</v>
      </c>
      <c r="F16" s="13">
        <v>44930</v>
      </c>
      <c r="G16" s="11">
        <v>108</v>
      </c>
      <c r="H16" s="14">
        <v>3.5</v>
      </c>
      <c r="I16">
        <f>IF(MONTH(calls[[#This Row],[Date of Call]])&lt;=6,YEAR(calls[[#This Row],[Date of Call]]),YEAR(calls[[#This Row],[Date of Call]])+1)</f>
        <v>2023</v>
      </c>
      <c r="J16" t="str">
        <f>TEXT(calls[[#This Row],[Date of Call]],"DDDD")</f>
        <v>Wednesday</v>
      </c>
      <c r="K16" t="str">
        <f>_xlfn.IFS(calls[[#This Row],[Duration]]&lt;=10,"Under 10 mins",calls[[#This Row],[Duration]]&lt;=30,"10 to 30 mins",calls[[#This Row],[Duration]]&lt;=60,"30 to 60 mins",calls[[#This Row],[Duration]]&lt;=120,"1 to 2 hour",TRUE,"More than 2 hours")</f>
        <v>1 to 2 hour</v>
      </c>
      <c r="L16">
        <f>ROUND(calls[[#This Row],[Satisfaction Rating]],0)</f>
        <v>4</v>
      </c>
      <c r="Q16" s="10" t="s">
        <v>49</v>
      </c>
      <c r="R16" s="15" t="s">
        <v>38</v>
      </c>
      <c r="S16" s="11">
        <v>37</v>
      </c>
      <c r="T16" s="14" t="s">
        <v>24</v>
      </c>
    </row>
    <row r="17" spans="2:20" x14ac:dyDescent="0.3">
      <c r="B17" s="10" t="s">
        <v>52</v>
      </c>
      <c r="C17" s="11" t="s">
        <v>45</v>
      </c>
      <c r="D17" s="11">
        <v>139</v>
      </c>
      <c r="E17" s="12" t="s">
        <v>27</v>
      </c>
      <c r="F17" s="13">
        <v>44930</v>
      </c>
      <c r="G17" s="11">
        <v>96</v>
      </c>
      <c r="H17" s="14">
        <v>4</v>
      </c>
      <c r="I17">
        <f>IF(MONTH(calls[[#This Row],[Date of Call]])&lt;=6,YEAR(calls[[#This Row],[Date of Call]]),YEAR(calls[[#This Row],[Date of Call]])+1)</f>
        <v>2023</v>
      </c>
      <c r="J17" t="str">
        <f>TEXT(calls[[#This Row],[Date of Call]],"DDDD")</f>
        <v>Wednesday</v>
      </c>
      <c r="K17" t="str">
        <f>_xlfn.IFS(calls[[#This Row],[Duration]]&lt;=10,"Under 10 mins",calls[[#This Row],[Duration]]&lt;=30,"10 to 30 mins",calls[[#This Row],[Duration]]&lt;=60,"30 to 60 mins",calls[[#This Row],[Duration]]&lt;=120,"1 to 2 hour",TRUE,"More than 2 hours")</f>
        <v>More than 2 hours</v>
      </c>
      <c r="L17">
        <f>ROUND(calls[[#This Row],[Satisfaction Rating]],0)</f>
        <v>4</v>
      </c>
      <c r="Q17" s="10" t="s">
        <v>30</v>
      </c>
      <c r="R17" s="15" t="s">
        <v>38</v>
      </c>
      <c r="S17" s="11">
        <v>38</v>
      </c>
      <c r="T17" s="14" t="s">
        <v>20</v>
      </c>
    </row>
    <row r="18" spans="2:20" x14ac:dyDescent="0.3">
      <c r="B18" s="10" t="s">
        <v>53</v>
      </c>
      <c r="C18" s="11" t="s">
        <v>49</v>
      </c>
      <c r="D18" s="11">
        <v>48</v>
      </c>
      <c r="E18" s="12" t="s">
        <v>33</v>
      </c>
      <c r="F18" s="13">
        <v>44930</v>
      </c>
      <c r="G18" s="11">
        <v>68</v>
      </c>
      <c r="H18" s="14">
        <v>4.9000000000000004</v>
      </c>
      <c r="I18">
        <f>IF(MONTH(calls[[#This Row],[Date of Call]])&lt;=6,YEAR(calls[[#This Row],[Date of Call]]),YEAR(calls[[#This Row],[Date of Call]])+1)</f>
        <v>2023</v>
      </c>
      <c r="J18" t="str">
        <f>TEXT(calls[[#This Row],[Date of Call]],"DDDD")</f>
        <v>Wednesday</v>
      </c>
      <c r="K18" t="str">
        <f>_xlfn.IFS(calls[[#This Row],[Duration]]&lt;=10,"Under 10 mins",calls[[#This Row],[Duration]]&lt;=30,"10 to 30 mins",calls[[#This Row],[Duration]]&lt;=60,"30 to 60 mins",calls[[#This Row],[Duration]]&lt;=120,"1 to 2 hour",TRUE,"More than 2 hours")</f>
        <v>30 to 60 mins</v>
      </c>
      <c r="L18">
        <f>ROUND(calls[[#This Row],[Satisfaction Rating]],0)</f>
        <v>5</v>
      </c>
      <c r="Q18" s="16" t="s">
        <v>54</v>
      </c>
      <c r="R18" s="17" t="s">
        <v>38</v>
      </c>
      <c r="S18" s="18">
        <v>43</v>
      </c>
      <c r="T18" s="19" t="s">
        <v>24</v>
      </c>
    </row>
    <row r="19" spans="2:20" x14ac:dyDescent="0.3">
      <c r="B19" s="10" t="s">
        <v>55</v>
      </c>
      <c r="C19" s="11" t="s">
        <v>45</v>
      </c>
      <c r="D19" s="11">
        <v>176</v>
      </c>
      <c r="E19" s="12" t="s">
        <v>17</v>
      </c>
      <c r="F19" s="13">
        <v>44931</v>
      </c>
      <c r="G19" s="11">
        <v>24</v>
      </c>
      <c r="H19" s="14">
        <v>4.8</v>
      </c>
      <c r="I19">
        <f>IF(MONTH(calls[[#This Row],[Date of Call]])&lt;=6,YEAR(calls[[#This Row],[Date of Call]]),YEAR(calls[[#This Row],[Date of Call]])+1)</f>
        <v>2023</v>
      </c>
      <c r="J19" t="str">
        <f>TEXT(calls[[#This Row],[Date of Call]],"DDDD")</f>
        <v>Thursday</v>
      </c>
      <c r="K19" t="str">
        <f>_xlfn.IFS(calls[[#This Row],[Duration]]&lt;=10,"Under 10 mins",calls[[#This Row],[Duration]]&lt;=30,"10 to 30 mins",calls[[#This Row],[Duration]]&lt;=60,"30 to 60 mins",calls[[#This Row],[Duration]]&lt;=120,"1 to 2 hour",TRUE,"More than 2 hours")</f>
        <v>More than 2 hours</v>
      </c>
      <c r="L19">
        <f>ROUND(calls[[#This Row],[Satisfaction Rating]],0)</f>
        <v>5</v>
      </c>
    </row>
    <row r="20" spans="2:20" x14ac:dyDescent="0.3">
      <c r="B20" s="10" t="s">
        <v>56</v>
      </c>
      <c r="C20" s="11" t="s">
        <v>45</v>
      </c>
      <c r="D20" s="11">
        <v>99</v>
      </c>
      <c r="E20" s="12" t="s">
        <v>33</v>
      </c>
      <c r="F20" s="13">
        <v>44931</v>
      </c>
      <c r="G20" s="11">
        <v>195</v>
      </c>
      <c r="H20" s="14">
        <v>3.9</v>
      </c>
      <c r="I20">
        <f>IF(MONTH(calls[[#This Row],[Date of Call]])&lt;=6,YEAR(calls[[#This Row],[Date of Call]]),YEAR(calls[[#This Row],[Date of Call]])+1)</f>
        <v>2023</v>
      </c>
      <c r="J20" t="str">
        <f>TEXT(calls[[#This Row],[Date of Call]],"DDDD")</f>
        <v>Thursday</v>
      </c>
      <c r="K20" t="str">
        <f>_xlfn.IFS(calls[[#This Row],[Duration]]&lt;=10,"Under 10 mins",calls[[#This Row],[Duration]]&lt;=30,"10 to 30 mins",calls[[#This Row],[Duration]]&lt;=60,"30 to 60 mins",calls[[#This Row],[Duration]]&lt;=120,"1 to 2 hour",TRUE,"More than 2 hours")</f>
        <v>1 to 2 hour</v>
      </c>
      <c r="L20">
        <f>ROUND(calls[[#This Row],[Satisfaction Rating]],0)</f>
        <v>4</v>
      </c>
    </row>
    <row r="21" spans="2:20" x14ac:dyDescent="0.3">
      <c r="B21" s="10" t="s">
        <v>57</v>
      </c>
      <c r="C21" s="11" t="s">
        <v>43</v>
      </c>
      <c r="D21" s="11">
        <v>28</v>
      </c>
      <c r="E21" s="12" t="s">
        <v>46</v>
      </c>
      <c r="F21" s="13">
        <v>44931</v>
      </c>
      <c r="G21" s="11">
        <v>28</v>
      </c>
      <c r="H21" s="14">
        <v>3.8</v>
      </c>
      <c r="I21">
        <f>IF(MONTH(calls[[#This Row],[Date of Call]])&lt;=6,YEAR(calls[[#This Row],[Date of Call]]),YEAR(calls[[#This Row],[Date of Call]])+1)</f>
        <v>2023</v>
      </c>
      <c r="J21" t="str">
        <f>TEXT(calls[[#This Row],[Date of Call]],"DDDD")</f>
        <v>Thursday</v>
      </c>
      <c r="K21" t="str">
        <f>_xlfn.IFS(calls[[#This Row],[Duration]]&lt;=10,"Under 10 mins",calls[[#This Row],[Duration]]&lt;=30,"10 to 30 mins",calls[[#This Row],[Duration]]&lt;=60,"30 to 60 mins",calls[[#This Row],[Duration]]&lt;=120,"1 to 2 hour",TRUE,"More than 2 hours")</f>
        <v>10 to 30 mins</v>
      </c>
      <c r="L21">
        <f>ROUND(calls[[#This Row],[Satisfaction Rating]],0)</f>
        <v>4</v>
      </c>
    </row>
    <row r="22" spans="2:20" x14ac:dyDescent="0.3">
      <c r="B22" s="10" t="s">
        <v>58</v>
      </c>
      <c r="C22" s="11" t="s">
        <v>37</v>
      </c>
      <c r="D22" s="11">
        <v>54</v>
      </c>
      <c r="E22" s="12" t="s">
        <v>27</v>
      </c>
      <c r="F22" s="13">
        <v>44931</v>
      </c>
      <c r="G22" s="11">
        <v>170</v>
      </c>
      <c r="H22" s="14">
        <v>4.3</v>
      </c>
      <c r="I22">
        <f>IF(MONTH(calls[[#This Row],[Date of Call]])&lt;=6,YEAR(calls[[#This Row],[Date of Call]]),YEAR(calls[[#This Row],[Date of Call]])+1)</f>
        <v>2023</v>
      </c>
      <c r="J22" t="str">
        <f>TEXT(calls[[#This Row],[Date of Call]],"DDDD")</f>
        <v>Thursday</v>
      </c>
      <c r="K22" t="str">
        <f>_xlfn.IFS(calls[[#This Row],[Duration]]&lt;=10,"Under 10 mins",calls[[#This Row],[Duration]]&lt;=30,"10 to 30 mins",calls[[#This Row],[Duration]]&lt;=60,"30 to 60 mins",calls[[#This Row],[Duration]]&lt;=120,"1 to 2 hour",TRUE,"More than 2 hours")</f>
        <v>30 to 60 mins</v>
      </c>
      <c r="L22">
        <f>ROUND(calls[[#This Row],[Satisfaction Rating]],0)</f>
        <v>4</v>
      </c>
    </row>
    <row r="23" spans="2:20" x14ac:dyDescent="0.3">
      <c r="B23" s="10" t="s">
        <v>59</v>
      </c>
      <c r="C23" s="11" t="s">
        <v>35</v>
      </c>
      <c r="D23" s="11">
        <v>48</v>
      </c>
      <c r="E23" s="12" t="s">
        <v>17</v>
      </c>
      <c r="F23" s="13">
        <v>44932</v>
      </c>
      <c r="G23" s="11">
        <v>30</v>
      </c>
      <c r="H23" s="14">
        <v>4.4000000000000004</v>
      </c>
      <c r="I23">
        <f>IF(MONTH(calls[[#This Row],[Date of Call]])&lt;=6,YEAR(calls[[#This Row],[Date of Call]]),YEAR(calls[[#This Row],[Date of Call]])+1)</f>
        <v>2023</v>
      </c>
      <c r="J23" t="str">
        <f>TEXT(calls[[#This Row],[Date of Call]],"DDDD")</f>
        <v>Friday</v>
      </c>
      <c r="K23" t="str">
        <f>_xlfn.IFS(calls[[#This Row],[Duration]]&lt;=10,"Under 10 mins",calls[[#This Row],[Duration]]&lt;=30,"10 to 30 mins",calls[[#This Row],[Duration]]&lt;=60,"30 to 60 mins",calls[[#This Row],[Duration]]&lt;=120,"1 to 2 hour",TRUE,"More than 2 hours")</f>
        <v>30 to 60 mins</v>
      </c>
      <c r="L23">
        <f>ROUND(calls[[#This Row],[Satisfaction Rating]],0)</f>
        <v>4</v>
      </c>
    </row>
    <row r="24" spans="2:20" x14ac:dyDescent="0.3">
      <c r="B24" s="10" t="s">
        <v>60</v>
      </c>
      <c r="C24" s="11" t="s">
        <v>22</v>
      </c>
      <c r="D24" s="11">
        <v>128</v>
      </c>
      <c r="E24" s="12" t="s">
        <v>17</v>
      </c>
      <c r="F24" s="13">
        <v>44932</v>
      </c>
      <c r="G24" s="11">
        <v>72</v>
      </c>
      <c r="H24" s="14">
        <v>5</v>
      </c>
      <c r="I24">
        <f>IF(MONTH(calls[[#This Row],[Date of Call]])&lt;=6,YEAR(calls[[#This Row],[Date of Call]]),YEAR(calls[[#This Row],[Date of Call]])+1)</f>
        <v>2023</v>
      </c>
      <c r="J24" t="str">
        <f>TEXT(calls[[#This Row],[Date of Call]],"DDDD")</f>
        <v>Friday</v>
      </c>
      <c r="K24" t="str">
        <f>_xlfn.IFS(calls[[#This Row],[Duration]]&lt;=10,"Under 10 mins",calls[[#This Row],[Duration]]&lt;=30,"10 to 30 mins",calls[[#This Row],[Duration]]&lt;=60,"30 to 60 mins",calls[[#This Row],[Duration]]&lt;=120,"1 to 2 hour",TRUE,"More than 2 hours")</f>
        <v>More than 2 hours</v>
      </c>
      <c r="L24">
        <f>ROUND(calls[[#This Row],[Satisfaction Rating]],0)</f>
        <v>5</v>
      </c>
    </row>
    <row r="25" spans="2:20" x14ac:dyDescent="0.3">
      <c r="B25" s="10" t="s">
        <v>61</v>
      </c>
      <c r="C25" s="11" t="s">
        <v>22</v>
      </c>
      <c r="D25" s="11">
        <v>38</v>
      </c>
      <c r="E25" s="12" t="s">
        <v>40</v>
      </c>
      <c r="F25" s="13">
        <v>44933</v>
      </c>
      <c r="G25" s="11">
        <v>92</v>
      </c>
      <c r="H25" s="14">
        <v>4.9000000000000004</v>
      </c>
      <c r="I25">
        <f>IF(MONTH(calls[[#This Row],[Date of Call]])&lt;=6,YEAR(calls[[#This Row],[Date of Call]]),YEAR(calls[[#This Row],[Date of Call]])+1)</f>
        <v>2023</v>
      </c>
      <c r="J25" t="str">
        <f>TEXT(calls[[#This Row],[Date of Call]],"DDDD")</f>
        <v>Saturday</v>
      </c>
      <c r="K25" t="str">
        <f>_xlfn.IFS(calls[[#This Row],[Duration]]&lt;=10,"Under 10 mins",calls[[#This Row],[Duration]]&lt;=30,"10 to 30 mins",calls[[#This Row],[Duration]]&lt;=60,"30 to 60 mins",calls[[#This Row],[Duration]]&lt;=120,"1 to 2 hour",TRUE,"More than 2 hours")</f>
        <v>30 to 60 mins</v>
      </c>
      <c r="L25">
        <f>ROUND(calls[[#This Row],[Satisfaction Rating]],0)</f>
        <v>5</v>
      </c>
    </row>
    <row r="26" spans="2:20" x14ac:dyDescent="0.3">
      <c r="B26" s="10" t="s">
        <v>62</v>
      </c>
      <c r="C26" s="11" t="s">
        <v>16</v>
      </c>
      <c r="D26" s="11">
        <v>67</v>
      </c>
      <c r="E26" s="12" t="s">
        <v>40</v>
      </c>
      <c r="F26" s="13">
        <v>44934</v>
      </c>
      <c r="G26" s="11">
        <v>165</v>
      </c>
      <c r="H26" s="14">
        <v>4.5</v>
      </c>
      <c r="I26">
        <f>IF(MONTH(calls[[#This Row],[Date of Call]])&lt;=6,YEAR(calls[[#This Row],[Date of Call]]),YEAR(calls[[#This Row],[Date of Call]])+1)</f>
        <v>2023</v>
      </c>
      <c r="J26" t="str">
        <f>TEXT(calls[[#This Row],[Date of Call]],"DDDD")</f>
        <v>Sunday</v>
      </c>
      <c r="K26" t="str">
        <f>_xlfn.IFS(calls[[#This Row],[Duration]]&lt;=10,"Under 10 mins",calls[[#This Row],[Duration]]&lt;=30,"10 to 30 mins",calls[[#This Row],[Duration]]&lt;=60,"30 to 60 mins",calls[[#This Row],[Duration]]&lt;=120,"1 to 2 hour",TRUE,"More than 2 hours")</f>
        <v>1 to 2 hour</v>
      </c>
      <c r="L26">
        <f>ROUND(calls[[#This Row],[Satisfaction Rating]],0)</f>
        <v>5</v>
      </c>
    </row>
    <row r="27" spans="2:20" x14ac:dyDescent="0.3">
      <c r="B27" s="10" t="s">
        <v>63</v>
      </c>
      <c r="C27" s="11" t="s">
        <v>54</v>
      </c>
      <c r="D27" s="11">
        <v>58</v>
      </c>
      <c r="E27" s="12" t="s">
        <v>27</v>
      </c>
      <c r="F27" s="13">
        <v>44934</v>
      </c>
      <c r="G27" s="11">
        <v>140</v>
      </c>
      <c r="H27" s="14">
        <v>2.1</v>
      </c>
      <c r="I27">
        <f>IF(MONTH(calls[[#This Row],[Date of Call]])&lt;=6,YEAR(calls[[#This Row],[Date of Call]]),YEAR(calls[[#This Row],[Date of Call]])+1)</f>
        <v>2023</v>
      </c>
      <c r="J27" t="str">
        <f>TEXT(calls[[#This Row],[Date of Call]],"DDDD")</f>
        <v>Sunday</v>
      </c>
      <c r="K27" t="str">
        <f>_xlfn.IFS(calls[[#This Row],[Duration]]&lt;=10,"Under 10 mins",calls[[#This Row],[Duration]]&lt;=30,"10 to 30 mins",calls[[#This Row],[Duration]]&lt;=60,"30 to 60 mins",calls[[#This Row],[Duration]]&lt;=120,"1 to 2 hour",TRUE,"More than 2 hours")</f>
        <v>30 to 60 mins</v>
      </c>
      <c r="L27">
        <f>ROUND(calls[[#This Row],[Satisfaction Rating]],0)</f>
        <v>2</v>
      </c>
    </row>
    <row r="28" spans="2:20" x14ac:dyDescent="0.3">
      <c r="B28" s="10" t="s">
        <v>64</v>
      </c>
      <c r="C28" s="11" t="s">
        <v>45</v>
      </c>
      <c r="D28" s="11">
        <v>54</v>
      </c>
      <c r="E28" s="12" t="s">
        <v>33</v>
      </c>
      <c r="F28" s="13">
        <v>44934</v>
      </c>
      <c r="G28" s="11">
        <v>111</v>
      </c>
      <c r="H28" s="14">
        <v>3.3</v>
      </c>
      <c r="I28">
        <f>IF(MONTH(calls[[#This Row],[Date of Call]])&lt;=6,YEAR(calls[[#This Row],[Date of Call]]),YEAR(calls[[#This Row],[Date of Call]])+1)</f>
        <v>2023</v>
      </c>
      <c r="J28" t="str">
        <f>TEXT(calls[[#This Row],[Date of Call]],"DDDD")</f>
        <v>Sunday</v>
      </c>
      <c r="K28" t="str">
        <f>_xlfn.IFS(calls[[#This Row],[Duration]]&lt;=10,"Under 10 mins",calls[[#This Row],[Duration]]&lt;=30,"10 to 30 mins",calls[[#This Row],[Duration]]&lt;=60,"30 to 60 mins",calls[[#This Row],[Duration]]&lt;=120,"1 to 2 hour",TRUE,"More than 2 hours")</f>
        <v>30 to 60 mins</v>
      </c>
      <c r="L28">
        <f>ROUND(calls[[#This Row],[Satisfaction Rating]],0)</f>
        <v>3</v>
      </c>
    </row>
    <row r="29" spans="2:20" x14ac:dyDescent="0.3">
      <c r="B29" s="10" t="s">
        <v>65</v>
      </c>
      <c r="C29" s="11" t="s">
        <v>50</v>
      </c>
      <c r="D29" s="11">
        <v>28</v>
      </c>
      <c r="E29" s="12" t="s">
        <v>17</v>
      </c>
      <c r="F29" s="13">
        <v>44935</v>
      </c>
      <c r="G29" s="11">
        <v>63</v>
      </c>
      <c r="H29" s="14">
        <v>4.0999999999999996</v>
      </c>
      <c r="I29">
        <f>IF(MONTH(calls[[#This Row],[Date of Call]])&lt;=6,YEAR(calls[[#This Row],[Date of Call]]),YEAR(calls[[#This Row],[Date of Call]])+1)</f>
        <v>2023</v>
      </c>
      <c r="J29" t="str">
        <f>TEXT(calls[[#This Row],[Date of Call]],"DDDD")</f>
        <v>Monday</v>
      </c>
      <c r="K29" t="str">
        <f>_xlfn.IFS(calls[[#This Row],[Duration]]&lt;=10,"Under 10 mins",calls[[#This Row],[Duration]]&lt;=30,"10 to 30 mins",calls[[#This Row],[Duration]]&lt;=60,"30 to 60 mins",calls[[#This Row],[Duration]]&lt;=120,"1 to 2 hour",TRUE,"More than 2 hours")</f>
        <v>10 to 30 mins</v>
      </c>
      <c r="L29">
        <f>ROUND(calls[[#This Row],[Satisfaction Rating]],0)</f>
        <v>4</v>
      </c>
    </row>
    <row r="30" spans="2:20" x14ac:dyDescent="0.3">
      <c r="B30" s="10" t="s">
        <v>66</v>
      </c>
      <c r="C30" s="11" t="s">
        <v>23</v>
      </c>
      <c r="D30" s="11">
        <v>73</v>
      </c>
      <c r="E30" s="12" t="s">
        <v>17</v>
      </c>
      <c r="F30" s="13">
        <v>44935</v>
      </c>
      <c r="G30" s="11">
        <v>80</v>
      </c>
      <c r="H30" s="14">
        <v>4.2</v>
      </c>
      <c r="I30">
        <f>IF(MONTH(calls[[#This Row],[Date of Call]])&lt;=6,YEAR(calls[[#This Row],[Date of Call]]),YEAR(calls[[#This Row],[Date of Call]])+1)</f>
        <v>2023</v>
      </c>
      <c r="J30" t="str">
        <f>TEXT(calls[[#This Row],[Date of Call]],"DDDD")</f>
        <v>Monday</v>
      </c>
      <c r="K30" t="str">
        <f>_xlfn.IFS(calls[[#This Row],[Duration]]&lt;=10,"Under 10 mins",calls[[#This Row],[Duration]]&lt;=30,"10 to 30 mins",calls[[#This Row],[Duration]]&lt;=60,"30 to 60 mins",calls[[#This Row],[Duration]]&lt;=120,"1 to 2 hour",TRUE,"More than 2 hours")</f>
        <v>1 to 2 hour</v>
      </c>
      <c r="L30">
        <f>ROUND(calls[[#This Row],[Satisfaction Rating]],0)</f>
        <v>4</v>
      </c>
    </row>
    <row r="31" spans="2:20" x14ac:dyDescent="0.3">
      <c r="B31" s="10" t="s">
        <v>67</v>
      </c>
      <c r="C31" s="11" t="s">
        <v>32</v>
      </c>
      <c r="D31" s="11">
        <v>81</v>
      </c>
      <c r="E31" s="12" t="s">
        <v>17</v>
      </c>
      <c r="F31" s="13">
        <v>44936</v>
      </c>
      <c r="G31" s="11">
        <v>50</v>
      </c>
      <c r="H31" s="14">
        <v>4.5999999999999996</v>
      </c>
      <c r="I31">
        <f>IF(MONTH(calls[[#This Row],[Date of Call]])&lt;=6,YEAR(calls[[#This Row],[Date of Call]]),YEAR(calls[[#This Row],[Date of Call]])+1)</f>
        <v>2023</v>
      </c>
      <c r="J31" t="str">
        <f>TEXT(calls[[#This Row],[Date of Call]],"DDDD")</f>
        <v>Tuesday</v>
      </c>
      <c r="K31" t="str">
        <f>_xlfn.IFS(calls[[#This Row],[Duration]]&lt;=10,"Under 10 mins",calls[[#This Row],[Duration]]&lt;=30,"10 to 30 mins",calls[[#This Row],[Duration]]&lt;=60,"30 to 60 mins",calls[[#This Row],[Duration]]&lt;=120,"1 to 2 hour",TRUE,"More than 2 hours")</f>
        <v>1 to 2 hour</v>
      </c>
      <c r="L31">
        <f>ROUND(calls[[#This Row],[Satisfaction Rating]],0)</f>
        <v>5</v>
      </c>
    </row>
    <row r="32" spans="2:20" x14ac:dyDescent="0.3">
      <c r="B32" s="10" t="s">
        <v>68</v>
      </c>
      <c r="C32" s="11" t="s">
        <v>43</v>
      </c>
      <c r="D32" s="11">
        <v>31</v>
      </c>
      <c r="E32" s="12" t="s">
        <v>40</v>
      </c>
      <c r="F32" s="13">
        <v>44936</v>
      </c>
      <c r="G32" s="11">
        <v>123</v>
      </c>
      <c r="H32" s="14">
        <v>2.9</v>
      </c>
      <c r="I32">
        <f>IF(MONTH(calls[[#This Row],[Date of Call]])&lt;=6,YEAR(calls[[#This Row],[Date of Call]]),YEAR(calls[[#This Row],[Date of Call]])+1)</f>
        <v>2023</v>
      </c>
      <c r="J32" t="str">
        <f>TEXT(calls[[#This Row],[Date of Call]],"DDDD")</f>
        <v>Tuesday</v>
      </c>
      <c r="K32" t="str">
        <f>_xlfn.IFS(calls[[#This Row],[Duration]]&lt;=10,"Under 10 mins",calls[[#This Row],[Duration]]&lt;=30,"10 to 30 mins",calls[[#This Row],[Duration]]&lt;=60,"30 to 60 mins",calls[[#This Row],[Duration]]&lt;=120,"1 to 2 hour",TRUE,"More than 2 hours")</f>
        <v>30 to 60 mins</v>
      </c>
      <c r="L32">
        <f>ROUND(calls[[#This Row],[Satisfaction Rating]],0)</f>
        <v>3</v>
      </c>
    </row>
    <row r="33" spans="2:12" x14ac:dyDescent="0.3">
      <c r="B33" s="10" t="s">
        <v>69</v>
      </c>
      <c r="C33" s="11" t="s">
        <v>54</v>
      </c>
      <c r="D33" s="11">
        <v>155</v>
      </c>
      <c r="E33" s="12" t="s">
        <v>33</v>
      </c>
      <c r="F33" s="13">
        <v>44936</v>
      </c>
      <c r="G33" s="11">
        <v>110</v>
      </c>
      <c r="H33" s="14">
        <v>4.8</v>
      </c>
      <c r="I33">
        <f>IF(MONTH(calls[[#This Row],[Date of Call]])&lt;=6,YEAR(calls[[#This Row],[Date of Call]]),YEAR(calls[[#This Row],[Date of Call]])+1)</f>
        <v>2023</v>
      </c>
      <c r="J33" t="str">
        <f>TEXT(calls[[#This Row],[Date of Call]],"DDDD")</f>
        <v>Tuesday</v>
      </c>
      <c r="K33" t="str">
        <f>_xlfn.IFS(calls[[#This Row],[Duration]]&lt;=10,"Under 10 mins",calls[[#This Row],[Duration]]&lt;=30,"10 to 30 mins",calls[[#This Row],[Duration]]&lt;=60,"30 to 60 mins",calls[[#This Row],[Duration]]&lt;=120,"1 to 2 hour",TRUE,"More than 2 hours")</f>
        <v>More than 2 hours</v>
      </c>
      <c r="L33">
        <f>ROUND(calls[[#This Row],[Satisfaction Rating]],0)</f>
        <v>5</v>
      </c>
    </row>
    <row r="34" spans="2:12" x14ac:dyDescent="0.3">
      <c r="B34" s="10" t="s">
        <v>70</v>
      </c>
      <c r="C34" s="11" t="s">
        <v>43</v>
      </c>
      <c r="D34" s="11">
        <v>80</v>
      </c>
      <c r="E34" s="12" t="s">
        <v>17</v>
      </c>
      <c r="F34" s="13">
        <v>44936</v>
      </c>
      <c r="G34" s="11">
        <v>140</v>
      </c>
      <c r="H34" s="14">
        <v>4.2</v>
      </c>
      <c r="I34">
        <f>IF(MONTH(calls[[#This Row],[Date of Call]])&lt;=6,YEAR(calls[[#This Row],[Date of Call]]),YEAR(calls[[#This Row],[Date of Call]])+1)</f>
        <v>2023</v>
      </c>
      <c r="J34" t="str">
        <f>TEXT(calls[[#This Row],[Date of Call]],"DDDD")</f>
        <v>Tuesday</v>
      </c>
      <c r="K34" t="str">
        <f>_xlfn.IFS(calls[[#This Row],[Duration]]&lt;=10,"Under 10 mins",calls[[#This Row],[Duration]]&lt;=30,"10 to 30 mins",calls[[#This Row],[Duration]]&lt;=60,"30 to 60 mins",calls[[#This Row],[Duration]]&lt;=120,"1 to 2 hour",TRUE,"More than 2 hours")</f>
        <v>1 to 2 hour</v>
      </c>
      <c r="L34">
        <f>ROUND(calls[[#This Row],[Satisfaction Rating]],0)</f>
        <v>4</v>
      </c>
    </row>
    <row r="35" spans="2:12" x14ac:dyDescent="0.3">
      <c r="B35" s="10" t="s">
        <v>71</v>
      </c>
      <c r="C35" s="11" t="s">
        <v>32</v>
      </c>
      <c r="D35" s="11">
        <v>82</v>
      </c>
      <c r="E35" s="12" t="s">
        <v>17</v>
      </c>
      <c r="F35" s="13">
        <v>44938</v>
      </c>
      <c r="G35" s="11">
        <v>42</v>
      </c>
      <c r="H35" s="14">
        <v>3.7</v>
      </c>
      <c r="I35">
        <f>IF(MONTH(calls[[#This Row],[Date of Call]])&lt;=6,YEAR(calls[[#This Row],[Date of Call]]),YEAR(calls[[#This Row],[Date of Call]])+1)</f>
        <v>2023</v>
      </c>
      <c r="J35" t="str">
        <f>TEXT(calls[[#This Row],[Date of Call]],"DDDD")</f>
        <v>Thursday</v>
      </c>
      <c r="K35" t="str">
        <f>_xlfn.IFS(calls[[#This Row],[Duration]]&lt;=10,"Under 10 mins",calls[[#This Row],[Duration]]&lt;=30,"10 to 30 mins",calls[[#This Row],[Duration]]&lt;=60,"30 to 60 mins",calls[[#This Row],[Duration]]&lt;=120,"1 to 2 hour",TRUE,"More than 2 hours")</f>
        <v>1 to 2 hour</v>
      </c>
      <c r="L35">
        <f>ROUND(calls[[#This Row],[Satisfaction Rating]],0)</f>
        <v>4</v>
      </c>
    </row>
    <row r="36" spans="2:12" x14ac:dyDescent="0.3">
      <c r="B36" s="10" t="s">
        <v>72</v>
      </c>
      <c r="C36" s="11" t="s">
        <v>32</v>
      </c>
      <c r="D36" s="11">
        <v>29</v>
      </c>
      <c r="E36" s="12" t="s">
        <v>33</v>
      </c>
      <c r="F36" s="13">
        <v>44938</v>
      </c>
      <c r="G36" s="11">
        <v>170</v>
      </c>
      <c r="H36" s="14">
        <v>5</v>
      </c>
      <c r="I36">
        <f>IF(MONTH(calls[[#This Row],[Date of Call]])&lt;=6,YEAR(calls[[#This Row],[Date of Call]]),YEAR(calls[[#This Row],[Date of Call]])+1)</f>
        <v>2023</v>
      </c>
      <c r="J36" t="str">
        <f>TEXT(calls[[#This Row],[Date of Call]],"DDDD")</f>
        <v>Thursday</v>
      </c>
      <c r="K36" t="str">
        <f>_xlfn.IFS(calls[[#This Row],[Duration]]&lt;=10,"Under 10 mins",calls[[#This Row],[Duration]]&lt;=30,"10 to 30 mins",calls[[#This Row],[Duration]]&lt;=60,"30 to 60 mins",calls[[#This Row],[Duration]]&lt;=120,"1 to 2 hour",TRUE,"More than 2 hours")</f>
        <v>10 to 30 mins</v>
      </c>
      <c r="L36">
        <f>ROUND(calls[[#This Row],[Satisfaction Rating]],0)</f>
        <v>5</v>
      </c>
    </row>
    <row r="37" spans="2:12" x14ac:dyDescent="0.3">
      <c r="B37" s="10" t="s">
        <v>73</v>
      </c>
      <c r="C37" s="11" t="s">
        <v>35</v>
      </c>
      <c r="D37" s="11">
        <v>160</v>
      </c>
      <c r="E37" s="12" t="s">
        <v>27</v>
      </c>
      <c r="F37" s="13">
        <v>44940</v>
      </c>
      <c r="G37" s="11">
        <v>105</v>
      </c>
      <c r="H37" s="14">
        <v>5</v>
      </c>
      <c r="I37">
        <f>IF(MONTH(calls[[#This Row],[Date of Call]])&lt;=6,YEAR(calls[[#This Row],[Date of Call]]),YEAR(calls[[#This Row],[Date of Call]])+1)</f>
        <v>2023</v>
      </c>
      <c r="J37" t="str">
        <f>TEXT(calls[[#This Row],[Date of Call]],"DDDD")</f>
        <v>Saturday</v>
      </c>
      <c r="K37" t="str">
        <f>_xlfn.IFS(calls[[#This Row],[Duration]]&lt;=10,"Under 10 mins",calls[[#This Row],[Duration]]&lt;=30,"10 to 30 mins",calls[[#This Row],[Duration]]&lt;=60,"30 to 60 mins",calls[[#This Row],[Duration]]&lt;=120,"1 to 2 hour",TRUE,"More than 2 hours")</f>
        <v>More than 2 hours</v>
      </c>
      <c r="L37">
        <f>ROUND(calls[[#This Row],[Satisfaction Rating]],0)</f>
        <v>5</v>
      </c>
    </row>
    <row r="38" spans="2:12" x14ac:dyDescent="0.3">
      <c r="B38" s="10" t="s">
        <v>74</v>
      </c>
      <c r="C38" s="11" t="s">
        <v>18</v>
      </c>
      <c r="D38" s="11">
        <v>105</v>
      </c>
      <c r="E38" s="12" t="s">
        <v>17</v>
      </c>
      <c r="F38" s="13">
        <v>44941</v>
      </c>
      <c r="G38" s="11">
        <v>125</v>
      </c>
      <c r="H38" s="14">
        <v>4.8</v>
      </c>
      <c r="I38">
        <f>IF(MONTH(calls[[#This Row],[Date of Call]])&lt;=6,YEAR(calls[[#This Row],[Date of Call]]),YEAR(calls[[#This Row],[Date of Call]])+1)</f>
        <v>2023</v>
      </c>
      <c r="J38" t="str">
        <f>TEXT(calls[[#This Row],[Date of Call]],"DDDD")</f>
        <v>Sunday</v>
      </c>
      <c r="K38" t="str">
        <f>_xlfn.IFS(calls[[#This Row],[Duration]]&lt;=10,"Under 10 mins",calls[[#This Row],[Duration]]&lt;=30,"10 to 30 mins",calls[[#This Row],[Duration]]&lt;=60,"30 to 60 mins",calls[[#This Row],[Duration]]&lt;=120,"1 to 2 hour",TRUE,"More than 2 hours")</f>
        <v>1 to 2 hour</v>
      </c>
      <c r="L38">
        <f>ROUND(calls[[#This Row],[Satisfaction Rating]],0)</f>
        <v>5</v>
      </c>
    </row>
    <row r="39" spans="2:12" x14ac:dyDescent="0.3">
      <c r="B39" s="10" t="s">
        <v>75</v>
      </c>
      <c r="C39" s="11" t="s">
        <v>43</v>
      </c>
      <c r="D39" s="11">
        <v>75</v>
      </c>
      <c r="E39" s="12" t="s">
        <v>46</v>
      </c>
      <c r="F39" s="13">
        <v>44941</v>
      </c>
      <c r="G39" s="11">
        <v>26</v>
      </c>
      <c r="H39" s="14">
        <v>2.4</v>
      </c>
      <c r="I39">
        <f>IF(MONTH(calls[[#This Row],[Date of Call]])&lt;=6,YEAR(calls[[#This Row],[Date of Call]]),YEAR(calls[[#This Row],[Date of Call]])+1)</f>
        <v>2023</v>
      </c>
      <c r="J39" t="str">
        <f>TEXT(calls[[#This Row],[Date of Call]],"DDDD")</f>
        <v>Sunday</v>
      </c>
      <c r="K39" t="str">
        <f>_xlfn.IFS(calls[[#This Row],[Duration]]&lt;=10,"Under 10 mins",calls[[#This Row],[Duration]]&lt;=30,"10 to 30 mins",calls[[#This Row],[Duration]]&lt;=60,"30 to 60 mins",calls[[#This Row],[Duration]]&lt;=120,"1 to 2 hour",TRUE,"More than 2 hours")</f>
        <v>1 to 2 hour</v>
      </c>
      <c r="L39">
        <f>ROUND(calls[[#This Row],[Satisfaction Rating]],0)</f>
        <v>2</v>
      </c>
    </row>
    <row r="40" spans="2:12" x14ac:dyDescent="0.3">
      <c r="B40" s="10" t="s">
        <v>76</v>
      </c>
      <c r="C40" s="11" t="s">
        <v>54</v>
      </c>
      <c r="D40" s="11">
        <v>94</v>
      </c>
      <c r="E40" s="12" t="s">
        <v>46</v>
      </c>
      <c r="F40" s="13">
        <v>44942</v>
      </c>
      <c r="G40" s="11">
        <v>120</v>
      </c>
      <c r="H40" s="14">
        <v>3.1</v>
      </c>
      <c r="I40">
        <f>IF(MONTH(calls[[#This Row],[Date of Call]])&lt;=6,YEAR(calls[[#This Row],[Date of Call]]),YEAR(calls[[#This Row],[Date of Call]])+1)</f>
        <v>2023</v>
      </c>
      <c r="J40" t="str">
        <f>TEXT(calls[[#This Row],[Date of Call]],"DDDD")</f>
        <v>Monday</v>
      </c>
      <c r="K40" t="str">
        <f>_xlfn.IFS(calls[[#This Row],[Duration]]&lt;=10,"Under 10 mins",calls[[#This Row],[Duration]]&lt;=30,"10 to 30 mins",calls[[#This Row],[Duration]]&lt;=60,"30 to 60 mins",calls[[#This Row],[Duration]]&lt;=120,"1 to 2 hour",TRUE,"More than 2 hours")</f>
        <v>1 to 2 hour</v>
      </c>
      <c r="L40">
        <f>ROUND(calls[[#This Row],[Satisfaction Rating]],0)</f>
        <v>3</v>
      </c>
    </row>
    <row r="41" spans="2:12" x14ac:dyDescent="0.3">
      <c r="B41" s="10" t="s">
        <v>77</v>
      </c>
      <c r="C41" s="11" t="s">
        <v>22</v>
      </c>
      <c r="D41" s="11">
        <v>90</v>
      </c>
      <c r="E41" s="12" t="s">
        <v>27</v>
      </c>
      <c r="F41" s="13">
        <v>44942</v>
      </c>
      <c r="G41" s="11">
        <v>132</v>
      </c>
      <c r="H41" s="14">
        <v>3.2</v>
      </c>
      <c r="I41">
        <f>IF(MONTH(calls[[#This Row],[Date of Call]])&lt;=6,YEAR(calls[[#This Row],[Date of Call]]),YEAR(calls[[#This Row],[Date of Call]])+1)</f>
        <v>2023</v>
      </c>
      <c r="J41" t="str">
        <f>TEXT(calls[[#This Row],[Date of Call]],"DDDD")</f>
        <v>Monday</v>
      </c>
      <c r="K41" t="str">
        <f>_xlfn.IFS(calls[[#This Row],[Duration]]&lt;=10,"Under 10 mins",calls[[#This Row],[Duration]]&lt;=30,"10 to 30 mins",calls[[#This Row],[Duration]]&lt;=60,"30 to 60 mins",calls[[#This Row],[Duration]]&lt;=120,"1 to 2 hour",TRUE,"More than 2 hours")</f>
        <v>1 to 2 hour</v>
      </c>
      <c r="L41">
        <f>ROUND(calls[[#This Row],[Satisfaction Rating]],0)</f>
        <v>3</v>
      </c>
    </row>
    <row r="42" spans="2:12" x14ac:dyDescent="0.3">
      <c r="B42" s="10" t="s">
        <v>78</v>
      </c>
      <c r="C42" s="11" t="s">
        <v>54</v>
      </c>
      <c r="D42" s="11">
        <v>81</v>
      </c>
      <c r="E42" s="12" t="s">
        <v>40</v>
      </c>
      <c r="F42" s="13">
        <v>44943</v>
      </c>
      <c r="G42" s="11">
        <v>86</v>
      </c>
      <c r="H42" s="14">
        <v>2.4</v>
      </c>
      <c r="I42">
        <f>IF(MONTH(calls[[#This Row],[Date of Call]])&lt;=6,YEAR(calls[[#This Row],[Date of Call]]),YEAR(calls[[#This Row],[Date of Call]])+1)</f>
        <v>2023</v>
      </c>
      <c r="J42" t="str">
        <f>TEXT(calls[[#This Row],[Date of Call]],"DDDD")</f>
        <v>Tuesday</v>
      </c>
      <c r="K42" t="str">
        <f>_xlfn.IFS(calls[[#This Row],[Duration]]&lt;=10,"Under 10 mins",calls[[#This Row],[Duration]]&lt;=30,"10 to 30 mins",calls[[#This Row],[Duration]]&lt;=60,"30 to 60 mins",calls[[#This Row],[Duration]]&lt;=120,"1 to 2 hour",TRUE,"More than 2 hours")</f>
        <v>1 to 2 hour</v>
      </c>
      <c r="L42">
        <f>ROUND(calls[[#This Row],[Satisfaction Rating]],0)</f>
        <v>2</v>
      </c>
    </row>
    <row r="43" spans="2:12" x14ac:dyDescent="0.3">
      <c r="B43" s="10" t="s">
        <v>79</v>
      </c>
      <c r="C43" s="11" t="s">
        <v>43</v>
      </c>
      <c r="D43" s="11">
        <v>106</v>
      </c>
      <c r="E43" s="12" t="s">
        <v>17</v>
      </c>
      <c r="F43" s="13">
        <v>44943</v>
      </c>
      <c r="G43" s="11">
        <v>108</v>
      </c>
      <c r="H43" s="14">
        <v>5</v>
      </c>
      <c r="I43">
        <f>IF(MONTH(calls[[#This Row],[Date of Call]])&lt;=6,YEAR(calls[[#This Row],[Date of Call]]),YEAR(calls[[#This Row],[Date of Call]])+1)</f>
        <v>2023</v>
      </c>
      <c r="J43" t="str">
        <f>TEXT(calls[[#This Row],[Date of Call]],"DDDD")</f>
        <v>Tuesday</v>
      </c>
      <c r="K43" t="str">
        <f>_xlfn.IFS(calls[[#This Row],[Duration]]&lt;=10,"Under 10 mins",calls[[#This Row],[Duration]]&lt;=30,"10 to 30 mins",calls[[#This Row],[Duration]]&lt;=60,"30 to 60 mins",calls[[#This Row],[Duration]]&lt;=120,"1 to 2 hour",TRUE,"More than 2 hours")</f>
        <v>1 to 2 hour</v>
      </c>
      <c r="L43">
        <f>ROUND(calls[[#This Row],[Satisfaction Rating]],0)</f>
        <v>5</v>
      </c>
    </row>
    <row r="44" spans="2:12" x14ac:dyDescent="0.3">
      <c r="B44" s="10" t="s">
        <v>80</v>
      </c>
      <c r="C44" s="11" t="s">
        <v>22</v>
      </c>
      <c r="D44" s="11">
        <v>74</v>
      </c>
      <c r="E44" s="12" t="s">
        <v>40</v>
      </c>
      <c r="F44" s="13">
        <v>44943</v>
      </c>
      <c r="G44" s="11">
        <v>96</v>
      </c>
      <c r="H44" s="14">
        <v>4.7</v>
      </c>
      <c r="I44">
        <f>IF(MONTH(calls[[#This Row],[Date of Call]])&lt;=6,YEAR(calls[[#This Row],[Date of Call]]),YEAR(calls[[#This Row],[Date of Call]])+1)</f>
        <v>2023</v>
      </c>
      <c r="J44" t="str">
        <f>TEXT(calls[[#This Row],[Date of Call]],"DDDD")</f>
        <v>Tuesday</v>
      </c>
      <c r="K44" t="str">
        <f>_xlfn.IFS(calls[[#This Row],[Duration]]&lt;=10,"Under 10 mins",calls[[#This Row],[Duration]]&lt;=30,"10 to 30 mins",calls[[#This Row],[Duration]]&lt;=60,"30 to 60 mins",calls[[#This Row],[Duration]]&lt;=120,"1 to 2 hour",TRUE,"More than 2 hours")</f>
        <v>1 to 2 hour</v>
      </c>
      <c r="L44">
        <f>ROUND(calls[[#This Row],[Satisfaction Rating]],0)</f>
        <v>5</v>
      </c>
    </row>
    <row r="45" spans="2:12" x14ac:dyDescent="0.3">
      <c r="B45" s="10" t="s">
        <v>81</v>
      </c>
      <c r="C45" s="11" t="s">
        <v>45</v>
      </c>
      <c r="D45" s="11">
        <v>105</v>
      </c>
      <c r="E45" s="12" t="s">
        <v>27</v>
      </c>
      <c r="F45" s="13">
        <v>44944</v>
      </c>
      <c r="G45" s="11">
        <v>80</v>
      </c>
      <c r="H45" s="14">
        <v>4.7</v>
      </c>
      <c r="I45">
        <f>IF(MONTH(calls[[#This Row],[Date of Call]])&lt;=6,YEAR(calls[[#This Row],[Date of Call]]),YEAR(calls[[#This Row],[Date of Call]])+1)</f>
        <v>2023</v>
      </c>
      <c r="J45" t="str">
        <f>TEXT(calls[[#This Row],[Date of Call]],"DDDD")</f>
        <v>Wednesday</v>
      </c>
      <c r="K45" t="str">
        <f>_xlfn.IFS(calls[[#This Row],[Duration]]&lt;=10,"Under 10 mins",calls[[#This Row],[Duration]]&lt;=30,"10 to 30 mins",calls[[#This Row],[Duration]]&lt;=60,"30 to 60 mins",calls[[#This Row],[Duration]]&lt;=120,"1 to 2 hour",TRUE,"More than 2 hours")</f>
        <v>1 to 2 hour</v>
      </c>
      <c r="L45">
        <f>ROUND(calls[[#This Row],[Satisfaction Rating]],0)</f>
        <v>5</v>
      </c>
    </row>
    <row r="46" spans="2:12" x14ac:dyDescent="0.3">
      <c r="B46" s="10" t="s">
        <v>82</v>
      </c>
      <c r="C46" s="11" t="s">
        <v>43</v>
      </c>
      <c r="D46" s="11">
        <v>89</v>
      </c>
      <c r="E46" s="12" t="s">
        <v>17</v>
      </c>
      <c r="F46" s="13">
        <v>44944</v>
      </c>
      <c r="G46" s="11">
        <v>155</v>
      </c>
      <c r="H46" s="14">
        <v>4.0999999999999996</v>
      </c>
      <c r="I46">
        <f>IF(MONTH(calls[[#This Row],[Date of Call]])&lt;=6,YEAR(calls[[#This Row],[Date of Call]]),YEAR(calls[[#This Row],[Date of Call]])+1)</f>
        <v>2023</v>
      </c>
      <c r="J46" t="str">
        <f>TEXT(calls[[#This Row],[Date of Call]],"DDDD")</f>
        <v>Wednesday</v>
      </c>
      <c r="K46" t="str">
        <f>_xlfn.IFS(calls[[#This Row],[Duration]]&lt;=10,"Under 10 mins",calls[[#This Row],[Duration]]&lt;=30,"10 to 30 mins",calls[[#This Row],[Duration]]&lt;=60,"30 to 60 mins",calls[[#This Row],[Duration]]&lt;=120,"1 to 2 hour",TRUE,"More than 2 hours")</f>
        <v>1 to 2 hour</v>
      </c>
      <c r="L46">
        <f>ROUND(calls[[#This Row],[Satisfaction Rating]],0)</f>
        <v>4</v>
      </c>
    </row>
    <row r="47" spans="2:12" x14ac:dyDescent="0.3">
      <c r="B47" s="10" t="s">
        <v>83</v>
      </c>
      <c r="C47" s="11" t="s">
        <v>49</v>
      </c>
      <c r="D47" s="11">
        <v>132</v>
      </c>
      <c r="E47" s="12" t="s">
        <v>46</v>
      </c>
      <c r="F47" s="13">
        <v>44944</v>
      </c>
      <c r="G47" s="11">
        <v>168</v>
      </c>
      <c r="H47" s="14">
        <v>4.0999999999999996</v>
      </c>
      <c r="I47">
        <f>IF(MONTH(calls[[#This Row],[Date of Call]])&lt;=6,YEAR(calls[[#This Row],[Date of Call]]),YEAR(calls[[#This Row],[Date of Call]])+1)</f>
        <v>2023</v>
      </c>
      <c r="J47" t="str">
        <f>TEXT(calls[[#This Row],[Date of Call]],"DDDD")</f>
        <v>Wednesday</v>
      </c>
      <c r="K47" t="str">
        <f>_xlfn.IFS(calls[[#This Row],[Duration]]&lt;=10,"Under 10 mins",calls[[#This Row],[Duration]]&lt;=30,"10 to 30 mins",calls[[#This Row],[Duration]]&lt;=60,"30 to 60 mins",calls[[#This Row],[Duration]]&lt;=120,"1 to 2 hour",TRUE,"More than 2 hours")</f>
        <v>More than 2 hours</v>
      </c>
      <c r="L47">
        <f>ROUND(calls[[#This Row],[Satisfaction Rating]],0)</f>
        <v>4</v>
      </c>
    </row>
    <row r="48" spans="2:12" x14ac:dyDescent="0.3">
      <c r="B48" s="10" t="s">
        <v>84</v>
      </c>
      <c r="C48" s="11" t="s">
        <v>18</v>
      </c>
      <c r="D48" s="11">
        <v>105</v>
      </c>
      <c r="E48" s="12" t="s">
        <v>33</v>
      </c>
      <c r="F48" s="13">
        <v>44944</v>
      </c>
      <c r="G48" s="11">
        <v>56</v>
      </c>
      <c r="H48" s="14">
        <v>3.6</v>
      </c>
      <c r="I48">
        <f>IF(MONTH(calls[[#This Row],[Date of Call]])&lt;=6,YEAR(calls[[#This Row],[Date of Call]]),YEAR(calls[[#This Row],[Date of Call]])+1)</f>
        <v>2023</v>
      </c>
      <c r="J48" t="str">
        <f>TEXT(calls[[#This Row],[Date of Call]],"DDDD")</f>
        <v>Wednesday</v>
      </c>
      <c r="K48" t="str">
        <f>_xlfn.IFS(calls[[#This Row],[Duration]]&lt;=10,"Under 10 mins",calls[[#This Row],[Duration]]&lt;=30,"10 to 30 mins",calls[[#This Row],[Duration]]&lt;=60,"30 to 60 mins",calls[[#This Row],[Duration]]&lt;=120,"1 to 2 hour",TRUE,"More than 2 hours")</f>
        <v>1 to 2 hour</v>
      </c>
      <c r="L48">
        <f>ROUND(calls[[#This Row],[Satisfaction Rating]],0)</f>
        <v>4</v>
      </c>
    </row>
    <row r="49" spans="2:12" x14ac:dyDescent="0.3">
      <c r="B49" s="10" t="s">
        <v>85</v>
      </c>
      <c r="C49" s="11" t="s">
        <v>32</v>
      </c>
      <c r="D49" s="11">
        <v>13</v>
      </c>
      <c r="E49" s="12" t="s">
        <v>46</v>
      </c>
      <c r="F49" s="13">
        <v>44945</v>
      </c>
      <c r="G49" s="11">
        <v>32</v>
      </c>
      <c r="H49" s="14">
        <v>4.4000000000000004</v>
      </c>
      <c r="I49">
        <f>IF(MONTH(calls[[#This Row],[Date of Call]])&lt;=6,YEAR(calls[[#This Row],[Date of Call]]),YEAR(calls[[#This Row],[Date of Call]])+1)</f>
        <v>2023</v>
      </c>
      <c r="J49" t="str">
        <f>TEXT(calls[[#This Row],[Date of Call]],"DDDD")</f>
        <v>Thursday</v>
      </c>
      <c r="K49" t="str">
        <f>_xlfn.IFS(calls[[#This Row],[Duration]]&lt;=10,"Under 10 mins",calls[[#This Row],[Duration]]&lt;=30,"10 to 30 mins",calls[[#This Row],[Duration]]&lt;=60,"30 to 60 mins",calls[[#This Row],[Duration]]&lt;=120,"1 to 2 hour",TRUE,"More than 2 hours")</f>
        <v>10 to 30 mins</v>
      </c>
      <c r="L49">
        <f>ROUND(calls[[#This Row],[Satisfaction Rating]],0)</f>
        <v>4</v>
      </c>
    </row>
    <row r="50" spans="2:12" x14ac:dyDescent="0.3">
      <c r="B50" s="10" t="s">
        <v>86</v>
      </c>
      <c r="C50" s="11" t="s">
        <v>30</v>
      </c>
      <c r="D50" s="11">
        <v>131</v>
      </c>
      <c r="E50" s="12" t="s">
        <v>33</v>
      </c>
      <c r="F50" s="13">
        <v>44945</v>
      </c>
      <c r="G50" s="11">
        <v>78</v>
      </c>
      <c r="H50" s="14">
        <v>4.4000000000000004</v>
      </c>
      <c r="I50">
        <f>IF(MONTH(calls[[#This Row],[Date of Call]])&lt;=6,YEAR(calls[[#This Row],[Date of Call]]),YEAR(calls[[#This Row],[Date of Call]])+1)</f>
        <v>2023</v>
      </c>
      <c r="J50" t="str">
        <f>TEXT(calls[[#This Row],[Date of Call]],"DDDD")</f>
        <v>Thursday</v>
      </c>
      <c r="K50" t="str">
        <f>_xlfn.IFS(calls[[#This Row],[Duration]]&lt;=10,"Under 10 mins",calls[[#This Row],[Duration]]&lt;=30,"10 to 30 mins",calls[[#This Row],[Duration]]&lt;=60,"30 to 60 mins",calls[[#This Row],[Duration]]&lt;=120,"1 to 2 hour",TRUE,"More than 2 hours")</f>
        <v>More than 2 hours</v>
      </c>
      <c r="L50">
        <f>ROUND(calls[[#This Row],[Satisfaction Rating]],0)</f>
        <v>4</v>
      </c>
    </row>
    <row r="51" spans="2:12" x14ac:dyDescent="0.3">
      <c r="B51" s="10" t="s">
        <v>87</v>
      </c>
      <c r="C51" s="11" t="s">
        <v>22</v>
      </c>
      <c r="D51" s="11">
        <v>104</v>
      </c>
      <c r="E51" s="12" t="s">
        <v>17</v>
      </c>
      <c r="F51" s="13">
        <v>44945</v>
      </c>
      <c r="G51" s="11">
        <v>86</v>
      </c>
      <c r="H51" s="14">
        <v>4</v>
      </c>
      <c r="I51">
        <f>IF(MONTH(calls[[#This Row],[Date of Call]])&lt;=6,YEAR(calls[[#This Row],[Date of Call]]),YEAR(calls[[#This Row],[Date of Call]])+1)</f>
        <v>2023</v>
      </c>
      <c r="J51" t="str">
        <f>TEXT(calls[[#This Row],[Date of Call]],"DDDD")</f>
        <v>Thursday</v>
      </c>
      <c r="K51" t="str">
        <f>_xlfn.IFS(calls[[#This Row],[Duration]]&lt;=10,"Under 10 mins",calls[[#This Row],[Duration]]&lt;=30,"10 to 30 mins",calls[[#This Row],[Duration]]&lt;=60,"30 to 60 mins",calls[[#This Row],[Duration]]&lt;=120,"1 to 2 hour",TRUE,"More than 2 hours")</f>
        <v>1 to 2 hour</v>
      </c>
      <c r="L51">
        <f>ROUND(calls[[#This Row],[Satisfaction Rating]],0)</f>
        <v>4</v>
      </c>
    </row>
    <row r="52" spans="2:12" x14ac:dyDescent="0.3">
      <c r="B52" s="10" t="s">
        <v>88</v>
      </c>
      <c r="C52" s="11" t="s">
        <v>16</v>
      </c>
      <c r="D52" s="11">
        <v>90</v>
      </c>
      <c r="E52" s="12" t="s">
        <v>27</v>
      </c>
      <c r="F52" s="13">
        <v>44946</v>
      </c>
      <c r="G52" s="11">
        <v>64</v>
      </c>
      <c r="H52" s="14">
        <v>3.8</v>
      </c>
      <c r="I52">
        <f>IF(MONTH(calls[[#This Row],[Date of Call]])&lt;=6,YEAR(calls[[#This Row],[Date of Call]]),YEAR(calls[[#This Row],[Date of Call]])+1)</f>
        <v>2023</v>
      </c>
      <c r="J52" t="str">
        <f>TEXT(calls[[#This Row],[Date of Call]],"DDDD")</f>
        <v>Friday</v>
      </c>
      <c r="K52" t="str">
        <f>_xlfn.IFS(calls[[#This Row],[Duration]]&lt;=10,"Under 10 mins",calls[[#This Row],[Duration]]&lt;=30,"10 to 30 mins",calls[[#This Row],[Duration]]&lt;=60,"30 to 60 mins",calls[[#This Row],[Duration]]&lt;=120,"1 to 2 hour",TRUE,"More than 2 hours")</f>
        <v>1 to 2 hour</v>
      </c>
      <c r="L52">
        <f>ROUND(calls[[#This Row],[Satisfaction Rating]],0)</f>
        <v>4</v>
      </c>
    </row>
    <row r="53" spans="2:12" x14ac:dyDescent="0.3">
      <c r="B53" s="10" t="s">
        <v>89</v>
      </c>
      <c r="C53" s="11" t="s">
        <v>50</v>
      </c>
      <c r="D53" s="11">
        <v>37</v>
      </c>
      <c r="E53" s="12" t="s">
        <v>27</v>
      </c>
      <c r="F53" s="13">
        <v>44946</v>
      </c>
      <c r="G53" s="11">
        <v>96</v>
      </c>
      <c r="H53" s="14">
        <v>3.6</v>
      </c>
      <c r="I53">
        <f>IF(MONTH(calls[[#This Row],[Date of Call]])&lt;=6,YEAR(calls[[#This Row],[Date of Call]]),YEAR(calls[[#This Row],[Date of Call]])+1)</f>
        <v>2023</v>
      </c>
      <c r="J53" t="str">
        <f>TEXT(calls[[#This Row],[Date of Call]],"DDDD")</f>
        <v>Friday</v>
      </c>
      <c r="K53" t="str">
        <f>_xlfn.IFS(calls[[#This Row],[Duration]]&lt;=10,"Under 10 mins",calls[[#This Row],[Duration]]&lt;=30,"10 to 30 mins",calls[[#This Row],[Duration]]&lt;=60,"30 to 60 mins",calls[[#This Row],[Duration]]&lt;=120,"1 to 2 hour",TRUE,"More than 2 hours")</f>
        <v>30 to 60 mins</v>
      </c>
      <c r="L53">
        <f>ROUND(calls[[#This Row],[Satisfaction Rating]],0)</f>
        <v>4</v>
      </c>
    </row>
    <row r="54" spans="2:12" x14ac:dyDescent="0.3">
      <c r="B54" s="10" t="s">
        <v>90</v>
      </c>
      <c r="C54" s="11" t="s">
        <v>23</v>
      </c>
      <c r="D54" s="11">
        <v>149</v>
      </c>
      <c r="E54" s="12" t="s">
        <v>33</v>
      </c>
      <c r="F54" s="13">
        <v>44946</v>
      </c>
      <c r="G54" s="11">
        <v>72</v>
      </c>
      <c r="H54" s="14">
        <v>4.3</v>
      </c>
      <c r="I54">
        <f>IF(MONTH(calls[[#This Row],[Date of Call]])&lt;=6,YEAR(calls[[#This Row],[Date of Call]]),YEAR(calls[[#This Row],[Date of Call]])+1)</f>
        <v>2023</v>
      </c>
      <c r="J54" t="str">
        <f>TEXT(calls[[#This Row],[Date of Call]],"DDDD")</f>
        <v>Friday</v>
      </c>
      <c r="K54" t="str">
        <f>_xlfn.IFS(calls[[#This Row],[Duration]]&lt;=10,"Under 10 mins",calls[[#This Row],[Duration]]&lt;=30,"10 to 30 mins",calls[[#This Row],[Duration]]&lt;=60,"30 to 60 mins",calls[[#This Row],[Duration]]&lt;=120,"1 to 2 hour",TRUE,"More than 2 hours")</f>
        <v>More than 2 hours</v>
      </c>
      <c r="L54">
        <f>ROUND(calls[[#This Row],[Satisfaction Rating]],0)</f>
        <v>4</v>
      </c>
    </row>
    <row r="55" spans="2:12" x14ac:dyDescent="0.3">
      <c r="B55" s="10" t="s">
        <v>91</v>
      </c>
      <c r="C55" s="11" t="s">
        <v>49</v>
      </c>
      <c r="D55" s="11">
        <v>100</v>
      </c>
      <c r="E55" s="12" t="s">
        <v>40</v>
      </c>
      <c r="F55" s="13">
        <v>44947</v>
      </c>
      <c r="G55" s="11">
        <v>135</v>
      </c>
      <c r="H55" s="14">
        <v>3.8</v>
      </c>
      <c r="I55">
        <f>IF(MONTH(calls[[#This Row],[Date of Call]])&lt;=6,YEAR(calls[[#This Row],[Date of Call]]),YEAR(calls[[#This Row],[Date of Call]])+1)</f>
        <v>2023</v>
      </c>
      <c r="J55" t="str">
        <f>TEXT(calls[[#This Row],[Date of Call]],"DDDD")</f>
        <v>Saturday</v>
      </c>
      <c r="K55" t="str">
        <f>_xlfn.IFS(calls[[#This Row],[Duration]]&lt;=10,"Under 10 mins",calls[[#This Row],[Duration]]&lt;=30,"10 to 30 mins",calls[[#This Row],[Duration]]&lt;=60,"30 to 60 mins",calls[[#This Row],[Duration]]&lt;=120,"1 to 2 hour",TRUE,"More than 2 hours")</f>
        <v>1 to 2 hour</v>
      </c>
      <c r="L55">
        <f>ROUND(calls[[#This Row],[Satisfaction Rating]],0)</f>
        <v>4</v>
      </c>
    </row>
    <row r="56" spans="2:12" x14ac:dyDescent="0.3">
      <c r="B56" s="10" t="s">
        <v>92</v>
      </c>
      <c r="C56" s="11" t="s">
        <v>49</v>
      </c>
      <c r="D56" s="11">
        <v>79</v>
      </c>
      <c r="E56" s="12" t="s">
        <v>46</v>
      </c>
      <c r="F56" s="13">
        <v>44947</v>
      </c>
      <c r="G56" s="11">
        <v>140</v>
      </c>
      <c r="H56" s="14">
        <v>4.5</v>
      </c>
      <c r="I56">
        <f>IF(MONTH(calls[[#This Row],[Date of Call]])&lt;=6,YEAR(calls[[#This Row],[Date of Call]]),YEAR(calls[[#This Row],[Date of Call]])+1)</f>
        <v>2023</v>
      </c>
      <c r="J56" t="str">
        <f>TEXT(calls[[#This Row],[Date of Call]],"DDDD")</f>
        <v>Saturday</v>
      </c>
      <c r="K56" t="str">
        <f>_xlfn.IFS(calls[[#This Row],[Duration]]&lt;=10,"Under 10 mins",calls[[#This Row],[Duration]]&lt;=30,"10 to 30 mins",calls[[#This Row],[Duration]]&lt;=60,"30 to 60 mins",calls[[#This Row],[Duration]]&lt;=120,"1 to 2 hour",TRUE,"More than 2 hours")</f>
        <v>1 to 2 hour</v>
      </c>
      <c r="L56">
        <f>ROUND(calls[[#This Row],[Satisfaction Rating]],0)</f>
        <v>5</v>
      </c>
    </row>
    <row r="57" spans="2:12" x14ac:dyDescent="0.3">
      <c r="B57" s="10" t="s">
        <v>93</v>
      </c>
      <c r="C57" s="11" t="s">
        <v>41</v>
      </c>
      <c r="D57" s="11">
        <v>157</v>
      </c>
      <c r="E57" s="12" t="s">
        <v>33</v>
      </c>
      <c r="F57" s="13">
        <v>44947</v>
      </c>
      <c r="G57" s="11">
        <v>69</v>
      </c>
      <c r="H57" s="14">
        <v>4.5</v>
      </c>
      <c r="I57">
        <f>IF(MONTH(calls[[#This Row],[Date of Call]])&lt;=6,YEAR(calls[[#This Row],[Date of Call]]),YEAR(calls[[#This Row],[Date of Call]])+1)</f>
        <v>2023</v>
      </c>
      <c r="J57" t="str">
        <f>TEXT(calls[[#This Row],[Date of Call]],"DDDD")</f>
        <v>Saturday</v>
      </c>
      <c r="K57" t="str">
        <f>_xlfn.IFS(calls[[#This Row],[Duration]]&lt;=10,"Under 10 mins",calls[[#This Row],[Duration]]&lt;=30,"10 to 30 mins",calls[[#This Row],[Duration]]&lt;=60,"30 to 60 mins",calls[[#This Row],[Duration]]&lt;=120,"1 to 2 hour",TRUE,"More than 2 hours")</f>
        <v>More than 2 hours</v>
      </c>
      <c r="L57">
        <f>ROUND(calls[[#This Row],[Satisfaction Rating]],0)</f>
        <v>5</v>
      </c>
    </row>
    <row r="58" spans="2:12" x14ac:dyDescent="0.3">
      <c r="B58" s="10" t="s">
        <v>94</v>
      </c>
      <c r="C58" s="11" t="s">
        <v>49</v>
      </c>
      <c r="D58" s="11">
        <v>59</v>
      </c>
      <c r="E58" s="12" t="s">
        <v>17</v>
      </c>
      <c r="F58" s="13">
        <v>44948</v>
      </c>
      <c r="G58" s="11">
        <v>136</v>
      </c>
      <c r="H58" s="14">
        <v>4.5999999999999996</v>
      </c>
      <c r="I58">
        <f>IF(MONTH(calls[[#This Row],[Date of Call]])&lt;=6,YEAR(calls[[#This Row],[Date of Call]]),YEAR(calls[[#This Row],[Date of Call]])+1)</f>
        <v>2023</v>
      </c>
      <c r="J58" t="str">
        <f>TEXT(calls[[#This Row],[Date of Call]],"DDDD")</f>
        <v>Sunday</v>
      </c>
      <c r="K58" t="str">
        <f>_xlfn.IFS(calls[[#This Row],[Duration]]&lt;=10,"Under 10 mins",calls[[#This Row],[Duration]]&lt;=30,"10 to 30 mins",calls[[#This Row],[Duration]]&lt;=60,"30 to 60 mins",calls[[#This Row],[Duration]]&lt;=120,"1 to 2 hour",TRUE,"More than 2 hours")</f>
        <v>30 to 60 mins</v>
      </c>
      <c r="L58">
        <f>ROUND(calls[[#This Row],[Satisfaction Rating]],0)</f>
        <v>5</v>
      </c>
    </row>
    <row r="59" spans="2:12" x14ac:dyDescent="0.3">
      <c r="B59" s="10" t="s">
        <v>95</v>
      </c>
      <c r="C59" s="11" t="s">
        <v>50</v>
      </c>
      <c r="D59" s="11">
        <v>83</v>
      </c>
      <c r="E59" s="12" t="s">
        <v>33</v>
      </c>
      <c r="F59" s="13">
        <v>44948</v>
      </c>
      <c r="G59" s="11">
        <v>28</v>
      </c>
      <c r="H59" s="14">
        <v>4.5</v>
      </c>
      <c r="I59">
        <f>IF(MONTH(calls[[#This Row],[Date of Call]])&lt;=6,YEAR(calls[[#This Row],[Date of Call]]),YEAR(calls[[#This Row],[Date of Call]])+1)</f>
        <v>2023</v>
      </c>
      <c r="J59" t="str">
        <f>TEXT(calls[[#This Row],[Date of Call]],"DDDD")</f>
        <v>Sunday</v>
      </c>
      <c r="K59" t="str">
        <f>_xlfn.IFS(calls[[#This Row],[Duration]]&lt;=10,"Under 10 mins",calls[[#This Row],[Duration]]&lt;=30,"10 to 30 mins",calls[[#This Row],[Duration]]&lt;=60,"30 to 60 mins",calls[[#This Row],[Duration]]&lt;=120,"1 to 2 hour",TRUE,"More than 2 hours")</f>
        <v>1 to 2 hour</v>
      </c>
      <c r="L59">
        <f>ROUND(calls[[#This Row],[Satisfaction Rating]],0)</f>
        <v>5</v>
      </c>
    </row>
    <row r="60" spans="2:12" x14ac:dyDescent="0.3">
      <c r="B60" s="10" t="s">
        <v>96</v>
      </c>
      <c r="C60" s="11" t="s">
        <v>41</v>
      </c>
      <c r="D60" s="11">
        <v>58</v>
      </c>
      <c r="E60" s="12" t="s">
        <v>27</v>
      </c>
      <c r="F60" s="13">
        <v>44949</v>
      </c>
      <c r="G60" s="11">
        <v>135</v>
      </c>
      <c r="H60" s="14">
        <v>3.3</v>
      </c>
      <c r="I60">
        <f>IF(MONTH(calls[[#This Row],[Date of Call]])&lt;=6,YEAR(calls[[#This Row],[Date of Call]]),YEAR(calls[[#This Row],[Date of Call]])+1)</f>
        <v>2023</v>
      </c>
      <c r="J60" t="str">
        <f>TEXT(calls[[#This Row],[Date of Call]],"DDDD")</f>
        <v>Monday</v>
      </c>
      <c r="K60" t="str">
        <f>_xlfn.IFS(calls[[#This Row],[Duration]]&lt;=10,"Under 10 mins",calls[[#This Row],[Duration]]&lt;=30,"10 to 30 mins",calls[[#This Row],[Duration]]&lt;=60,"30 to 60 mins",calls[[#This Row],[Duration]]&lt;=120,"1 to 2 hour",TRUE,"More than 2 hours")</f>
        <v>30 to 60 mins</v>
      </c>
      <c r="L60">
        <f>ROUND(calls[[#This Row],[Satisfaction Rating]],0)</f>
        <v>3</v>
      </c>
    </row>
    <row r="61" spans="2:12" x14ac:dyDescent="0.3">
      <c r="B61" s="10" t="s">
        <v>97</v>
      </c>
      <c r="C61" s="11" t="s">
        <v>54</v>
      </c>
      <c r="D61" s="11">
        <v>118</v>
      </c>
      <c r="E61" s="12" t="s">
        <v>27</v>
      </c>
      <c r="F61" s="13">
        <v>44949</v>
      </c>
      <c r="G61" s="11">
        <v>126</v>
      </c>
      <c r="H61" s="14">
        <v>2.2999999999999998</v>
      </c>
      <c r="I61">
        <f>IF(MONTH(calls[[#This Row],[Date of Call]])&lt;=6,YEAR(calls[[#This Row],[Date of Call]]),YEAR(calls[[#This Row],[Date of Call]])+1)</f>
        <v>2023</v>
      </c>
      <c r="J61" t="str">
        <f>TEXT(calls[[#This Row],[Date of Call]],"DDDD")</f>
        <v>Monday</v>
      </c>
      <c r="K61" t="str">
        <f>_xlfn.IFS(calls[[#This Row],[Duration]]&lt;=10,"Under 10 mins",calls[[#This Row],[Duration]]&lt;=30,"10 to 30 mins",calls[[#This Row],[Duration]]&lt;=60,"30 to 60 mins",calls[[#This Row],[Duration]]&lt;=120,"1 to 2 hour",TRUE,"More than 2 hours")</f>
        <v>1 to 2 hour</v>
      </c>
      <c r="L61">
        <f>ROUND(calls[[#This Row],[Satisfaction Rating]],0)</f>
        <v>2</v>
      </c>
    </row>
    <row r="62" spans="2:12" x14ac:dyDescent="0.3">
      <c r="B62" s="10" t="s">
        <v>98</v>
      </c>
      <c r="C62" s="11" t="s">
        <v>32</v>
      </c>
      <c r="D62" s="11">
        <v>63</v>
      </c>
      <c r="E62" s="12" t="s">
        <v>17</v>
      </c>
      <c r="F62" s="13">
        <v>44949</v>
      </c>
      <c r="G62" s="11">
        <v>160</v>
      </c>
      <c r="H62" s="14">
        <v>4.3</v>
      </c>
      <c r="I62">
        <f>IF(MONTH(calls[[#This Row],[Date of Call]])&lt;=6,YEAR(calls[[#This Row],[Date of Call]]),YEAR(calls[[#This Row],[Date of Call]])+1)</f>
        <v>2023</v>
      </c>
      <c r="J62" t="str">
        <f>TEXT(calls[[#This Row],[Date of Call]],"DDDD")</f>
        <v>Monday</v>
      </c>
      <c r="K62" t="str">
        <f>_xlfn.IFS(calls[[#This Row],[Duration]]&lt;=10,"Under 10 mins",calls[[#This Row],[Duration]]&lt;=30,"10 to 30 mins",calls[[#This Row],[Duration]]&lt;=60,"30 to 60 mins",calls[[#This Row],[Duration]]&lt;=120,"1 to 2 hour",TRUE,"More than 2 hours")</f>
        <v>1 to 2 hour</v>
      </c>
      <c r="L62">
        <f>ROUND(calls[[#This Row],[Satisfaction Rating]],0)</f>
        <v>4</v>
      </c>
    </row>
    <row r="63" spans="2:12" x14ac:dyDescent="0.3">
      <c r="B63" s="10" t="s">
        <v>99</v>
      </c>
      <c r="C63" s="11" t="s">
        <v>41</v>
      </c>
      <c r="D63" s="11">
        <v>95</v>
      </c>
      <c r="E63" s="12" t="s">
        <v>27</v>
      </c>
      <c r="F63" s="13">
        <v>44950</v>
      </c>
      <c r="G63" s="11">
        <v>48</v>
      </c>
      <c r="H63" s="14">
        <v>4.5999999999999996</v>
      </c>
      <c r="I63">
        <f>IF(MONTH(calls[[#This Row],[Date of Call]])&lt;=6,YEAR(calls[[#This Row],[Date of Call]]),YEAR(calls[[#This Row],[Date of Call]])+1)</f>
        <v>2023</v>
      </c>
      <c r="J63" t="str">
        <f>TEXT(calls[[#This Row],[Date of Call]],"DDDD")</f>
        <v>Tuesday</v>
      </c>
      <c r="K63" t="str">
        <f>_xlfn.IFS(calls[[#This Row],[Duration]]&lt;=10,"Under 10 mins",calls[[#This Row],[Duration]]&lt;=30,"10 to 30 mins",calls[[#This Row],[Duration]]&lt;=60,"30 to 60 mins",calls[[#This Row],[Duration]]&lt;=120,"1 to 2 hour",TRUE,"More than 2 hours")</f>
        <v>1 to 2 hour</v>
      </c>
      <c r="L63">
        <f>ROUND(calls[[#This Row],[Satisfaction Rating]],0)</f>
        <v>5</v>
      </c>
    </row>
    <row r="64" spans="2:12" x14ac:dyDescent="0.3">
      <c r="B64" s="10" t="s">
        <v>100</v>
      </c>
      <c r="C64" s="11" t="s">
        <v>49</v>
      </c>
      <c r="D64" s="11">
        <v>74</v>
      </c>
      <c r="E64" s="12" t="s">
        <v>33</v>
      </c>
      <c r="F64" s="13">
        <v>44950</v>
      </c>
      <c r="G64" s="11">
        <v>66</v>
      </c>
      <c r="H64" s="14">
        <v>4</v>
      </c>
      <c r="I64">
        <f>IF(MONTH(calls[[#This Row],[Date of Call]])&lt;=6,YEAR(calls[[#This Row],[Date of Call]]),YEAR(calls[[#This Row],[Date of Call]])+1)</f>
        <v>2023</v>
      </c>
      <c r="J64" t="str">
        <f>TEXT(calls[[#This Row],[Date of Call]],"DDDD")</f>
        <v>Tuesday</v>
      </c>
      <c r="K64" t="str">
        <f>_xlfn.IFS(calls[[#This Row],[Duration]]&lt;=10,"Under 10 mins",calls[[#This Row],[Duration]]&lt;=30,"10 to 30 mins",calls[[#This Row],[Duration]]&lt;=60,"30 to 60 mins",calls[[#This Row],[Duration]]&lt;=120,"1 to 2 hour",TRUE,"More than 2 hours")</f>
        <v>1 to 2 hour</v>
      </c>
      <c r="L64">
        <f>ROUND(calls[[#This Row],[Satisfaction Rating]],0)</f>
        <v>4</v>
      </c>
    </row>
    <row r="65" spans="2:12" x14ac:dyDescent="0.3">
      <c r="B65" s="10" t="s">
        <v>101</v>
      </c>
      <c r="C65" s="11" t="s">
        <v>45</v>
      </c>
      <c r="D65" s="11">
        <v>130</v>
      </c>
      <c r="E65" s="12" t="s">
        <v>40</v>
      </c>
      <c r="F65" s="13">
        <v>44950</v>
      </c>
      <c r="G65" s="11">
        <v>126</v>
      </c>
      <c r="H65" s="14">
        <v>2.5</v>
      </c>
      <c r="I65">
        <f>IF(MONTH(calls[[#This Row],[Date of Call]])&lt;=6,YEAR(calls[[#This Row],[Date of Call]]),YEAR(calls[[#This Row],[Date of Call]])+1)</f>
        <v>2023</v>
      </c>
      <c r="J65" t="str">
        <f>TEXT(calls[[#This Row],[Date of Call]],"DDDD")</f>
        <v>Tuesday</v>
      </c>
      <c r="K65" t="str">
        <f>_xlfn.IFS(calls[[#This Row],[Duration]]&lt;=10,"Under 10 mins",calls[[#This Row],[Duration]]&lt;=30,"10 to 30 mins",calls[[#This Row],[Duration]]&lt;=60,"30 to 60 mins",calls[[#This Row],[Duration]]&lt;=120,"1 to 2 hour",TRUE,"More than 2 hours")</f>
        <v>More than 2 hours</v>
      </c>
      <c r="L65">
        <f>ROUND(calls[[#This Row],[Satisfaction Rating]],0)</f>
        <v>3</v>
      </c>
    </row>
    <row r="66" spans="2:12" x14ac:dyDescent="0.3">
      <c r="B66" s="10" t="s">
        <v>102</v>
      </c>
      <c r="C66" s="11" t="s">
        <v>54</v>
      </c>
      <c r="D66" s="11">
        <v>110</v>
      </c>
      <c r="E66" s="12" t="s">
        <v>46</v>
      </c>
      <c r="F66" s="13">
        <v>44950</v>
      </c>
      <c r="G66" s="11">
        <v>96</v>
      </c>
      <c r="H66" s="14">
        <v>5</v>
      </c>
      <c r="I66">
        <f>IF(MONTH(calls[[#This Row],[Date of Call]])&lt;=6,YEAR(calls[[#This Row],[Date of Call]]),YEAR(calls[[#This Row],[Date of Call]])+1)</f>
        <v>2023</v>
      </c>
      <c r="J66" t="str">
        <f>TEXT(calls[[#This Row],[Date of Call]],"DDDD")</f>
        <v>Tuesday</v>
      </c>
      <c r="K66" t="str">
        <f>_xlfn.IFS(calls[[#This Row],[Duration]]&lt;=10,"Under 10 mins",calls[[#This Row],[Duration]]&lt;=30,"10 to 30 mins",calls[[#This Row],[Duration]]&lt;=60,"30 to 60 mins",calls[[#This Row],[Duration]]&lt;=120,"1 to 2 hour",TRUE,"More than 2 hours")</f>
        <v>1 to 2 hour</v>
      </c>
      <c r="L66">
        <f>ROUND(calls[[#This Row],[Satisfaction Rating]],0)</f>
        <v>5</v>
      </c>
    </row>
    <row r="67" spans="2:12" x14ac:dyDescent="0.3">
      <c r="B67" s="10" t="s">
        <v>103</v>
      </c>
      <c r="C67" s="11" t="s">
        <v>49</v>
      </c>
      <c r="D67" s="11">
        <v>71</v>
      </c>
      <c r="E67" s="12" t="s">
        <v>17</v>
      </c>
      <c r="F67" s="13">
        <v>44951</v>
      </c>
      <c r="G67" s="11">
        <v>90</v>
      </c>
      <c r="H67" s="14">
        <v>3.8</v>
      </c>
      <c r="I67">
        <f>IF(MONTH(calls[[#This Row],[Date of Call]])&lt;=6,YEAR(calls[[#This Row],[Date of Call]]),YEAR(calls[[#This Row],[Date of Call]])+1)</f>
        <v>2023</v>
      </c>
      <c r="J67" t="str">
        <f>TEXT(calls[[#This Row],[Date of Call]],"DDDD")</f>
        <v>Wednesday</v>
      </c>
      <c r="K67" t="str">
        <f>_xlfn.IFS(calls[[#This Row],[Duration]]&lt;=10,"Under 10 mins",calls[[#This Row],[Duration]]&lt;=30,"10 to 30 mins",calls[[#This Row],[Duration]]&lt;=60,"30 to 60 mins",calls[[#This Row],[Duration]]&lt;=120,"1 to 2 hour",TRUE,"More than 2 hours")</f>
        <v>1 to 2 hour</v>
      </c>
      <c r="L67">
        <f>ROUND(calls[[#This Row],[Satisfaction Rating]],0)</f>
        <v>4</v>
      </c>
    </row>
    <row r="68" spans="2:12" x14ac:dyDescent="0.3">
      <c r="B68" s="10" t="s">
        <v>104</v>
      </c>
      <c r="C68" s="11" t="s">
        <v>18</v>
      </c>
      <c r="D68" s="11">
        <v>147</v>
      </c>
      <c r="E68" s="12" t="s">
        <v>40</v>
      </c>
      <c r="F68" s="13">
        <v>44951</v>
      </c>
      <c r="G68" s="11">
        <v>105</v>
      </c>
      <c r="H68" s="14">
        <v>4.4000000000000004</v>
      </c>
      <c r="I68">
        <f>IF(MONTH(calls[[#This Row],[Date of Call]])&lt;=6,YEAR(calls[[#This Row],[Date of Call]]),YEAR(calls[[#This Row],[Date of Call]])+1)</f>
        <v>2023</v>
      </c>
      <c r="J68" t="str">
        <f>TEXT(calls[[#This Row],[Date of Call]],"DDDD")</f>
        <v>Wednesday</v>
      </c>
      <c r="K68" t="str">
        <f>_xlfn.IFS(calls[[#This Row],[Duration]]&lt;=10,"Under 10 mins",calls[[#This Row],[Duration]]&lt;=30,"10 to 30 mins",calls[[#This Row],[Duration]]&lt;=60,"30 to 60 mins",calls[[#This Row],[Duration]]&lt;=120,"1 to 2 hour",TRUE,"More than 2 hours")</f>
        <v>More than 2 hours</v>
      </c>
      <c r="L68">
        <f>ROUND(calls[[#This Row],[Satisfaction Rating]],0)</f>
        <v>4</v>
      </c>
    </row>
    <row r="69" spans="2:12" x14ac:dyDescent="0.3">
      <c r="B69" s="10" t="s">
        <v>105</v>
      </c>
      <c r="C69" s="11" t="s">
        <v>22</v>
      </c>
      <c r="D69" s="11">
        <v>69</v>
      </c>
      <c r="E69" s="12" t="s">
        <v>27</v>
      </c>
      <c r="F69" s="13">
        <v>44952</v>
      </c>
      <c r="G69" s="11">
        <v>40</v>
      </c>
      <c r="H69" s="14">
        <v>3.8</v>
      </c>
      <c r="I69">
        <f>IF(MONTH(calls[[#This Row],[Date of Call]])&lt;=6,YEAR(calls[[#This Row],[Date of Call]]),YEAR(calls[[#This Row],[Date of Call]])+1)</f>
        <v>2023</v>
      </c>
      <c r="J69" t="str">
        <f>TEXT(calls[[#This Row],[Date of Call]],"DDDD")</f>
        <v>Thursday</v>
      </c>
      <c r="K69" t="str">
        <f>_xlfn.IFS(calls[[#This Row],[Duration]]&lt;=10,"Under 10 mins",calls[[#This Row],[Duration]]&lt;=30,"10 to 30 mins",calls[[#This Row],[Duration]]&lt;=60,"30 to 60 mins",calls[[#This Row],[Duration]]&lt;=120,"1 to 2 hour",TRUE,"More than 2 hours")</f>
        <v>1 to 2 hour</v>
      </c>
      <c r="L69">
        <f>ROUND(calls[[#This Row],[Satisfaction Rating]],0)</f>
        <v>4</v>
      </c>
    </row>
    <row r="70" spans="2:12" x14ac:dyDescent="0.3">
      <c r="B70" s="10" t="s">
        <v>106</v>
      </c>
      <c r="C70" s="11" t="s">
        <v>54</v>
      </c>
      <c r="D70" s="11">
        <v>50</v>
      </c>
      <c r="E70" s="12" t="s">
        <v>17</v>
      </c>
      <c r="F70" s="13">
        <v>44952</v>
      </c>
      <c r="G70" s="11">
        <v>60</v>
      </c>
      <c r="H70" s="14">
        <v>2</v>
      </c>
      <c r="I70">
        <f>IF(MONTH(calls[[#This Row],[Date of Call]])&lt;=6,YEAR(calls[[#This Row],[Date of Call]]),YEAR(calls[[#This Row],[Date of Call]])+1)</f>
        <v>2023</v>
      </c>
      <c r="J70" t="str">
        <f>TEXT(calls[[#This Row],[Date of Call]],"DDDD")</f>
        <v>Thursday</v>
      </c>
      <c r="K70" t="str">
        <f>_xlfn.IFS(calls[[#This Row],[Duration]]&lt;=10,"Under 10 mins",calls[[#This Row],[Duration]]&lt;=30,"10 to 30 mins",calls[[#This Row],[Duration]]&lt;=60,"30 to 60 mins",calls[[#This Row],[Duration]]&lt;=120,"1 to 2 hour",TRUE,"More than 2 hours")</f>
        <v>30 to 60 mins</v>
      </c>
      <c r="L70">
        <f>ROUND(calls[[#This Row],[Satisfaction Rating]],0)</f>
        <v>2</v>
      </c>
    </row>
    <row r="71" spans="2:12" x14ac:dyDescent="0.3">
      <c r="B71" s="10" t="s">
        <v>107</v>
      </c>
      <c r="C71" s="11" t="s">
        <v>45</v>
      </c>
      <c r="D71" s="11">
        <v>124</v>
      </c>
      <c r="E71" s="12" t="s">
        <v>40</v>
      </c>
      <c r="F71" s="13">
        <v>44953</v>
      </c>
      <c r="G71" s="11">
        <v>215</v>
      </c>
      <c r="H71" s="14">
        <v>4.0999999999999996</v>
      </c>
      <c r="I71">
        <f>IF(MONTH(calls[[#This Row],[Date of Call]])&lt;=6,YEAR(calls[[#This Row],[Date of Call]]),YEAR(calls[[#This Row],[Date of Call]])+1)</f>
        <v>2023</v>
      </c>
      <c r="J71" t="str">
        <f>TEXT(calls[[#This Row],[Date of Call]],"DDDD")</f>
        <v>Friday</v>
      </c>
      <c r="K71" t="str">
        <f>_xlfn.IFS(calls[[#This Row],[Duration]]&lt;=10,"Under 10 mins",calls[[#This Row],[Duration]]&lt;=30,"10 to 30 mins",calls[[#This Row],[Duration]]&lt;=60,"30 to 60 mins",calls[[#This Row],[Duration]]&lt;=120,"1 to 2 hour",TRUE,"More than 2 hours")</f>
        <v>More than 2 hours</v>
      </c>
      <c r="L71">
        <f>ROUND(calls[[#This Row],[Satisfaction Rating]],0)</f>
        <v>4</v>
      </c>
    </row>
    <row r="72" spans="2:12" x14ac:dyDescent="0.3">
      <c r="B72" s="10" t="s">
        <v>108</v>
      </c>
      <c r="C72" s="11" t="s">
        <v>26</v>
      </c>
      <c r="D72" s="11">
        <v>81</v>
      </c>
      <c r="E72" s="12" t="s">
        <v>33</v>
      </c>
      <c r="F72" s="13">
        <v>44953</v>
      </c>
      <c r="G72" s="11">
        <v>156</v>
      </c>
      <c r="H72" s="14">
        <v>2.6</v>
      </c>
      <c r="I72">
        <f>IF(MONTH(calls[[#This Row],[Date of Call]])&lt;=6,YEAR(calls[[#This Row],[Date of Call]]),YEAR(calls[[#This Row],[Date of Call]])+1)</f>
        <v>2023</v>
      </c>
      <c r="J72" t="str">
        <f>TEXT(calls[[#This Row],[Date of Call]],"DDDD")</f>
        <v>Friday</v>
      </c>
      <c r="K72" t="str">
        <f>_xlfn.IFS(calls[[#This Row],[Duration]]&lt;=10,"Under 10 mins",calls[[#This Row],[Duration]]&lt;=30,"10 to 30 mins",calls[[#This Row],[Duration]]&lt;=60,"30 to 60 mins",calls[[#This Row],[Duration]]&lt;=120,"1 to 2 hour",TRUE,"More than 2 hours")</f>
        <v>1 to 2 hour</v>
      </c>
      <c r="L72">
        <f>ROUND(calls[[#This Row],[Satisfaction Rating]],0)</f>
        <v>3</v>
      </c>
    </row>
    <row r="73" spans="2:12" x14ac:dyDescent="0.3">
      <c r="B73" s="10" t="s">
        <v>109</v>
      </c>
      <c r="C73" s="11" t="s">
        <v>35</v>
      </c>
      <c r="D73" s="11">
        <v>141</v>
      </c>
      <c r="E73" s="12" t="s">
        <v>46</v>
      </c>
      <c r="F73" s="13">
        <v>44953</v>
      </c>
      <c r="G73" s="11">
        <v>54</v>
      </c>
      <c r="H73" s="14">
        <v>0</v>
      </c>
      <c r="I73">
        <f>IF(MONTH(calls[[#This Row],[Date of Call]])&lt;=6,YEAR(calls[[#This Row],[Date of Call]]),YEAR(calls[[#This Row],[Date of Call]])+1)</f>
        <v>2023</v>
      </c>
      <c r="J73" t="str">
        <f>TEXT(calls[[#This Row],[Date of Call]],"DDDD")</f>
        <v>Friday</v>
      </c>
      <c r="K73" t="str">
        <f>_xlfn.IFS(calls[[#This Row],[Duration]]&lt;=10,"Under 10 mins",calls[[#This Row],[Duration]]&lt;=30,"10 to 30 mins",calls[[#This Row],[Duration]]&lt;=60,"30 to 60 mins",calls[[#This Row],[Duration]]&lt;=120,"1 to 2 hour",TRUE,"More than 2 hours")</f>
        <v>More than 2 hours</v>
      </c>
      <c r="L73">
        <f>ROUND(calls[[#This Row],[Satisfaction Rating]],0)</f>
        <v>0</v>
      </c>
    </row>
    <row r="74" spans="2:12" x14ac:dyDescent="0.3">
      <c r="B74" s="10" t="s">
        <v>110</v>
      </c>
      <c r="C74" s="11" t="s">
        <v>35</v>
      </c>
      <c r="D74" s="11">
        <v>168</v>
      </c>
      <c r="E74" s="12" t="s">
        <v>46</v>
      </c>
      <c r="F74" s="13">
        <v>44954</v>
      </c>
      <c r="G74" s="11">
        <v>160</v>
      </c>
      <c r="H74" s="14">
        <v>3.9</v>
      </c>
      <c r="I74">
        <f>IF(MONTH(calls[[#This Row],[Date of Call]])&lt;=6,YEAR(calls[[#This Row],[Date of Call]]),YEAR(calls[[#This Row],[Date of Call]])+1)</f>
        <v>2023</v>
      </c>
      <c r="J74" t="str">
        <f>TEXT(calls[[#This Row],[Date of Call]],"DDDD")</f>
        <v>Saturday</v>
      </c>
      <c r="K74" t="str">
        <f>_xlfn.IFS(calls[[#This Row],[Duration]]&lt;=10,"Under 10 mins",calls[[#This Row],[Duration]]&lt;=30,"10 to 30 mins",calls[[#This Row],[Duration]]&lt;=60,"30 to 60 mins",calls[[#This Row],[Duration]]&lt;=120,"1 to 2 hour",TRUE,"More than 2 hours")</f>
        <v>More than 2 hours</v>
      </c>
      <c r="L74">
        <f>ROUND(calls[[#This Row],[Satisfaction Rating]],0)</f>
        <v>4</v>
      </c>
    </row>
    <row r="75" spans="2:12" x14ac:dyDescent="0.3">
      <c r="B75" s="10" t="s">
        <v>111</v>
      </c>
      <c r="C75" s="11" t="s">
        <v>18</v>
      </c>
      <c r="D75" s="11">
        <v>101</v>
      </c>
      <c r="E75" s="12" t="s">
        <v>33</v>
      </c>
      <c r="F75" s="13">
        <v>44954</v>
      </c>
      <c r="G75" s="11">
        <v>80</v>
      </c>
      <c r="H75" s="14">
        <v>4.8</v>
      </c>
      <c r="I75">
        <f>IF(MONTH(calls[[#This Row],[Date of Call]])&lt;=6,YEAR(calls[[#This Row],[Date of Call]]),YEAR(calls[[#This Row],[Date of Call]])+1)</f>
        <v>2023</v>
      </c>
      <c r="J75" t="str">
        <f>TEXT(calls[[#This Row],[Date of Call]],"DDDD")</f>
        <v>Saturday</v>
      </c>
      <c r="K75" t="str">
        <f>_xlfn.IFS(calls[[#This Row],[Duration]]&lt;=10,"Under 10 mins",calls[[#This Row],[Duration]]&lt;=30,"10 to 30 mins",calls[[#This Row],[Duration]]&lt;=60,"30 to 60 mins",calls[[#This Row],[Duration]]&lt;=120,"1 to 2 hour",TRUE,"More than 2 hours")</f>
        <v>1 to 2 hour</v>
      </c>
      <c r="L75">
        <f>ROUND(calls[[#This Row],[Satisfaction Rating]],0)</f>
        <v>5</v>
      </c>
    </row>
    <row r="76" spans="2:12" x14ac:dyDescent="0.3">
      <c r="B76" s="10" t="s">
        <v>112</v>
      </c>
      <c r="C76" s="11" t="s">
        <v>49</v>
      </c>
      <c r="D76" s="11">
        <v>67</v>
      </c>
      <c r="E76" s="12" t="s">
        <v>33</v>
      </c>
      <c r="F76" s="13">
        <v>44954</v>
      </c>
      <c r="G76" s="11">
        <v>168</v>
      </c>
      <c r="H76" s="14">
        <v>2.6</v>
      </c>
      <c r="I76">
        <f>IF(MONTH(calls[[#This Row],[Date of Call]])&lt;=6,YEAR(calls[[#This Row],[Date of Call]]),YEAR(calls[[#This Row],[Date of Call]])+1)</f>
        <v>2023</v>
      </c>
      <c r="J76" t="str">
        <f>TEXT(calls[[#This Row],[Date of Call]],"DDDD")</f>
        <v>Saturday</v>
      </c>
      <c r="K76" t="str">
        <f>_xlfn.IFS(calls[[#This Row],[Duration]]&lt;=10,"Under 10 mins",calls[[#This Row],[Duration]]&lt;=30,"10 to 30 mins",calls[[#This Row],[Duration]]&lt;=60,"30 to 60 mins",calls[[#This Row],[Duration]]&lt;=120,"1 to 2 hour",TRUE,"More than 2 hours")</f>
        <v>1 to 2 hour</v>
      </c>
      <c r="L76">
        <f>ROUND(calls[[#This Row],[Satisfaction Rating]],0)</f>
        <v>3</v>
      </c>
    </row>
    <row r="77" spans="2:12" x14ac:dyDescent="0.3">
      <c r="B77" s="10" t="s">
        <v>113</v>
      </c>
      <c r="C77" s="11" t="s">
        <v>41</v>
      </c>
      <c r="D77" s="11">
        <v>114</v>
      </c>
      <c r="E77" s="12" t="s">
        <v>46</v>
      </c>
      <c r="F77" s="13">
        <v>44956</v>
      </c>
      <c r="G77" s="11">
        <v>42</v>
      </c>
      <c r="H77" s="14">
        <v>2.6</v>
      </c>
      <c r="I77">
        <f>IF(MONTH(calls[[#This Row],[Date of Call]])&lt;=6,YEAR(calls[[#This Row],[Date of Call]]),YEAR(calls[[#This Row],[Date of Call]])+1)</f>
        <v>2023</v>
      </c>
      <c r="J77" t="str">
        <f>TEXT(calls[[#This Row],[Date of Call]],"DDDD")</f>
        <v>Monday</v>
      </c>
      <c r="K77" t="str">
        <f>_xlfn.IFS(calls[[#This Row],[Duration]]&lt;=10,"Under 10 mins",calls[[#This Row],[Duration]]&lt;=30,"10 to 30 mins",calls[[#This Row],[Duration]]&lt;=60,"30 to 60 mins",calls[[#This Row],[Duration]]&lt;=120,"1 to 2 hour",TRUE,"More than 2 hours")</f>
        <v>1 to 2 hour</v>
      </c>
      <c r="L77">
        <f>ROUND(calls[[#This Row],[Satisfaction Rating]],0)</f>
        <v>3</v>
      </c>
    </row>
    <row r="78" spans="2:12" x14ac:dyDescent="0.3">
      <c r="B78" s="10" t="s">
        <v>114</v>
      </c>
      <c r="C78" s="11" t="s">
        <v>26</v>
      </c>
      <c r="D78" s="11">
        <v>42</v>
      </c>
      <c r="E78" s="12" t="s">
        <v>33</v>
      </c>
      <c r="F78" s="13">
        <v>44956</v>
      </c>
      <c r="G78" s="11">
        <v>205</v>
      </c>
      <c r="H78" s="14">
        <v>3.6</v>
      </c>
      <c r="I78">
        <f>IF(MONTH(calls[[#This Row],[Date of Call]])&lt;=6,YEAR(calls[[#This Row],[Date of Call]]),YEAR(calls[[#This Row],[Date of Call]])+1)</f>
        <v>2023</v>
      </c>
      <c r="J78" t="str">
        <f>TEXT(calls[[#This Row],[Date of Call]],"DDDD")</f>
        <v>Monday</v>
      </c>
      <c r="K78" t="str">
        <f>_xlfn.IFS(calls[[#This Row],[Duration]]&lt;=10,"Under 10 mins",calls[[#This Row],[Duration]]&lt;=30,"10 to 30 mins",calls[[#This Row],[Duration]]&lt;=60,"30 to 60 mins",calls[[#This Row],[Duration]]&lt;=120,"1 to 2 hour",TRUE,"More than 2 hours")</f>
        <v>30 to 60 mins</v>
      </c>
      <c r="L78">
        <f>ROUND(calls[[#This Row],[Satisfaction Rating]],0)</f>
        <v>4</v>
      </c>
    </row>
    <row r="79" spans="2:12" x14ac:dyDescent="0.3">
      <c r="B79" s="10" t="s">
        <v>115</v>
      </c>
      <c r="C79" s="11" t="s">
        <v>32</v>
      </c>
      <c r="D79" s="11">
        <v>69</v>
      </c>
      <c r="E79" s="12" t="s">
        <v>46</v>
      </c>
      <c r="F79" s="13">
        <v>44956</v>
      </c>
      <c r="G79" s="11">
        <v>108</v>
      </c>
      <c r="H79" s="14">
        <v>3.3</v>
      </c>
      <c r="I79">
        <f>IF(MONTH(calls[[#This Row],[Date of Call]])&lt;=6,YEAR(calls[[#This Row],[Date of Call]]),YEAR(calls[[#This Row],[Date of Call]])+1)</f>
        <v>2023</v>
      </c>
      <c r="J79" t="str">
        <f>TEXT(calls[[#This Row],[Date of Call]],"DDDD")</f>
        <v>Monday</v>
      </c>
      <c r="K79" t="str">
        <f>_xlfn.IFS(calls[[#This Row],[Duration]]&lt;=10,"Under 10 mins",calls[[#This Row],[Duration]]&lt;=30,"10 to 30 mins",calls[[#This Row],[Duration]]&lt;=60,"30 to 60 mins",calls[[#This Row],[Duration]]&lt;=120,"1 to 2 hour",TRUE,"More than 2 hours")</f>
        <v>1 to 2 hour</v>
      </c>
      <c r="L79">
        <f>ROUND(calls[[#This Row],[Satisfaction Rating]],0)</f>
        <v>3</v>
      </c>
    </row>
    <row r="80" spans="2:12" x14ac:dyDescent="0.3">
      <c r="B80" s="10" t="s">
        <v>116</v>
      </c>
      <c r="C80" s="11" t="s">
        <v>45</v>
      </c>
      <c r="D80" s="11">
        <v>145</v>
      </c>
      <c r="E80" s="12" t="s">
        <v>27</v>
      </c>
      <c r="F80" s="13">
        <v>44956</v>
      </c>
      <c r="G80" s="11">
        <v>78</v>
      </c>
      <c r="H80" s="14">
        <v>1.9</v>
      </c>
      <c r="I80">
        <f>IF(MONTH(calls[[#This Row],[Date of Call]])&lt;=6,YEAR(calls[[#This Row],[Date of Call]]),YEAR(calls[[#This Row],[Date of Call]])+1)</f>
        <v>2023</v>
      </c>
      <c r="J80" t="str">
        <f>TEXT(calls[[#This Row],[Date of Call]],"DDDD")</f>
        <v>Monday</v>
      </c>
      <c r="K80" t="str">
        <f>_xlfn.IFS(calls[[#This Row],[Duration]]&lt;=10,"Under 10 mins",calls[[#This Row],[Duration]]&lt;=30,"10 to 30 mins",calls[[#This Row],[Duration]]&lt;=60,"30 to 60 mins",calls[[#This Row],[Duration]]&lt;=120,"1 to 2 hour",TRUE,"More than 2 hours")</f>
        <v>More than 2 hours</v>
      </c>
      <c r="L80">
        <f>ROUND(calls[[#This Row],[Satisfaction Rating]],0)</f>
        <v>2</v>
      </c>
    </row>
    <row r="81" spans="2:12" x14ac:dyDescent="0.3">
      <c r="B81" s="10" t="s">
        <v>117</v>
      </c>
      <c r="C81" s="11" t="s">
        <v>22</v>
      </c>
      <c r="D81" s="11">
        <v>43</v>
      </c>
      <c r="E81" s="12" t="s">
        <v>46</v>
      </c>
      <c r="F81" s="13">
        <v>44956</v>
      </c>
      <c r="G81" s="11">
        <v>23</v>
      </c>
      <c r="H81" s="14">
        <v>4.9000000000000004</v>
      </c>
      <c r="I81">
        <f>IF(MONTH(calls[[#This Row],[Date of Call]])&lt;=6,YEAR(calls[[#This Row],[Date of Call]]),YEAR(calls[[#This Row],[Date of Call]])+1)</f>
        <v>2023</v>
      </c>
      <c r="J81" t="str">
        <f>TEXT(calls[[#This Row],[Date of Call]],"DDDD")</f>
        <v>Monday</v>
      </c>
      <c r="K81" t="str">
        <f>_xlfn.IFS(calls[[#This Row],[Duration]]&lt;=10,"Under 10 mins",calls[[#This Row],[Duration]]&lt;=30,"10 to 30 mins",calls[[#This Row],[Duration]]&lt;=60,"30 to 60 mins",calls[[#This Row],[Duration]]&lt;=120,"1 to 2 hour",TRUE,"More than 2 hours")</f>
        <v>30 to 60 mins</v>
      </c>
      <c r="L81">
        <f>ROUND(calls[[#This Row],[Satisfaction Rating]],0)</f>
        <v>5</v>
      </c>
    </row>
    <row r="82" spans="2:12" x14ac:dyDescent="0.3">
      <c r="B82" s="10" t="s">
        <v>118</v>
      </c>
      <c r="C82" s="11" t="s">
        <v>32</v>
      </c>
      <c r="D82" s="11">
        <v>62</v>
      </c>
      <c r="E82" s="12" t="s">
        <v>17</v>
      </c>
      <c r="F82" s="13">
        <v>44957</v>
      </c>
      <c r="G82" s="11">
        <v>99</v>
      </c>
      <c r="H82" s="14">
        <v>3.6</v>
      </c>
      <c r="I82">
        <f>IF(MONTH(calls[[#This Row],[Date of Call]])&lt;=6,YEAR(calls[[#This Row],[Date of Call]]),YEAR(calls[[#This Row],[Date of Call]])+1)</f>
        <v>2023</v>
      </c>
      <c r="J82" t="str">
        <f>TEXT(calls[[#This Row],[Date of Call]],"DDDD")</f>
        <v>Tuesday</v>
      </c>
      <c r="K82" t="str">
        <f>_xlfn.IFS(calls[[#This Row],[Duration]]&lt;=10,"Under 10 mins",calls[[#This Row],[Duration]]&lt;=30,"10 to 30 mins",calls[[#This Row],[Duration]]&lt;=60,"30 to 60 mins",calls[[#This Row],[Duration]]&lt;=120,"1 to 2 hour",TRUE,"More than 2 hours")</f>
        <v>1 to 2 hour</v>
      </c>
      <c r="L82">
        <f>ROUND(calls[[#This Row],[Satisfaction Rating]],0)</f>
        <v>4</v>
      </c>
    </row>
    <row r="83" spans="2:12" x14ac:dyDescent="0.3">
      <c r="B83" s="10" t="s">
        <v>119</v>
      </c>
      <c r="C83" s="11" t="s">
        <v>43</v>
      </c>
      <c r="D83" s="11">
        <v>79</v>
      </c>
      <c r="E83" s="12" t="s">
        <v>46</v>
      </c>
      <c r="F83" s="13">
        <v>44958</v>
      </c>
      <c r="G83" s="11">
        <v>148</v>
      </c>
      <c r="H83" s="14">
        <v>4.5</v>
      </c>
      <c r="I83">
        <f>IF(MONTH(calls[[#This Row],[Date of Call]])&lt;=6,YEAR(calls[[#This Row],[Date of Call]]),YEAR(calls[[#This Row],[Date of Call]])+1)</f>
        <v>2023</v>
      </c>
      <c r="J83" t="str">
        <f>TEXT(calls[[#This Row],[Date of Call]],"DDDD")</f>
        <v>Wednesday</v>
      </c>
      <c r="K83" t="str">
        <f>_xlfn.IFS(calls[[#This Row],[Duration]]&lt;=10,"Under 10 mins",calls[[#This Row],[Duration]]&lt;=30,"10 to 30 mins",calls[[#This Row],[Duration]]&lt;=60,"30 to 60 mins",calls[[#This Row],[Duration]]&lt;=120,"1 to 2 hour",TRUE,"More than 2 hours")</f>
        <v>1 to 2 hour</v>
      </c>
      <c r="L83">
        <f>ROUND(calls[[#This Row],[Satisfaction Rating]],0)</f>
        <v>5</v>
      </c>
    </row>
    <row r="84" spans="2:12" x14ac:dyDescent="0.3">
      <c r="B84" s="10" t="s">
        <v>120</v>
      </c>
      <c r="C84" s="11" t="s">
        <v>45</v>
      </c>
      <c r="D84" s="11">
        <v>45</v>
      </c>
      <c r="E84" s="12" t="s">
        <v>40</v>
      </c>
      <c r="F84" s="13">
        <v>44958</v>
      </c>
      <c r="G84" s="11">
        <v>34</v>
      </c>
      <c r="H84" s="14">
        <v>3.7</v>
      </c>
      <c r="I84">
        <f>IF(MONTH(calls[[#This Row],[Date of Call]])&lt;=6,YEAR(calls[[#This Row],[Date of Call]]),YEAR(calls[[#This Row],[Date of Call]])+1)</f>
        <v>2023</v>
      </c>
      <c r="J84" t="str">
        <f>TEXT(calls[[#This Row],[Date of Call]],"DDDD")</f>
        <v>Wednesday</v>
      </c>
      <c r="K84" t="str">
        <f>_xlfn.IFS(calls[[#This Row],[Duration]]&lt;=10,"Under 10 mins",calls[[#This Row],[Duration]]&lt;=30,"10 to 30 mins",calls[[#This Row],[Duration]]&lt;=60,"30 to 60 mins",calls[[#This Row],[Duration]]&lt;=120,"1 to 2 hour",TRUE,"More than 2 hours")</f>
        <v>30 to 60 mins</v>
      </c>
      <c r="L84">
        <f>ROUND(calls[[#This Row],[Satisfaction Rating]],0)</f>
        <v>4</v>
      </c>
    </row>
    <row r="85" spans="2:12" x14ac:dyDescent="0.3">
      <c r="B85" s="10" t="s">
        <v>121</v>
      </c>
      <c r="C85" s="11" t="s">
        <v>32</v>
      </c>
      <c r="D85" s="11">
        <v>137</v>
      </c>
      <c r="E85" s="12" t="s">
        <v>46</v>
      </c>
      <c r="F85" s="13">
        <v>44958</v>
      </c>
      <c r="G85" s="11">
        <v>86</v>
      </c>
      <c r="H85" s="14">
        <v>4.8</v>
      </c>
      <c r="I85">
        <f>IF(MONTH(calls[[#This Row],[Date of Call]])&lt;=6,YEAR(calls[[#This Row],[Date of Call]]),YEAR(calls[[#This Row],[Date of Call]])+1)</f>
        <v>2023</v>
      </c>
      <c r="J85" t="str">
        <f>TEXT(calls[[#This Row],[Date of Call]],"DDDD")</f>
        <v>Wednesday</v>
      </c>
      <c r="K85" t="str">
        <f>_xlfn.IFS(calls[[#This Row],[Duration]]&lt;=10,"Under 10 mins",calls[[#This Row],[Duration]]&lt;=30,"10 to 30 mins",calls[[#This Row],[Duration]]&lt;=60,"30 to 60 mins",calls[[#This Row],[Duration]]&lt;=120,"1 to 2 hour",TRUE,"More than 2 hours")</f>
        <v>More than 2 hours</v>
      </c>
      <c r="L85">
        <f>ROUND(calls[[#This Row],[Satisfaction Rating]],0)</f>
        <v>5</v>
      </c>
    </row>
    <row r="86" spans="2:12" x14ac:dyDescent="0.3">
      <c r="B86" s="10" t="s">
        <v>122</v>
      </c>
      <c r="C86" s="11" t="s">
        <v>41</v>
      </c>
      <c r="D86" s="11">
        <v>109</v>
      </c>
      <c r="E86" s="12" t="s">
        <v>17</v>
      </c>
      <c r="F86" s="13">
        <v>44958</v>
      </c>
      <c r="G86" s="11">
        <v>105</v>
      </c>
      <c r="H86" s="14">
        <v>3.3</v>
      </c>
      <c r="I86">
        <f>IF(MONTH(calls[[#This Row],[Date of Call]])&lt;=6,YEAR(calls[[#This Row],[Date of Call]]),YEAR(calls[[#This Row],[Date of Call]])+1)</f>
        <v>2023</v>
      </c>
      <c r="J86" t="str">
        <f>TEXT(calls[[#This Row],[Date of Call]],"DDDD")</f>
        <v>Wednesday</v>
      </c>
      <c r="K86" t="str">
        <f>_xlfn.IFS(calls[[#This Row],[Duration]]&lt;=10,"Under 10 mins",calls[[#This Row],[Duration]]&lt;=30,"10 to 30 mins",calls[[#This Row],[Duration]]&lt;=60,"30 to 60 mins",calls[[#This Row],[Duration]]&lt;=120,"1 to 2 hour",TRUE,"More than 2 hours")</f>
        <v>1 to 2 hour</v>
      </c>
      <c r="L86">
        <f>ROUND(calls[[#This Row],[Satisfaction Rating]],0)</f>
        <v>3</v>
      </c>
    </row>
    <row r="87" spans="2:12" x14ac:dyDescent="0.3">
      <c r="B87" s="10" t="s">
        <v>123</v>
      </c>
      <c r="C87" s="11" t="s">
        <v>22</v>
      </c>
      <c r="D87" s="11">
        <v>78</v>
      </c>
      <c r="E87" s="12" t="s">
        <v>17</v>
      </c>
      <c r="F87" s="13">
        <v>44958</v>
      </c>
      <c r="G87" s="11">
        <v>62</v>
      </c>
      <c r="H87" s="14">
        <v>3.1</v>
      </c>
      <c r="I87">
        <f>IF(MONTH(calls[[#This Row],[Date of Call]])&lt;=6,YEAR(calls[[#This Row],[Date of Call]]),YEAR(calls[[#This Row],[Date of Call]])+1)</f>
        <v>2023</v>
      </c>
      <c r="J87" t="str">
        <f>TEXT(calls[[#This Row],[Date of Call]],"DDDD")</f>
        <v>Wednesday</v>
      </c>
      <c r="K87" t="str">
        <f>_xlfn.IFS(calls[[#This Row],[Duration]]&lt;=10,"Under 10 mins",calls[[#This Row],[Duration]]&lt;=30,"10 to 30 mins",calls[[#This Row],[Duration]]&lt;=60,"30 to 60 mins",calls[[#This Row],[Duration]]&lt;=120,"1 to 2 hour",TRUE,"More than 2 hours")</f>
        <v>1 to 2 hour</v>
      </c>
      <c r="L87">
        <f>ROUND(calls[[#This Row],[Satisfaction Rating]],0)</f>
        <v>3</v>
      </c>
    </row>
    <row r="88" spans="2:12" x14ac:dyDescent="0.3">
      <c r="B88" s="10" t="s">
        <v>124</v>
      </c>
      <c r="C88" s="11" t="s">
        <v>32</v>
      </c>
      <c r="D88" s="11">
        <v>137</v>
      </c>
      <c r="E88" s="12" t="s">
        <v>40</v>
      </c>
      <c r="F88" s="13">
        <v>44958</v>
      </c>
      <c r="G88" s="11">
        <v>90</v>
      </c>
      <c r="H88" s="14">
        <v>4.0999999999999996</v>
      </c>
      <c r="I88">
        <f>IF(MONTH(calls[[#This Row],[Date of Call]])&lt;=6,YEAR(calls[[#This Row],[Date of Call]]),YEAR(calls[[#This Row],[Date of Call]])+1)</f>
        <v>2023</v>
      </c>
      <c r="J88" t="str">
        <f>TEXT(calls[[#This Row],[Date of Call]],"DDDD")</f>
        <v>Wednesday</v>
      </c>
      <c r="K88" t="str">
        <f>_xlfn.IFS(calls[[#This Row],[Duration]]&lt;=10,"Under 10 mins",calls[[#This Row],[Duration]]&lt;=30,"10 to 30 mins",calls[[#This Row],[Duration]]&lt;=60,"30 to 60 mins",calls[[#This Row],[Duration]]&lt;=120,"1 to 2 hour",TRUE,"More than 2 hours")</f>
        <v>More than 2 hours</v>
      </c>
      <c r="L88">
        <f>ROUND(calls[[#This Row],[Satisfaction Rating]],0)</f>
        <v>4</v>
      </c>
    </row>
    <row r="89" spans="2:12" x14ac:dyDescent="0.3">
      <c r="B89" s="10" t="s">
        <v>125</v>
      </c>
      <c r="C89" s="11" t="s">
        <v>30</v>
      </c>
      <c r="D89" s="11">
        <v>99</v>
      </c>
      <c r="E89" s="12" t="s">
        <v>17</v>
      </c>
      <c r="F89" s="13">
        <v>44959</v>
      </c>
      <c r="G89" s="11">
        <v>112</v>
      </c>
      <c r="H89" s="14">
        <v>4.9000000000000004</v>
      </c>
      <c r="I89">
        <f>IF(MONTH(calls[[#This Row],[Date of Call]])&lt;=6,YEAR(calls[[#This Row],[Date of Call]]),YEAR(calls[[#This Row],[Date of Call]])+1)</f>
        <v>2023</v>
      </c>
      <c r="J89" t="str">
        <f>TEXT(calls[[#This Row],[Date of Call]],"DDDD")</f>
        <v>Thursday</v>
      </c>
      <c r="K89" t="str">
        <f>_xlfn.IFS(calls[[#This Row],[Duration]]&lt;=10,"Under 10 mins",calls[[#This Row],[Duration]]&lt;=30,"10 to 30 mins",calls[[#This Row],[Duration]]&lt;=60,"30 to 60 mins",calls[[#This Row],[Duration]]&lt;=120,"1 to 2 hour",TRUE,"More than 2 hours")</f>
        <v>1 to 2 hour</v>
      </c>
      <c r="L89">
        <f>ROUND(calls[[#This Row],[Satisfaction Rating]],0)</f>
        <v>5</v>
      </c>
    </row>
    <row r="90" spans="2:12" x14ac:dyDescent="0.3">
      <c r="B90" s="10" t="s">
        <v>126</v>
      </c>
      <c r="C90" s="11" t="s">
        <v>54</v>
      </c>
      <c r="D90" s="11">
        <v>100</v>
      </c>
      <c r="E90" s="12" t="s">
        <v>17</v>
      </c>
      <c r="F90" s="13">
        <v>44959</v>
      </c>
      <c r="G90" s="11">
        <v>135</v>
      </c>
      <c r="H90" s="14">
        <v>4</v>
      </c>
      <c r="I90">
        <f>IF(MONTH(calls[[#This Row],[Date of Call]])&lt;=6,YEAR(calls[[#This Row],[Date of Call]]),YEAR(calls[[#This Row],[Date of Call]])+1)</f>
        <v>2023</v>
      </c>
      <c r="J90" t="str">
        <f>TEXT(calls[[#This Row],[Date of Call]],"DDDD")</f>
        <v>Thursday</v>
      </c>
      <c r="K90" t="str">
        <f>_xlfn.IFS(calls[[#This Row],[Duration]]&lt;=10,"Under 10 mins",calls[[#This Row],[Duration]]&lt;=30,"10 to 30 mins",calls[[#This Row],[Duration]]&lt;=60,"30 to 60 mins",calls[[#This Row],[Duration]]&lt;=120,"1 to 2 hour",TRUE,"More than 2 hours")</f>
        <v>1 to 2 hour</v>
      </c>
      <c r="L90">
        <f>ROUND(calls[[#This Row],[Satisfaction Rating]],0)</f>
        <v>4</v>
      </c>
    </row>
    <row r="91" spans="2:12" x14ac:dyDescent="0.3">
      <c r="B91" s="10" t="s">
        <v>127</v>
      </c>
      <c r="C91" s="11" t="s">
        <v>22</v>
      </c>
      <c r="D91" s="11">
        <v>47</v>
      </c>
      <c r="E91" s="12" t="s">
        <v>27</v>
      </c>
      <c r="F91" s="13">
        <v>44959</v>
      </c>
      <c r="G91" s="11">
        <v>34</v>
      </c>
      <c r="H91" s="14">
        <v>2.1</v>
      </c>
      <c r="I91">
        <f>IF(MONTH(calls[[#This Row],[Date of Call]])&lt;=6,YEAR(calls[[#This Row],[Date of Call]]),YEAR(calls[[#This Row],[Date of Call]])+1)</f>
        <v>2023</v>
      </c>
      <c r="J91" t="str">
        <f>TEXT(calls[[#This Row],[Date of Call]],"DDDD")</f>
        <v>Thursday</v>
      </c>
      <c r="K91" t="str">
        <f>_xlfn.IFS(calls[[#This Row],[Duration]]&lt;=10,"Under 10 mins",calls[[#This Row],[Duration]]&lt;=30,"10 to 30 mins",calls[[#This Row],[Duration]]&lt;=60,"30 to 60 mins",calls[[#This Row],[Duration]]&lt;=120,"1 to 2 hour",TRUE,"More than 2 hours")</f>
        <v>30 to 60 mins</v>
      </c>
      <c r="L91">
        <f>ROUND(calls[[#This Row],[Satisfaction Rating]],0)</f>
        <v>2</v>
      </c>
    </row>
    <row r="92" spans="2:12" x14ac:dyDescent="0.3">
      <c r="B92" s="10" t="s">
        <v>128</v>
      </c>
      <c r="C92" s="11" t="s">
        <v>41</v>
      </c>
      <c r="D92" s="11">
        <v>87</v>
      </c>
      <c r="E92" s="12" t="s">
        <v>33</v>
      </c>
      <c r="F92" s="13">
        <v>44959</v>
      </c>
      <c r="G92" s="11">
        <v>155</v>
      </c>
      <c r="H92" s="14">
        <v>4.5</v>
      </c>
      <c r="I92">
        <f>IF(MONTH(calls[[#This Row],[Date of Call]])&lt;=6,YEAR(calls[[#This Row],[Date of Call]]),YEAR(calls[[#This Row],[Date of Call]])+1)</f>
        <v>2023</v>
      </c>
      <c r="J92" t="str">
        <f>TEXT(calls[[#This Row],[Date of Call]],"DDDD")</f>
        <v>Thursday</v>
      </c>
      <c r="K92" t="str">
        <f>_xlfn.IFS(calls[[#This Row],[Duration]]&lt;=10,"Under 10 mins",calls[[#This Row],[Duration]]&lt;=30,"10 to 30 mins",calls[[#This Row],[Duration]]&lt;=60,"30 to 60 mins",calls[[#This Row],[Duration]]&lt;=120,"1 to 2 hour",TRUE,"More than 2 hours")</f>
        <v>1 to 2 hour</v>
      </c>
      <c r="L92">
        <f>ROUND(calls[[#This Row],[Satisfaction Rating]],0)</f>
        <v>5</v>
      </c>
    </row>
    <row r="93" spans="2:12" x14ac:dyDescent="0.3">
      <c r="B93" s="10" t="s">
        <v>129</v>
      </c>
      <c r="C93" s="11" t="s">
        <v>30</v>
      </c>
      <c r="D93" s="11">
        <v>143</v>
      </c>
      <c r="E93" s="12" t="s">
        <v>33</v>
      </c>
      <c r="F93" s="13">
        <v>44961</v>
      </c>
      <c r="G93" s="11">
        <v>124</v>
      </c>
      <c r="H93" s="14">
        <v>4.9000000000000004</v>
      </c>
      <c r="I93">
        <f>IF(MONTH(calls[[#This Row],[Date of Call]])&lt;=6,YEAR(calls[[#This Row],[Date of Call]]),YEAR(calls[[#This Row],[Date of Call]])+1)</f>
        <v>2023</v>
      </c>
      <c r="J93" t="str">
        <f>TEXT(calls[[#This Row],[Date of Call]],"DDDD")</f>
        <v>Saturday</v>
      </c>
      <c r="K93" t="str">
        <f>_xlfn.IFS(calls[[#This Row],[Duration]]&lt;=10,"Under 10 mins",calls[[#This Row],[Duration]]&lt;=30,"10 to 30 mins",calls[[#This Row],[Duration]]&lt;=60,"30 to 60 mins",calls[[#This Row],[Duration]]&lt;=120,"1 to 2 hour",TRUE,"More than 2 hours")</f>
        <v>More than 2 hours</v>
      </c>
      <c r="L93">
        <f>ROUND(calls[[#This Row],[Satisfaction Rating]],0)</f>
        <v>5</v>
      </c>
    </row>
    <row r="94" spans="2:12" x14ac:dyDescent="0.3">
      <c r="B94" s="10" t="s">
        <v>130</v>
      </c>
      <c r="C94" s="11" t="s">
        <v>54</v>
      </c>
      <c r="D94" s="11">
        <v>84</v>
      </c>
      <c r="E94" s="12" t="s">
        <v>17</v>
      </c>
      <c r="F94" s="13">
        <v>44961</v>
      </c>
      <c r="G94" s="11">
        <v>195</v>
      </c>
      <c r="H94" s="14">
        <v>4.0999999999999996</v>
      </c>
      <c r="I94">
        <f>IF(MONTH(calls[[#This Row],[Date of Call]])&lt;=6,YEAR(calls[[#This Row],[Date of Call]]),YEAR(calls[[#This Row],[Date of Call]])+1)</f>
        <v>2023</v>
      </c>
      <c r="J94" t="str">
        <f>TEXT(calls[[#This Row],[Date of Call]],"DDDD")</f>
        <v>Saturday</v>
      </c>
      <c r="K94" t="str">
        <f>_xlfn.IFS(calls[[#This Row],[Duration]]&lt;=10,"Under 10 mins",calls[[#This Row],[Duration]]&lt;=30,"10 to 30 mins",calls[[#This Row],[Duration]]&lt;=60,"30 to 60 mins",calls[[#This Row],[Duration]]&lt;=120,"1 to 2 hour",TRUE,"More than 2 hours")</f>
        <v>1 to 2 hour</v>
      </c>
      <c r="L94">
        <f>ROUND(calls[[#This Row],[Satisfaction Rating]],0)</f>
        <v>4</v>
      </c>
    </row>
    <row r="95" spans="2:12" x14ac:dyDescent="0.3">
      <c r="B95" s="10" t="s">
        <v>131</v>
      </c>
      <c r="C95" s="11" t="s">
        <v>18</v>
      </c>
      <c r="D95" s="11">
        <v>55</v>
      </c>
      <c r="E95" s="12" t="s">
        <v>33</v>
      </c>
      <c r="F95" s="13">
        <v>44962</v>
      </c>
      <c r="G95" s="11">
        <v>78</v>
      </c>
      <c r="H95" s="14">
        <v>4.5</v>
      </c>
      <c r="I95">
        <f>IF(MONTH(calls[[#This Row],[Date of Call]])&lt;=6,YEAR(calls[[#This Row],[Date of Call]]),YEAR(calls[[#This Row],[Date of Call]])+1)</f>
        <v>2023</v>
      </c>
      <c r="J95" t="str">
        <f>TEXT(calls[[#This Row],[Date of Call]],"DDDD")</f>
        <v>Sunday</v>
      </c>
      <c r="K95" t="str">
        <f>_xlfn.IFS(calls[[#This Row],[Duration]]&lt;=10,"Under 10 mins",calls[[#This Row],[Duration]]&lt;=30,"10 to 30 mins",calls[[#This Row],[Duration]]&lt;=60,"30 to 60 mins",calls[[#This Row],[Duration]]&lt;=120,"1 to 2 hour",TRUE,"More than 2 hours")</f>
        <v>30 to 60 mins</v>
      </c>
      <c r="L95">
        <f>ROUND(calls[[#This Row],[Satisfaction Rating]],0)</f>
        <v>5</v>
      </c>
    </row>
    <row r="96" spans="2:12" x14ac:dyDescent="0.3">
      <c r="B96" s="10" t="s">
        <v>132</v>
      </c>
      <c r="C96" s="11" t="s">
        <v>37</v>
      </c>
      <c r="D96" s="11">
        <v>135</v>
      </c>
      <c r="E96" s="12" t="s">
        <v>40</v>
      </c>
      <c r="F96" s="13">
        <v>44964</v>
      </c>
      <c r="G96" s="11">
        <v>35</v>
      </c>
      <c r="H96" s="14">
        <v>4.8</v>
      </c>
      <c r="I96">
        <f>IF(MONTH(calls[[#This Row],[Date of Call]])&lt;=6,YEAR(calls[[#This Row],[Date of Call]]),YEAR(calls[[#This Row],[Date of Call]])+1)</f>
        <v>2023</v>
      </c>
      <c r="J96" t="str">
        <f>TEXT(calls[[#This Row],[Date of Call]],"DDDD")</f>
        <v>Tuesday</v>
      </c>
      <c r="K96" t="str">
        <f>_xlfn.IFS(calls[[#This Row],[Duration]]&lt;=10,"Under 10 mins",calls[[#This Row],[Duration]]&lt;=30,"10 to 30 mins",calls[[#This Row],[Duration]]&lt;=60,"30 to 60 mins",calls[[#This Row],[Duration]]&lt;=120,"1 to 2 hour",TRUE,"More than 2 hours")</f>
        <v>More than 2 hours</v>
      </c>
      <c r="L96">
        <f>ROUND(calls[[#This Row],[Satisfaction Rating]],0)</f>
        <v>5</v>
      </c>
    </row>
    <row r="97" spans="2:12" x14ac:dyDescent="0.3">
      <c r="B97" s="10" t="s">
        <v>133</v>
      </c>
      <c r="C97" s="11" t="s">
        <v>50</v>
      </c>
      <c r="D97" s="11">
        <v>152</v>
      </c>
      <c r="E97" s="12" t="s">
        <v>27</v>
      </c>
      <c r="F97" s="13">
        <v>44964</v>
      </c>
      <c r="G97" s="11">
        <v>123</v>
      </c>
      <c r="H97" s="14">
        <v>4.5999999999999996</v>
      </c>
      <c r="I97">
        <f>IF(MONTH(calls[[#This Row],[Date of Call]])&lt;=6,YEAR(calls[[#This Row],[Date of Call]]),YEAR(calls[[#This Row],[Date of Call]])+1)</f>
        <v>2023</v>
      </c>
      <c r="J97" t="str">
        <f>TEXT(calls[[#This Row],[Date of Call]],"DDDD")</f>
        <v>Tuesday</v>
      </c>
      <c r="K97" t="str">
        <f>_xlfn.IFS(calls[[#This Row],[Duration]]&lt;=10,"Under 10 mins",calls[[#This Row],[Duration]]&lt;=30,"10 to 30 mins",calls[[#This Row],[Duration]]&lt;=60,"30 to 60 mins",calls[[#This Row],[Duration]]&lt;=120,"1 to 2 hour",TRUE,"More than 2 hours")</f>
        <v>More than 2 hours</v>
      </c>
      <c r="L97">
        <f>ROUND(calls[[#This Row],[Satisfaction Rating]],0)</f>
        <v>5</v>
      </c>
    </row>
    <row r="98" spans="2:12" x14ac:dyDescent="0.3">
      <c r="B98" s="10" t="s">
        <v>134</v>
      </c>
      <c r="C98" s="11" t="s">
        <v>26</v>
      </c>
      <c r="D98" s="11">
        <v>132</v>
      </c>
      <c r="E98" s="12" t="s">
        <v>27</v>
      </c>
      <c r="F98" s="13">
        <v>44964</v>
      </c>
      <c r="G98" s="11">
        <v>43</v>
      </c>
      <c r="H98" s="14">
        <v>4.5999999999999996</v>
      </c>
      <c r="I98">
        <f>IF(MONTH(calls[[#This Row],[Date of Call]])&lt;=6,YEAR(calls[[#This Row],[Date of Call]]),YEAR(calls[[#This Row],[Date of Call]])+1)</f>
        <v>2023</v>
      </c>
      <c r="J98" t="str">
        <f>TEXT(calls[[#This Row],[Date of Call]],"DDDD")</f>
        <v>Tuesday</v>
      </c>
      <c r="K98" t="str">
        <f>_xlfn.IFS(calls[[#This Row],[Duration]]&lt;=10,"Under 10 mins",calls[[#This Row],[Duration]]&lt;=30,"10 to 30 mins",calls[[#This Row],[Duration]]&lt;=60,"30 to 60 mins",calls[[#This Row],[Duration]]&lt;=120,"1 to 2 hour",TRUE,"More than 2 hours")</f>
        <v>More than 2 hours</v>
      </c>
      <c r="L98">
        <f>ROUND(calls[[#This Row],[Satisfaction Rating]],0)</f>
        <v>5</v>
      </c>
    </row>
    <row r="99" spans="2:12" x14ac:dyDescent="0.3">
      <c r="B99" s="10" t="s">
        <v>135</v>
      </c>
      <c r="C99" s="11" t="s">
        <v>35</v>
      </c>
      <c r="D99" s="11">
        <v>60</v>
      </c>
      <c r="E99" s="12" t="s">
        <v>17</v>
      </c>
      <c r="F99" s="13">
        <v>44965</v>
      </c>
      <c r="G99" s="11">
        <v>69</v>
      </c>
      <c r="H99" s="14">
        <v>4.3</v>
      </c>
      <c r="I99">
        <f>IF(MONTH(calls[[#This Row],[Date of Call]])&lt;=6,YEAR(calls[[#This Row],[Date of Call]]),YEAR(calls[[#This Row],[Date of Call]])+1)</f>
        <v>2023</v>
      </c>
      <c r="J99" t="str">
        <f>TEXT(calls[[#This Row],[Date of Call]],"DDDD")</f>
        <v>Wednesday</v>
      </c>
      <c r="K99" t="str">
        <f>_xlfn.IFS(calls[[#This Row],[Duration]]&lt;=10,"Under 10 mins",calls[[#This Row],[Duration]]&lt;=30,"10 to 30 mins",calls[[#This Row],[Duration]]&lt;=60,"30 to 60 mins",calls[[#This Row],[Duration]]&lt;=120,"1 to 2 hour",TRUE,"More than 2 hours")</f>
        <v>30 to 60 mins</v>
      </c>
      <c r="L99">
        <f>ROUND(calls[[#This Row],[Satisfaction Rating]],0)</f>
        <v>4</v>
      </c>
    </row>
    <row r="100" spans="2:12" x14ac:dyDescent="0.3">
      <c r="B100" s="10" t="s">
        <v>136</v>
      </c>
      <c r="C100" s="11" t="s">
        <v>50</v>
      </c>
      <c r="D100" s="11">
        <v>95</v>
      </c>
      <c r="E100" s="12" t="s">
        <v>27</v>
      </c>
      <c r="F100" s="13">
        <v>44965</v>
      </c>
      <c r="G100" s="11">
        <v>130</v>
      </c>
      <c r="H100" s="14">
        <v>5</v>
      </c>
      <c r="I100">
        <f>IF(MONTH(calls[[#This Row],[Date of Call]])&lt;=6,YEAR(calls[[#This Row],[Date of Call]]),YEAR(calls[[#This Row],[Date of Call]])+1)</f>
        <v>2023</v>
      </c>
      <c r="J100" t="str">
        <f>TEXT(calls[[#This Row],[Date of Call]],"DDDD")</f>
        <v>Wednesday</v>
      </c>
      <c r="K100" t="str">
        <f>_xlfn.IFS(calls[[#This Row],[Duration]]&lt;=10,"Under 10 mins",calls[[#This Row],[Duration]]&lt;=30,"10 to 30 mins",calls[[#This Row],[Duration]]&lt;=60,"30 to 60 mins",calls[[#This Row],[Duration]]&lt;=120,"1 to 2 hour",TRUE,"More than 2 hours")</f>
        <v>1 to 2 hour</v>
      </c>
      <c r="L100">
        <f>ROUND(calls[[#This Row],[Satisfaction Rating]],0)</f>
        <v>5</v>
      </c>
    </row>
    <row r="101" spans="2:12" x14ac:dyDescent="0.3">
      <c r="B101" s="10" t="s">
        <v>137</v>
      </c>
      <c r="C101" s="11" t="s">
        <v>16</v>
      </c>
      <c r="D101" s="11">
        <v>96</v>
      </c>
      <c r="E101" s="12" t="s">
        <v>46</v>
      </c>
      <c r="F101" s="13">
        <v>44965</v>
      </c>
      <c r="G101" s="11">
        <v>120</v>
      </c>
      <c r="H101" s="14">
        <v>4</v>
      </c>
      <c r="I101">
        <f>IF(MONTH(calls[[#This Row],[Date of Call]])&lt;=6,YEAR(calls[[#This Row],[Date of Call]]),YEAR(calls[[#This Row],[Date of Call]])+1)</f>
        <v>2023</v>
      </c>
      <c r="J101" t="str">
        <f>TEXT(calls[[#This Row],[Date of Call]],"DDDD")</f>
        <v>Wednesday</v>
      </c>
      <c r="K101" t="str">
        <f>_xlfn.IFS(calls[[#This Row],[Duration]]&lt;=10,"Under 10 mins",calls[[#This Row],[Duration]]&lt;=30,"10 to 30 mins",calls[[#This Row],[Duration]]&lt;=60,"30 to 60 mins",calls[[#This Row],[Duration]]&lt;=120,"1 to 2 hour",TRUE,"More than 2 hours")</f>
        <v>1 to 2 hour</v>
      </c>
      <c r="L101">
        <f>ROUND(calls[[#This Row],[Satisfaction Rating]],0)</f>
        <v>4</v>
      </c>
    </row>
    <row r="102" spans="2:12" x14ac:dyDescent="0.3">
      <c r="B102" s="10" t="s">
        <v>138</v>
      </c>
      <c r="C102" s="11" t="s">
        <v>18</v>
      </c>
      <c r="D102" s="11">
        <v>45</v>
      </c>
      <c r="E102" s="12" t="s">
        <v>17</v>
      </c>
      <c r="F102" s="13">
        <v>44966</v>
      </c>
      <c r="G102" s="11">
        <v>84</v>
      </c>
      <c r="H102" s="14">
        <v>4.5999999999999996</v>
      </c>
      <c r="I102">
        <f>IF(MONTH(calls[[#This Row],[Date of Call]])&lt;=6,YEAR(calls[[#This Row],[Date of Call]]),YEAR(calls[[#This Row],[Date of Call]])+1)</f>
        <v>2023</v>
      </c>
      <c r="J102" t="str">
        <f>TEXT(calls[[#This Row],[Date of Call]],"DDDD")</f>
        <v>Thursday</v>
      </c>
      <c r="K102" t="str">
        <f>_xlfn.IFS(calls[[#This Row],[Duration]]&lt;=10,"Under 10 mins",calls[[#This Row],[Duration]]&lt;=30,"10 to 30 mins",calls[[#This Row],[Duration]]&lt;=60,"30 to 60 mins",calls[[#This Row],[Duration]]&lt;=120,"1 to 2 hour",TRUE,"More than 2 hours")</f>
        <v>30 to 60 mins</v>
      </c>
      <c r="L102">
        <f>ROUND(calls[[#This Row],[Satisfaction Rating]],0)</f>
        <v>5</v>
      </c>
    </row>
    <row r="103" spans="2:12" x14ac:dyDescent="0.3">
      <c r="B103" s="10" t="s">
        <v>139</v>
      </c>
      <c r="C103" s="11" t="s">
        <v>16</v>
      </c>
      <c r="D103" s="11">
        <v>132</v>
      </c>
      <c r="E103" s="12" t="s">
        <v>46</v>
      </c>
      <c r="F103" s="13">
        <v>44967</v>
      </c>
      <c r="G103" s="11">
        <v>112</v>
      </c>
      <c r="H103" s="14">
        <v>4.5</v>
      </c>
      <c r="I103">
        <f>IF(MONTH(calls[[#This Row],[Date of Call]])&lt;=6,YEAR(calls[[#This Row],[Date of Call]]),YEAR(calls[[#This Row],[Date of Call]])+1)</f>
        <v>2023</v>
      </c>
      <c r="J103" t="str">
        <f>TEXT(calls[[#This Row],[Date of Call]],"DDDD")</f>
        <v>Friday</v>
      </c>
      <c r="K103" t="str">
        <f>_xlfn.IFS(calls[[#This Row],[Duration]]&lt;=10,"Under 10 mins",calls[[#This Row],[Duration]]&lt;=30,"10 to 30 mins",calls[[#This Row],[Duration]]&lt;=60,"30 to 60 mins",calls[[#This Row],[Duration]]&lt;=120,"1 to 2 hour",TRUE,"More than 2 hours")</f>
        <v>More than 2 hours</v>
      </c>
      <c r="L103">
        <f>ROUND(calls[[#This Row],[Satisfaction Rating]],0)</f>
        <v>5</v>
      </c>
    </row>
    <row r="104" spans="2:12" x14ac:dyDescent="0.3">
      <c r="B104" s="10" t="s">
        <v>140</v>
      </c>
      <c r="C104" s="11" t="s">
        <v>49</v>
      </c>
      <c r="D104" s="11">
        <v>95</v>
      </c>
      <c r="E104" s="12" t="s">
        <v>17</v>
      </c>
      <c r="F104" s="13">
        <v>44967</v>
      </c>
      <c r="G104" s="11">
        <v>66</v>
      </c>
      <c r="H104" s="14">
        <v>4.5999999999999996</v>
      </c>
      <c r="I104">
        <f>IF(MONTH(calls[[#This Row],[Date of Call]])&lt;=6,YEAR(calls[[#This Row],[Date of Call]]),YEAR(calls[[#This Row],[Date of Call]])+1)</f>
        <v>2023</v>
      </c>
      <c r="J104" t="str">
        <f>TEXT(calls[[#This Row],[Date of Call]],"DDDD")</f>
        <v>Friday</v>
      </c>
      <c r="K104" t="str">
        <f>_xlfn.IFS(calls[[#This Row],[Duration]]&lt;=10,"Under 10 mins",calls[[#This Row],[Duration]]&lt;=30,"10 to 30 mins",calls[[#This Row],[Duration]]&lt;=60,"30 to 60 mins",calls[[#This Row],[Duration]]&lt;=120,"1 to 2 hour",TRUE,"More than 2 hours")</f>
        <v>1 to 2 hour</v>
      </c>
      <c r="L104">
        <f>ROUND(calls[[#This Row],[Satisfaction Rating]],0)</f>
        <v>5</v>
      </c>
    </row>
    <row r="105" spans="2:12" x14ac:dyDescent="0.3">
      <c r="B105" s="10" t="s">
        <v>141</v>
      </c>
      <c r="C105" s="11" t="s">
        <v>50</v>
      </c>
      <c r="D105" s="11">
        <v>131</v>
      </c>
      <c r="E105" s="12" t="s">
        <v>33</v>
      </c>
      <c r="F105" s="13">
        <v>44967</v>
      </c>
      <c r="G105" s="11">
        <v>172</v>
      </c>
      <c r="H105" s="14">
        <v>2.6</v>
      </c>
      <c r="I105">
        <f>IF(MONTH(calls[[#This Row],[Date of Call]])&lt;=6,YEAR(calls[[#This Row],[Date of Call]]),YEAR(calls[[#This Row],[Date of Call]])+1)</f>
        <v>2023</v>
      </c>
      <c r="J105" t="str">
        <f>TEXT(calls[[#This Row],[Date of Call]],"DDDD")</f>
        <v>Friday</v>
      </c>
      <c r="K105" t="str">
        <f>_xlfn.IFS(calls[[#This Row],[Duration]]&lt;=10,"Under 10 mins",calls[[#This Row],[Duration]]&lt;=30,"10 to 30 mins",calls[[#This Row],[Duration]]&lt;=60,"30 to 60 mins",calls[[#This Row],[Duration]]&lt;=120,"1 to 2 hour",TRUE,"More than 2 hours")</f>
        <v>More than 2 hours</v>
      </c>
      <c r="L105">
        <f>ROUND(calls[[#This Row],[Satisfaction Rating]],0)</f>
        <v>3</v>
      </c>
    </row>
    <row r="106" spans="2:12" x14ac:dyDescent="0.3">
      <c r="B106" s="10" t="s">
        <v>142</v>
      </c>
      <c r="C106" s="11" t="s">
        <v>43</v>
      </c>
      <c r="D106" s="11">
        <v>67</v>
      </c>
      <c r="E106" s="12" t="s">
        <v>40</v>
      </c>
      <c r="F106" s="13">
        <v>44968</v>
      </c>
      <c r="G106" s="11">
        <v>24</v>
      </c>
      <c r="H106" s="14">
        <v>4.3</v>
      </c>
      <c r="I106">
        <f>IF(MONTH(calls[[#This Row],[Date of Call]])&lt;=6,YEAR(calls[[#This Row],[Date of Call]]),YEAR(calls[[#This Row],[Date of Call]])+1)</f>
        <v>2023</v>
      </c>
      <c r="J106" t="str">
        <f>TEXT(calls[[#This Row],[Date of Call]],"DDDD")</f>
        <v>Saturday</v>
      </c>
      <c r="K106" t="str">
        <f>_xlfn.IFS(calls[[#This Row],[Duration]]&lt;=10,"Under 10 mins",calls[[#This Row],[Duration]]&lt;=30,"10 to 30 mins",calls[[#This Row],[Duration]]&lt;=60,"30 to 60 mins",calls[[#This Row],[Duration]]&lt;=120,"1 to 2 hour",TRUE,"More than 2 hours")</f>
        <v>1 to 2 hour</v>
      </c>
      <c r="L106">
        <f>ROUND(calls[[#This Row],[Satisfaction Rating]],0)</f>
        <v>4</v>
      </c>
    </row>
    <row r="107" spans="2:12" x14ac:dyDescent="0.3">
      <c r="B107" s="10" t="s">
        <v>143</v>
      </c>
      <c r="C107" s="11" t="s">
        <v>30</v>
      </c>
      <c r="D107" s="11">
        <v>111</v>
      </c>
      <c r="E107" s="12" t="s">
        <v>33</v>
      </c>
      <c r="F107" s="13">
        <v>44969</v>
      </c>
      <c r="G107" s="11">
        <v>43</v>
      </c>
      <c r="H107" s="14">
        <v>3.9</v>
      </c>
      <c r="I107">
        <f>IF(MONTH(calls[[#This Row],[Date of Call]])&lt;=6,YEAR(calls[[#This Row],[Date of Call]]),YEAR(calls[[#This Row],[Date of Call]])+1)</f>
        <v>2023</v>
      </c>
      <c r="J107" t="str">
        <f>TEXT(calls[[#This Row],[Date of Call]],"DDDD")</f>
        <v>Sunday</v>
      </c>
      <c r="K107" t="str">
        <f>_xlfn.IFS(calls[[#This Row],[Duration]]&lt;=10,"Under 10 mins",calls[[#This Row],[Duration]]&lt;=30,"10 to 30 mins",calls[[#This Row],[Duration]]&lt;=60,"30 to 60 mins",calls[[#This Row],[Duration]]&lt;=120,"1 to 2 hour",TRUE,"More than 2 hours")</f>
        <v>1 to 2 hour</v>
      </c>
      <c r="L107">
        <f>ROUND(calls[[#This Row],[Satisfaction Rating]],0)</f>
        <v>4</v>
      </c>
    </row>
    <row r="108" spans="2:12" x14ac:dyDescent="0.3">
      <c r="B108" s="10" t="s">
        <v>144</v>
      </c>
      <c r="C108" s="11" t="s">
        <v>26</v>
      </c>
      <c r="D108" s="11">
        <v>78</v>
      </c>
      <c r="E108" s="12" t="s">
        <v>27</v>
      </c>
      <c r="F108" s="13">
        <v>44969</v>
      </c>
      <c r="G108" s="11">
        <v>23</v>
      </c>
      <c r="H108" s="14">
        <v>5</v>
      </c>
      <c r="I108">
        <f>IF(MONTH(calls[[#This Row],[Date of Call]])&lt;=6,YEAR(calls[[#This Row],[Date of Call]]),YEAR(calls[[#This Row],[Date of Call]])+1)</f>
        <v>2023</v>
      </c>
      <c r="J108" t="str">
        <f>TEXT(calls[[#This Row],[Date of Call]],"DDDD")</f>
        <v>Sunday</v>
      </c>
      <c r="K108" t="str">
        <f>_xlfn.IFS(calls[[#This Row],[Duration]]&lt;=10,"Under 10 mins",calls[[#This Row],[Duration]]&lt;=30,"10 to 30 mins",calls[[#This Row],[Duration]]&lt;=60,"30 to 60 mins",calls[[#This Row],[Duration]]&lt;=120,"1 to 2 hour",TRUE,"More than 2 hours")</f>
        <v>1 to 2 hour</v>
      </c>
      <c r="L108">
        <f>ROUND(calls[[#This Row],[Satisfaction Rating]],0)</f>
        <v>5</v>
      </c>
    </row>
    <row r="109" spans="2:12" x14ac:dyDescent="0.3">
      <c r="B109" s="10" t="s">
        <v>145</v>
      </c>
      <c r="C109" s="11" t="s">
        <v>23</v>
      </c>
      <c r="D109" s="11">
        <v>28</v>
      </c>
      <c r="E109" s="12" t="s">
        <v>46</v>
      </c>
      <c r="F109" s="13">
        <v>44969</v>
      </c>
      <c r="G109" s="11">
        <v>74</v>
      </c>
      <c r="H109" s="14">
        <v>3.5</v>
      </c>
      <c r="I109">
        <f>IF(MONTH(calls[[#This Row],[Date of Call]])&lt;=6,YEAR(calls[[#This Row],[Date of Call]]),YEAR(calls[[#This Row],[Date of Call]])+1)</f>
        <v>2023</v>
      </c>
      <c r="J109" t="str">
        <f>TEXT(calls[[#This Row],[Date of Call]],"DDDD")</f>
        <v>Sunday</v>
      </c>
      <c r="K109" t="str">
        <f>_xlfn.IFS(calls[[#This Row],[Duration]]&lt;=10,"Under 10 mins",calls[[#This Row],[Duration]]&lt;=30,"10 to 30 mins",calls[[#This Row],[Duration]]&lt;=60,"30 to 60 mins",calls[[#This Row],[Duration]]&lt;=120,"1 to 2 hour",TRUE,"More than 2 hours")</f>
        <v>10 to 30 mins</v>
      </c>
      <c r="L109">
        <f>ROUND(calls[[#This Row],[Satisfaction Rating]],0)</f>
        <v>4</v>
      </c>
    </row>
    <row r="110" spans="2:12" x14ac:dyDescent="0.3">
      <c r="B110" s="10" t="s">
        <v>146</v>
      </c>
      <c r="C110" s="11" t="s">
        <v>22</v>
      </c>
      <c r="D110" s="11">
        <v>127</v>
      </c>
      <c r="E110" s="12" t="s">
        <v>40</v>
      </c>
      <c r="F110" s="13">
        <v>44970</v>
      </c>
      <c r="G110" s="11">
        <v>165</v>
      </c>
      <c r="H110" s="14">
        <v>4.7</v>
      </c>
      <c r="I110">
        <f>IF(MONTH(calls[[#This Row],[Date of Call]])&lt;=6,YEAR(calls[[#This Row],[Date of Call]]),YEAR(calls[[#This Row],[Date of Call]])+1)</f>
        <v>2023</v>
      </c>
      <c r="J110" t="str">
        <f>TEXT(calls[[#This Row],[Date of Call]],"DDDD")</f>
        <v>Monday</v>
      </c>
      <c r="K110" t="str">
        <f>_xlfn.IFS(calls[[#This Row],[Duration]]&lt;=10,"Under 10 mins",calls[[#This Row],[Duration]]&lt;=30,"10 to 30 mins",calls[[#This Row],[Duration]]&lt;=60,"30 to 60 mins",calls[[#This Row],[Duration]]&lt;=120,"1 to 2 hour",TRUE,"More than 2 hours")</f>
        <v>More than 2 hours</v>
      </c>
      <c r="L110">
        <f>ROUND(calls[[#This Row],[Satisfaction Rating]],0)</f>
        <v>5</v>
      </c>
    </row>
    <row r="111" spans="2:12" x14ac:dyDescent="0.3">
      <c r="B111" s="10" t="s">
        <v>147</v>
      </c>
      <c r="C111" s="11" t="s">
        <v>54</v>
      </c>
      <c r="D111" s="11">
        <v>137</v>
      </c>
      <c r="E111" s="12" t="s">
        <v>33</v>
      </c>
      <c r="F111" s="13">
        <v>44970</v>
      </c>
      <c r="G111" s="11">
        <v>34</v>
      </c>
      <c r="H111" s="14">
        <v>2.9</v>
      </c>
      <c r="I111">
        <f>IF(MONTH(calls[[#This Row],[Date of Call]])&lt;=6,YEAR(calls[[#This Row],[Date of Call]]),YEAR(calls[[#This Row],[Date of Call]])+1)</f>
        <v>2023</v>
      </c>
      <c r="J111" t="str">
        <f>TEXT(calls[[#This Row],[Date of Call]],"DDDD")</f>
        <v>Monday</v>
      </c>
      <c r="K111" t="str">
        <f>_xlfn.IFS(calls[[#This Row],[Duration]]&lt;=10,"Under 10 mins",calls[[#This Row],[Duration]]&lt;=30,"10 to 30 mins",calls[[#This Row],[Duration]]&lt;=60,"30 to 60 mins",calls[[#This Row],[Duration]]&lt;=120,"1 to 2 hour",TRUE,"More than 2 hours")</f>
        <v>More than 2 hours</v>
      </c>
      <c r="L111">
        <f>ROUND(calls[[#This Row],[Satisfaction Rating]],0)</f>
        <v>3</v>
      </c>
    </row>
    <row r="112" spans="2:12" x14ac:dyDescent="0.3">
      <c r="B112" s="10" t="s">
        <v>148</v>
      </c>
      <c r="C112" s="11" t="s">
        <v>22</v>
      </c>
      <c r="D112" s="11">
        <v>76</v>
      </c>
      <c r="E112" s="12" t="s">
        <v>46</v>
      </c>
      <c r="F112" s="13">
        <v>44970</v>
      </c>
      <c r="G112" s="11">
        <v>64</v>
      </c>
      <c r="H112" s="14">
        <v>3.4</v>
      </c>
      <c r="I112">
        <f>IF(MONTH(calls[[#This Row],[Date of Call]])&lt;=6,YEAR(calls[[#This Row],[Date of Call]]),YEAR(calls[[#This Row],[Date of Call]])+1)</f>
        <v>2023</v>
      </c>
      <c r="J112" t="str">
        <f>TEXT(calls[[#This Row],[Date of Call]],"DDDD")</f>
        <v>Monday</v>
      </c>
      <c r="K112" t="str">
        <f>_xlfn.IFS(calls[[#This Row],[Duration]]&lt;=10,"Under 10 mins",calls[[#This Row],[Duration]]&lt;=30,"10 to 30 mins",calls[[#This Row],[Duration]]&lt;=60,"30 to 60 mins",calls[[#This Row],[Duration]]&lt;=120,"1 to 2 hour",TRUE,"More than 2 hours")</f>
        <v>1 to 2 hour</v>
      </c>
      <c r="L112">
        <f>ROUND(calls[[#This Row],[Satisfaction Rating]],0)</f>
        <v>3</v>
      </c>
    </row>
    <row r="113" spans="2:12" x14ac:dyDescent="0.3">
      <c r="B113" s="10" t="s">
        <v>149</v>
      </c>
      <c r="C113" s="11" t="s">
        <v>26</v>
      </c>
      <c r="D113" s="11">
        <v>80</v>
      </c>
      <c r="E113" s="12" t="s">
        <v>40</v>
      </c>
      <c r="F113" s="13">
        <v>44971</v>
      </c>
      <c r="G113" s="11">
        <v>155</v>
      </c>
      <c r="H113" s="14">
        <v>3.2</v>
      </c>
      <c r="I113">
        <f>IF(MONTH(calls[[#This Row],[Date of Call]])&lt;=6,YEAR(calls[[#This Row],[Date of Call]]),YEAR(calls[[#This Row],[Date of Call]])+1)</f>
        <v>2023</v>
      </c>
      <c r="J113" t="str">
        <f>TEXT(calls[[#This Row],[Date of Call]],"DDDD")</f>
        <v>Tuesday</v>
      </c>
      <c r="K113" t="str">
        <f>_xlfn.IFS(calls[[#This Row],[Duration]]&lt;=10,"Under 10 mins",calls[[#This Row],[Duration]]&lt;=30,"10 to 30 mins",calls[[#This Row],[Duration]]&lt;=60,"30 to 60 mins",calls[[#This Row],[Duration]]&lt;=120,"1 to 2 hour",TRUE,"More than 2 hours")</f>
        <v>1 to 2 hour</v>
      </c>
      <c r="L113">
        <f>ROUND(calls[[#This Row],[Satisfaction Rating]],0)</f>
        <v>3</v>
      </c>
    </row>
    <row r="114" spans="2:12" x14ac:dyDescent="0.3">
      <c r="B114" s="10" t="s">
        <v>150</v>
      </c>
      <c r="C114" s="11" t="s">
        <v>22</v>
      </c>
      <c r="D114" s="11">
        <v>95</v>
      </c>
      <c r="E114" s="12" t="s">
        <v>27</v>
      </c>
      <c r="F114" s="13">
        <v>44972</v>
      </c>
      <c r="G114" s="11">
        <v>120</v>
      </c>
      <c r="H114" s="14">
        <v>4.8</v>
      </c>
      <c r="I114">
        <f>IF(MONTH(calls[[#This Row],[Date of Call]])&lt;=6,YEAR(calls[[#This Row],[Date of Call]]),YEAR(calls[[#This Row],[Date of Call]])+1)</f>
        <v>2023</v>
      </c>
      <c r="J114" t="str">
        <f>TEXT(calls[[#This Row],[Date of Call]],"DDDD")</f>
        <v>Wednesday</v>
      </c>
      <c r="K114" t="str">
        <f>_xlfn.IFS(calls[[#This Row],[Duration]]&lt;=10,"Under 10 mins",calls[[#This Row],[Duration]]&lt;=30,"10 to 30 mins",calls[[#This Row],[Duration]]&lt;=60,"30 to 60 mins",calls[[#This Row],[Duration]]&lt;=120,"1 to 2 hour",TRUE,"More than 2 hours")</f>
        <v>1 to 2 hour</v>
      </c>
      <c r="L114">
        <f>ROUND(calls[[#This Row],[Satisfaction Rating]],0)</f>
        <v>5</v>
      </c>
    </row>
    <row r="115" spans="2:12" x14ac:dyDescent="0.3">
      <c r="B115" s="10" t="s">
        <v>151</v>
      </c>
      <c r="C115" s="11" t="s">
        <v>35</v>
      </c>
      <c r="D115" s="11">
        <v>30</v>
      </c>
      <c r="E115" s="12" t="s">
        <v>46</v>
      </c>
      <c r="F115" s="13">
        <v>44972</v>
      </c>
      <c r="G115" s="11">
        <v>105</v>
      </c>
      <c r="H115" s="14">
        <v>3.6</v>
      </c>
      <c r="I115">
        <f>IF(MONTH(calls[[#This Row],[Date of Call]])&lt;=6,YEAR(calls[[#This Row],[Date of Call]]),YEAR(calls[[#This Row],[Date of Call]])+1)</f>
        <v>2023</v>
      </c>
      <c r="J115" t="str">
        <f>TEXT(calls[[#This Row],[Date of Call]],"DDDD")</f>
        <v>Wednesday</v>
      </c>
      <c r="K115" t="str">
        <f>_xlfn.IFS(calls[[#This Row],[Duration]]&lt;=10,"Under 10 mins",calls[[#This Row],[Duration]]&lt;=30,"10 to 30 mins",calls[[#This Row],[Duration]]&lt;=60,"30 to 60 mins",calls[[#This Row],[Duration]]&lt;=120,"1 to 2 hour",TRUE,"More than 2 hours")</f>
        <v>10 to 30 mins</v>
      </c>
      <c r="L115">
        <f>ROUND(calls[[#This Row],[Satisfaction Rating]],0)</f>
        <v>4</v>
      </c>
    </row>
    <row r="116" spans="2:12" x14ac:dyDescent="0.3">
      <c r="B116" s="10" t="s">
        <v>152</v>
      </c>
      <c r="C116" s="11" t="s">
        <v>32</v>
      </c>
      <c r="D116" s="11">
        <v>19</v>
      </c>
      <c r="E116" s="12" t="s">
        <v>33</v>
      </c>
      <c r="F116" s="13">
        <v>44972</v>
      </c>
      <c r="G116" s="11">
        <v>28</v>
      </c>
      <c r="H116" s="14">
        <v>4.9000000000000004</v>
      </c>
      <c r="I116">
        <f>IF(MONTH(calls[[#This Row],[Date of Call]])&lt;=6,YEAR(calls[[#This Row],[Date of Call]]),YEAR(calls[[#This Row],[Date of Call]])+1)</f>
        <v>2023</v>
      </c>
      <c r="J116" t="str">
        <f>TEXT(calls[[#This Row],[Date of Call]],"DDDD")</f>
        <v>Wednesday</v>
      </c>
      <c r="K116" t="str">
        <f>_xlfn.IFS(calls[[#This Row],[Duration]]&lt;=10,"Under 10 mins",calls[[#This Row],[Duration]]&lt;=30,"10 to 30 mins",calls[[#This Row],[Duration]]&lt;=60,"30 to 60 mins",calls[[#This Row],[Duration]]&lt;=120,"1 to 2 hour",TRUE,"More than 2 hours")</f>
        <v>10 to 30 mins</v>
      </c>
      <c r="L116">
        <f>ROUND(calls[[#This Row],[Satisfaction Rating]],0)</f>
        <v>5</v>
      </c>
    </row>
    <row r="117" spans="2:12" x14ac:dyDescent="0.3">
      <c r="B117" s="10" t="s">
        <v>153</v>
      </c>
      <c r="C117" s="11" t="s">
        <v>45</v>
      </c>
      <c r="D117" s="11">
        <v>38</v>
      </c>
      <c r="E117" s="12" t="s">
        <v>40</v>
      </c>
      <c r="F117" s="13">
        <v>44972</v>
      </c>
      <c r="G117" s="11">
        <v>100</v>
      </c>
      <c r="H117" s="14">
        <v>4.8</v>
      </c>
      <c r="I117">
        <f>IF(MONTH(calls[[#This Row],[Date of Call]])&lt;=6,YEAR(calls[[#This Row],[Date of Call]]),YEAR(calls[[#This Row],[Date of Call]])+1)</f>
        <v>2023</v>
      </c>
      <c r="J117" t="str">
        <f>TEXT(calls[[#This Row],[Date of Call]],"DDDD")</f>
        <v>Wednesday</v>
      </c>
      <c r="K117" t="str">
        <f>_xlfn.IFS(calls[[#This Row],[Duration]]&lt;=10,"Under 10 mins",calls[[#This Row],[Duration]]&lt;=30,"10 to 30 mins",calls[[#This Row],[Duration]]&lt;=60,"30 to 60 mins",calls[[#This Row],[Duration]]&lt;=120,"1 to 2 hour",TRUE,"More than 2 hours")</f>
        <v>30 to 60 mins</v>
      </c>
      <c r="L117">
        <f>ROUND(calls[[#This Row],[Satisfaction Rating]],0)</f>
        <v>5</v>
      </c>
    </row>
    <row r="118" spans="2:12" x14ac:dyDescent="0.3">
      <c r="B118" s="10" t="s">
        <v>154</v>
      </c>
      <c r="C118" s="11" t="s">
        <v>49</v>
      </c>
      <c r="D118" s="11">
        <v>55</v>
      </c>
      <c r="E118" s="12" t="s">
        <v>33</v>
      </c>
      <c r="F118" s="13">
        <v>44972</v>
      </c>
      <c r="G118" s="11">
        <v>23</v>
      </c>
      <c r="H118" s="14">
        <v>3.6</v>
      </c>
      <c r="I118">
        <f>IF(MONTH(calls[[#This Row],[Date of Call]])&lt;=6,YEAR(calls[[#This Row],[Date of Call]]),YEAR(calls[[#This Row],[Date of Call]])+1)</f>
        <v>2023</v>
      </c>
      <c r="J118" t="str">
        <f>TEXT(calls[[#This Row],[Date of Call]],"DDDD")</f>
        <v>Wednesday</v>
      </c>
      <c r="K118" t="str">
        <f>_xlfn.IFS(calls[[#This Row],[Duration]]&lt;=10,"Under 10 mins",calls[[#This Row],[Duration]]&lt;=30,"10 to 30 mins",calls[[#This Row],[Duration]]&lt;=60,"30 to 60 mins",calls[[#This Row],[Duration]]&lt;=120,"1 to 2 hour",TRUE,"More than 2 hours")</f>
        <v>30 to 60 mins</v>
      </c>
      <c r="L118">
        <f>ROUND(calls[[#This Row],[Satisfaction Rating]],0)</f>
        <v>4</v>
      </c>
    </row>
    <row r="119" spans="2:12" x14ac:dyDescent="0.3">
      <c r="B119" s="10" t="s">
        <v>155</v>
      </c>
      <c r="C119" s="11" t="s">
        <v>43</v>
      </c>
      <c r="D119" s="11">
        <v>27</v>
      </c>
      <c r="E119" s="12" t="s">
        <v>46</v>
      </c>
      <c r="F119" s="13">
        <v>44973</v>
      </c>
      <c r="G119" s="11">
        <v>70</v>
      </c>
      <c r="H119" s="14">
        <v>3.9</v>
      </c>
      <c r="I119">
        <f>IF(MONTH(calls[[#This Row],[Date of Call]])&lt;=6,YEAR(calls[[#This Row],[Date of Call]]),YEAR(calls[[#This Row],[Date of Call]])+1)</f>
        <v>2023</v>
      </c>
      <c r="J119" t="str">
        <f>TEXT(calls[[#This Row],[Date of Call]],"DDDD")</f>
        <v>Thursday</v>
      </c>
      <c r="K119" t="str">
        <f>_xlfn.IFS(calls[[#This Row],[Duration]]&lt;=10,"Under 10 mins",calls[[#This Row],[Duration]]&lt;=30,"10 to 30 mins",calls[[#This Row],[Duration]]&lt;=60,"30 to 60 mins",calls[[#This Row],[Duration]]&lt;=120,"1 to 2 hour",TRUE,"More than 2 hours")</f>
        <v>10 to 30 mins</v>
      </c>
      <c r="L119">
        <f>ROUND(calls[[#This Row],[Satisfaction Rating]],0)</f>
        <v>4</v>
      </c>
    </row>
    <row r="120" spans="2:12" x14ac:dyDescent="0.3">
      <c r="B120" s="10" t="s">
        <v>156</v>
      </c>
      <c r="C120" s="11" t="s">
        <v>43</v>
      </c>
      <c r="D120" s="11">
        <v>32</v>
      </c>
      <c r="E120" s="12" t="s">
        <v>46</v>
      </c>
      <c r="F120" s="13">
        <v>44973</v>
      </c>
      <c r="G120" s="11">
        <v>37</v>
      </c>
      <c r="H120" s="14">
        <v>1.9</v>
      </c>
      <c r="I120">
        <f>IF(MONTH(calls[[#This Row],[Date of Call]])&lt;=6,YEAR(calls[[#This Row],[Date of Call]]),YEAR(calls[[#This Row],[Date of Call]])+1)</f>
        <v>2023</v>
      </c>
      <c r="J120" t="str">
        <f>TEXT(calls[[#This Row],[Date of Call]],"DDDD")</f>
        <v>Thursday</v>
      </c>
      <c r="K120" t="str">
        <f>_xlfn.IFS(calls[[#This Row],[Duration]]&lt;=10,"Under 10 mins",calls[[#This Row],[Duration]]&lt;=30,"10 to 30 mins",calls[[#This Row],[Duration]]&lt;=60,"30 to 60 mins",calls[[#This Row],[Duration]]&lt;=120,"1 to 2 hour",TRUE,"More than 2 hours")</f>
        <v>30 to 60 mins</v>
      </c>
      <c r="L120">
        <f>ROUND(calls[[#This Row],[Satisfaction Rating]],0)</f>
        <v>2</v>
      </c>
    </row>
    <row r="121" spans="2:12" x14ac:dyDescent="0.3">
      <c r="B121" s="10" t="s">
        <v>157</v>
      </c>
      <c r="C121" s="11" t="s">
        <v>23</v>
      </c>
      <c r="D121" s="11">
        <v>116</v>
      </c>
      <c r="E121" s="12" t="s">
        <v>17</v>
      </c>
      <c r="F121" s="13">
        <v>44973</v>
      </c>
      <c r="G121" s="11">
        <v>140</v>
      </c>
      <c r="H121" s="14">
        <v>3.6</v>
      </c>
      <c r="I121">
        <f>IF(MONTH(calls[[#This Row],[Date of Call]])&lt;=6,YEAR(calls[[#This Row],[Date of Call]]),YEAR(calls[[#This Row],[Date of Call]])+1)</f>
        <v>2023</v>
      </c>
      <c r="J121" t="str">
        <f>TEXT(calls[[#This Row],[Date of Call]],"DDDD")</f>
        <v>Thursday</v>
      </c>
      <c r="K121" t="str">
        <f>_xlfn.IFS(calls[[#This Row],[Duration]]&lt;=10,"Under 10 mins",calls[[#This Row],[Duration]]&lt;=30,"10 to 30 mins",calls[[#This Row],[Duration]]&lt;=60,"30 to 60 mins",calls[[#This Row],[Duration]]&lt;=120,"1 to 2 hour",TRUE,"More than 2 hours")</f>
        <v>1 to 2 hour</v>
      </c>
      <c r="L121">
        <f>ROUND(calls[[#This Row],[Satisfaction Rating]],0)</f>
        <v>4</v>
      </c>
    </row>
    <row r="122" spans="2:12" x14ac:dyDescent="0.3">
      <c r="B122" s="10" t="s">
        <v>158</v>
      </c>
      <c r="C122" s="11" t="s">
        <v>16</v>
      </c>
      <c r="D122" s="11">
        <v>99</v>
      </c>
      <c r="E122" s="12" t="s">
        <v>27</v>
      </c>
      <c r="F122" s="13">
        <v>44973</v>
      </c>
      <c r="G122" s="11">
        <v>78</v>
      </c>
      <c r="H122" s="14">
        <v>4.0999999999999996</v>
      </c>
      <c r="I122">
        <f>IF(MONTH(calls[[#This Row],[Date of Call]])&lt;=6,YEAR(calls[[#This Row],[Date of Call]]),YEAR(calls[[#This Row],[Date of Call]])+1)</f>
        <v>2023</v>
      </c>
      <c r="J122" t="str">
        <f>TEXT(calls[[#This Row],[Date of Call]],"DDDD")</f>
        <v>Thursday</v>
      </c>
      <c r="K122" t="str">
        <f>_xlfn.IFS(calls[[#This Row],[Duration]]&lt;=10,"Under 10 mins",calls[[#This Row],[Duration]]&lt;=30,"10 to 30 mins",calls[[#This Row],[Duration]]&lt;=60,"30 to 60 mins",calls[[#This Row],[Duration]]&lt;=120,"1 to 2 hour",TRUE,"More than 2 hours")</f>
        <v>1 to 2 hour</v>
      </c>
      <c r="L122">
        <f>ROUND(calls[[#This Row],[Satisfaction Rating]],0)</f>
        <v>4</v>
      </c>
    </row>
    <row r="123" spans="2:12" x14ac:dyDescent="0.3">
      <c r="B123" s="10" t="s">
        <v>159</v>
      </c>
      <c r="C123" s="11" t="s">
        <v>22</v>
      </c>
      <c r="D123" s="11">
        <v>75</v>
      </c>
      <c r="E123" s="12" t="s">
        <v>46</v>
      </c>
      <c r="F123" s="13">
        <v>44974</v>
      </c>
      <c r="G123" s="11">
        <v>21</v>
      </c>
      <c r="H123" s="14">
        <v>4.2</v>
      </c>
      <c r="I123">
        <f>IF(MONTH(calls[[#This Row],[Date of Call]])&lt;=6,YEAR(calls[[#This Row],[Date of Call]]),YEAR(calls[[#This Row],[Date of Call]])+1)</f>
        <v>2023</v>
      </c>
      <c r="J123" t="str">
        <f>TEXT(calls[[#This Row],[Date of Call]],"DDDD")</f>
        <v>Friday</v>
      </c>
      <c r="K123" t="str">
        <f>_xlfn.IFS(calls[[#This Row],[Duration]]&lt;=10,"Under 10 mins",calls[[#This Row],[Duration]]&lt;=30,"10 to 30 mins",calls[[#This Row],[Duration]]&lt;=60,"30 to 60 mins",calls[[#This Row],[Duration]]&lt;=120,"1 to 2 hour",TRUE,"More than 2 hours")</f>
        <v>1 to 2 hour</v>
      </c>
      <c r="L123">
        <f>ROUND(calls[[#This Row],[Satisfaction Rating]],0)</f>
        <v>4</v>
      </c>
    </row>
    <row r="124" spans="2:12" x14ac:dyDescent="0.3">
      <c r="B124" s="10" t="s">
        <v>160</v>
      </c>
      <c r="C124" s="11" t="s">
        <v>26</v>
      </c>
      <c r="D124" s="11">
        <v>57</v>
      </c>
      <c r="E124" s="12" t="s">
        <v>17</v>
      </c>
      <c r="F124" s="13">
        <v>44974</v>
      </c>
      <c r="G124" s="11">
        <v>88</v>
      </c>
      <c r="H124" s="14">
        <v>4.3</v>
      </c>
      <c r="I124">
        <f>IF(MONTH(calls[[#This Row],[Date of Call]])&lt;=6,YEAR(calls[[#This Row],[Date of Call]]),YEAR(calls[[#This Row],[Date of Call]])+1)</f>
        <v>2023</v>
      </c>
      <c r="J124" t="str">
        <f>TEXT(calls[[#This Row],[Date of Call]],"DDDD")</f>
        <v>Friday</v>
      </c>
      <c r="K124" t="str">
        <f>_xlfn.IFS(calls[[#This Row],[Duration]]&lt;=10,"Under 10 mins",calls[[#This Row],[Duration]]&lt;=30,"10 to 30 mins",calls[[#This Row],[Duration]]&lt;=60,"30 to 60 mins",calls[[#This Row],[Duration]]&lt;=120,"1 to 2 hour",TRUE,"More than 2 hours")</f>
        <v>30 to 60 mins</v>
      </c>
      <c r="L124">
        <f>ROUND(calls[[#This Row],[Satisfaction Rating]],0)</f>
        <v>4</v>
      </c>
    </row>
    <row r="125" spans="2:12" x14ac:dyDescent="0.3">
      <c r="B125" s="10" t="s">
        <v>161</v>
      </c>
      <c r="C125" s="11" t="s">
        <v>37</v>
      </c>
      <c r="D125" s="11">
        <v>155</v>
      </c>
      <c r="E125" s="12" t="s">
        <v>17</v>
      </c>
      <c r="F125" s="13">
        <v>44975</v>
      </c>
      <c r="G125" s="11">
        <v>180</v>
      </c>
      <c r="H125" s="14">
        <v>2.2000000000000002</v>
      </c>
      <c r="I125">
        <f>IF(MONTH(calls[[#This Row],[Date of Call]])&lt;=6,YEAR(calls[[#This Row],[Date of Call]]),YEAR(calls[[#This Row],[Date of Call]])+1)</f>
        <v>2023</v>
      </c>
      <c r="J125" t="str">
        <f>TEXT(calls[[#This Row],[Date of Call]],"DDDD")</f>
        <v>Saturday</v>
      </c>
      <c r="K125" t="str">
        <f>_xlfn.IFS(calls[[#This Row],[Duration]]&lt;=10,"Under 10 mins",calls[[#This Row],[Duration]]&lt;=30,"10 to 30 mins",calls[[#This Row],[Duration]]&lt;=60,"30 to 60 mins",calls[[#This Row],[Duration]]&lt;=120,"1 to 2 hour",TRUE,"More than 2 hours")</f>
        <v>More than 2 hours</v>
      </c>
      <c r="L125">
        <f>ROUND(calls[[#This Row],[Satisfaction Rating]],0)</f>
        <v>2</v>
      </c>
    </row>
    <row r="126" spans="2:12" x14ac:dyDescent="0.3">
      <c r="B126" s="10" t="s">
        <v>162</v>
      </c>
      <c r="C126" s="11" t="s">
        <v>16</v>
      </c>
      <c r="D126" s="11">
        <v>68</v>
      </c>
      <c r="E126" s="12" t="s">
        <v>27</v>
      </c>
      <c r="F126" s="13">
        <v>44975</v>
      </c>
      <c r="G126" s="11">
        <v>22</v>
      </c>
      <c r="H126" s="14">
        <v>3.3</v>
      </c>
      <c r="I126">
        <f>IF(MONTH(calls[[#This Row],[Date of Call]])&lt;=6,YEAR(calls[[#This Row],[Date of Call]]),YEAR(calls[[#This Row],[Date of Call]])+1)</f>
        <v>2023</v>
      </c>
      <c r="J126" t="str">
        <f>TEXT(calls[[#This Row],[Date of Call]],"DDDD")</f>
        <v>Saturday</v>
      </c>
      <c r="K126" t="str">
        <f>_xlfn.IFS(calls[[#This Row],[Duration]]&lt;=10,"Under 10 mins",calls[[#This Row],[Duration]]&lt;=30,"10 to 30 mins",calls[[#This Row],[Duration]]&lt;=60,"30 to 60 mins",calls[[#This Row],[Duration]]&lt;=120,"1 to 2 hour",TRUE,"More than 2 hours")</f>
        <v>1 to 2 hour</v>
      </c>
      <c r="L126">
        <f>ROUND(calls[[#This Row],[Satisfaction Rating]],0)</f>
        <v>3</v>
      </c>
    </row>
    <row r="127" spans="2:12" x14ac:dyDescent="0.3">
      <c r="B127" s="10" t="s">
        <v>163</v>
      </c>
      <c r="C127" s="11" t="s">
        <v>45</v>
      </c>
      <c r="D127" s="11">
        <v>95</v>
      </c>
      <c r="E127" s="12" t="s">
        <v>27</v>
      </c>
      <c r="F127" s="13">
        <v>44975</v>
      </c>
      <c r="G127" s="11">
        <v>52</v>
      </c>
      <c r="H127" s="14">
        <v>4.8</v>
      </c>
      <c r="I127">
        <f>IF(MONTH(calls[[#This Row],[Date of Call]])&lt;=6,YEAR(calls[[#This Row],[Date of Call]]),YEAR(calls[[#This Row],[Date of Call]])+1)</f>
        <v>2023</v>
      </c>
      <c r="J127" t="str">
        <f>TEXT(calls[[#This Row],[Date of Call]],"DDDD")</f>
        <v>Saturday</v>
      </c>
      <c r="K127" t="str">
        <f>_xlfn.IFS(calls[[#This Row],[Duration]]&lt;=10,"Under 10 mins",calls[[#This Row],[Duration]]&lt;=30,"10 to 30 mins",calls[[#This Row],[Duration]]&lt;=60,"30 to 60 mins",calls[[#This Row],[Duration]]&lt;=120,"1 to 2 hour",TRUE,"More than 2 hours")</f>
        <v>1 to 2 hour</v>
      </c>
      <c r="L127">
        <f>ROUND(calls[[#This Row],[Satisfaction Rating]],0)</f>
        <v>5</v>
      </c>
    </row>
    <row r="128" spans="2:12" x14ac:dyDescent="0.3">
      <c r="B128" s="10" t="s">
        <v>164</v>
      </c>
      <c r="C128" s="11" t="s">
        <v>54</v>
      </c>
      <c r="D128" s="11">
        <v>65</v>
      </c>
      <c r="E128" s="12" t="s">
        <v>17</v>
      </c>
      <c r="F128" s="13">
        <v>44976</v>
      </c>
      <c r="G128" s="11">
        <v>80</v>
      </c>
      <c r="H128" s="14">
        <v>4</v>
      </c>
      <c r="I128">
        <f>IF(MONTH(calls[[#This Row],[Date of Call]])&lt;=6,YEAR(calls[[#This Row],[Date of Call]]),YEAR(calls[[#This Row],[Date of Call]])+1)</f>
        <v>2023</v>
      </c>
      <c r="J128" t="str">
        <f>TEXT(calls[[#This Row],[Date of Call]],"DDDD")</f>
        <v>Sunday</v>
      </c>
      <c r="K128" t="str">
        <f>_xlfn.IFS(calls[[#This Row],[Duration]]&lt;=10,"Under 10 mins",calls[[#This Row],[Duration]]&lt;=30,"10 to 30 mins",calls[[#This Row],[Duration]]&lt;=60,"30 to 60 mins",calls[[#This Row],[Duration]]&lt;=120,"1 to 2 hour",TRUE,"More than 2 hours")</f>
        <v>1 to 2 hour</v>
      </c>
      <c r="L128">
        <f>ROUND(calls[[#This Row],[Satisfaction Rating]],0)</f>
        <v>4</v>
      </c>
    </row>
    <row r="129" spans="2:12" x14ac:dyDescent="0.3">
      <c r="B129" s="10" t="s">
        <v>165</v>
      </c>
      <c r="C129" s="11" t="s">
        <v>32</v>
      </c>
      <c r="D129" s="11">
        <v>114</v>
      </c>
      <c r="E129" s="12" t="s">
        <v>33</v>
      </c>
      <c r="F129" s="13">
        <v>44976</v>
      </c>
      <c r="G129" s="11">
        <v>54</v>
      </c>
      <c r="H129" s="14">
        <v>1.1000000000000001</v>
      </c>
      <c r="I129">
        <f>IF(MONTH(calls[[#This Row],[Date of Call]])&lt;=6,YEAR(calls[[#This Row],[Date of Call]]),YEAR(calls[[#This Row],[Date of Call]])+1)</f>
        <v>2023</v>
      </c>
      <c r="J129" t="str">
        <f>TEXT(calls[[#This Row],[Date of Call]],"DDDD")</f>
        <v>Sunday</v>
      </c>
      <c r="K129" t="str">
        <f>_xlfn.IFS(calls[[#This Row],[Duration]]&lt;=10,"Under 10 mins",calls[[#This Row],[Duration]]&lt;=30,"10 to 30 mins",calls[[#This Row],[Duration]]&lt;=60,"30 to 60 mins",calls[[#This Row],[Duration]]&lt;=120,"1 to 2 hour",TRUE,"More than 2 hours")</f>
        <v>1 to 2 hour</v>
      </c>
      <c r="L129">
        <f>ROUND(calls[[#This Row],[Satisfaction Rating]],0)</f>
        <v>1</v>
      </c>
    </row>
    <row r="130" spans="2:12" x14ac:dyDescent="0.3">
      <c r="B130" s="10" t="s">
        <v>166</v>
      </c>
      <c r="C130" s="11" t="s">
        <v>22</v>
      </c>
      <c r="D130" s="11">
        <v>155</v>
      </c>
      <c r="E130" s="12" t="s">
        <v>33</v>
      </c>
      <c r="F130" s="13">
        <v>44977</v>
      </c>
      <c r="G130" s="11">
        <v>80</v>
      </c>
      <c r="H130" s="14">
        <v>3.9</v>
      </c>
      <c r="I130">
        <f>IF(MONTH(calls[[#This Row],[Date of Call]])&lt;=6,YEAR(calls[[#This Row],[Date of Call]]),YEAR(calls[[#This Row],[Date of Call]])+1)</f>
        <v>2023</v>
      </c>
      <c r="J130" t="str">
        <f>TEXT(calls[[#This Row],[Date of Call]],"DDDD")</f>
        <v>Monday</v>
      </c>
      <c r="K130" t="str">
        <f>_xlfn.IFS(calls[[#This Row],[Duration]]&lt;=10,"Under 10 mins",calls[[#This Row],[Duration]]&lt;=30,"10 to 30 mins",calls[[#This Row],[Duration]]&lt;=60,"30 to 60 mins",calls[[#This Row],[Duration]]&lt;=120,"1 to 2 hour",TRUE,"More than 2 hours")</f>
        <v>More than 2 hours</v>
      </c>
      <c r="L130">
        <f>ROUND(calls[[#This Row],[Satisfaction Rating]],0)</f>
        <v>4</v>
      </c>
    </row>
    <row r="131" spans="2:12" x14ac:dyDescent="0.3">
      <c r="B131" s="10" t="s">
        <v>167</v>
      </c>
      <c r="C131" s="11" t="s">
        <v>54</v>
      </c>
      <c r="D131" s="11">
        <v>114</v>
      </c>
      <c r="E131" s="12" t="s">
        <v>17</v>
      </c>
      <c r="F131" s="13">
        <v>44978</v>
      </c>
      <c r="G131" s="11">
        <v>120</v>
      </c>
      <c r="H131" s="14">
        <v>1.8</v>
      </c>
      <c r="I131">
        <f>IF(MONTH(calls[[#This Row],[Date of Call]])&lt;=6,YEAR(calls[[#This Row],[Date of Call]]),YEAR(calls[[#This Row],[Date of Call]])+1)</f>
        <v>2023</v>
      </c>
      <c r="J131" t="str">
        <f>TEXT(calls[[#This Row],[Date of Call]],"DDDD")</f>
        <v>Tuesday</v>
      </c>
      <c r="K131" t="str">
        <f>_xlfn.IFS(calls[[#This Row],[Duration]]&lt;=10,"Under 10 mins",calls[[#This Row],[Duration]]&lt;=30,"10 to 30 mins",calls[[#This Row],[Duration]]&lt;=60,"30 to 60 mins",calls[[#This Row],[Duration]]&lt;=120,"1 to 2 hour",TRUE,"More than 2 hours")</f>
        <v>1 to 2 hour</v>
      </c>
      <c r="L131">
        <f>ROUND(calls[[#This Row],[Satisfaction Rating]],0)</f>
        <v>2</v>
      </c>
    </row>
    <row r="132" spans="2:12" x14ac:dyDescent="0.3">
      <c r="B132" s="10" t="s">
        <v>168</v>
      </c>
      <c r="C132" s="11" t="s">
        <v>37</v>
      </c>
      <c r="D132" s="11">
        <v>130</v>
      </c>
      <c r="E132" s="12" t="s">
        <v>40</v>
      </c>
      <c r="F132" s="13">
        <v>44978</v>
      </c>
      <c r="G132" s="11">
        <v>150</v>
      </c>
      <c r="H132" s="14">
        <v>1</v>
      </c>
      <c r="I132">
        <f>IF(MONTH(calls[[#This Row],[Date of Call]])&lt;=6,YEAR(calls[[#This Row],[Date of Call]]),YEAR(calls[[#This Row],[Date of Call]])+1)</f>
        <v>2023</v>
      </c>
      <c r="J132" t="str">
        <f>TEXT(calls[[#This Row],[Date of Call]],"DDDD")</f>
        <v>Tuesday</v>
      </c>
      <c r="K132" t="str">
        <f>_xlfn.IFS(calls[[#This Row],[Duration]]&lt;=10,"Under 10 mins",calls[[#This Row],[Duration]]&lt;=30,"10 to 30 mins",calls[[#This Row],[Duration]]&lt;=60,"30 to 60 mins",calls[[#This Row],[Duration]]&lt;=120,"1 to 2 hour",TRUE,"More than 2 hours")</f>
        <v>More than 2 hours</v>
      </c>
      <c r="L132">
        <f>ROUND(calls[[#This Row],[Satisfaction Rating]],0)</f>
        <v>1</v>
      </c>
    </row>
    <row r="133" spans="2:12" x14ac:dyDescent="0.3">
      <c r="B133" s="10" t="s">
        <v>169</v>
      </c>
      <c r="C133" s="11" t="s">
        <v>22</v>
      </c>
      <c r="D133" s="11">
        <v>89</v>
      </c>
      <c r="E133" s="12" t="s">
        <v>17</v>
      </c>
      <c r="F133" s="13">
        <v>44978</v>
      </c>
      <c r="G133" s="11">
        <v>90</v>
      </c>
      <c r="H133" s="14">
        <v>4.3</v>
      </c>
      <c r="I133">
        <f>IF(MONTH(calls[[#This Row],[Date of Call]])&lt;=6,YEAR(calls[[#This Row],[Date of Call]]),YEAR(calls[[#This Row],[Date of Call]])+1)</f>
        <v>2023</v>
      </c>
      <c r="J133" t="str">
        <f>TEXT(calls[[#This Row],[Date of Call]],"DDDD")</f>
        <v>Tuesday</v>
      </c>
      <c r="K133" t="str">
        <f>_xlfn.IFS(calls[[#This Row],[Duration]]&lt;=10,"Under 10 mins",calls[[#This Row],[Duration]]&lt;=30,"10 to 30 mins",calls[[#This Row],[Duration]]&lt;=60,"30 to 60 mins",calls[[#This Row],[Duration]]&lt;=120,"1 to 2 hour",TRUE,"More than 2 hours")</f>
        <v>1 to 2 hour</v>
      </c>
      <c r="L133">
        <f>ROUND(calls[[#This Row],[Satisfaction Rating]],0)</f>
        <v>4</v>
      </c>
    </row>
    <row r="134" spans="2:12" x14ac:dyDescent="0.3">
      <c r="B134" s="10" t="s">
        <v>170</v>
      </c>
      <c r="C134" s="11" t="s">
        <v>18</v>
      </c>
      <c r="D134" s="11">
        <v>61</v>
      </c>
      <c r="E134" s="12" t="s">
        <v>46</v>
      </c>
      <c r="F134" s="13">
        <v>44979</v>
      </c>
      <c r="G134" s="11">
        <v>140</v>
      </c>
      <c r="H134" s="14">
        <v>3.4</v>
      </c>
      <c r="I134">
        <f>IF(MONTH(calls[[#This Row],[Date of Call]])&lt;=6,YEAR(calls[[#This Row],[Date of Call]]),YEAR(calls[[#This Row],[Date of Call]])+1)</f>
        <v>2023</v>
      </c>
      <c r="J134" t="str">
        <f>TEXT(calls[[#This Row],[Date of Call]],"DDDD")</f>
        <v>Wednesday</v>
      </c>
      <c r="K134" t="str">
        <f>_xlfn.IFS(calls[[#This Row],[Duration]]&lt;=10,"Under 10 mins",calls[[#This Row],[Duration]]&lt;=30,"10 to 30 mins",calls[[#This Row],[Duration]]&lt;=60,"30 to 60 mins",calls[[#This Row],[Duration]]&lt;=120,"1 to 2 hour",TRUE,"More than 2 hours")</f>
        <v>1 to 2 hour</v>
      </c>
      <c r="L134">
        <f>ROUND(calls[[#This Row],[Satisfaction Rating]],0)</f>
        <v>3</v>
      </c>
    </row>
    <row r="135" spans="2:12" x14ac:dyDescent="0.3">
      <c r="B135" s="10" t="s">
        <v>171</v>
      </c>
      <c r="C135" s="11" t="s">
        <v>45</v>
      </c>
      <c r="D135" s="11">
        <v>154</v>
      </c>
      <c r="E135" s="12" t="s">
        <v>33</v>
      </c>
      <c r="F135" s="13">
        <v>44979</v>
      </c>
      <c r="G135" s="11">
        <v>22</v>
      </c>
      <c r="H135" s="14">
        <v>3.4</v>
      </c>
      <c r="I135">
        <f>IF(MONTH(calls[[#This Row],[Date of Call]])&lt;=6,YEAR(calls[[#This Row],[Date of Call]]),YEAR(calls[[#This Row],[Date of Call]])+1)</f>
        <v>2023</v>
      </c>
      <c r="J135" t="str">
        <f>TEXT(calls[[#This Row],[Date of Call]],"DDDD")</f>
        <v>Wednesday</v>
      </c>
      <c r="K135" t="str">
        <f>_xlfn.IFS(calls[[#This Row],[Duration]]&lt;=10,"Under 10 mins",calls[[#This Row],[Duration]]&lt;=30,"10 to 30 mins",calls[[#This Row],[Duration]]&lt;=60,"30 to 60 mins",calls[[#This Row],[Duration]]&lt;=120,"1 to 2 hour",TRUE,"More than 2 hours")</f>
        <v>More than 2 hours</v>
      </c>
      <c r="L135">
        <f>ROUND(calls[[#This Row],[Satisfaction Rating]],0)</f>
        <v>3</v>
      </c>
    </row>
    <row r="136" spans="2:12" x14ac:dyDescent="0.3">
      <c r="B136" s="10" t="s">
        <v>172</v>
      </c>
      <c r="C136" s="11" t="s">
        <v>54</v>
      </c>
      <c r="D136" s="11">
        <v>115</v>
      </c>
      <c r="E136" s="12" t="s">
        <v>40</v>
      </c>
      <c r="F136" s="13">
        <v>44980</v>
      </c>
      <c r="G136" s="11">
        <v>150</v>
      </c>
      <c r="H136" s="14">
        <v>4.0999999999999996</v>
      </c>
      <c r="I136">
        <f>IF(MONTH(calls[[#This Row],[Date of Call]])&lt;=6,YEAR(calls[[#This Row],[Date of Call]]),YEAR(calls[[#This Row],[Date of Call]])+1)</f>
        <v>2023</v>
      </c>
      <c r="J136" t="str">
        <f>TEXT(calls[[#This Row],[Date of Call]],"DDDD")</f>
        <v>Thursday</v>
      </c>
      <c r="K136" t="str">
        <f>_xlfn.IFS(calls[[#This Row],[Duration]]&lt;=10,"Under 10 mins",calls[[#This Row],[Duration]]&lt;=30,"10 to 30 mins",calls[[#This Row],[Duration]]&lt;=60,"30 to 60 mins",calls[[#This Row],[Duration]]&lt;=120,"1 to 2 hour",TRUE,"More than 2 hours")</f>
        <v>1 to 2 hour</v>
      </c>
      <c r="L136">
        <f>ROUND(calls[[#This Row],[Satisfaction Rating]],0)</f>
        <v>4</v>
      </c>
    </row>
    <row r="137" spans="2:12" x14ac:dyDescent="0.3">
      <c r="B137" s="10" t="s">
        <v>173</v>
      </c>
      <c r="C137" s="11" t="s">
        <v>41</v>
      </c>
      <c r="D137" s="11">
        <v>138</v>
      </c>
      <c r="E137" s="12" t="s">
        <v>27</v>
      </c>
      <c r="F137" s="13">
        <v>44981</v>
      </c>
      <c r="G137" s="11">
        <v>35</v>
      </c>
      <c r="H137" s="14">
        <v>4.8</v>
      </c>
      <c r="I137">
        <f>IF(MONTH(calls[[#This Row],[Date of Call]])&lt;=6,YEAR(calls[[#This Row],[Date of Call]]),YEAR(calls[[#This Row],[Date of Call]])+1)</f>
        <v>2023</v>
      </c>
      <c r="J137" t="str">
        <f>TEXT(calls[[#This Row],[Date of Call]],"DDDD")</f>
        <v>Friday</v>
      </c>
      <c r="K137" t="str">
        <f>_xlfn.IFS(calls[[#This Row],[Duration]]&lt;=10,"Under 10 mins",calls[[#This Row],[Duration]]&lt;=30,"10 to 30 mins",calls[[#This Row],[Duration]]&lt;=60,"30 to 60 mins",calls[[#This Row],[Duration]]&lt;=120,"1 to 2 hour",TRUE,"More than 2 hours")</f>
        <v>More than 2 hours</v>
      </c>
      <c r="L137">
        <f>ROUND(calls[[#This Row],[Satisfaction Rating]],0)</f>
        <v>5</v>
      </c>
    </row>
    <row r="138" spans="2:12" x14ac:dyDescent="0.3">
      <c r="B138" s="10" t="s">
        <v>174</v>
      </c>
      <c r="C138" s="11" t="s">
        <v>30</v>
      </c>
      <c r="D138" s="11">
        <v>153</v>
      </c>
      <c r="E138" s="12" t="s">
        <v>17</v>
      </c>
      <c r="F138" s="13">
        <v>44981</v>
      </c>
      <c r="G138" s="11">
        <v>200</v>
      </c>
      <c r="H138" s="14">
        <v>2</v>
      </c>
      <c r="I138">
        <f>IF(MONTH(calls[[#This Row],[Date of Call]])&lt;=6,YEAR(calls[[#This Row],[Date of Call]]),YEAR(calls[[#This Row],[Date of Call]])+1)</f>
        <v>2023</v>
      </c>
      <c r="J138" t="str">
        <f>TEXT(calls[[#This Row],[Date of Call]],"DDDD")</f>
        <v>Friday</v>
      </c>
      <c r="K138" t="str">
        <f>_xlfn.IFS(calls[[#This Row],[Duration]]&lt;=10,"Under 10 mins",calls[[#This Row],[Duration]]&lt;=30,"10 to 30 mins",calls[[#This Row],[Duration]]&lt;=60,"30 to 60 mins",calls[[#This Row],[Duration]]&lt;=120,"1 to 2 hour",TRUE,"More than 2 hours")</f>
        <v>More than 2 hours</v>
      </c>
      <c r="L138">
        <f>ROUND(calls[[#This Row],[Satisfaction Rating]],0)</f>
        <v>2</v>
      </c>
    </row>
    <row r="139" spans="2:12" x14ac:dyDescent="0.3">
      <c r="B139" s="10" t="s">
        <v>175</v>
      </c>
      <c r="C139" s="11" t="s">
        <v>54</v>
      </c>
      <c r="D139" s="11">
        <v>61</v>
      </c>
      <c r="E139" s="12" t="s">
        <v>46</v>
      </c>
      <c r="F139" s="13">
        <v>44982</v>
      </c>
      <c r="G139" s="11">
        <v>150</v>
      </c>
      <c r="H139" s="14">
        <v>4.5999999999999996</v>
      </c>
      <c r="I139">
        <f>IF(MONTH(calls[[#This Row],[Date of Call]])&lt;=6,YEAR(calls[[#This Row],[Date of Call]]),YEAR(calls[[#This Row],[Date of Call]])+1)</f>
        <v>2023</v>
      </c>
      <c r="J139" t="str">
        <f>TEXT(calls[[#This Row],[Date of Call]],"DDDD")</f>
        <v>Saturday</v>
      </c>
      <c r="K139" t="str">
        <f>_xlfn.IFS(calls[[#This Row],[Duration]]&lt;=10,"Under 10 mins",calls[[#This Row],[Duration]]&lt;=30,"10 to 30 mins",calls[[#This Row],[Duration]]&lt;=60,"30 to 60 mins",calls[[#This Row],[Duration]]&lt;=120,"1 to 2 hour",TRUE,"More than 2 hours")</f>
        <v>1 to 2 hour</v>
      </c>
      <c r="L139">
        <f>ROUND(calls[[#This Row],[Satisfaction Rating]],0)</f>
        <v>5</v>
      </c>
    </row>
    <row r="140" spans="2:12" x14ac:dyDescent="0.3">
      <c r="B140" s="10" t="s">
        <v>176</v>
      </c>
      <c r="C140" s="11" t="s">
        <v>43</v>
      </c>
      <c r="D140" s="11">
        <v>62</v>
      </c>
      <c r="E140" s="12" t="s">
        <v>17</v>
      </c>
      <c r="F140" s="13">
        <v>44982</v>
      </c>
      <c r="G140" s="11">
        <v>21</v>
      </c>
      <c r="H140" s="14">
        <v>2.6</v>
      </c>
      <c r="I140">
        <f>IF(MONTH(calls[[#This Row],[Date of Call]])&lt;=6,YEAR(calls[[#This Row],[Date of Call]]),YEAR(calls[[#This Row],[Date of Call]])+1)</f>
        <v>2023</v>
      </c>
      <c r="J140" t="str">
        <f>TEXT(calls[[#This Row],[Date of Call]],"DDDD")</f>
        <v>Saturday</v>
      </c>
      <c r="K140" t="str">
        <f>_xlfn.IFS(calls[[#This Row],[Duration]]&lt;=10,"Under 10 mins",calls[[#This Row],[Duration]]&lt;=30,"10 to 30 mins",calls[[#This Row],[Duration]]&lt;=60,"30 to 60 mins",calls[[#This Row],[Duration]]&lt;=120,"1 to 2 hour",TRUE,"More than 2 hours")</f>
        <v>1 to 2 hour</v>
      </c>
      <c r="L140">
        <f>ROUND(calls[[#This Row],[Satisfaction Rating]],0)</f>
        <v>3</v>
      </c>
    </row>
    <row r="141" spans="2:12" x14ac:dyDescent="0.3">
      <c r="B141" s="10" t="s">
        <v>177</v>
      </c>
      <c r="C141" s="11" t="s">
        <v>18</v>
      </c>
      <c r="D141" s="11">
        <v>151</v>
      </c>
      <c r="E141" s="12" t="s">
        <v>40</v>
      </c>
      <c r="F141" s="13">
        <v>44983</v>
      </c>
      <c r="G141" s="11">
        <v>46</v>
      </c>
      <c r="H141" s="14">
        <v>4.9000000000000004</v>
      </c>
      <c r="I141">
        <f>IF(MONTH(calls[[#This Row],[Date of Call]])&lt;=6,YEAR(calls[[#This Row],[Date of Call]]),YEAR(calls[[#This Row],[Date of Call]])+1)</f>
        <v>2023</v>
      </c>
      <c r="J141" t="str">
        <f>TEXT(calls[[#This Row],[Date of Call]],"DDDD")</f>
        <v>Sunday</v>
      </c>
      <c r="K141" t="str">
        <f>_xlfn.IFS(calls[[#This Row],[Duration]]&lt;=10,"Under 10 mins",calls[[#This Row],[Duration]]&lt;=30,"10 to 30 mins",calls[[#This Row],[Duration]]&lt;=60,"30 to 60 mins",calls[[#This Row],[Duration]]&lt;=120,"1 to 2 hour",TRUE,"More than 2 hours")</f>
        <v>More than 2 hours</v>
      </c>
      <c r="L141">
        <f>ROUND(calls[[#This Row],[Satisfaction Rating]],0)</f>
        <v>5</v>
      </c>
    </row>
    <row r="142" spans="2:12" x14ac:dyDescent="0.3">
      <c r="B142" s="10" t="s">
        <v>178</v>
      </c>
      <c r="C142" s="11" t="s">
        <v>50</v>
      </c>
      <c r="D142" s="11">
        <v>102</v>
      </c>
      <c r="E142" s="12" t="s">
        <v>33</v>
      </c>
      <c r="F142" s="13">
        <v>44983</v>
      </c>
      <c r="G142" s="11">
        <v>165</v>
      </c>
      <c r="H142" s="14">
        <v>2.7</v>
      </c>
      <c r="I142">
        <f>IF(MONTH(calls[[#This Row],[Date of Call]])&lt;=6,YEAR(calls[[#This Row],[Date of Call]]),YEAR(calls[[#This Row],[Date of Call]])+1)</f>
        <v>2023</v>
      </c>
      <c r="J142" t="str">
        <f>TEXT(calls[[#This Row],[Date of Call]],"DDDD")</f>
        <v>Sunday</v>
      </c>
      <c r="K142" t="str">
        <f>_xlfn.IFS(calls[[#This Row],[Duration]]&lt;=10,"Under 10 mins",calls[[#This Row],[Duration]]&lt;=30,"10 to 30 mins",calls[[#This Row],[Duration]]&lt;=60,"30 to 60 mins",calls[[#This Row],[Duration]]&lt;=120,"1 to 2 hour",TRUE,"More than 2 hours")</f>
        <v>1 to 2 hour</v>
      </c>
      <c r="L142">
        <f>ROUND(calls[[#This Row],[Satisfaction Rating]],0)</f>
        <v>3</v>
      </c>
    </row>
    <row r="143" spans="2:12" x14ac:dyDescent="0.3">
      <c r="B143" s="10" t="s">
        <v>179</v>
      </c>
      <c r="C143" s="11" t="s">
        <v>35</v>
      </c>
      <c r="D143" s="11">
        <v>64</v>
      </c>
      <c r="E143" s="12" t="s">
        <v>17</v>
      </c>
      <c r="F143" s="13">
        <v>44983</v>
      </c>
      <c r="G143" s="11">
        <v>84</v>
      </c>
      <c r="H143" s="14">
        <v>4.0999999999999996</v>
      </c>
      <c r="I143">
        <f>IF(MONTH(calls[[#This Row],[Date of Call]])&lt;=6,YEAR(calls[[#This Row],[Date of Call]]),YEAR(calls[[#This Row],[Date of Call]])+1)</f>
        <v>2023</v>
      </c>
      <c r="J143" t="str">
        <f>TEXT(calls[[#This Row],[Date of Call]],"DDDD")</f>
        <v>Sunday</v>
      </c>
      <c r="K143" t="str">
        <f>_xlfn.IFS(calls[[#This Row],[Duration]]&lt;=10,"Under 10 mins",calls[[#This Row],[Duration]]&lt;=30,"10 to 30 mins",calls[[#This Row],[Duration]]&lt;=60,"30 to 60 mins",calls[[#This Row],[Duration]]&lt;=120,"1 to 2 hour",TRUE,"More than 2 hours")</f>
        <v>1 to 2 hour</v>
      </c>
      <c r="L143">
        <f>ROUND(calls[[#This Row],[Satisfaction Rating]],0)</f>
        <v>4</v>
      </c>
    </row>
    <row r="144" spans="2:12" x14ac:dyDescent="0.3">
      <c r="B144" s="10" t="s">
        <v>180</v>
      </c>
      <c r="C144" s="11" t="s">
        <v>22</v>
      </c>
      <c r="D144" s="11">
        <v>6</v>
      </c>
      <c r="E144" s="12" t="s">
        <v>33</v>
      </c>
      <c r="F144" s="13">
        <v>44984</v>
      </c>
      <c r="G144" s="11">
        <v>102</v>
      </c>
      <c r="H144" s="14">
        <v>4.4000000000000004</v>
      </c>
      <c r="I144">
        <f>IF(MONTH(calls[[#This Row],[Date of Call]])&lt;=6,YEAR(calls[[#This Row],[Date of Call]]),YEAR(calls[[#This Row],[Date of Call]])+1)</f>
        <v>2023</v>
      </c>
      <c r="J144" t="str">
        <f>TEXT(calls[[#This Row],[Date of Call]],"DDDD")</f>
        <v>Monday</v>
      </c>
      <c r="K144" t="str">
        <f>_xlfn.IFS(calls[[#This Row],[Duration]]&lt;=10,"Under 10 mins",calls[[#This Row],[Duration]]&lt;=30,"10 to 30 mins",calls[[#This Row],[Duration]]&lt;=60,"30 to 60 mins",calls[[#This Row],[Duration]]&lt;=120,"1 to 2 hour",TRUE,"More than 2 hours")</f>
        <v>Under 10 mins</v>
      </c>
      <c r="L144">
        <f>ROUND(calls[[#This Row],[Satisfaction Rating]],0)</f>
        <v>4</v>
      </c>
    </row>
    <row r="145" spans="2:12" x14ac:dyDescent="0.3">
      <c r="B145" s="10" t="s">
        <v>181</v>
      </c>
      <c r="C145" s="11" t="s">
        <v>35</v>
      </c>
      <c r="D145" s="11">
        <v>129</v>
      </c>
      <c r="E145" s="12" t="s">
        <v>17</v>
      </c>
      <c r="F145" s="13">
        <v>44984</v>
      </c>
      <c r="G145" s="11">
        <v>180</v>
      </c>
      <c r="H145" s="14">
        <v>4.8</v>
      </c>
      <c r="I145">
        <f>IF(MONTH(calls[[#This Row],[Date of Call]])&lt;=6,YEAR(calls[[#This Row],[Date of Call]]),YEAR(calls[[#This Row],[Date of Call]])+1)</f>
        <v>2023</v>
      </c>
      <c r="J145" t="str">
        <f>TEXT(calls[[#This Row],[Date of Call]],"DDDD")</f>
        <v>Monday</v>
      </c>
      <c r="K145" t="str">
        <f>_xlfn.IFS(calls[[#This Row],[Duration]]&lt;=10,"Under 10 mins",calls[[#This Row],[Duration]]&lt;=30,"10 to 30 mins",calls[[#This Row],[Duration]]&lt;=60,"30 to 60 mins",calls[[#This Row],[Duration]]&lt;=120,"1 to 2 hour",TRUE,"More than 2 hours")</f>
        <v>More than 2 hours</v>
      </c>
      <c r="L145">
        <f>ROUND(calls[[#This Row],[Satisfaction Rating]],0)</f>
        <v>5</v>
      </c>
    </row>
    <row r="146" spans="2:12" x14ac:dyDescent="0.3">
      <c r="B146" s="10" t="s">
        <v>182</v>
      </c>
      <c r="C146" s="11" t="s">
        <v>43</v>
      </c>
      <c r="D146" s="11">
        <v>42</v>
      </c>
      <c r="E146" s="12" t="s">
        <v>40</v>
      </c>
      <c r="F146" s="13">
        <v>44985</v>
      </c>
      <c r="G146" s="11">
        <v>111</v>
      </c>
      <c r="H146" s="14">
        <v>3</v>
      </c>
      <c r="I146">
        <f>IF(MONTH(calls[[#This Row],[Date of Call]])&lt;=6,YEAR(calls[[#This Row],[Date of Call]]),YEAR(calls[[#This Row],[Date of Call]])+1)</f>
        <v>2023</v>
      </c>
      <c r="J146" t="str">
        <f>TEXT(calls[[#This Row],[Date of Call]],"DDDD")</f>
        <v>Tuesday</v>
      </c>
      <c r="K146" t="str">
        <f>_xlfn.IFS(calls[[#This Row],[Duration]]&lt;=10,"Under 10 mins",calls[[#This Row],[Duration]]&lt;=30,"10 to 30 mins",calls[[#This Row],[Duration]]&lt;=60,"30 to 60 mins",calls[[#This Row],[Duration]]&lt;=120,"1 to 2 hour",TRUE,"More than 2 hours")</f>
        <v>30 to 60 mins</v>
      </c>
      <c r="L146">
        <f>ROUND(calls[[#This Row],[Satisfaction Rating]],0)</f>
        <v>3</v>
      </c>
    </row>
    <row r="147" spans="2:12" x14ac:dyDescent="0.3">
      <c r="B147" s="10" t="s">
        <v>183</v>
      </c>
      <c r="C147" s="11" t="s">
        <v>43</v>
      </c>
      <c r="D147" s="11">
        <v>71</v>
      </c>
      <c r="E147" s="12" t="s">
        <v>46</v>
      </c>
      <c r="F147" s="13">
        <v>44985</v>
      </c>
      <c r="G147" s="11">
        <v>104</v>
      </c>
      <c r="H147" s="14">
        <v>3.1</v>
      </c>
      <c r="I147">
        <f>IF(MONTH(calls[[#This Row],[Date of Call]])&lt;=6,YEAR(calls[[#This Row],[Date of Call]]),YEAR(calls[[#This Row],[Date of Call]])+1)</f>
        <v>2023</v>
      </c>
      <c r="J147" t="str">
        <f>TEXT(calls[[#This Row],[Date of Call]],"DDDD")</f>
        <v>Tuesday</v>
      </c>
      <c r="K147" t="str">
        <f>_xlfn.IFS(calls[[#This Row],[Duration]]&lt;=10,"Under 10 mins",calls[[#This Row],[Duration]]&lt;=30,"10 to 30 mins",calls[[#This Row],[Duration]]&lt;=60,"30 to 60 mins",calls[[#This Row],[Duration]]&lt;=120,"1 to 2 hour",TRUE,"More than 2 hours")</f>
        <v>1 to 2 hour</v>
      </c>
      <c r="L147">
        <f>ROUND(calls[[#This Row],[Satisfaction Rating]],0)</f>
        <v>3</v>
      </c>
    </row>
    <row r="148" spans="2:12" x14ac:dyDescent="0.3">
      <c r="B148" s="10" t="s">
        <v>184</v>
      </c>
      <c r="C148" s="11" t="s">
        <v>26</v>
      </c>
      <c r="D148" s="11">
        <v>53</v>
      </c>
      <c r="E148" s="12" t="s">
        <v>33</v>
      </c>
      <c r="F148" s="13">
        <v>44985</v>
      </c>
      <c r="G148" s="11">
        <v>80</v>
      </c>
      <c r="H148" s="14">
        <v>2.6</v>
      </c>
      <c r="I148">
        <f>IF(MONTH(calls[[#This Row],[Date of Call]])&lt;=6,YEAR(calls[[#This Row],[Date of Call]]),YEAR(calls[[#This Row],[Date of Call]])+1)</f>
        <v>2023</v>
      </c>
      <c r="J148" t="str">
        <f>TEXT(calls[[#This Row],[Date of Call]],"DDDD")</f>
        <v>Tuesday</v>
      </c>
      <c r="K148" t="str">
        <f>_xlfn.IFS(calls[[#This Row],[Duration]]&lt;=10,"Under 10 mins",calls[[#This Row],[Duration]]&lt;=30,"10 to 30 mins",calls[[#This Row],[Duration]]&lt;=60,"30 to 60 mins",calls[[#This Row],[Duration]]&lt;=120,"1 to 2 hour",TRUE,"More than 2 hours")</f>
        <v>30 to 60 mins</v>
      </c>
      <c r="L148">
        <f>ROUND(calls[[#This Row],[Satisfaction Rating]],0)</f>
        <v>3</v>
      </c>
    </row>
    <row r="149" spans="2:12" x14ac:dyDescent="0.3">
      <c r="B149" s="10" t="s">
        <v>185</v>
      </c>
      <c r="C149" s="11" t="s">
        <v>32</v>
      </c>
      <c r="D149" s="11">
        <v>155</v>
      </c>
      <c r="E149" s="12" t="s">
        <v>46</v>
      </c>
      <c r="F149" s="13">
        <v>44986</v>
      </c>
      <c r="G149" s="11">
        <v>132</v>
      </c>
      <c r="H149" s="14">
        <v>4.5999999999999996</v>
      </c>
      <c r="I149">
        <f>IF(MONTH(calls[[#This Row],[Date of Call]])&lt;=6,YEAR(calls[[#This Row],[Date of Call]]),YEAR(calls[[#This Row],[Date of Call]])+1)</f>
        <v>2023</v>
      </c>
      <c r="J149" t="str">
        <f>TEXT(calls[[#This Row],[Date of Call]],"DDDD")</f>
        <v>Wednesday</v>
      </c>
      <c r="K149" t="str">
        <f>_xlfn.IFS(calls[[#This Row],[Duration]]&lt;=10,"Under 10 mins",calls[[#This Row],[Duration]]&lt;=30,"10 to 30 mins",calls[[#This Row],[Duration]]&lt;=60,"30 to 60 mins",calls[[#This Row],[Duration]]&lt;=120,"1 to 2 hour",TRUE,"More than 2 hours")</f>
        <v>More than 2 hours</v>
      </c>
      <c r="L149">
        <f>ROUND(calls[[#This Row],[Satisfaction Rating]],0)</f>
        <v>5</v>
      </c>
    </row>
    <row r="150" spans="2:12" x14ac:dyDescent="0.3">
      <c r="B150" s="10" t="s">
        <v>186</v>
      </c>
      <c r="C150" s="11" t="s">
        <v>32</v>
      </c>
      <c r="D150" s="11">
        <v>90</v>
      </c>
      <c r="E150" s="12" t="s">
        <v>40</v>
      </c>
      <c r="F150" s="13">
        <v>44986</v>
      </c>
      <c r="G150" s="11">
        <v>170</v>
      </c>
      <c r="H150" s="14">
        <v>3.7</v>
      </c>
      <c r="I150">
        <f>IF(MONTH(calls[[#This Row],[Date of Call]])&lt;=6,YEAR(calls[[#This Row],[Date of Call]]),YEAR(calls[[#This Row],[Date of Call]])+1)</f>
        <v>2023</v>
      </c>
      <c r="J150" t="str">
        <f>TEXT(calls[[#This Row],[Date of Call]],"DDDD")</f>
        <v>Wednesday</v>
      </c>
      <c r="K150" t="str">
        <f>_xlfn.IFS(calls[[#This Row],[Duration]]&lt;=10,"Under 10 mins",calls[[#This Row],[Duration]]&lt;=30,"10 to 30 mins",calls[[#This Row],[Duration]]&lt;=60,"30 to 60 mins",calls[[#This Row],[Duration]]&lt;=120,"1 to 2 hour",TRUE,"More than 2 hours")</f>
        <v>1 to 2 hour</v>
      </c>
      <c r="L150">
        <f>ROUND(calls[[#This Row],[Satisfaction Rating]],0)</f>
        <v>4</v>
      </c>
    </row>
    <row r="151" spans="2:12" x14ac:dyDescent="0.3">
      <c r="B151" s="10" t="s">
        <v>187</v>
      </c>
      <c r="C151" s="11" t="s">
        <v>35</v>
      </c>
      <c r="D151" s="11">
        <v>166</v>
      </c>
      <c r="E151" s="12" t="s">
        <v>27</v>
      </c>
      <c r="F151" s="13">
        <v>44986</v>
      </c>
      <c r="G151" s="11">
        <v>36</v>
      </c>
      <c r="H151" s="14">
        <v>3.8</v>
      </c>
      <c r="I151">
        <f>IF(MONTH(calls[[#This Row],[Date of Call]])&lt;=6,YEAR(calls[[#This Row],[Date of Call]]),YEAR(calls[[#This Row],[Date of Call]])+1)</f>
        <v>2023</v>
      </c>
      <c r="J151" t="str">
        <f>TEXT(calls[[#This Row],[Date of Call]],"DDDD")</f>
        <v>Wednesday</v>
      </c>
      <c r="K151" t="str">
        <f>_xlfn.IFS(calls[[#This Row],[Duration]]&lt;=10,"Under 10 mins",calls[[#This Row],[Duration]]&lt;=30,"10 to 30 mins",calls[[#This Row],[Duration]]&lt;=60,"30 to 60 mins",calls[[#This Row],[Duration]]&lt;=120,"1 to 2 hour",TRUE,"More than 2 hours")</f>
        <v>More than 2 hours</v>
      </c>
      <c r="L151">
        <f>ROUND(calls[[#This Row],[Satisfaction Rating]],0)</f>
        <v>4</v>
      </c>
    </row>
    <row r="152" spans="2:12" x14ac:dyDescent="0.3">
      <c r="B152" s="10" t="s">
        <v>188</v>
      </c>
      <c r="C152" s="11" t="s">
        <v>23</v>
      </c>
      <c r="D152" s="11">
        <v>89</v>
      </c>
      <c r="E152" s="12" t="s">
        <v>46</v>
      </c>
      <c r="F152" s="13">
        <v>44986</v>
      </c>
      <c r="G152" s="11">
        <v>126</v>
      </c>
      <c r="H152" s="14">
        <v>3.6</v>
      </c>
      <c r="I152">
        <f>IF(MONTH(calls[[#This Row],[Date of Call]])&lt;=6,YEAR(calls[[#This Row],[Date of Call]]),YEAR(calls[[#This Row],[Date of Call]])+1)</f>
        <v>2023</v>
      </c>
      <c r="J152" t="str">
        <f>TEXT(calls[[#This Row],[Date of Call]],"DDDD")</f>
        <v>Wednesday</v>
      </c>
      <c r="K152" t="str">
        <f>_xlfn.IFS(calls[[#This Row],[Duration]]&lt;=10,"Under 10 mins",calls[[#This Row],[Duration]]&lt;=30,"10 to 30 mins",calls[[#This Row],[Duration]]&lt;=60,"30 to 60 mins",calls[[#This Row],[Duration]]&lt;=120,"1 to 2 hour",TRUE,"More than 2 hours")</f>
        <v>1 to 2 hour</v>
      </c>
      <c r="L152">
        <f>ROUND(calls[[#This Row],[Satisfaction Rating]],0)</f>
        <v>4</v>
      </c>
    </row>
    <row r="153" spans="2:12" x14ac:dyDescent="0.3">
      <c r="B153" s="10" t="s">
        <v>189</v>
      </c>
      <c r="C153" s="11" t="s">
        <v>54</v>
      </c>
      <c r="D153" s="11">
        <v>152</v>
      </c>
      <c r="E153" s="12" t="s">
        <v>33</v>
      </c>
      <c r="F153" s="13">
        <v>44986</v>
      </c>
      <c r="G153" s="11">
        <v>215</v>
      </c>
      <c r="H153" s="14">
        <v>4.4000000000000004</v>
      </c>
      <c r="I153">
        <f>IF(MONTH(calls[[#This Row],[Date of Call]])&lt;=6,YEAR(calls[[#This Row],[Date of Call]]),YEAR(calls[[#This Row],[Date of Call]])+1)</f>
        <v>2023</v>
      </c>
      <c r="J153" t="str">
        <f>TEXT(calls[[#This Row],[Date of Call]],"DDDD")</f>
        <v>Wednesday</v>
      </c>
      <c r="K153" t="str">
        <f>_xlfn.IFS(calls[[#This Row],[Duration]]&lt;=10,"Under 10 mins",calls[[#This Row],[Duration]]&lt;=30,"10 to 30 mins",calls[[#This Row],[Duration]]&lt;=60,"30 to 60 mins",calls[[#This Row],[Duration]]&lt;=120,"1 to 2 hour",TRUE,"More than 2 hours")</f>
        <v>More than 2 hours</v>
      </c>
      <c r="L153">
        <f>ROUND(calls[[#This Row],[Satisfaction Rating]],0)</f>
        <v>4</v>
      </c>
    </row>
    <row r="154" spans="2:12" x14ac:dyDescent="0.3">
      <c r="B154" s="10" t="s">
        <v>190</v>
      </c>
      <c r="C154" s="11" t="s">
        <v>23</v>
      </c>
      <c r="D154" s="11">
        <v>137</v>
      </c>
      <c r="E154" s="12" t="s">
        <v>40</v>
      </c>
      <c r="F154" s="13">
        <v>44986</v>
      </c>
      <c r="G154" s="11">
        <v>114</v>
      </c>
      <c r="H154" s="14">
        <v>3.2</v>
      </c>
      <c r="I154">
        <f>IF(MONTH(calls[[#This Row],[Date of Call]])&lt;=6,YEAR(calls[[#This Row],[Date of Call]]),YEAR(calls[[#This Row],[Date of Call]])+1)</f>
        <v>2023</v>
      </c>
      <c r="J154" t="str">
        <f>TEXT(calls[[#This Row],[Date of Call]],"DDDD")</f>
        <v>Wednesday</v>
      </c>
      <c r="K154" t="str">
        <f>_xlfn.IFS(calls[[#This Row],[Duration]]&lt;=10,"Under 10 mins",calls[[#This Row],[Duration]]&lt;=30,"10 to 30 mins",calls[[#This Row],[Duration]]&lt;=60,"30 to 60 mins",calls[[#This Row],[Duration]]&lt;=120,"1 to 2 hour",TRUE,"More than 2 hours")</f>
        <v>More than 2 hours</v>
      </c>
      <c r="L154">
        <f>ROUND(calls[[#This Row],[Satisfaction Rating]],0)</f>
        <v>3</v>
      </c>
    </row>
    <row r="155" spans="2:12" x14ac:dyDescent="0.3">
      <c r="B155" s="10" t="s">
        <v>191</v>
      </c>
      <c r="C155" s="11" t="s">
        <v>23</v>
      </c>
      <c r="D155" s="11">
        <v>43</v>
      </c>
      <c r="E155" s="12" t="s">
        <v>40</v>
      </c>
      <c r="F155" s="13">
        <v>44986</v>
      </c>
      <c r="G155" s="11">
        <v>99</v>
      </c>
      <c r="H155" s="14">
        <v>4.7</v>
      </c>
      <c r="I155">
        <f>IF(MONTH(calls[[#This Row],[Date of Call]])&lt;=6,YEAR(calls[[#This Row],[Date of Call]]),YEAR(calls[[#This Row],[Date of Call]])+1)</f>
        <v>2023</v>
      </c>
      <c r="J155" t="str">
        <f>TEXT(calls[[#This Row],[Date of Call]],"DDDD")</f>
        <v>Wednesday</v>
      </c>
      <c r="K155" t="str">
        <f>_xlfn.IFS(calls[[#This Row],[Duration]]&lt;=10,"Under 10 mins",calls[[#This Row],[Duration]]&lt;=30,"10 to 30 mins",calls[[#This Row],[Duration]]&lt;=60,"30 to 60 mins",calls[[#This Row],[Duration]]&lt;=120,"1 to 2 hour",TRUE,"More than 2 hours")</f>
        <v>30 to 60 mins</v>
      </c>
      <c r="L155">
        <f>ROUND(calls[[#This Row],[Satisfaction Rating]],0)</f>
        <v>5</v>
      </c>
    </row>
    <row r="156" spans="2:12" x14ac:dyDescent="0.3">
      <c r="B156" s="10" t="s">
        <v>192</v>
      </c>
      <c r="C156" s="11" t="s">
        <v>45</v>
      </c>
      <c r="D156" s="11">
        <v>114</v>
      </c>
      <c r="E156" s="12" t="s">
        <v>40</v>
      </c>
      <c r="F156" s="13">
        <v>44987</v>
      </c>
      <c r="G156" s="11">
        <v>23</v>
      </c>
      <c r="H156" s="14">
        <v>4.8</v>
      </c>
      <c r="I156">
        <f>IF(MONTH(calls[[#This Row],[Date of Call]])&lt;=6,YEAR(calls[[#This Row],[Date of Call]]),YEAR(calls[[#This Row],[Date of Call]])+1)</f>
        <v>2023</v>
      </c>
      <c r="J156" t="str">
        <f>TEXT(calls[[#This Row],[Date of Call]],"DDDD")</f>
        <v>Thursday</v>
      </c>
      <c r="K156" t="str">
        <f>_xlfn.IFS(calls[[#This Row],[Duration]]&lt;=10,"Under 10 mins",calls[[#This Row],[Duration]]&lt;=30,"10 to 30 mins",calls[[#This Row],[Duration]]&lt;=60,"30 to 60 mins",calls[[#This Row],[Duration]]&lt;=120,"1 to 2 hour",TRUE,"More than 2 hours")</f>
        <v>1 to 2 hour</v>
      </c>
      <c r="L156">
        <f>ROUND(calls[[#This Row],[Satisfaction Rating]],0)</f>
        <v>5</v>
      </c>
    </row>
    <row r="157" spans="2:12" x14ac:dyDescent="0.3">
      <c r="B157" s="10" t="s">
        <v>193</v>
      </c>
      <c r="C157" s="11" t="s">
        <v>30</v>
      </c>
      <c r="D157" s="11">
        <v>103</v>
      </c>
      <c r="E157" s="12" t="s">
        <v>46</v>
      </c>
      <c r="F157" s="13">
        <v>44987</v>
      </c>
      <c r="G157" s="11">
        <v>75</v>
      </c>
      <c r="H157" s="14">
        <v>2.7</v>
      </c>
      <c r="I157">
        <f>IF(MONTH(calls[[#This Row],[Date of Call]])&lt;=6,YEAR(calls[[#This Row],[Date of Call]]),YEAR(calls[[#This Row],[Date of Call]])+1)</f>
        <v>2023</v>
      </c>
      <c r="J157" t="str">
        <f>TEXT(calls[[#This Row],[Date of Call]],"DDDD")</f>
        <v>Thursday</v>
      </c>
      <c r="K157" t="str">
        <f>_xlfn.IFS(calls[[#This Row],[Duration]]&lt;=10,"Under 10 mins",calls[[#This Row],[Duration]]&lt;=30,"10 to 30 mins",calls[[#This Row],[Duration]]&lt;=60,"30 to 60 mins",calls[[#This Row],[Duration]]&lt;=120,"1 to 2 hour",TRUE,"More than 2 hours")</f>
        <v>1 to 2 hour</v>
      </c>
      <c r="L157">
        <f>ROUND(calls[[#This Row],[Satisfaction Rating]],0)</f>
        <v>3</v>
      </c>
    </row>
    <row r="158" spans="2:12" x14ac:dyDescent="0.3">
      <c r="B158" s="10" t="s">
        <v>194</v>
      </c>
      <c r="C158" s="11" t="s">
        <v>23</v>
      </c>
      <c r="D158" s="11">
        <v>98</v>
      </c>
      <c r="E158" s="12" t="s">
        <v>33</v>
      </c>
      <c r="F158" s="13">
        <v>44987</v>
      </c>
      <c r="G158" s="11">
        <v>100</v>
      </c>
      <c r="H158" s="14">
        <v>3.8</v>
      </c>
      <c r="I158">
        <f>IF(MONTH(calls[[#This Row],[Date of Call]])&lt;=6,YEAR(calls[[#This Row],[Date of Call]]),YEAR(calls[[#This Row],[Date of Call]])+1)</f>
        <v>2023</v>
      </c>
      <c r="J158" t="str">
        <f>TEXT(calls[[#This Row],[Date of Call]],"DDDD")</f>
        <v>Thursday</v>
      </c>
      <c r="K158" t="str">
        <f>_xlfn.IFS(calls[[#This Row],[Duration]]&lt;=10,"Under 10 mins",calls[[#This Row],[Duration]]&lt;=30,"10 to 30 mins",calls[[#This Row],[Duration]]&lt;=60,"30 to 60 mins",calls[[#This Row],[Duration]]&lt;=120,"1 to 2 hour",TRUE,"More than 2 hours")</f>
        <v>1 to 2 hour</v>
      </c>
      <c r="L158">
        <f>ROUND(calls[[#This Row],[Satisfaction Rating]],0)</f>
        <v>4</v>
      </c>
    </row>
    <row r="159" spans="2:12" x14ac:dyDescent="0.3">
      <c r="B159" s="10" t="s">
        <v>195</v>
      </c>
      <c r="C159" s="11" t="s">
        <v>35</v>
      </c>
      <c r="D159" s="11">
        <v>106</v>
      </c>
      <c r="E159" s="12" t="s">
        <v>27</v>
      </c>
      <c r="F159" s="13">
        <v>44987</v>
      </c>
      <c r="G159" s="11">
        <v>108</v>
      </c>
      <c r="H159" s="14">
        <v>4.3</v>
      </c>
      <c r="I159">
        <f>IF(MONTH(calls[[#This Row],[Date of Call]])&lt;=6,YEAR(calls[[#This Row],[Date of Call]]),YEAR(calls[[#This Row],[Date of Call]])+1)</f>
        <v>2023</v>
      </c>
      <c r="J159" t="str">
        <f>TEXT(calls[[#This Row],[Date of Call]],"DDDD")</f>
        <v>Thursday</v>
      </c>
      <c r="K159" t="str">
        <f>_xlfn.IFS(calls[[#This Row],[Duration]]&lt;=10,"Under 10 mins",calls[[#This Row],[Duration]]&lt;=30,"10 to 30 mins",calls[[#This Row],[Duration]]&lt;=60,"30 to 60 mins",calls[[#This Row],[Duration]]&lt;=120,"1 to 2 hour",TRUE,"More than 2 hours")</f>
        <v>1 to 2 hour</v>
      </c>
      <c r="L159">
        <f>ROUND(calls[[#This Row],[Satisfaction Rating]],0)</f>
        <v>4</v>
      </c>
    </row>
    <row r="160" spans="2:12" x14ac:dyDescent="0.3">
      <c r="B160" s="10" t="s">
        <v>196</v>
      </c>
      <c r="C160" s="11" t="s">
        <v>22</v>
      </c>
      <c r="D160" s="11">
        <v>96</v>
      </c>
      <c r="E160" s="12" t="s">
        <v>27</v>
      </c>
      <c r="F160" s="13">
        <v>44987</v>
      </c>
      <c r="G160" s="11">
        <v>108</v>
      </c>
      <c r="H160" s="14">
        <v>5</v>
      </c>
      <c r="I160">
        <f>IF(MONTH(calls[[#This Row],[Date of Call]])&lt;=6,YEAR(calls[[#This Row],[Date of Call]]),YEAR(calls[[#This Row],[Date of Call]])+1)</f>
        <v>2023</v>
      </c>
      <c r="J160" t="str">
        <f>TEXT(calls[[#This Row],[Date of Call]],"DDDD")</f>
        <v>Thursday</v>
      </c>
      <c r="K160" t="str">
        <f>_xlfn.IFS(calls[[#This Row],[Duration]]&lt;=10,"Under 10 mins",calls[[#This Row],[Duration]]&lt;=30,"10 to 30 mins",calls[[#This Row],[Duration]]&lt;=60,"30 to 60 mins",calls[[#This Row],[Duration]]&lt;=120,"1 to 2 hour",TRUE,"More than 2 hours")</f>
        <v>1 to 2 hour</v>
      </c>
      <c r="L160">
        <f>ROUND(calls[[#This Row],[Satisfaction Rating]],0)</f>
        <v>5</v>
      </c>
    </row>
    <row r="161" spans="2:12" x14ac:dyDescent="0.3">
      <c r="B161" s="10" t="s">
        <v>197</v>
      </c>
      <c r="C161" s="11" t="s">
        <v>30</v>
      </c>
      <c r="D161" s="11">
        <v>70</v>
      </c>
      <c r="E161" s="12" t="s">
        <v>27</v>
      </c>
      <c r="F161" s="13">
        <v>44987</v>
      </c>
      <c r="G161" s="11">
        <v>28</v>
      </c>
      <c r="H161" s="14">
        <v>4.8</v>
      </c>
      <c r="I161">
        <f>IF(MONTH(calls[[#This Row],[Date of Call]])&lt;=6,YEAR(calls[[#This Row],[Date of Call]]),YEAR(calls[[#This Row],[Date of Call]])+1)</f>
        <v>2023</v>
      </c>
      <c r="J161" t="str">
        <f>TEXT(calls[[#This Row],[Date of Call]],"DDDD")</f>
        <v>Thursday</v>
      </c>
      <c r="K161" t="str">
        <f>_xlfn.IFS(calls[[#This Row],[Duration]]&lt;=10,"Under 10 mins",calls[[#This Row],[Duration]]&lt;=30,"10 to 30 mins",calls[[#This Row],[Duration]]&lt;=60,"30 to 60 mins",calls[[#This Row],[Duration]]&lt;=120,"1 to 2 hour",TRUE,"More than 2 hours")</f>
        <v>1 to 2 hour</v>
      </c>
      <c r="L161">
        <f>ROUND(calls[[#This Row],[Satisfaction Rating]],0)</f>
        <v>5</v>
      </c>
    </row>
    <row r="162" spans="2:12" x14ac:dyDescent="0.3">
      <c r="B162" s="10" t="s">
        <v>198</v>
      </c>
      <c r="C162" s="11" t="s">
        <v>43</v>
      </c>
      <c r="D162" s="11">
        <v>86</v>
      </c>
      <c r="E162" s="12" t="s">
        <v>17</v>
      </c>
      <c r="F162" s="13">
        <v>44988</v>
      </c>
      <c r="G162" s="11">
        <v>70</v>
      </c>
      <c r="H162" s="14">
        <v>4.9000000000000004</v>
      </c>
      <c r="I162">
        <f>IF(MONTH(calls[[#This Row],[Date of Call]])&lt;=6,YEAR(calls[[#This Row],[Date of Call]]),YEAR(calls[[#This Row],[Date of Call]])+1)</f>
        <v>2023</v>
      </c>
      <c r="J162" t="str">
        <f>TEXT(calls[[#This Row],[Date of Call]],"DDDD")</f>
        <v>Friday</v>
      </c>
      <c r="K162" t="str">
        <f>_xlfn.IFS(calls[[#This Row],[Duration]]&lt;=10,"Under 10 mins",calls[[#This Row],[Duration]]&lt;=30,"10 to 30 mins",calls[[#This Row],[Duration]]&lt;=60,"30 to 60 mins",calls[[#This Row],[Duration]]&lt;=120,"1 to 2 hour",TRUE,"More than 2 hours")</f>
        <v>1 to 2 hour</v>
      </c>
      <c r="L162">
        <f>ROUND(calls[[#This Row],[Satisfaction Rating]],0)</f>
        <v>5</v>
      </c>
    </row>
    <row r="163" spans="2:12" x14ac:dyDescent="0.3">
      <c r="B163" s="10" t="s">
        <v>199</v>
      </c>
      <c r="C163" s="11" t="s">
        <v>26</v>
      </c>
      <c r="D163" s="11">
        <v>64</v>
      </c>
      <c r="E163" s="12" t="s">
        <v>17</v>
      </c>
      <c r="F163" s="13">
        <v>44988</v>
      </c>
      <c r="G163" s="11">
        <v>172</v>
      </c>
      <c r="H163" s="14">
        <v>4.0999999999999996</v>
      </c>
      <c r="I163">
        <f>IF(MONTH(calls[[#This Row],[Date of Call]])&lt;=6,YEAR(calls[[#This Row],[Date of Call]]),YEAR(calls[[#This Row],[Date of Call]])+1)</f>
        <v>2023</v>
      </c>
      <c r="J163" t="str">
        <f>TEXT(calls[[#This Row],[Date of Call]],"DDDD")</f>
        <v>Friday</v>
      </c>
      <c r="K163" t="str">
        <f>_xlfn.IFS(calls[[#This Row],[Duration]]&lt;=10,"Under 10 mins",calls[[#This Row],[Duration]]&lt;=30,"10 to 30 mins",calls[[#This Row],[Duration]]&lt;=60,"30 to 60 mins",calls[[#This Row],[Duration]]&lt;=120,"1 to 2 hour",TRUE,"More than 2 hours")</f>
        <v>1 to 2 hour</v>
      </c>
      <c r="L163">
        <f>ROUND(calls[[#This Row],[Satisfaction Rating]],0)</f>
        <v>4</v>
      </c>
    </row>
    <row r="164" spans="2:12" x14ac:dyDescent="0.3">
      <c r="B164" s="10" t="s">
        <v>200</v>
      </c>
      <c r="C164" s="11" t="s">
        <v>22</v>
      </c>
      <c r="D164" s="11">
        <v>113</v>
      </c>
      <c r="E164" s="12" t="s">
        <v>33</v>
      </c>
      <c r="F164" s="13">
        <v>44988</v>
      </c>
      <c r="G164" s="11">
        <v>123</v>
      </c>
      <c r="H164" s="14">
        <v>4.4000000000000004</v>
      </c>
      <c r="I164">
        <f>IF(MONTH(calls[[#This Row],[Date of Call]])&lt;=6,YEAR(calls[[#This Row],[Date of Call]]),YEAR(calls[[#This Row],[Date of Call]])+1)</f>
        <v>2023</v>
      </c>
      <c r="J164" t="str">
        <f>TEXT(calls[[#This Row],[Date of Call]],"DDDD")</f>
        <v>Friday</v>
      </c>
      <c r="K164" t="str">
        <f>_xlfn.IFS(calls[[#This Row],[Duration]]&lt;=10,"Under 10 mins",calls[[#This Row],[Duration]]&lt;=30,"10 to 30 mins",calls[[#This Row],[Duration]]&lt;=60,"30 to 60 mins",calls[[#This Row],[Duration]]&lt;=120,"1 to 2 hour",TRUE,"More than 2 hours")</f>
        <v>1 to 2 hour</v>
      </c>
      <c r="L164">
        <f>ROUND(calls[[#This Row],[Satisfaction Rating]],0)</f>
        <v>4</v>
      </c>
    </row>
    <row r="165" spans="2:12" x14ac:dyDescent="0.3">
      <c r="B165" s="10" t="s">
        <v>201</v>
      </c>
      <c r="C165" s="11" t="s">
        <v>22</v>
      </c>
      <c r="D165" s="11">
        <v>21</v>
      </c>
      <c r="E165" s="12" t="s">
        <v>27</v>
      </c>
      <c r="F165" s="13">
        <v>44988</v>
      </c>
      <c r="G165" s="11">
        <v>93</v>
      </c>
      <c r="H165" s="14">
        <v>3.4</v>
      </c>
      <c r="I165">
        <f>IF(MONTH(calls[[#This Row],[Date of Call]])&lt;=6,YEAR(calls[[#This Row],[Date of Call]]),YEAR(calls[[#This Row],[Date of Call]])+1)</f>
        <v>2023</v>
      </c>
      <c r="J165" t="str">
        <f>TEXT(calls[[#This Row],[Date of Call]],"DDDD")</f>
        <v>Friday</v>
      </c>
      <c r="K165" t="str">
        <f>_xlfn.IFS(calls[[#This Row],[Duration]]&lt;=10,"Under 10 mins",calls[[#This Row],[Duration]]&lt;=30,"10 to 30 mins",calls[[#This Row],[Duration]]&lt;=60,"30 to 60 mins",calls[[#This Row],[Duration]]&lt;=120,"1 to 2 hour",TRUE,"More than 2 hours")</f>
        <v>10 to 30 mins</v>
      </c>
      <c r="L165">
        <f>ROUND(calls[[#This Row],[Satisfaction Rating]],0)</f>
        <v>3</v>
      </c>
    </row>
    <row r="166" spans="2:12" x14ac:dyDescent="0.3">
      <c r="B166" s="10" t="s">
        <v>202</v>
      </c>
      <c r="C166" s="11" t="s">
        <v>50</v>
      </c>
      <c r="D166" s="11">
        <v>107</v>
      </c>
      <c r="E166" s="12" t="s">
        <v>17</v>
      </c>
      <c r="F166" s="13">
        <v>44988</v>
      </c>
      <c r="G166" s="11">
        <v>66</v>
      </c>
      <c r="H166" s="14">
        <v>4</v>
      </c>
      <c r="I166">
        <f>IF(MONTH(calls[[#This Row],[Date of Call]])&lt;=6,YEAR(calls[[#This Row],[Date of Call]]),YEAR(calls[[#This Row],[Date of Call]])+1)</f>
        <v>2023</v>
      </c>
      <c r="J166" t="str">
        <f>TEXT(calls[[#This Row],[Date of Call]],"DDDD")</f>
        <v>Friday</v>
      </c>
      <c r="K166" t="str">
        <f>_xlfn.IFS(calls[[#This Row],[Duration]]&lt;=10,"Under 10 mins",calls[[#This Row],[Duration]]&lt;=30,"10 to 30 mins",calls[[#This Row],[Duration]]&lt;=60,"30 to 60 mins",calls[[#This Row],[Duration]]&lt;=120,"1 to 2 hour",TRUE,"More than 2 hours")</f>
        <v>1 to 2 hour</v>
      </c>
      <c r="L166">
        <f>ROUND(calls[[#This Row],[Satisfaction Rating]],0)</f>
        <v>4</v>
      </c>
    </row>
    <row r="167" spans="2:12" x14ac:dyDescent="0.3">
      <c r="B167" s="10" t="s">
        <v>203</v>
      </c>
      <c r="C167" s="11" t="s">
        <v>50</v>
      </c>
      <c r="D167" s="11">
        <v>131</v>
      </c>
      <c r="E167" s="12" t="s">
        <v>27</v>
      </c>
      <c r="F167" s="13">
        <v>44988</v>
      </c>
      <c r="G167" s="11">
        <v>39</v>
      </c>
      <c r="H167" s="14">
        <v>2.4</v>
      </c>
      <c r="I167">
        <f>IF(MONTH(calls[[#This Row],[Date of Call]])&lt;=6,YEAR(calls[[#This Row],[Date of Call]]),YEAR(calls[[#This Row],[Date of Call]])+1)</f>
        <v>2023</v>
      </c>
      <c r="J167" t="str">
        <f>TEXT(calls[[#This Row],[Date of Call]],"DDDD")</f>
        <v>Friday</v>
      </c>
      <c r="K167" t="str">
        <f>_xlfn.IFS(calls[[#This Row],[Duration]]&lt;=10,"Under 10 mins",calls[[#This Row],[Duration]]&lt;=30,"10 to 30 mins",calls[[#This Row],[Duration]]&lt;=60,"30 to 60 mins",calls[[#This Row],[Duration]]&lt;=120,"1 to 2 hour",TRUE,"More than 2 hours")</f>
        <v>More than 2 hours</v>
      </c>
      <c r="L167">
        <f>ROUND(calls[[#This Row],[Satisfaction Rating]],0)</f>
        <v>2</v>
      </c>
    </row>
    <row r="168" spans="2:12" x14ac:dyDescent="0.3">
      <c r="B168" s="10" t="s">
        <v>204</v>
      </c>
      <c r="C168" s="11" t="s">
        <v>16</v>
      </c>
      <c r="D168" s="11">
        <v>11</v>
      </c>
      <c r="E168" s="12" t="s">
        <v>46</v>
      </c>
      <c r="F168" s="13">
        <v>44988</v>
      </c>
      <c r="G168" s="11">
        <v>25</v>
      </c>
      <c r="H168" s="14">
        <v>2.1</v>
      </c>
      <c r="I168">
        <f>IF(MONTH(calls[[#This Row],[Date of Call]])&lt;=6,YEAR(calls[[#This Row],[Date of Call]]),YEAR(calls[[#This Row],[Date of Call]])+1)</f>
        <v>2023</v>
      </c>
      <c r="J168" t="str">
        <f>TEXT(calls[[#This Row],[Date of Call]],"DDDD")</f>
        <v>Friday</v>
      </c>
      <c r="K168" t="str">
        <f>_xlfn.IFS(calls[[#This Row],[Duration]]&lt;=10,"Under 10 mins",calls[[#This Row],[Duration]]&lt;=30,"10 to 30 mins",calls[[#This Row],[Duration]]&lt;=60,"30 to 60 mins",calls[[#This Row],[Duration]]&lt;=120,"1 to 2 hour",TRUE,"More than 2 hours")</f>
        <v>10 to 30 mins</v>
      </c>
      <c r="L168">
        <f>ROUND(calls[[#This Row],[Satisfaction Rating]],0)</f>
        <v>2</v>
      </c>
    </row>
    <row r="169" spans="2:12" x14ac:dyDescent="0.3">
      <c r="B169" s="10" t="s">
        <v>205</v>
      </c>
      <c r="C169" s="11" t="s">
        <v>18</v>
      </c>
      <c r="D169" s="11">
        <v>86</v>
      </c>
      <c r="E169" s="12" t="s">
        <v>33</v>
      </c>
      <c r="F169" s="13">
        <v>44988</v>
      </c>
      <c r="G169" s="11">
        <v>68</v>
      </c>
      <c r="H169" s="14">
        <v>3</v>
      </c>
      <c r="I169">
        <f>IF(MONTH(calls[[#This Row],[Date of Call]])&lt;=6,YEAR(calls[[#This Row],[Date of Call]]),YEAR(calls[[#This Row],[Date of Call]])+1)</f>
        <v>2023</v>
      </c>
      <c r="J169" t="str">
        <f>TEXT(calls[[#This Row],[Date of Call]],"DDDD")</f>
        <v>Friday</v>
      </c>
      <c r="K169" t="str">
        <f>_xlfn.IFS(calls[[#This Row],[Duration]]&lt;=10,"Under 10 mins",calls[[#This Row],[Duration]]&lt;=30,"10 to 30 mins",calls[[#This Row],[Duration]]&lt;=60,"30 to 60 mins",calls[[#This Row],[Duration]]&lt;=120,"1 to 2 hour",TRUE,"More than 2 hours")</f>
        <v>1 to 2 hour</v>
      </c>
      <c r="L169">
        <f>ROUND(calls[[#This Row],[Satisfaction Rating]],0)</f>
        <v>3</v>
      </c>
    </row>
    <row r="170" spans="2:12" x14ac:dyDescent="0.3">
      <c r="B170" s="10" t="s">
        <v>206</v>
      </c>
      <c r="C170" s="11" t="s">
        <v>26</v>
      </c>
      <c r="D170" s="11">
        <v>28</v>
      </c>
      <c r="E170" s="12" t="s">
        <v>46</v>
      </c>
      <c r="F170" s="13">
        <v>44988</v>
      </c>
      <c r="G170" s="11">
        <v>84</v>
      </c>
      <c r="H170" s="14">
        <v>3.2</v>
      </c>
      <c r="I170">
        <f>IF(MONTH(calls[[#This Row],[Date of Call]])&lt;=6,YEAR(calls[[#This Row],[Date of Call]]),YEAR(calls[[#This Row],[Date of Call]])+1)</f>
        <v>2023</v>
      </c>
      <c r="J170" t="str">
        <f>TEXT(calls[[#This Row],[Date of Call]],"DDDD")</f>
        <v>Friday</v>
      </c>
      <c r="K170" t="str">
        <f>_xlfn.IFS(calls[[#This Row],[Duration]]&lt;=10,"Under 10 mins",calls[[#This Row],[Duration]]&lt;=30,"10 to 30 mins",calls[[#This Row],[Duration]]&lt;=60,"30 to 60 mins",calls[[#This Row],[Duration]]&lt;=120,"1 to 2 hour",TRUE,"More than 2 hours")</f>
        <v>10 to 30 mins</v>
      </c>
      <c r="L170">
        <f>ROUND(calls[[#This Row],[Satisfaction Rating]],0)</f>
        <v>3</v>
      </c>
    </row>
    <row r="171" spans="2:12" x14ac:dyDescent="0.3">
      <c r="B171" s="10" t="s">
        <v>207</v>
      </c>
      <c r="C171" s="11" t="s">
        <v>32</v>
      </c>
      <c r="D171" s="11">
        <v>139</v>
      </c>
      <c r="E171" s="12" t="s">
        <v>27</v>
      </c>
      <c r="F171" s="13">
        <v>44989</v>
      </c>
      <c r="G171" s="11">
        <v>88</v>
      </c>
      <c r="H171" s="14">
        <v>3.4</v>
      </c>
      <c r="I171">
        <f>IF(MONTH(calls[[#This Row],[Date of Call]])&lt;=6,YEAR(calls[[#This Row],[Date of Call]]),YEAR(calls[[#This Row],[Date of Call]])+1)</f>
        <v>2023</v>
      </c>
      <c r="J171" t="str">
        <f>TEXT(calls[[#This Row],[Date of Call]],"DDDD")</f>
        <v>Saturday</v>
      </c>
      <c r="K171" t="str">
        <f>_xlfn.IFS(calls[[#This Row],[Duration]]&lt;=10,"Under 10 mins",calls[[#This Row],[Duration]]&lt;=30,"10 to 30 mins",calls[[#This Row],[Duration]]&lt;=60,"30 to 60 mins",calls[[#This Row],[Duration]]&lt;=120,"1 to 2 hour",TRUE,"More than 2 hours")</f>
        <v>More than 2 hours</v>
      </c>
      <c r="L171">
        <f>ROUND(calls[[#This Row],[Satisfaction Rating]],0)</f>
        <v>3</v>
      </c>
    </row>
    <row r="172" spans="2:12" x14ac:dyDescent="0.3">
      <c r="B172" s="10" t="s">
        <v>208</v>
      </c>
      <c r="C172" s="11" t="s">
        <v>35</v>
      </c>
      <c r="D172" s="11">
        <v>82</v>
      </c>
      <c r="E172" s="12" t="s">
        <v>33</v>
      </c>
      <c r="F172" s="13">
        <v>44989</v>
      </c>
      <c r="G172" s="11">
        <v>93</v>
      </c>
      <c r="H172" s="14">
        <v>2.7</v>
      </c>
      <c r="I172">
        <f>IF(MONTH(calls[[#This Row],[Date of Call]])&lt;=6,YEAR(calls[[#This Row],[Date of Call]]),YEAR(calls[[#This Row],[Date of Call]])+1)</f>
        <v>2023</v>
      </c>
      <c r="J172" t="str">
        <f>TEXT(calls[[#This Row],[Date of Call]],"DDDD")</f>
        <v>Saturday</v>
      </c>
      <c r="K172" t="str">
        <f>_xlfn.IFS(calls[[#This Row],[Duration]]&lt;=10,"Under 10 mins",calls[[#This Row],[Duration]]&lt;=30,"10 to 30 mins",calls[[#This Row],[Duration]]&lt;=60,"30 to 60 mins",calls[[#This Row],[Duration]]&lt;=120,"1 to 2 hour",TRUE,"More than 2 hours")</f>
        <v>1 to 2 hour</v>
      </c>
      <c r="L172">
        <f>ROUND(calls[[#This Row],[Satisfaction Rating]],0)</f>
        <v>3</v>
      </c>
    </row>
    <row r="173" spans="2:12" x14ac:dyDescent="0.3">
      <c r="B173" s="10" t="s">
        <v>209</v>
      </c>
      <c r="C173" s="11" t="s">
        <v>22</v>
      </c>
      <c r="D173" s="11">
        <v>101</v>
      </c>
      <c r="E173" s="12" t="s">
        <v>46</v>
      </c>
      <c r="F173" s="13">
        <v>44989</v>
      </c>
      <c r="G173" s="11">
        <v>128</v>
      </c>
      <c r="H173" s="14">
        <v>5</v>
      </c>
      <c r="I173">
        <f>IF(MONTH(calls[[#This Row],[Date of Call]])&lt;=6,YEAR(calls[[#This Row],[Date of Call]]),YEAR(calls[[#This Row],[Date of Call]])+1)</f>
        <v>2023</v>
      </c>
      <c r="J173" t="str">
        <f>TEXT(calls[[#This Row],[Date of Call]],"DDDD")</f>
        <v>Saturday</v>
      </c>
      <c r="K173" t="str">
        <f>_xlfn.IFS(calls[[#This Row],[Duration]]&lt;=10,"Under 10 mins",calls[[#This Row],[Duration]]&lt;=30,"10 to 30 mins",calls[[#This Row],[Duration]]&lt;=60,"30 to 60 mins",calls[[#This Row],[Duration]]&lt;=120,"1 to 2 hour",TRUE,"More than 2 hours")</f>
        <v>1 to 2 hour</v>
      </c>
      <c r="L173">
        <f>ROUND(calls[[#This Row],[Satisfaction Rating]],0)</f>
        <v>5</v>
      </c>
    </row>
    <row r="174" spans="2:12" x14ac:dyDescent="0.3">
      <c r="B174" s="10" t="s">
        <v>210</v>
      </c>
      <c r="C174" s="11" t="s">
        <v>26</v>
      </c>
      <c r="D174" s="11">
        <v>75</v>
      </c>
      <c r="E174" s="12" t="s">
        <v>40</v>
      </c>
      <c r="F174" s="13">
        <v>44989</v>
      </c>
      <c r="G174" s="11">
        <v>40</v>
      </c>
      <c r="H174" s="14">
        <v>3.4</v>
      </c>
      <c r="I174">
        <f>IF(MONTH(calls[[#This Row],[Date of Call]])&lt;=6,YEAR(calls[[#This Row],[Date of Call]]),YEAR(calls[[#This Row],[Date of Call]])+1)</f>
        <v>2023</v>
      </c>
      <c r="J174" t="str">
        <f>TEXT(calls[[#This Row],[Date of Call]],"DDDD")</f>
        <v>Saturday</v>
      </c>
      <c r="K174" t="str">
        <f>_xlfn.IFS(calls[[#This Row],[Duration]]&lt;=10,"Under 10 mins",calls[[#This Row],[Duration]]&lt;=30,"10 to 30 mins",calls[[#This Row],[Duration]]&lt;=60,"30 to 60 mins",calls[[#This Row],[Duration]]&lt;=120,"1 to 2 hour",TRUE,"More than 2 hours")</f>
        <v>1 to 2 hour</v>
      </c>
      <c r="L174">
        <f>ROUND(calls[[#This Row],[Satisfaction Rating]],0)</f>
        <v>3</v>
      </c>
    </row>
    <row r="175" spans="2:12" x14ac:dyDescent="0.3">
      <c r="B175" s="10" t="s">
        <v>211</v>
      </c>
      <c r="C175" s="11" t="s">
        <v>45</v>
      </c>
      <c r="D175" s="11">
        <v>40</v>
      </c>
      <c r="E175" s="12" t="s">
        <v>46</v>
      </c>
      <c r="F175" s="13">
        <v>44990</v>
      </c>
      <c r="G175" s="11">
        <v>92</v>
      </c>
      <c r="H175" s="14">
        <v>4.7</v>
      </c>
      <c r="I175">
        <f>IF(MONTH(calls[[#This Row],[Date of Call]])&lt;=6,YEAR(calls[[#This Row],[Date of Call]]),YEAR(calls[[#This Row],[Date of Call]])+1)</f>
        <v>2023</v>
      </c>
      <c r="J175" t="str">
        <f>TEXT(calls[[#This Row],[Date of Call]],"DDDD")</f>
        <v>Sunday</v>
      </c>
      <c r="K175" t="str">
        <f>_xlfn.IFS(calls[[#This Row],[Duration]]&lt;=10,"Under 10 mins",calls[[#This Row],[Duration]]&lt;=30,"10 to 30 mins",calls[[#This Row],[Duration]]&lt;=60,"30 to 60 mins",calls[[#This Row],[Duration]]&lt;=120,"1 to 2 hour",TRUE,"More than 2 hours")</f>
        <v>30 to 60 mins</v>
      </c>
      <c r="L175">
        <f>ROUND(calls[[#This Row],[Satisfaction Rating]],0)</f>
        <v>5</v>
      </c>
    </row>
    <row r="176" spans="2:12" x14ac:dyDescent="0.3">
      <c r="B176" s="10" t="s">
        <v>212</v>
      </c>
      <c r="C176" s="11" t="s">
        <v>23</v>
      </c>
      <c r="D176" s="11">
        <v>86</v>
      </c>
      <c r="E176" s="12" t="s">
        <v>27</v>
      </c>
      <c r="F176" s="13">
        <v>44990</v>
      </c>
      <c r="G176" s="11">
        <v>27</v>
      </c>
      <c r="H176" s="14">
        <v>4.5</v>
      </c>
      <c r="I176">
        <f>IF(MONTH(calls[[#This Row],[Date of Call]])&lt;=6,YEAR(calls[[#This Row],[Date of Call]]),YEAR(calls[[#This Row],[Date of Call]])+1)</f>
        <v>2023</v>
      </c>
      <c r="J176" t="str">
        <f>TEXT(calls[[#This Row],[Date of Call]],"DDDD")</f>
        <v>Sunday</v>
      </c>
      <c r="K176" t="str">
        <f>_xlfn.IFS(calls[[#This Row],[Duration]]&lt;=10,"Under 10 mins",calls[[#This Row],[Duration]]&lt;=30,"10 to 30 mins",calls[[#This Row],[Duration]]&lt;=60,"30 to 60 mins",calls[[#This Row],[Duration]]&lt;=120,"1 to 2 hour",TRUE,"More than 2 hours")</f>
        <v>1 to 2 hour</v>
      </c>
      <c r="L176">
        <f>ROUND(calls[[#This Row],[Satisfaction Rating]],0)</f>
        <v>5</v>
      </c>
    </row>
    <row r="177" spans="2:12" x14ac:dyDescent="0.3">
      <c r="B177" s="10" t="s">
        <v>213</v>
      </c>
      <c r="C177" s="11" t="s">
        <v>37</v>
      </c>
      <c r="D177" s="11">
        <v>131</v>
      </c>
      <c r="E177" s="12" t="s">
        <v>17</v>
      </c>
      <c r="F177" s="13">
        <v>44990</v>
      </c>
      <c r="G177" s="11">
        <v>140</v>
      </c>
      <c r="H177" s="14">
        <v>4.0999999999999996</v>
      </c>
      <c r="I177">
        <f>IF(MONTH(calls[[#This Row],[Date of Call]])&lt;=6,YEAR(calls[[#This Row],[Date of Call]]),YEAR(calls[[#This Row],[Date of Call]])+1)</f>
        <v>2023</v>
      </c>
      <c r="J177" t="str">
        <f>TEXT(calls[[#This Row],[Date of Call]],"DDDD")</f>
        <v>Sunday</v>
      </c>
      <c r="K177" t="str">
        <f>_xlfn.IFS(calls[[#This Row],[Duration]]&lt;=10,"Under 10 mins",calls[[#This Row],[Duration]]&lt;=30,"10 to 30 mins",calls[[#This Row],[Duration]]&lt;=60,"30 to 60 mins",calls[[#This Row],[Duration]]&lt;=120,"1 to 2 hour",TRUE,"More than 2 hours")</f>
        <v>More than 2 hours</v>
      </c>
      <c r="L177">
        <f>ROUND(calls[[#This Row],[Satisfaction Rating]],0)</f>
        <v>4</v>
      </c>
    </row>
    <row r="178" spans="2:12" x14ac:dyDescent="0.3">
      <c r="B178" s="10" t="s">
        <v>214</v>
      </c>
      <c r="C178" s="11" t="s">
        <v>50</v>
      </c>
      <c r="D178" s="11">
        <v>67</v>
      </c>
      <c r="E178" s="12" t="s">
        <v>33</v>
      </c>
      <c r="F178" s="13">
        <v>44990</v>
      </c>
      <c r="G178" s="11">
        <v>40</v>
      </c>
      <c r="H178" s="14">
        <v>5</v>
      </c>
      <c r="I178">
        <f>IF(MONTH(calls[[#This Row],[Date of Call]])&lt;=6,YEAR(calls[[#This Row],[Date of Call]]),YEAR(calls[[#This Row],[Date of Call]])+1)</f>
        <v>2023</v>
      </c>
      <c r="J178" t="str">
        <f>TEXT(calls[[#This Row],[Date of Call]],"DDDD")</f>
        <v>Sunday</v>
      </c>
      <c r="K178" t="str">
        <f>_xlfn.IFS(calls[[#This Row],[Duration]]&lt;=10,"Under 10 mins",calls[[#This Row],[Duration]]&lt;=30,"10 to 30 mins",calls[[#This Row],[Duration]]&lt;=60,"30 to 60 mins",calls[[#This Row],[Duration]]&lt;=120,"1 to 2 hour",TRUE,"More than 2 hours")</f>
        <v>1 to 2 hour</v>
      </c>
      <c r="L178">
        <f>ROUND(calls[[#This Row],[Satisfaction Rating]],0)</f>
        <v>5</v>
      </c>
    </row>
    <row r="179" spans="2:12" x14ac:dyDescent="0.3">
      <c r="B179" s="10" t="s">
        <v>215</v>
      </c>
      <c r="C179" s="11" t="s">
        <v>41</v>
      </c>
      <c r="D179" s="11">
        <v>71</v>
      </c>
      <c r="E179" s="12" t="s">
        <v>46</v>
      </c>
      <c r="F179" s="13">
        <v>44990</v>
      </c>
      <c r="G179" s="11">
        <v>102</v>
      </c>
      <c r="H179" s="14">
        <v>4.7</v>
      </c>
      <c r="I179">
        <f>IF(MONTH(calls[[#This Row],[Date of Call]])&lt;=6,YEAR(calls[[#This Row],[Date of Call]]),YEAR(calls[[#This Row],[Date of Call]])+1)</f>
        <v>2023</v>
      </c>
      <c r="J179" t="str">
        <f>TEXT(calls[[#This Row],[Date of Call]],"DDDD")</f>
        <v>Sunday</v>
      </c>
      <c r="K179" t="str">
        <f>_xlfn.IFS(calls[[#This Row],[Duration]]&lt;=10,"Under 10 mins",calls[[#This Row],[Duration]]&lt;=30,"10 to 30 mins",calls[[#This Row],[Duration]]&lt;=60,"30 to 60 mins",calls[[#This Row],[Duration]]&lt;=120,"1 to 2 hour",TRUE,"More than 2 hours")</f>
        <v>1 to 2 hour</v>
      </c>
      <c r="L179">
        <f>ROUND(calls[[#This Row],[Satisfaction Rating]],0)</f>
        <v>5</v>
      </c>
    </row>
    <row r="180" spans="2:12" x14ac:dyDescent="0.3">
      <c r="B180" s="10" t="s">
        <v>216</v>
      </c>
      <c r="C180" s="11" t="s">
        <v>37</v>
      </c>
      <c r="D180" s="11">
        <v>113</v>
      </c>
      <c r="E180" s="12" t="s">
        <v>17</v>
      </c>
      <c r="F180" s="13">
        <v>44990</v>
      </c>
      <c r="G180" s="11">
        <v>42</v>
      </c>
      <c r="H180" s="14">
        <v>4.2</v>
      </c>
      <c r="I180">
        <f>IF(MONTH(calls[[#This Row],[Date of Call]])&lt;=6,YEAR(calls[[#This Row],[Date of Call]]),YEAR(calls[[#This Row],[Date of Call]])+1)</f>
        <v>2023</v>
      </c>
      <c r="J180" t="str">
        <f>TEXT(calls[[#This Row],[Date of Call]],"DDDD")</f>
        <v>Sunday</v>
      </c>
      <c r="K180" t="str">
        <f>_xlfn.IFS(calls[[#This Row],[Duration]]&lt;=10,"Under 10 mins",calls[[#This Row],[Duration]]&lt;=30,"10 to 30 mins",calls[[#This Row],[Duration]]&lt;=60,"30 to 60 mins",calls[[#This Row],[Duration]]&lt;=120,"1 to 2 hour",TRUE,"More than 2 hours")</f>
        <v>1 to 2 hour</v>
      </c>
      <c r="L180">
        <f>ROUND(calls[[#This Row],[Satisfaction Rating]],0)</f>
        <v>4</v>
      </c>
    </row>
    <row r="181" spans="2:12" x14ac:dyDescent="0.3">
      <c r="B181" s="10" t="s">
        <v>217</v>
      </c>
      <c r="C181" s="11" t="s">
        <v>35</v>
      </c>
      <c r="D181" s="11">
        <v>53</v>
      </c>
      <c r="E181" s="12" t="s">
        <v>27</v>
      </c>
      <c r="F181" s="13">
        <v>44991</v>
      </c>
      <c r="G181" s="11">
        <v>210</v>
      </c>
      <c r="H181" s="14">
        <v>3.9</v>
      </c>
      <c r="I181">
        <f>IF(MONTH(calls[[#This Row],[Date of Call]])&lt;=6,YEAR(calls[[#This Row],[Date of Call]]),YEAR(calls[[#This Row],[Date of Call]])+1)</f>
        <v>2023</v>
      </c>
      <c r="J181" t="str">
        <f>TEXT(calls[[#This Row],[Date of Call]],"DDDD")</f>
        <v>Monday</v>
      </c>
      <c r="K181" t="str">
        <f>_xlfn.IFS(calls[[#This Row],[Duration]]&lt;=10,"Under 10 mins",calls[[#This Row],[Duration]]&lt;=30,"10 to 30 mins",calls[[#This Row],[Duration]]&lt;=60,"30 to 60 mins",calls[[#This Row],[Duration]]&lt;=120,"1 to 2 hour",TRUE,"More than 2 hours")</f>
        <v>30 to 60 mins</v>
      </c>
      <c r="L181">
        <f>ROUND(calls[[#This Row],[Satisfaction Rating]],0)</f>
        <v>4</v>
      </c>
    </row>
    <row r="182" spans="2:12" x14ac:dyDescent="0.3">
      <c r="B182" s="10" t="s">
        <v>218</v>
      </c>
      <c r="C182" s="11" t="s">
        <v>37</v>
      </c>
      <c r="D182" s="11">
        <v>153</v>
      </c>
      <c r="E182" s="12" t="s">
        <v>33</v>
      </c>
      <c r="F182" s="13">
        <v>44991</v>
      </c>
      <c r="G182" s="11">
        <v>34</v>
      </c>
      <c r="H182" s="14">
        <v>3</v>
      </c>
      <c r="I182">
        <f>IF(MONTH(calls[[#This Row],[Date of Call]])&lt;=6,YEAR(calls[[#This Row],[Date of Call]]),YEAR(calls[[#This Row],[Date of Call]])+1)</f>
        <v>2023</v>
      </c>
      <c r="J182" t="str">
        <f>TEXT(calls[[#This Row],[Date of Call]],"DDDD")</f>
        <v>Monday</v>
      </c>
      <c r="K182" t="str">
        <f>_xlfn.IFS(calls[[#This Row],[Duration]]&lt;=10,"Under 10 mins",calls[[#This Row],[Duration]]&lt;=30,"10 to 30 mins",calls[[#This Row],[Duration]]&lt;=60,"30 to 60 mins",calls[[#This Row],[Duration]]&lt;=120,"1 to 2 hour",TRUE,"More than 2 hours")</f>
        <v>More than 2 hours</v>
      </c>
      <c r="L182">
        <f>ROUND(calls[[#This Row],[Satisfaction Rating]],0)</f>
        <v>3</v>
      </c>
    </row>
    <row r="183" spans="2:12" x14ac:dyDescent="0.3">
      <c r="B183" s="10" t="s">
        <v>219</v>
      </c>
      <c r="C183" s="11" t="s">
        <v>50</v>
      </c>
      <c r="D183" s="11">
        <v>73</v>
      </c>
      <c r="E183" s="12" t="s">
        <v>40</v>
      </c>
      <c r="F183" s="13">
        <v>44991</v>
      </c>
      <c r="G183" s="11">
        <v>215</v>
      </c>
      <c r="H183" s="14">
        <v>3.6</v>
      </c>
      <c r="I183">
        <f>IF(MONTH(calls[[#This Row],[Date of Call]])&lt;=6,YEAR(calls[[#This Row],[Date of Call]]),YEAR(calls[[#This Row],[Date of Call]])+1)</f>
        <v>2023</v>
      </c>
      <c r="J183" t="str">
        <f>TEXT(calls[[#This Row],[Date of Call]],"DDDD")</f>
        <v>Monday</v>
      </c>
      <c r="K183" t="str">
        <f>_xlfn.IFS(calls[[#This Row],[Duration]]&lt;=10,"Under 10 mins",calls[[#This Row],[Duration]]&lt;=30,"10 to 30 mins",calls[[#This Row],[Duration]]&lt;=60,"30 to 60 mins",calls[[#This Row],[Duration]]&lt;=120,"1 to 2 hour",TRUE,"More than 2 hours")</f>
        <v>1 to 2 hour</v>
      </c>
      <c r="L183">
        <f>ROUND(calls[[#This Row],[Satisfaction Rating]],0)</f>
        <v>4</v>
      </c>
    </row>
    <row r="184" spans="2:12" x14ac:dyDescent="0.3">
      <c r="B184" s="10" t="s">
        <v>220</v>
      </c>
      <c r="C184" s="11" t="s">
        <v>43</v>
      </c>
      <c r="D184" s="11">
        <v>62</v>
      </c>
      <c r="E184" s="12" t="s">
        <v>40</v>
      </c>
      <c r="F184" s="13">
        <v>44991</v>
      </c>
      <c r="G184" s="11">
        <v>32</v>
      </c>
      <c r="H184" s="14">
        <v>0.7</v>
      </c>
      <c r="I184">
        <f>IF(MONTH(calls[[#This Row],[Date of Call]])&lt;=6,YEAR(calls[[#This Row],[Date of Call]]),YEAR(calls[[#This Row],[Date of Call]])+1)</f>
        <v>2023</v>
      </c>
      <c r="J184" t="str">
        <f>TEXT(calls[[#This Row],[Date of Call]],"DDDD")</f>
        <v>Monday</v>
      </c>
      <c r="K184" t="str">
        <f>_xlfn.IFS(calls[[#This Row],[Duration]]&lt;=10,"Under 10 mins",calls[[#This Row],[Duration]]&lt;=30,"10 to 30 mins",calls[[#This Row],[Duration]]&lt;=60,"30 to 60 mins",calls[[#This Row],[Duration]]&lt;=120,"1 to 2 hour",TRUE,"More than 2 hours")</f>
        <v>1 to 2 hour</v>
      </c>
      <c r="L184">
        <f>ROUND(calls[[#This Row],[Satisfaction Rating]],0)</f>
        <v>1</v>
      </c>
    </row>
    <row r="185" spans="2:12" x14ac:dyDescent="0.3">
      <c r="B185" s="10" t="s">
        <v>221</v>
      </c>
      <c r="C185" s="11" t="s">
        <v>32</v>
      </c>
      <c r="D185" s="11">
        <v>115</v>
      </c>
      <c r="E185" s="12" t="s">
        <v>27</v>
      </c>
      <c r="F185" s="13">
        <v>44992</v>
      </c>
      <c r="G185" s="11">
        <v>48</v>
      </c>
      <c r="H185" s="14">
        <v>4.7</v>
      </c>
      <c r="I185">
        <f>IF(MONTH(calls[[#This Row],[Date of Call]])&lt;=6,YEAR(calls[[#This Row],[Date of Call]]),YEAR(calls[[#This Row],[Date of Call]])+1)</f>
        <v>2023</v>
      </c>
      <c r="J185" t="str">
        <f>TEXT(calls[[#This Row],[Date of Call]],"DDDD")</f>
        <v>Tuesday</v>
      </c>
      <c r="K185" t="str">
        <f>_xlfn.IFS(calls[[#This Row],[Duration]]&lt;=10,"Under 10 mins",calls[[#This Row],[Duration]]&lt;=30,"10 to 30 mins",calls[[#This Row],[Duration]]&lt;=60,"30 to 60 mins",calls[[#This Row],[Duration]]&lt;=120,"1 to 2 hour",TRUE,"More than 2 hours")</f>
        <v>1 to 2 hour</v>
      </c>
      <c r="L185">
        <f>ROUND(calls[[#This Row],[Satisfaction Rating]],0)</f>
        <v>5</v>
      </c>
    </row>
    <row r="186" spans="2:12" x14ac:dyDescent="0.3">
      <c r="B186" s="10" t="s">
        <v>222</v>
      </c>
      <c r="C186" s="11" t="s">
        <v>37</v>
      </c>
      <c r="D186" s="11">
        <v>69</v>
      </c>
      <c r="E186" s="12" t="s">
        <v>27</v>
      </c>
      <c r="F186" s="13">
        <v>44992</v>
      </c>
      <c r="G186" s="11">
        <v>132</v>
      </c>
      <c r="H186" s="14">
        <v>4.5</v>
      </c>
      <c r="I186">
        <f>IF(MONTH(calls[[#This Row],[Date of Call]])&lt;=6,YEAR(calls[[#This Row],[Date of Call]]),YEAR(calls[[#This Row],[Date of Call]])+1)</f>
        <v>2023</v>
      </c>
      <c r="J186" t="str">
        <f>TEXT(calls[[#This Row],[Date of Call]],"DDDD")</f>
        <v>Tuesday</v>
      </c>
      <c r="K186" t="str">
        <f>_xlfn.IFS(calls[[#This Row],[Duration]]&lt;=10,"Under 10 mins",calls[[#This Row],[Duration]]&lt;=30,"10 to 30 mins",calls[[#This Row],[Duration]]&lt;=60,"30 to 60 mins",calls[[#This Row],[Duration]]&lt;=120,"1 to 2 hour",TRUE,"More than 2 hours")</f>
        <v>1 to 2 hour</v>
      </c>
      <c r="L186">
        <f>ROUND(calls[[#This Row],[Satisfaction Rating]],0)</f>
        <v>5</v>
      </c>
    </row>
    <row r="187" spans="2:12" x14ac:dyDescent="0.3">
      <c r="B187" s="10" t="s">
        <v>223</v>
      </c>
      <c r="C187" s="11" t="s">
        <v>23</v>
      </c>
      <c r="D187" s="11">
        <v>103</v>
      </c>
      <c r="E187" s="12" t="s">
        <v>17</v>
      </c>
      <c r="F187" s="13">
        <v>44992</v>
      </c>
      <c r="G187" s="11">
        <v>172</v>
      </c>
      <c r="H187" s="14">
        <v>4.3</v>
      </c>
      <c r="I187">
        <f>IF(MONTH(calls[[#This Row],[Date of Call]])&lt;=6,YEAR(calls[[#This Row],[Date of Call]]),YEAR(calls[[#This Row],[Date of Call]])+1)</f>
        <v>2023</v>
      </c>
      <c r="J187" t="str">
        <f>TEXT(calls[[#This Row],[Date of Call]],"DDDD")</f>
        <v>Tuesday</v>
      </c>
      <c r="K187" t="str">
        <f>_xlfn.IFS(calls[[#This Row],[Duration]]&lt;=10,"Under 10 mins",calls[[#This Row],[Duration]]&lt;=30,"10 to 30 mins",calls[[#This Row],[Duration]]&lt;=60,"30 to 60 mins",calls[[#This Row],[Duration]]&lt;=120,"1 to 2 hour",TRUE,"More than 2 hours")</f>
        <v>1 to 2 hour</v>
      </c>
      <c r="L187">
        <f>ROUND(calls[[#This Row],[Satisfaction Rating]],0)</f>
        <v>4</v>
      </c>
    </row>
    <row r="188" spans="2:12" x14ac:dyDescent="0.3">
      <c r="B188" s="10" t="s">
        <v>224</v>
      </c>
      <c r="C188" s="11" t="s">
        <v>23</v>
      </c>
      <c r="D188" s="11">
        <v>75</v>
      </c>
      <c r="E188" s="12" t="s">
        <v>17</v>
      </c>
      <c r="F188" s="13">
        <v>44992</v>
      </c>
      <c r="G188" s="11">
        <v>111</v>
      </c>
      <c r="H188" s="14">
        <v>3.4</v>
      </c>
      <c r="I188">
        <f>IF(MONTH(calls[[#This Row],[Date of Call]])&lt;=6,YEAR(calls[[#This Row],[Date of Call]]),YEAR(calls[[#This Row],[Date of Call]])+1)</f>
        <v>2023</v>
      </c>
      <c r="J188" t="str">
        <f>TEXT(calls[[#This Row],[Date of Call]],"DDDD")</f>
        <v>Tuesday</v>
      </c>
      <c r="K188" t="str">
        <f>_xlfn.IFS(calls[[#This Row],[Duration]]&lt;=10,"Under 10 mins",calls[[#This Row],[Duration]]&lt;=30,"10 to 30 mins",calls[[#This Row],[Duration]]&lt;=60,"30 to 60 mins",calls[[#This Row],[Duration]]&lt;=120,"1 to 2 hour",TRUE,"More than 2 hours")</f>
        <v>1 to 2 hour</v>
      </c>
      <c r="L188">
        <f>ROUND(calls[[#This Row],[Satisfaction Rating]],0)</f>
        <v>3</v>
      </c>
    </row>
    <row r="189" spans="2:12" x14ac:dyDescent="0.3">
      <c r="B189" s="10" t="s">
        <v>225</v>
      </c>
      <c r="C189" s="11" t="s">
        <v>49</v>
      </c>
      <c r="D189" s="11">
        <v>92</v>
      </c>
      <c r="E189" s="12" t="s">
        <v>17</v>
      </c>
      <c r="F189" s="13">
        <v>44992</v>
      </c>
      <c r="G189" s="11">
        <v>58</v>
      </c>
      <c r="H189" s="14">
        <v>3.6</v>
      </c>
      <c r="I189">
        <f>IF(MONTH(calls[[#This Row],[Date of Call]])&lt;=6,YEAR(calls[[#This Row],[Date of Call]]),YEAR(calls[[#This Row],[Date of Call]])+1)</f>
        <v>2023</v>
      </c>
      <c r="J189" t="str">
        <f>TEXT(calls[[#This Row],[Date of Call]],"DDDD")</f>
        <v>Tuesday</v>
      </c>
      <c r="K189" t="str">
        <f>_xlfn.IFS(calls[[#This Row],[Duration]]&lt;=10,"Under 10 mins",calls[[#This Row],[Duration]]&lt;=30,"10 to 30 mins",calls[[#This Row],[Duration]]&lt;=60,"30 to 60 mins",calls[[#This Row],[Duration]]&lt;=120,"1 to 2 hour",TRUE,"More than 2 hours")</f>
        <v>1 to 2 hour</v>
      </c>
      <c r="L189">
        <f>ROUND(calls[[#This Row],[Satisfaction Rating]],0)</f>
        <v>4</v>
      </c>
    </row>
    <row r="190" spans="2:12" x14ac:dyDescent="0.3">
      <c r="B190" s="10" t="s">
        <v>226</v>
      </c>
      <c r="C190" s="11" t="s">
        <v>49</v>
      </c>
      <c r="D190" s="11">
        <v>41</v>
      </c>
      <c r="E190" s="12" t="s">
        <v>40</v>
      </c>
      <c r="F190" s="13">
        <v>44992</v>
      </c>
      <c r="G190" s="11">
        <v>68</v>
      </c>
      <c r="H190" s="14">
        <v>4</v>
      </c>
      <c r="I190">
        <f>IF(MONTH(calls[[#This Row],[Date of Call]])&lt;=6,YEAR(calls[[#This Row],[Date of Call]]),YEAR(calls[[#This Row],[Date of Call]])+1)</f>
        <v>2023</v>
      </c>
      <c r="J190" t="str">
        <f>TEXT(calls[[#This Row],[Date of Call]],"DDDD")</f>
        <v>Tuesday</v>
      </c>
      <c r="K190" t="str">
        <f>_xlfn.IFS(calls[[#This Row],[Duration]]&lt;=10,"Under 10 mins",calls[[#This Row],[Duration]]&lt;=30,"10 to 30 mins",calls[[#This Row],[Duration]]&lt;=60,"30 to 60 mins",calls[[#This Row],[Duration]]&lt;=120,"1 to 2 hour",TRUE,"More than 2 hours")</f>
        <v>30 to 60 mins</v>
      </c>
      <c r="L190">
        <f>ROUND(calls[[#This Row],[Satisfaction Rating]],0)</f>
        <v>4</v>
      </c>
    </row>
    <row r="191" spans="2:12" x14ac:dyDescent="0.3">
      <c r="B191" s="10" t="s">
        <v>227</v>
      </c>
      <c r="C191" s="11" t="s">
        <v>23</v>
      </c>
      <c r="D191" s="11">
        <v>134</v>
      </c>
      <c r="E191" s="12" t="s">
        <v>33</v>
      </c>
      <c r="F191" s="13">
        <v>44992</v>
      </c>
      <c r="G191" s="11">
        <v>160</v>
      </c>
      <c r="H191" s="14">
        <v>4.5</v>
      </c>
      <c r="I191">
        <f>IF(MONTH(calls[[#This Row],[Date of Call]])&lt;=6,YEAR(calls[[#This Row],[Date of Call]]),YEAR(calls[[#This Row],[Date of Call]])+1)</f>
        <v>2023</v>
      </c>
      <c r="J191" t="str">
        <f>TEXT(calls[[#This Row],[Date of Call]],"DDDD")</f>
        <v>Tuesday</v>
      </c>
      <c r="K191" t="str">
        <f>_xlfn.IFS(calls[[#This Row],[Duration]]&lt;=10,"Under 10 mins",calls[[#This Row],[Duration]]&lt;=30,"10 to 30 mins",calls[[#This Row],[Duration]]&lt;=60,"30 to 60 mins",calls[[#This Row],[Duration]]&lt;=120,"1 to 2 hour",TRUE,"More than 2 hours")</f>
        <v>More than 2 hours</v>
      </c>
      <c r="L191">
        <f>ROUND(calls[[#This Row],[Satisfaction Rating]],0)</f>
        <v>5</v>
      </c>
    </row>
    <row r="192" spans="2:12" x14ac:dyDescent="0.3">
      <c r="B192" s="10" t="s">
        <v>228</v>
      </c>
      <c r="C192" s="11" t="s">
        <v>18</v>
      </c>
      <c r="D192" s="11">
        <v>80</v>
      </c>
      <c r="E192" s="12" t="s">
        <v>46</v>
      </c>
      <c r="F192" s="13">
        <v>44992</v>
      </c>
      <c r="G192" s="11">
        <v>45</v>
      </c>
      <c r="H192" s="14">
        <v>3</v>
      </c>
      <c r="I192">
        <f>IF(MONTH(calls[[#This Row],[Date of Call]])&lt;=6,YEAR(calls[[#This Row],[Date of Call]]),YEAR(calls[[#This Row],[Date of Call]])+1)</f>
        <v>2023</v>
      </c>
      <c r="J192" t="str">
        <f>TEXT(calls[[#This Row],[Date of Call]],"DDDD")</f>
        <v>Tuesday</v>
      </c>
      <c r="K192" t="str">
        <f>_xlfn.IFS(calls[[#This Row],[Duration]]&lt;=10,"Under 10 mins",calls[[#This Row],[Duration]]&lt;=30,"10 to 30 mins",calls[[#This Row],[Duration]]&lt;=60,"30 to 60 mins",calls[[#This Row],[Duration]]&lt;=120,"1 to 2 hour",TRUE,"More than 2 hours")</f>
        <v>1 to 2 hour</v>
      </c>
      <c r="L192">
        <f>ROUND(calls[[#This Row],[Satisfaction Rating]],0)</f>
        <v>3</v>
      </c>
    </row>
    <row r="193" spans="2:12" x14ac:dyDescent="0.3">
      <c r="B193" s="10" t="s">
        <v>229</v>
      </c>
      <c r="C193" s="11" t="s">
        <v>41</v>
      </c>
      <c r="D193" s="11">
        <v>103</v>
      </c>
      <c r="E193" s="12" t="s">
        <v>27</v>
      </c>
      <c r="F193" s="13">
        <v>44993</v>
      </c>
      <c r="G193" s="11">
        <v>117</v>
      </c>
      <c r="H193" s="14">
        <v>3</v>
      </c>
      <c r="I193">
        <f>IF(MONTH(calls[[#This Row],[Date of Call]])&lt;=6,YEAR(calls[[#This Row],[Date of Call]]),YEAR(calls[[#This Row],[Date of Call]])+1)</f>
        <v>2023</v>
      </c>
      <c r="J193" t="str">
        <f>TEXT(calls[[#This Row],[Date of Call]],"DDDD")</f>
        <v>Wednesday</v>
      </c>
      <c r="K193" t="str">
        <f>_xlfn.IFS(calls[[#This Row],[Duration]]&lt;=10,"Under 10 mins",calls[[#This Row],[Duration]]&lt;=30,"10 to 30 mins",calls[[#This Row],[Duration]]&lt;=60,"30 to 60 mins",calls[[#This Row],[Duration]]&lt;=120,"1 to 2 hour",TRUE,"More than 2 hours")</f>
        <v>1 to 2 hour</v>
      </c>
      <c r="L193">
        <f>ROUND(calls[[#This Row],[Satisfaction Rating]],0)</f>
        <v>3</v>
      </c>
    </row>
    <row r="194" spans="2:12" x14ac:dyDescent="0.3">
      <c r="B194" s="10" t="s">
        <v>230</v>
      </c>
      <c r="C194" s="11" t="s">
        <v>35</v>
      </c>
      <c r="D194" s="11">
        <v>20</v>
      </c>
      <c r="E194" s="12" t="s">
        <v>17</v>
      </c>
      <c r="F194" s="13">
        <v>44994</v>
      </c>
      <c r="G194" s="11">
        <v>22</v>
      </c>
      <c r="H194" s="14">
        <v>1.6</v>
      </c>
      <c r="I194">
        <f>IF(MONTH(calls[[#This Row],[Date of Call]])&lt;=6,YEAR(calls[[#This Row],[Date of Call]]),YEAR(calls[[#This Row],[Date of Call]])+1)</f>
        <v>2023</v>
      </c>
      <c r="J194" t="str">
        <f>TEXT(calls[[#This Row],[Date of Call]],"DDDD")</f>
        <v>Thursday</v>
      </c>
      <c r="K194" t="str">
        <f>_xlfn.IFS(calls[[#This Row],[Duration]]&lt;=10,"Under 10 mins",calls[[#This Row],[Duration]]&lt;=30,"10 to 30 mins",calls[[#This Row],[Duration]]&lt;=60,"30 to 60 mins",calls[[#This Row],[Duration]]&lt;=120,"1 to 2 hour",TRUE,"More than 2 hours")</f>
        <v>10 to 30 mins</v>
      </c>
      <c r="L194">
        <f>ROUND(calls[[#This Row],[Satisfaction Rating]],0)</f>
        <v>2</v>
      </c>
    </row>
    <row r="195" spans="2:12" x14ac:dyDescent="0.3">
      <c r="B195" s="10" t="s">
        <v>231</v>
      </c>
      <c r="C195" s="11" t="s">
        <v>41</v>
      </c>
      <c r="D195" s="11">
        <v>75</v>
      </c>
      <c r="E195" s="12" t="s">
        <v>46</v>
      </c>
      <c r="F195" s="13">
        <v>44994</v>
      </c>
      <c r="G195" s="11">
        <v>195</v>
      </c>
      <c r="H195" s="14">
        <v>3</v>
      </c>
      <c r="I195">
        <f>IF(MONTH(calls[[#This Row],[Date of Call]])&lt;=6,YEAR(calls[[#This Row],[Date of Call]]),YEAR(calls[[#This Row],[Date of Call]])+1)</f>
        <v>2023</v>
      </c>
      <c r="J195" t="str">
        <f>TEXT(calls[[#This Row],[Date of Call]],"DDDD")</f>
        <v>Thursday</v>
      </c>
      <c r="K195" t="str">
        <f>_xlfn.IFS(calls[[#This Row],[Duration]]&lt;=10,"Under 10 mins",calls[[#This Row],[Duration]]&lt;=30,"10 to 30 mins",calls[[#This Row],[Duration]]&lt;=60,"30 to 60 mins",calls[[#This Row],[Duration]]&lt;=120,"1 to 2 hour",TRUE,"More than 2 hours")</f>
        <v>1 to 2 hour</v>
      </c>
      <c r="L195">
        <f>ROUND(calls[[#This Row],[Satisfaction Rating]],0)</f>
        <v>3</v>
      </c>
    </row>
    <row r="196" spans="2:12" x14ac:dyDescent="0.3">
      <c r="B196" s="10" t="s">
        <v>232</v>
      </c>
      <c r="C196" s="11" t="s">
        <v>49</v>
      </c>
      <c r="D196" s="11">
        <v>80</v>
      </c>
      <c r="E196" s="12" t="s">
        <v>33</v>
      </c>
      <c r="F196" s="13">
        <v>44994</v>
      </c>
      <c r="G196" s="11">
        <v>168</v>
      </c>
      <c r="H196" s="14">
        <v>3.7</v>
      </c>
      <c r="I196">
        <f>IF(MONTH(calls[[#This Row],[Date of Call]])&lt;=6,YEAR(calls[[#This Row],[Date of Call]]),YEAR(calls[[#This Row],[Date of Call]])+1)</f>
        <v>2023</v>
      </c>
      <c r="J196" t="str">
        <f>TEXT(calls[[#This Row],[Date of Call]],"DDDD")</f>
        <v>Thursday</v>
      </c>
      <c r="K196" t="str">
        <f>_xlfn.IFS(calls[[#This Row],[Duration]]&lt;=10,"Under 10 mins",calls[[#This Row],[Duration]]&lt;=30,"10 to 30 mins",calls[[#This Row],[Duration]]&lt;=60,"30 to 60 mins",calls[[#This Row],[Duration]]&lt;=120,"1 to 2 hour",TRUE,"More than 2 hours")</f>
        <v>1 to 2 hour</v>
      </c>
      <c r="L196">
        <f>ROUND(calls[[#This Row],[Satisfaction Rating]],0)</f>
        <v>4</v>
      </c>
    </row>
    <row r="197" spans="2:12" x14ac:dyDescent="0.3">
      <c r="B197" s="10" t="s">
        <v>233</v>
      </c>
      <c r="C197" s="11" t="s">
        <v>37</v>
      </c>
      <c r="D197" s="11">
        <v>85</v>
      </c>
      <c r="E197" s="12" t="s">
        <v>40</v>
      </c>
      <c r="F197" s="13">
        <v>44995</v>
      </c>
      <c r="G197" s="11">
        <v>46</v>
      </c>
      <c r="H197" s="14">
        <v>4.9000000000000004</v>
      </c>
      <c r="I197">
        <f>IF(MONTH(calls[[#This Row],[Date of Call]])&lt;=6,YEAR(calls[[#This Row],[Date of Call]]),YEAR(calls[[#This Row],[Date of Call]])+1)</f>
        <v>2023</v>
      </c>
      <c r="J197" t="str">
        <f>TEXT(calls[[#This Row],[Date of Call]],"DDDD")</f>
        <v>Friday</v>
      </c>
      <c r="K197" t="str">
        <f>_xlfn.IFS(calls[[#This Row],[Duration]]&lt;=10,"Under 10 mins",calls[[#This Row],[Duration]]&lt;=30,"10 to 30 mins",calls[[#This Row],[Duration]]&lt;=60,"30 to 60 mins",calls[[#This Row],[Duration]]&lt;=120,"1 to 2 hour",TRUE,"More than 2 hours")</f>
        <v>1 to 2 hour</v>
      </c>
      <c r="L197">
        <f>ROUND(calls[[#This Row],[Satisfaction Rating]],0)</f>
        <v>5</v>
      </c>
    </row>
    <row r="198" spans="2:12" x14ac:dyDescent="0.3">
      <c r="B198" s="10" t="s">
        <v>234</v>
      </c>
      <c r="C198" s="11" t="s">
        <v>22</v>
      </c>
      <c r="D198" s="11">
        <v>155</v>
      </c>
      <c r="E198" s="12" t="s">
        <v>17</v>
      </c>
      <c r="F198" s="13">
        <v>44995</v>
      </c>
      <c r="G198" s="11">
        <v>164</v>
      </c>
      <c r="H198" s="14">
        <v>3.4</v>
      </c>
      <c r="I198">
        <f>IF(MONTH(calls[[#This Row],[Date of Call]])&lt;=6,YEAR(calls[[#This Row],[Date of Call]]),YEAR(calls[[#This Row],[Date of Call]])+1)</f>
        <v>2023</v>
      </c>
      <c r="J198" t="str">
        <f>TEXT(calls[[#This Row],[Date of Call]],"DDDD")</f>
        <v>Friday</v>
      </c>
      <c r="K198" t="str">
        <f>_xlfn.IFS(calls[[#This Row],[Duration]]&lt;=10,"Under 10 mins",calls[[#This Row],[Duration]]&lt;=30,"10 to 30 mins",calls[[#This Row],[Duration]]&lt;=60,"30 to 60 mins",calls[[#This Row],[Duration]]&lt;=120,"1 to 2 hour",TRUE,"More than 2 hours")</f>
        <v>More than 2 hours</v>
      </c>
      <c r="L198">
        <f>ROUND(calls[[#This Row],[Satisfaction Rating]],0)</f>
        <v>3</v>
      </c>
    </row>
    <row r="199" spans="2:12" x14ac:dyDescent="0.3">
      <c r="B199" s="10" t="s">
        <v>235</v>
      </c>
      <c r="C199" s="11" t="s">
        <v>37</v>
      </c>
      <c r="D199" s="11">
        <v>63</v>
      </c>
      <c r="E199" s="12" t="s">
        <v>40</v>
      </c>
      <c r="F199" s="13">
        <v>44995</v>
      </c>
      <c r="G199" s="11">
        <v>48</v>
      </c>
      <c r="H199" s="14">
        <v>5</v>
      </c>
      <c r="I199">
        <f>IF(MONTH(calls[[#This Row],[Date of Call]])&lt;=6,YEAR(calls[[#This Row],[Date of Call]]),YEAR(calls[[#This Row],[Date of Call]])+1)</f>
        <v>2023</v>
      </c>
      <c r="J199" t="str">
        <f>TEXT(calls[[#This Row],[Date of Call]],"DDDD")</f>
        <v>Friday</v>
      </c>
      <c r="K199" t="str">
        <f>_xlfn.IFS(calls[[#This Row],[Duration]]&lt;=10,"Under 10 mins",calls[[#This Row],[Duration]]&lt;=30,"10 to 30 mins",calls[[#This Row],[Duration]]&lt;=60,"30 to 60 mins",calls[[#This Row],[Duration]]&lt;=120,"1 to 2 hour",TRUE,"More than 2 hours")</f>
        <v>1 to 2 hour</v>
      </c>
      <c r="L199">
        <f>ROUND(calls[[#This Row],[Satisfaction Rating]],0)</f>
        <v>5</v>
      </c>
    </row>
    <row r="200" spans="2:12" x14ac:dyDescent="0.3">
      <c r="B200" s="10" t="s">
        <v>236</v>
      </c>
      <c r="C200" s="11" t="s">
        <v>26</v>
      </c>
      <c r="D200" s="11">
        <v>105</v>
      </c>
      <c r="E200" s="12" t="s">
        <v>27</v>
      </c>
      <c r="F200" s="13">
        <v>44995</v>
      </c>
      <c r="G200" s="11">
        <v>96</v>
      </c>
      <c r="H200" s="14">
        <v>5</v>
      </c>
      <c r="I200">
        <f>IF(MONTH(calls[[#This Row],[Date of Call]])&lt;=6,YEAR(calls[[#This Row],[Date of Call]]),YEAR(calls[[#This Row],[Date of Call]])+1)</f>
        <v>2023</v>
      </c>
      <c r="J200" t="str">
        <f>TEXT(calls[[#This Row],[Date of Call]],"DDDD")</f>
        <v>Friday</v>
      </c>
      <c r="K200" t="str">
        <f>_xlfn.IFS(calls[[#This Row],[Duration]]&lt;=10,"Under 10 mins",calls[[#This Row],[Duration]]&lt;=30,"10 to 30 mins",calls[[#This Row],[Duration]]&lt;=60,"30 to 60 mins",calls[[#This Row],[Duration]]&lt;=120,"1 to 2 hour",TRUE,"More than 2 hours")</f>
        <v>1 to 2 hour</v>
      </c>
      <c r="L200">
        <f>ROUND(calls[[#This Row],[Satisfaction Rating]],0)</f>
        <v>5</v>
      </c>
    </row>
    <row r="201" spans="2:12" x14ac:dyDescent="0.3">
      <c r="B201" s="10" t="s">
        <v>237</v>
      </c>
      <c r="C201" s="11" t="s">
        <v>37</v>
      </c>
      <c r="D201" s="11">
        <v>71</v>
      </c>
      <c r="E201" s="12" t="s">
        <v>40</v>
      </c>
      <c r="F201" s="13">
        <v>44995</v>
      </c>
      <c r="G201" s="11">
        <v>105</v>
      </c>
      <c r="H201" s="14">
        <v>4</v>
      </c>
      <c r="I201">
        <f>IF(MONTH(calls[[#This Row],[Date of Call]])&lt;=6,YEAR(calls[[#This Row],[Date of Call]]),YEAR(calls[[#This Row],[Date of Call]])+1)</f>
        <v>2023</v>
      </c>
      <c r="J201" t="str">
        <f>TEXT(calls[[#This Row],[Date of Call]],"DDDD")</f>
        <v>Friday</v>
      </c>
      <c r="K201" t="str">
        <f>_xlfn.IFS(calls[[#This Row],[Duration]]&lt;=10,"Under 10 mins",calls[[#This Row],[Duration]]&lt;=30,"10 to 30 mins",calls[[#This Row],[Duration]]&lt;=60,"30 to 60 mins",calls[[#This Row],[Duration]]&lt;=120,"1 to 2 hour",TRUE,"More than 2 hours")</f>
        <v>1 to 2 hour</v>
      </c>
      <c r="L201">
        <f>ROUND(calls[[#This Row],[Satisfaction Rating]],0)</f>
        <v>4</v>
      </c>
    </row>
    <row r="202" spans="2:12" x14ac:dyDescent="0.3">
      <c r="B202" s="10" t="s">
        <v>238</v>
      </c>
      <c r="C202" s="11" t="s">
        <v>22</v>
      </c>
      <c r="D202" s="11">
        <v>100</v>
      </c>
      <c r="E202" s="12" t="s">
        <v>40</v>
      </c>
      <c r="F202" s="13">
        <v>44996</v>
      </c>
      <c r="G202" s="11">
        <v>44</v>
      </c>
      <c r="H202" s="14">
        <v>3.6</v>
      </c>
      <c r="I202">
        <f>IF(MONTH(calls[[#This Row],[Date of Call]])&lt;=6,YEAR(calls[[#This Row],[Date of Call]]),YEAR(calls[[#This Row],[Date of Call]])+1)</f>
        <v>2023</v>
      </c>
      <c r="J202" t="str">
        <f>TEXT(calls[[#This Row],[Date of Call]],"DDDD")</f>
        <v>Saturday</v>
      </c>
      <c r="K202" t="str">
        <f>_xlfn.IFS(calls[[#This Row],[Duration]]&lt;=10,"Under 10 mins",calls[[#This Row],[Duration]]&lt;=30,"10 to 30 mins",calls[[#This Row],[Duration]]&lt;=60,"30 to 60 mins",calls[[#This Row],[Duration]]&lt;=120,"1 to 2 hour",TRUE,"More than 2 hours")</f>
        <v>1 to 2 hour</v>
      </c>
      <c r="L202">
        <f>ROUND(calls[[#This Row],[Satisfaction Rating]],0)</f>
        <v>4</v>
      </c>
    </row>
    <row r="203" spans="2:12" x14ac:dyDescent="0.3">
      <c r="B203" s="10" t="s">
        <v>239</v>
      </c>
      <c r="C203" s="11" t="s">
        <v>16</v>
      </c>
      <c r="D203" s="11">
        <v>93</v>
      </c>
      <c r="E203" s="12" t="s">
        <v>33</v>
      </c>
      <c r="F203" s="13">
        <v>44996</v>
      </c>
      <c r="G203" s="11">
        <v>132</v>
      </c>
      <c r="H203" s="14">
        <v>3.7</v>
      </c>
      <c r="I203">
        <f>IF(MONTH(calls[[#This Row],[Date of Call]])&lt;=6,YEAR(calls[[#This Row],[Date of Call]]),YEAR(calls[[#This Row],[Date of Call]])+1)</f>
        <v>2023</v>
      </c>
      <c r="J203" t="str">
        <f>TEXT(calls[[#This Row],[Date of Call]],"DDDD")</f>
        <v>Saturday</v>
      </c>
      <c r="K203" t="str">
        <f>_xlfn.IFS(calls[[#This Row],[Duration]]&lt;=10,"Under 10 mins",calls[[#This Row],[Duration]]&lt;=30,"10 to 30 mins",calls[[#This Row],[Duration]]&lt;=60,"30 to 60 mins",calls[[#This Row],[Duration]]&lt;=120,"1 to 2 hour",TRUE,"More than 2 hours")</f>
        <v>1 to 2 hour</v>
      </c>
      <c r="L203">
        <f>ROUND(calls[[#This Row],[Satisfaction Rating]],0)</f>
        <v>4</v>
      </c>
    </row>
    <row r="204" spans="2:12" x14ac:dyDescent="0.3">
      <c r="B204" s="10" t="s">
        <v>240</v>
      </c>
      <c r="C204" s="11" t="s">
        <v>26</v>
      </c>
      <c r="D204" s="11">
        <v>84</v>
      </c>
      <c r="E204" s="12" t="s">
        <v>17</v>
      </c>
      <c r="F204" s="13">
        <v>44996</v>
      </c>
      <c r="G204" s="11">
        <v>54</v>
      </c>
      <c r="H204" s="14">
        <v>4.2</v>
      </c>
      <c r="I204">
        <f>IF(MONTH(calls[[#This Row],[Date of Call]])&lt;=6,YEAR(calls[[#This Row],[Date of Call]]),YEAR(calls[[#This Row],[Date of Call]])+1)</f>
        <v>2023</v>
      </c>
      <c r="J204" t="str">
        <f>TEXT(calls[[#This Row],[Date of Call]],"DDDD")</f>
        <v>Saturday</v>
      </c>
      <c r="K204" t="str">
        <f>_xlfn.IFS(calls[[#This Row],[Duration]]&lt;=10,"Under 10 mins",calls[[#This Row],[Duration]]&lt;=30,"10 to 30 mins",calls[[#This Row],[Duration]]&lt;=60,"30 to 60 mins",calls[[#This Row],[Duration]]&lt;=120,"1 to 2 hour",TRUE,"More than 2 hours")</f>
        <v>1 to 2 hour</v>
      </c>
      <c r="L204">
        <f>ROUND(calls[[#This Row],[Satisfaction Rating]],0)</f>
        <v>4</v>
      </c>
    </row>
    <row r="205" spans="2:12" x14ac:dyDescent="0.3">
      <c r="B205" s="10" t="s">
        <v>241</v>
      </c>
      <c r="C205" s="11" t="s">
        <v>18</v>
      </c>
      <c r="D205" s="11">
        <v>56</v>
      </c>
      <c r="E205" s="12" t="s">
        <v>46</v>
      </c>
      <c r="F205" s="13">
        <v>44996</v>
      </c>
      <c r="G205" s="11">
        <v>129</v>
      </c>
      <c r="H205" s="14">
        <v>2.1</v>
      </c>
      <c r="I205">
        <f>IF(MONTH(calls[[#This Row],[Date of Call]])&lt;=6,YEAR(calls[[#This Row],[Date of Call]]),YEAR(calls[[#This Row],[Date of Call]])+1)</f>
        <v>2023</v>
      </c>
      <c r="J205" t="str">
        <f>TEXT(calls[[#This Row],[Date of Call]],"DDDD")</f>
        <v>Saturday</v>
      </c>
      <c r="K205" t="str">
        <f>_xlfn.IFS(calls[[#This Row],[Duration]]&lt;=10,"Under 10 mins",calls[[#This Row],[Duration]]&lt;=30,"10 to 30 mins",calls[[#This Row],[Duration]]&lt;=60,"30 to 60 mins",calls[[#This Row],[Duration]]&lt;=120,"1 to 2 hour",TRUE,"More than 2 hours")</f>
        <v>30 to 60 mins</v>
      </c>
      <c r="L205">
        <f>ROUND(calls[[#This Row],[Satisfaction Rating]],0)</f>
        <v>2</v>
      </c>
    </row>
    <row r="206" spans="2:12" x14ac:dyDescent="0.3">
      <c r="B206" s="10" t="s">
        <v>242</v>
      </c>
      <c r="C206" s="11" t="s">
        <v>18</v>
      </c>
      <c r="D206" s="11">
        <v>63</v>
      </c>
      <c r="E206" s="12" t="s">
        <v>40</v>
      </c>
      <c r="F206" s="13">
        <v>44996</v>
      </c>
      <c r="G206" s="11">
        <v>42</v>
      </c>
      <c r="H206" s="14">
        <v>4</v>
      </c>
      <c r="I206">
        <f>IF(MONTH(calls[[#This Row],[Date of Call]])&lt;=6,YEAR(calls[[#This Row],[Date of Call]]),YEAR(calls[[#This Row],[Date of Call]])+1)</f>
        <v>2023</v>
      </c>
      <c r="J206" t="str">
        <f>TEXT(calls[[#This Row],[Date of Call]],"DDDD")</f>
        <v>Saturday</v>
      </c>
      <c r="K206" t="str">
        <f>_xlfn.IFS(calls[[#This Row],[Duration]]&lt;=10,"Under 10 mins",calls[[#This Row],[Duration]]&lt;=30,"10 to 30 mins",calls[[#This Row],[Duration]]&lt;=60,"30 to 60 mins",calls[[#This Row],[Duration]]&lt;=120,"1 to 2 hour",TRUE,"More than 2 hours")</f>
        <v>1 to 2 hour</v>
      </c>
      <c r="L206">
        <f>ROUND(calls[[#This Row],[Satisfaction Rating]],0)</f>
        <v>4</v>
      </c>
    </row>
    <row r="207" spans="2:12" x14ac:dyDescent="0.3">
      <c r="B207" s="10" t="s">
        <v>243</v>
      </c>
      <c r="C207" s="11" t="s">
        <v>43</v>
      </c>
      <c r="D207" s="11">
        <v>83</v>
      </c>
      <c r="E207" s="12" t="s">
        <v>40</v>
      </c>
      <c r="F207" s="13">
        <v>44996</v>
      </c>
      <c r="G207" s="11">
        <v>42</v>
      </c>
      <c r="H207" s="14">
        <v>4.2</v>
      </c>
      <c r="I207">
        <f>IF(MONTH(calls[[#This Row],[Date of Call]])&lt;=6,YEAR(calls[[#This Row],[Date of Call]]),YEAR(calls[[#This Row],[Date of Call]])+1)</f>
        <v>2023</v>
      </c>
      <c r="J207" t="str">
        <f>TEXT(calls[[#This Row],[Date of Call]],"DDDD")</f>
        <v>Saturday</v>
      </c>
      <c r="K207" t="str">
        <f>_xlfn.IFS(calls[[#This Row],[Duration]]&lt;=10,"Under 10 mins",calls[[#This Row],[Duration]]&lt;=30,"10 to 30 mins",calls[[#This Row],[Duration]]&lt;=60,"30 to 60 mins",calls[[#This Row],[Duration]]&lt;=120,"1 to 2 hour",TRUE,"More than 2 hours")</f>
        <v>1 to 2 hour</v>
      </c>
      <c r="L207">
        <f>ROUND(calls[[#This Row],[Satisfaction Rating]],0)</f>
        <v>4</v>
      </c>
    </row>
    <row r="208" spans="2:12" x14ac:dyDescent="0.3">
      <c r="B208" s="10" t="s">
        <v>244</v>
      </c>
      <c r="C208" s="11" t="s">
        <v>49</v>
      </c>
      <c r="D208" s="11">
        <v>134</v>
      </c>
      <c r="E208" s="12" t="s">
        <v>17</v>
      </c>
      <c r="F208" s="13">
        <v>44996</v>
      </c>
      <c r="G208" s="11">
        <v>180</v>
      </c>
      <c r="H208" s="14">
        <v>3.1</v>
      </c>
      <c r="I208">
        <f>IF(MONTH(calls[[#This Row],[Date of Call]])&lt;=6,YEAR(calls[[#This Row],[Date of Call]]),YEAR(calls[[#This Row],[Date of Call]])+1)</f>
        <v>2023</v>
      </c>
      <c r="J208" t="str">
        <f>TEXT(calls[[#This Row],[Date of Call]],"DDDD")</f>
        <v>Saturday</v>
      </c>
      <c r="K208" t="str">
        <f>_xlfn.IFS(calls[[#This Row],[Duration]]&lt;=10,"Under 10 mins",calls[[#This Row],[Duration]]&lt;=30,"10 to 30 mins",calls[[#This Row],[Duration]]&lt;=60,"30 to 60 mins",calls[[#This Row],[Duration]]&lt;=120,"1 to 2 hour",TRUE,"More than 2 hours")</f>
        <v>More than 2 hours</v>
      </c>
      <c r="L208">
        <f>ROUND(calls[[#This Row],[Satisfaction Rating]],0)</f>
        <v>3</v>
      </c>
    </row>
    <row r="209" spans="2:12" x14ac:dyDescent="0.3">
      <c r="B209" s="10" t="s">
        <v>245</v>
      </c>
      <c r="C209" s="11" t="s">
        <v>32</v>
      </c>
      <c r="D209" s="11">
        <v>73</v>
      </c>
      <c r="E209" s="12" t="s">
        <v>40</v>
      </c>
      <c r="F209" s="13">
        <v>44997</v>
      </c>
      <c r="G209" s="11">
        <v>34</v>
      </c>
      <c r="H209" s="14">
        <v>4.8</v>
      </c>
      <c r="I209">
        <f>IF(MONTH(calls[[#This Row],[Date of Call]])&lt;=6,YEAR(calls[[#This Row],[Date of Call]]),YEAR(calls[[#This Row],[Date of Call]])+1)</f>
        <v>2023</v>
      </c>
      <c r="J209" t="str">
        <f>TEXT(calls[[#This Row],[Date of Call]],"DDDD")</f>
        <v>Sunday</v>
      </c>
      <c r="K209" t="str">
        <f>_xlfn.IFS(calls[[#This Row],[Duration]]&lt;=10,"Under 10 mins",calls[[#This Row],[Duration]]&lt;=30,"10 to 30 mins",calls[[#This Row],[Duration]]&lt;=60,"30 to 60 mins",calls[[#This Row],[Duration]]&lt;=120,"1 to 2 hour",TRUE,"More than 2 hours")</f>
        <v>1 to 2 hour</v>
      </c>
      <c r="L209">
        <f>ROUND(calls[[#This Row],[Satisfaction Rating]],0)</f>
        <v>5</v>
      </c>
    </row>
    <row r="210" spans="2:12" x14ac:dyDescent="0.3">
      <c r="B210" s="10" t="s">
        <v>246</v>
      </c>
      <c r="C210" s="11" t="s">
        <v>41</v>
      </c>
      <c r="D210" s="11">
        <v>6</v>
      </c>
      <c r="E210" s="12" t="s">
        <v>46</v>
      </c>
      <c r="F210" s="13">
        <v>44997</v>
      </c>
      <c r="G210" s="11">
        <v>29</v>
      </c>
      <c r="H210" s="14">
        <v>4.7</v>
      </c>
      <c r="I210">
        <f>IF(MONTH(calls[[#This Row],[Date of Call]])&lt;=6,YEAR(calls[[#This Row],[Date of Call]]),YEAR(calls[[#This Row],[Date of Call]])+1)</f>
        <v>2023</v>
      </c>
      <c r="J210" t="str">
        <f>TEXT(calls[[#This Row],[Date of Call]],"DDDD")</f>
        <v>Sunday</v>
      </c>
      <c r="K210" t="str">
        <f>_xlfn.IFS(calls[[#This Row],[Duration]]&lt;=10,"Under 10 mins",calls[[#This Row],[Duration]]&lt;=30,"10 to 30 mins",calls[[#This Row],[Duration]]&lt;=60,"30 to 60 mins",calls[[#This Row],[Duration]]&lt;=120,"1 to 2 hour",TRUE,"More than 2 hours")</f>
        <v>Under 10 mins</v>
      </c>
      <c r="L210">
        <f>ROUND(calls[[#This Row],[Satisfaction Rating]],0)</f>
        <v>5</v>
      </c>
    </row>
    <row r="211" spans="2:12" x14ac:dyDescent="0.3">
      <c r="B211" s="10" t="s">
        <v>247</v>
      </c>
      <c r="C211" s="11" t="s">
        <v>50</v>
      </c>
      <c r="D211" s="11">
        <v>46</v>
      </c>
      <c r="E211" s="12" t="s">
        <v>27</v>
      </c>
      <c r="F211" s="13">
        <v>44997</v>
      </c>
      <c r="G211" s="11">
        <v>165</v>
      </c>
      <c r="H211" s="14">
        <v>3.3</v>
      </c>
      <c r="I211">
        <f>IF(MONTH(calls[[#This Row],[Date of Call]])&lt;=6,YEAR(calls[[#This Row],[Date of Call]]),YEAR(calls[[#This Row],[Date of Call]])+1)</f>
        <v>2023</v>
      </c>
      <c r="J211" t="str">
        <f>TEXT(calls[[#This Row],[Date of Call]],"DDDD")</f>
        <v>Sunday</v>
      </c>
      <c r="K211" t="str">
        <f>_xlfn.IFS(calls[[#This Row],[Duration]]&lt;=10,"Under 10 mins",calls[[#This Row],[Duration]]&lt;=30,"10 to 30 mins",calls[[#This Row],[Duration]]&lt;=60,"30 to 60 mins",calls[[#This Row],[Duration]]&lt;=120,"1 to 2 hour",TRUE,"More than 2 hours")</f>
        <v>30 to 60 mins</v>
      </c>
      <c r="L211">
        <f>ROUND(calls[[#This Row],[Satisfaction Rating]],0)</f>
        <v>3</v>
      </c>
    </row>
    <row r="212" spans="2:12" x14ac:dyDescent="0.3">
      <c r="B212" s="10" t="s">
        <v>248</v>
      </c>
      <c r="C212" s="11" t="s">
        <v>41</v>
      </c>
      <c r="D212" s="11">
        <v>121</v>
      </c>
      <c r="E212" s="12" t="s">
        <v>40</v>
      </c>
      <c r="F212" s="13">
        <v>44998</v>
      </c>
      <c r="G212" s="11">
        <v>32</v>
      </c>
      <c r="H212" s="14">
        <v>3.7</v>
      </c>
      <c r="I212">
        <f>IF(MONTH(calls[[#This Row],[Date of Call]])&lt;=6,YEAR(calls[[#This Row],[Date of Call]]),YEAR(calls[[#This Row],[Date of Call]])+1)</f>
        <v>2023</v>
      </c>
      <c r="J212" t="str">
        <f>TEXT(calls[[#This Row],[Date of Call]],"DDDD")</f>
        <v>Monday</v>
      </c>
      <c r="K212" t="str">
        <f>_xlfn.IFS(calls[[#This Row],[Duration]]&lt;=10,"Under 10 mins",calls[[#This Row],[Duration]]&lt;=30,"10 to 30 mins",calls[[#This Row],[Duration]]&lt;=60,"30 to 60 mins",calls[[#This Row],[Duration]]&lt;=120,"1 to 2 hour",TRUE,"More than 2 hours")</f>
        <v>More than 2 hours</v>
      </c>
      <c r="L212">
        <f>ROUND(calls[[#This Row],[Satisfaction Rating]],0)</f>
        <v>4</v>
      </c>
    </row>
    <row r="213" spans="2:12" x14ac:dyDescent="0.3">
      <c r="B213" s="10" t="s">
        <v>249</v>
      </c>
      <c r="C213" s="11" t="s">
        <v>18</v>
      </c>
      <c r="D213" s="11">
        <v>61</v>
      </c>
      <c r="E213" s="12" t="s">
        <v>33</v>
      </c>
      <c r="F213" s="13">
        <v>44998</v>
      </c>
      <c r="G213" s="11">
        <v>160</v>
      </c>
      <c r="H213" s="14">
        <v>4.9000000000000004</v>
      </c>
      <c r="I213">
        <f>IF(MONTH(calls[[#This Row],[Date of Call]])&lt;=6,YEAR(calls[[#This Row],[Date of Call]]),YEAR(calls[[#This Row],[Date of Call]])+1)</f>
        <v>2023</v>
      </c>
      <c r="J213" t="str">
        <f>TEXT(calls[[#This Row],[Date of Call]],"DDDD")</f>
        <v>Monday</v>
      </c>
      <c r="K213" t="str">
        <f>_xlfn.IFS(calls[[#This Row],[Duration]]&lt;=10,"Under 10 mins",calls[[#This Row],[Duration]]&lt;=30,"10 to 30 mins",calls[[#This Row],[Duration]]&lt;=60,"30 to 60 mins",calls[[#This Row],[Duration]]&lt;=120,"1 to 2 hour",TRUE,"More than 2 hours")</f>
        <v>1 to 2 hour</v>
      </c>
      <c r="L213">
        <f>ROUND(calls[[#This Row],[Satisfaction Rating]],0)</f>
        <v>5</v>
      </c>
    </row>
    <row r="214" spans="2:12" x14ac:dyDescent="0.3">
      <c r="B214" s="10" t="s">
        <v>250</v>
      </c>
      <c r="C214" s="11" t="s">
        <v>49</v>
      </c>
      <c r="D214" s="11">
        <v>144</v>
      </c>
      <c r="E214" s="12" t="s">
        <v>17</v>
      </c>
      <c r="F214" s="13">
        <v>44998</v>
      </c>
      <c r="G214" s="11">
        <v>140</v>
      </c>
      <c r="H214" s="14">
        <v>3.5</v>
      </c>
      <c r="I214">
        <f>IF(MONTH(calls[[#This Row],[Date of Call]])&lt;=6,YEAR(calls[[#This Row],[Date of Call]]),YEAR(calls[[#This Row],[Date of Call]])+1)</f>
        <v>2023</v>
      </c>
      <c r="J214" t="str">
        <f>TEXT(calls[[#This Row],[Date of Call]],"DDDD")</f>
        <v>Monday</v>
      </c>
      <c r="K214" t="str">
        <f>_xlfn.IFS(calls[[#This Row],[Duration]]&lt;=10,"Under 10 mins",calls[[#This Row],[Duration]]&lt;=30,"10 to 30 mins",calls[[#This Row],[Duration]]&lt;=60,"30 to 60 mins",calls[[#This Row],[Duration]]&lt;=120,"1 to 2 hour",TRUE,"More than 2 hours")</f>
        <v>More than 2 hours</v>
      </c>
      <c r="L214">
        <f>ROUND(calls[[#This Row],[Satisfaction Rating]],0)</f>
        <v>4</v>
      </c>
    </row>
    <row r="215" spans="2:12" x14ac:dyDescent="0.3">
      <c r="B215" s="10" t="s">
        <v>251</v>
      </c>
      <c r="C215" s="11" t="s">
        <v>50</v>
      </c>
      <c r="D215" s="11">
        <v>145</v>
      </c>
      <c r="E215" s="12" t="s">
        <v>17</v>
      </c>
      <c r="F215" s="13">
        <v>44998</v>
      </c>
      <c r="G215" s="11">
        <v>136</v>
      </c>
      <c r="H215" s="14">
        <v>4.4000000000000004</v>
      </c>
      <c r="I215">
        <f>IF(MONTH(calls[[#This Row],[Date of Call]])&lt;=6,YEAR(calls[[#This Row],[Date of Call]]),YEAR(calls[[#This Row],[Date of Call]])+1)</f>
        <v>2023</v>
      </c>
      <c r="J215" t="str">
        <f>TEXT(calls[[#This Row],[Date of Call]],"DDDD")</f>
        <v>Monday</v>
      </c>
      <c r="K215" t="str">
        <f>_xlfn.IFS(calls[[#This Row],[Duration]]&lt;=10,"Under 10 mins",calls[[#This Row],[Duration]]&lt;=30,"10 to 30 mins",calls[[#This Row],[Duration]]&lt;=60,"30 to 60 mins",calls[[#This Row],[Duration]]&lt;=120,"1 to 2 hour",TRUE,"More than 2 hours")</f>
        <v>More than 2 hours</v>
      </c>
      <c r="L215">
        <f>ROUND(calls[[#This Row],[Satisfaction Rating]],0)</f>
        <v>4</v>
      </c>
    </row>
    <row r="216" spans="2:12" x14ac:dyDescent="0.3">
      <c r="B216" s="10" t="s">
        <v>252</v>
      </c>
      <c r="C216" s="11" t="s">
        <v>26</v>
      </c>
      <c r="D216" s="11">
        <v>85</v>
      </c>
      <c r="E216" s="12" t="s">
        <v>46</v>
      </c>
      <c r="F216" s="13">
        <v>44998</v>
      </c>
      <c r="G216" s="11">
        <v>66</v>
      </c>
      <c r="H216" s="14">
        <v>2.8</v>
      </c>
      <c r="I216">
        <f>IF(MONTH(calls[[#This Row],[Date of Call]])&lt;=6,YEAR(calls[[#This Row],[Date of Call]]),YEAR(calls[[#This Row],[Date of Call]])+1)</f>
        <v>2023</v>
      </c>
      <c r="J216" t="str">
        <f>TEXT(calls[[#This Row],[Date of Call]],"DDDD")</f>
        <v>Monday</v>
      </c>
      <c r="K216" t="str">
        <f>_xlfn.IFS(calls[[#This Row],[Duration]]&lt;=10,"Under 10 mins",calls[[#This Row],[Duration]]&lt;=30,"10 to 30 mins",calls[[#This Row],[Duration]]&lt;=60,"30 to 60 mins",calls[[#This Row],[Duration]]&lt;=120,"1 to 2 hour",TRUE,"More than 2 hours")</f>
        <v>1 to 2 hour</v>
      </c>
      <c r="L216">
        <f>ROUND(calls[[#This Row],[Satisfaction Rating]],0)</f>
        <v>3</v>
      </c>
    </row>
    <row r="217" spans="2:12" x14ac:dyDescent="0.3">
      <c r="B217" s="10" t="s">
        <v>253</v>
      </c>
      <c r="C217" s="11" t="s">
        <v>50</v>
      </c>
      <c r="D217" s="11">
        <v>13</v>
      </c>
      <c r="E217" s="12" t="s">
        <v>33</v>
      </c>
      <c r="F217" s="13">
        <v>44999</v>
      </c>
      <c r="G217" s="11">
        <v>63</v>
      </c>
      <c r="H217" s="14">
        <v>4.0999999999999996</v>
      </c>
      <c r="I217">
        <f>IF(MONTH(calls[[#This Row],[Date of Call]])&lt;=6,YEAR(calls[[#This Row],[Date of Call]]),YEAR(calls[[#This Row],[Date of Call]])+1)</f>
        <v>2023</v>
      </c>
      <c r="J217" t="str">
        <f>TEXT(calls[[#This Row],[Date of Call]],"DDDD")</f>
        <v>Tuesday</v>
      </c>
      <c r="K217" t="str">
        <f>_xlfn.IFS(calls[[#This Row],[Duration]]&lt;=10,"Under 10 mins",calls[[#This Row],[Duration]]&lt;=30,"10 to 30 mins",calls[[#This Row],[Duration]]&lt;=60,"30 to 60 mins",calls[[#This Row],[Duration]]&lt;=120,"1 to 2 hour",TRUE,"More than 2 hours")</f>
        <v>10 to 30 mins</v>
      </c>
      <c r="L217">
        <f>ROUND(calls[[#This Row],[Satisfaction Rating]],0)</f>
        <v>4</v>
      </c>
    </row>
    <row r="218" spans="2:12" x14ac:dyDescent="0.3">
      <c r="B218" s="10" t="s">
        <v>254</v>
      </c>
      <c r="C218" s="11" t="s">
        <v>16</v>
      </c>
      <c r="D218" s="11">
        <v>142</v>
      </c>
      <c r="E218" s="12" t="s">
        <v>40</v>
      </c>
      <c r="F218" s="13">
        <v>44999</v>
      </c>
      <c r="G218" s="11">
        <v>44</v>
      </c>
      <c r="H218" s="14">
        <v>3.5</v>
      </c>
      <c r="I218">
        <f>IF(MONTH(calls[[#This Row],[Date of Call]])&lt;=6,YEAR(calls[[#This Row],[Date of Call]]),YEAR(calls[[#This Row],[Date of Call]])+1)</f>
        <v>2023</v>
      </c>
      <c r="J218" t="str">
        <f>TEXT(calls[[#This Row],[Date of Call]],"DDDD")</f>
        <v>Tuesday</v>
      </c>
      <c r="K218" t="str">
        <f>_xlfn.IFS(calls[[#This Row],[Duration]]&lt;=10,"Under 10 mins",calls[[#This Row],[Duration]]&lt;=30,"10 to 30 mins",calls[[#This Row],[Duration]]&lt;=60,"30 to 60 mins",calls[[#This Row],[Duration]]&lt;=120,"1 to 2 hour",TRUE,"More than 2 hours")</f>
        <v>More than 2 hours</v>
      </c>
      <c r="L218">
        <f>ROUND(calls[[#This Row],[Satisfaction Rating]],0)</f>
        <v>4</v>
      </c>
    </row>
    <row r="219" spans="2:12" x14ac:dyDescent="0.3">
      <c r="B219" s="10" t="s">
        <v>255</v>
      </c>
      <c r="C219" s="11" t="s">
        <v>49</v>
      </c>
      <c r="D219" s="11">
        <v>28</v>
      </c>
      <c r="E219" s="12" t="s">
        <v>27</v>
      </c>
      <c r="F219" s="13">
        <v>44999</v>
      </c>
      <c r="G219" s="11">
        <v>78</v>
      </c>
      <c r="H219" s="14">
        <v>3.8</v>
      </c>
      <c r="I219">
        <f>IF(MONTH(calls[[#This Row],[Date of Call]])&lt;=6,YEAR(calls[[#This Row],[Date of Call]]),YEAR(calls[[#This Row],[Date of Call]])+1)</f>
        <v>2023</v>
      </c>
      <c r="J219" t="str">
        <f>TEXT(calls[[#This Row],[Date of Call]],"DDDD")</f>
        <v>Tuesday</v>
      </c>
      <c r="K219" t="str">
        <f>_xlfn.IFS(calls[[#This Row],[Duration]]&lt;=10,"Under 10 mins",calls[[#This Row],[Duration]]&lt;=30,"10 to 30 mins",calls[[#This Row],[Duration]]&lt;=60,"30 to 60 mins",calls[[#This Row],[Duration]]&lt;=120,"1 to 2 hour",TRUE,"More than 2 hours")</f>
        <v>10 to 30 mins</v>
      </c>
      <c r="L219">
        <f>ROUND(calls[[#This Row],[Satisfaction Rating]],0)</f>
        <v>4</v>
      </c>
    </row>
    <row r="220" spans="2:12" x14ac:dyDescent="0.3">
      <c r="B220" s="10" t="s">
        <v>256</v>
      </c>
      <c r="C220" s="11" t="s">
        <v>49</v>
      </c>
      <c r="D220" s="11">
        <v>119</v>
      </c>
      <c r="E220" s="12" t="s">
        <v>40</v>
      </c>
      <c r="F220" s="13">
        <v>44999</v>
      </c>
      <c r="G220" s="11">
        <v>20</v>
      </c>
      <c r="H220" s="14">
        <v>3.9</v>
      </c>
      <c r="I220">
        <f>IF(MONTH(calls[[#This Row],[Date of Call]])&lt;=6,YEAR(calls[[#This Row],[Date of Call]]),YEAR(calls[[#This Row],[Date of Call]])+1)</f>
        <v>2023</v>
      </c>
      <c r="J220" t="str">
        <f>TEXT(calls[[#This Row],[Date of Call]],"DDDD")</f>
        <v>Tuesday</v>
      </c>
      <c r="K220" t="str">
        <f>_xlfn.IFS(calls[[#This Row],[Duration]]&lt;=10,"Under 10 mins",calls[[#This Row],[Duration]]&lt;=30,"10 to 30 mins",calls[[#This Row],[Duration]]&lt;=60,"30 to 60 mins",calls[[#This Row],[Duration]]&lt;=120,"1 to 2 hour",TRUE,"More than 2 hours")</f>
        <v>1 to 2 hour</v>
      </c>
      <c r="L220">
        <f>ROUND(calls[[#This Row],[Satisfaction Rating]],0)</f>
        <v>4</v>
      </c>
    </row>
    <row r="221" spans="2:12" x14ac:dyDescent="0.3">
      <c r="B221" s="10" t="s">
        <v>257</v>
      </c>
      <c r="C221" s="11" t="s">
        <v>41</v>
      </c>
      <c r="D221" s="11">
        <v>65</v>
      </c>
      <c r="E221" s="12" t="s">
        <v>46</v>
      </c>
      <c r="F221" s="13">
        <v>44999</v>
      </c>
      <c r="G221" s="11">
        <v>84</v>
      </c>
      <c r="H221" s="14">
        <v>2.5</v>
      </c>
      <c r="I221">
        <f>IF(MONTH(calls[[#This Row],[Date of Call]])&lt;=6,YEAR(calls[[#This Row],[Date of Call]]),YEAR(calls[[#This Row],[Date of Call]])+1)</f>
        <v>2023</v>
      </c>
      <c r="J221" t="str">
        <f>TEXT(calls[[#This Row],[Date of Call]],"DDDD")</f>
        <v>Tuesday</v>
      </c>
      <c r="K221" t="str">
        <f>_xlfn.IFS(calls[[#This Row],[Duration]]&lt;=10,"Under 10 mins",calls[[#This Row],[Duration]]&lt;=30,"10 to 30 mins",calls[[#This Row],[Duration]]&lt;=60,"30 to 60 mins",calls[[#This Row],[Duration]]&lt;=120,"1 to 2 hour",TRUE,"More than 2 hours")</f>
        <v>1 to 2 hour</v>
      </c>
      <c r="L221">
        <f>ROUND(calls[[#This Row],[Satisfaction Rating]],0)</f>
        <v>3</v>
      </c>
    </row>
    <row r="222" spans="2:12" x14ac:dyDescent="0.3">
      <c r="B222" s="10" t="s">
        <v>258</v>
      </c>
      <c r="C222" s="11" t="s">
        <v>23</v>
      </c>
      <c r="D222" s="11">
        <v>68</v>
      </c>
      <c r="E222" s="12" t="s">
        <v>46</v>
      </c>
      <c r="F222" s="13">
        <v>44999</v>
      </c>
      <c r="G222" s="11">
        <v>32</v>
      </c>
      <c r="H222" s="14">
        <v>4.9000000000000004</v>
      </c>
      <c r="I222">
        <f>IF(MONTH(calls[[#This Row],[Date of Call]])&lt;=6,YEAR(calls[[#This Row],[Date of Call]]),YEAR(calls[[#This Row],[Date of Call]])+1)</f>
        <v>2023</v>
      </c>
      <c r="J222" t="str">
        <f>TEXT(calls[[#This Row],[Date of Call]],"DDDD")</f>
        <v>Tuesday</v>
      </c>
      <c r="K222" t="str">
        <f>_xlfn.IFS(calls[[#This Row],[Duration]]&lt;=10,"Under 10 mins",calls[[#This Row],[Duration]]&lt;=30,"10 to 30 mins",calls[[#This Row],[Duration]]&lt;=60,"30 to 60 mins",calls[[#This Row],[Duration]]&lt;=120,"1 to 2 hour",TRUE,"More than 2 hours")</f>
        <v>1 to 2 hour</v>
      </c>
      <c r="L222">
        <f>ROUND(calls[[#This Row],[Satisfaction Rating]],0)</f>
        <v>5</v>
      </c>
    </row>
    <row r="223" spans="2:12" x14ac:dyDescent="0.3">
      <c r="B223" s="10" t="s">
        <v>259</v>
      </c>
      <c r="C223" s="11" t="s">
        <v>43</v>
      </c>
      <c r="D223" s="11">
        <v>72</v>
      </c>
      <c r="E223" s="12" t="s">
        <v>27</v>
      </c>
      <c r="F223" s="13">
        <v>44999</v>
      </c>
      <c r="G223" s="11">
        <v>132</v>
      </c>
      <c r="H223" s="14">
        <v>3.4</v>
      </c>
      <c r="I223">
        <f>IF(MONTH(calls[[#This Row],[Date of Call]])&lt;=6,YEAR(calls[[#This Row],[Date of Call]]),YEAR(calls[[#This Row],[Date of Call]])+1)</f>
        <v>2023</v>
      </c>
      <c r="J223" t="str">
        <f>TEXT(calls[[#This Row],[Date of Call]],"DDDD")</f>
        <v>Tuesday</v>
      </c>
      <c r="K223" t="str">
        <f>_xlfn.IFS(calls[[#This Row],[Duration]]&lt;=10,"Under 10 mins",calls[[#This Row],[Duration]]&lt;=30,"10 to 30 mins",calls[[#This Row],[Duration]]&lt;=60,"30 to 60 mins",calls[[#This Row],[Duration]]&lt;=120,"1 to 2 hour",TRUE,"More than 2 hours")</f>
        <v>1 to 2 hour</v>
      </c>
      <c r="L223">
        <f>ROUND(calls[[#This Row],[Satisfaction Rating]],0)</f>
        <v>3</v>
      </c>
    </row>
    <row r="224" spans="2:12" x14ac:dyDescent="0.3">
      <c r="B224" s="10" t="s">
        <v>260</v>
      </c>
      <c r="C224" s="11" t="s">
        <v>43</v>
      </c>
      <c r="D224" s="11">
        <v>63</v>
      </c>
      <c r="E224" s="12" t="s">
        <v>17</v>
      </c>
      <c r="F224" s="13">
        <v>44999</v>
      </c>
      <c r="G224" s="11">
        <v>105</v>
      </c>
      <c r="H224" s="14">
        <v>3.3</v>
      </c>
      <c r="I224">
        <f>IF(MONTH(calls[[#This Row],[Date of Call]])&lt;=6,YEAR(calls[[#This Row],[Date of Call]]),YEAR(calls[[#This Row],[Date of Call]])+1)</f>
        <v>2023</v>
      </c>
      <c r="J224" t="str">
        <f>TEXT(calls[[#This Row],[Date of Call]],"DDDD")</f>
        <v>Tuesday</v>
      </c>
      <c r="K224" t="str">
        <f>_xlfn.IFS(calls[[#This Row],[Duration]]&lt;=10,"Under 10 mins",calls[[#This Row],[Duration]]&lt;=30,"10 to 30 mins",calls[[#This Row],[Duration]]&lt;=60,"30 to 60 mins",calls[[#This Row],[Duration]]&lt;=120,"1 to 2 hour",TRUE,"More than 2 hours")</f>
        <v>1 to 2 hour</v>
      </c>
      <c r="L224">
        <f>ROUND(calls[[#This Row],[Satisfaction Rating]],0)</f>
        <v>3</v>
      </c>
    </row>
    <row r="225" spans="2:12" x14ac:dyDescent="0.3">
      <c r="B225" s="10" t="s">
        <v>261</v>
      </c>
      <c r="C225" s="11" t="s">
        <v>22</v>
      </c>
      <c r="D225" s="11">
        <v>139</v>
      </c>
      <c r="E225" s="12" t="s">
        <v>40</v>
      </c>
      <c r="F225" s="13">
        <v>45000</v>
      </c>
      <c r="G225" s="11">
        <v>48</v>
      </c>
      <c r="H225" s="14">
        <v>4.7</v>
      </c>
      <c r="I225">
        <f>IF(MONTH(calls[[#This Row],[Date of Call]])&lt;=6,YEAR(calls[[#This Row],[Date of Call]]),YEAR(calls[[#This Row],[Date of Call]])+1)</f>
        <v>2023</v>
      </c>
      <c r="J225" t="str">
        <f>TEXT(calls[[#This Row],[Date of Call]],"DDDD")</f>
        <v>Wednesday</v>
      </c>
      <c r="K225" t="str">
        <f>_xlfn.IFS(calls[[#This Row],[Duration]]&lt;=10,"Under 10 mins",calls[[#This Row],[Duration]]&lt;=30,"10 to 30 mins",calls[[#This Row],[Duration]]&lt;=60,"30 to 60 mins",calls[[#This Row],[Duration]]&lt;=120,"1 to 2 hour",TRUE,"More than 2 hours")</f>
        <v>More than 2 hours</v>
      </c>
      <c r="L225">
        <f>ROUND(calls[[#This Row],[Satisfaction Rating]],0)</f>
        <v>5</v>
      </c>
    </row>
    <row r="226" spans="2:12" x14ac:dyDescent="0.3">
      <c r="B226" s="10" t="s">
        <v>262</v>
      </c>
      <c r="C226" s="11" t="s">
        <v>49</v>
      </c>
      <c r="D226" s="11">
        <v>59</v>
      </c>
      <c r="E226" s="12" t="s">
        <v>40</v>
      </c>
      <c r="F226" s="13">
        <v>45000</v>
      </c>
      <c r="G226" s="11">
        <v>64</v>
      </c>
      <c r="H226" s="14">
        <v>4</v>
      </c>
      <c r="I226">
        <f>IF(MONTH(calls[[#This Row],[Date of Call]])&lt;=6,YEAR(calls[[#This Row],[Date of Call]]),YEAR(calls[[#This Row],[Date of Call]])+1)</f>
        <v>2023</v>
      </c>
      <c r="J226" t="str">
        <f>TEXT(calls[[#This Row],[Date of Call]],"DDDD")</f>
        <v>Wednesday</v>
      </c>
      <c r="K226" t="str">
        <f>_xlfn.IFS(calls[[#This Row],[Duration]]&lt;=10,"Under 10 mins",calls[[#This Row],[Duration]]&lt;=30,"10 to 30 mins",calls[[#This Row],[Duration]]&lt;=60,"30 to 60 mins",calls[[#This Row],[Duration]]&lt;=120,"1 to 2 hour",TRUE,"More than 2 hours")</f>
        <v>30 to 60 mins</v>
      </c>
      <c r="L226">
        <f>ROUND(calls[[#This Row],[Satisfaction Rating]],0)</f>
        <v>4</v>
      </c>
    </row>
    <row r="227" spans="2:12" x14ac:dyDescent="0.3">
      <c r="B227" s="10" t="s">
        <v>263</v>
      </c>
      <c r="C227" s="11" t="s">
        <v>35</v>
      </c>
      <c r="D227" s="11">
        <v>138</v>
      </c>
      <c r="E227" s="12" t="s">
        <v>17</v>
      </c>
      <c r="F227" s="13">
        <v>45000</v>
      </c>
      <c r="G227" s="11">
        <v>44</v>
      </c>
      <c r="H227" s="14">
        <v>3.8</v>
      </c>
      <c r="I227">
        <f>IF(MONTH(calls[[#This Row],[Date of Call]])&lt;=6,YEAR(calls[[#This Row],[Date of Call]]),YEAR(calls[[#This Row],[Date of Call]])+1)</f>
        <v>2023</v>
      </c>
      <c r="J227" t="str">
        <f>TEXT(calls[[#This Row],[Date of Call]],"DDDD")</f>
        <v>Wednesday</v>
      </c>
      <c r="K227" t="str">
        <f>_xlfn.IFS(calls[[#This Row],[Duration]]&lt;=10,"Under 10 mins",calls[[#This Row],[Duration]]&lt;=30,"10 to 30 mins",calls[[#This Row],[Duration]]&lt;=60,"30 to 60 mins",calls[[#This Row],[Duration]]&lt;=120,"1 to 2 hour",TRUE,"More than 2 hours")</f>
        <v>More than 2 hours</v>
      </c>
      <c r="L227">
        <f>ROUND(calls[[#This Row],[Satisfaction Rating]],0)</f>
        <v>4</v>
      </c>
    </row>
    <row r="228" spans="2:12" x14ac:dyDescent="0.3">
      <c r="B228" s="10" t="s">
        <v>264</v>
      </c>
      <c r="C228" s="11" t="s">
        <v>22</v>
      </c>
      <c r="D228" s="11">
        <v>47</v>
      </c>
      <c r="E228" s="12" t="s">
        <v>27</v>
      </c>
      <c r="F228" s="13">
        <v>45000</v>
      </c>
      <c r="G228" s="11">
        <v>120</v>
      </c>
      <c r="H228" s="14">
        <v>3.1</v>
      </c>
      <c r="I228">
        <f>IF(MONTH(calls[[#This Row],[Date of Call]])&lt;=6,YEAR(calls[[#This Row],[Date of Call]]),YEAR(calls[[#This Row],[Date of Call]])+1)</f>
        <v>2023</v>
      </c>
      <c r="J228" t="str">
        <f>TEXT(calls[[#This Row],[Date of Call]],"DDDD")</f>
        <v>Wednesday</v>
      </c>
      <c r="K228" t="str">
        <f>_xlfn.IFS(calls[[#This Row],[Duration]]&lt;=10,"Under 10 mins",calls[[#This Row],[Duration]]&lt;=30,"10 to 30 mins",calls[[#This Row],[Duration]]&lt;=60,"30 to 60 mins",calls[[#This Row],[Duration]]&lt;=120,"1 to 2 hour",TRUE,"More than 2 hours")</f>
        <v>30 to 60 mins</v>
      </c>
      <c r="L228">
        <f>ROUND(calls[[#This Row],[Satisfaction Rating]],0)</f>
        <v>3</v>
      </c>
    </row>
    <row r="229" spans="2:12" x14ac:dyDescent="0.3">
      <c r="B229" s="10" t="s">
        <v>265</v>
      </c>
      <c r="C229" s="11" t="s">
        <v>35</v>
      </c>
      <c r="D229" s="11">
        <v>74</v>
      </c>
      <c r="E229" s="12" t="s">
        <v>27</v>
      </c>
      <c r="F229" s="13">
        <v>45000</v>
      </c>
      <c r="G229" s="11">
        <v>144</v>
      </c>
      <c r="H229" s="14">
        <v>4.8</v>
      </c>
      <c r="I229">
        <f>IF(MONTH(calls[[#This Row],[Date of Call]])&lt;=6,YEAR(calls[[#This Row],[Date of Call]]),YEAR(calls[[#This Row],[Date of Call]])+1)</f>
        <v>2023</v>
      </c>
      <c r="J229" t="str">
        <f>TEXT(calls[[#This Row],[Date of Call]],"DDDD")</f>
        <v>Wednesday</v>
      </c>
      <c r="K229" t="str">
        <f>_xlfn.IFS(calls[[#This Row],[Duration]]&lt;=10,"Under 10 mins",calls[[#This Row],[Duration]]&lt;=30,"10 to 30 mins",calls[[#This Row],[Duration]]&lt;=60,"30 to 60 mins",calls[[#This Row],[Duration]]&lt;=120,"1 to 2 hour",TRUE,"More than 2 hours")</f>
        <v>1 to 2 hour</v>
      </c>
      <c r="L229">
        <f>ROUND(calls[[#This Row],[Satisfaction Rating]],0)</f>
        <v>5</v>
      </c>
    </row>
    <row r="230" spans="2:12" x14ac:dyDescent="0.3">
      <c r="B230" s="10" t="s">
        <v>266</v>
      </c>
      <c r="C230" s="11" t="s">
        <v>43</v>
      </c>
      <c r="D230" s="11">
        <v>65</v>
      </c>
      <c r="E230" s="12" t="s">
        <v>27</v>
      </c>
      <c r="F230" s="13">
        <v>45000</v>
      </c>
      <c r="G230" s="11">
        <v>87</v>
      </c>
      <c r="H230" s="14">
        <v>2.7</v>
      </c>
      <c r="I230">
        <f>IF(MONTH(calls[[#This Row],[Date of Call]])&lt;=6,YEAR(calls[[#This Row],[Date of Call]]),YEAR(calls[[#This Row],[Date of Call]])+1)</f>
        <v>2023</v>
      </c>
      <c r="J230" t="str">
        <f>TEXT(calls[[#This Row],[Date of Call]],"DDDD")</f>
        <v>Wednesday</v>
      </c>
      <c r="K230" t="str">
        <f>_xlfn.IFS(calls[[#This Row],[Duration]]&lt;=10,"Under 10 mins",calls[[#This Row],[Duration]]&lt;=30,"10 to 30 mins",calls[[#This Row],[Duration]]&lt;=60,"30 to 60 mins",calls[[#This Row],[Duration]]&lt;=120,"1 to 2 hour",TRUE,"More than 2 hours")</f>
        <v>1 to 2 hour</v>
      </c>
      <c r="L230">
        <f>ROUND(calls[[#This Row],[Satisfaction Rating]],0)</f>
        <v>3</v>
      </c>
    </row>
    <row r="231" spans="2:12" x14ac:dyDescent="0.3">
      <c r="B231" s="10" t="s">
        <v>267</v>
      </c>
      <c r="C231" s="11" t="s">
        <v>32</v>
      </c>
      <c r="D231" s="11">
        <v>123</v>
      </c>
      <c r="E231" s="12" t="s">
        <v>46</v>
      </c>
      <c r="F231" s="13">
        <v>45000</v>
      </c>
      <c r="G231" s="11">
        <v>36</v>
      </c>
      <c r="H231" s="14">
        <v>3.6</v>
      </c>
      <c r="I231">
        <f>IF(MONTH(calls[[#This Row],[Date of Call]])&lt;=6,YEAR(calls[[#This Row],[Date of Call]]),YEAR(calls[[#This Row],[Date of Call]])+1)</f>
        <v>2023</v>
      </c>
      <c r="J231" t="str">
        <f>TEXT(calls[[#This Row],[Date of Call]],"DDDD")</f>
        <v>Wednesday</v>
      </c>
      <c r="K231" t="str">
        <f>_xlfn.IFS(calls[[#This Row],[Duration]]&lt;=10,"Under 10 mins",calls[[#This Row],[Duration]]&lt;=30,"10 to 30 mins",calls[[#This Row],[Duration]]&lt;=60,"30 to 60 mins",calls[[#This Row],[Duration]]&lt;=120,"1 to 2 hour",TRUE,"More than 2 hours")</f>
        <v>More than 2 hours</v>
      </c>
      <c r="L231">
        <f>ROUND(calls[[#This Row],[Satisfaction Rating]],0)</f>
        <v>4</v>
      </c>
    </row>
    <row r="232" spans="2:12" x14ac:dyDescent="0.3">
      <c r="B232" s="10" t="s">
        <v>268</v>
      </c>
      <c r="C232" s="11" t="s">
        <v>43</v>
      </c>
      <c r="D232" s="11">
        <v>90</v>
      </c>
      <c r="E232" s="12" t="s">
        <v>40</v>
      </c>
      <c r="F232" s="13">
        <v>45001</v>
      </c>
      <c r="G232" s="11">
        <v>72</v>
      </c>
      <c r="H232" s="14">
        <v>4.7</v>
      </c>
      <c r="I232">
        <f>IF(MONTH(calls[[#This Row],[Date of Call]])&lt;=6,YEAR(calls[[#This Row],[Date of Call]]),YEAR(calls[[#This Row],[Date of Call]])+1)</f>
        <v>2023</v>
      </c>
      <c r="J232" t="str">
        <f>TEXT(calls[[#This Row],[Date of Call]],"DDDD")</f>
        <v>Thursday</v>
      </c>
      <c r="K232" t="str">
        <f>_xlfn.IFS(calls[[#This Row],[Duration]]&lt;=10,"Under 10 mins",calls[[#This Row],[Duration]]&lt;=30,"10 to 30 mins",calls[[#This Row],[Duration]]&lt;=60,"30 to 60 mins",calls[[#This Row],[Duration]]&lt;=120,"1 to 2 hour",TRUE,"More than 2 hours")</f>
        <v>1 to 2 hour</v>
      </c>
      <c r="L232">
        <f>ROUND(calls[[#This Row],[Satisfaction Rating]],0)</f>
        <v>5</v>
      </c>
    </row>
    <row r="233" spans="2:12" x14ac:dyDescent="0.3">
      <c r="B233" s="10" t="s">
        <v>269</v>
      </c>
      <c r="C233" s="11" t="s">
        <v>18</v>
      </c>
      <c r="D233" s="11">
        <v>127</v>
      </c>
      <c r="E233" s="12" t="s">
        <v>17</v>
      </c>
      <c r="F233" s="13">
        <v>45001</v>
      </c>
      <c r="G233" s="11">
        <v>150</v>
      </c>
      <c r="H233" s="14">
        <v>4.4000000000000004</v>
      </c>
      <c r="I233">
        <f>IF(MONTH(calls[[#This Row],[Date of Call]])&lt;=6,YEAR(calls[[#This Row],[Date of Call]]),YEAR(calls[[#This Row],[Date of Call]])+1)</f>
        <v>2023</v>
      </c>
      <c r="J233" t="str">
        <f>TEXT(calls[[#This Row],[Date of Call]],"DDDD")</f>
        <v>Thursday</v>
      </c>
      <c r="K233" t="str">
        <f>_xlfn.IFS(calls[[#This Row],[Duration]]&lt;=10,"Under 10 mins",calls[[#This Row],[Duration]]&lt;=30,"10 to 30 mins",calls[[#This Row],[Duration]]&lt;=60,"30 to 60 mins",calls[[#This Row],[Duration]]&lt;=120,"1 to 2 hour",TRUE,"More than 2 hours")</f>
        <v>More than 2 hours</v>
      </c>
      <c r="L233">
        <f>ROUND(calls[[#This Row],[Satisfaction Rating]],0)</f>
        <v>4</v>
      </c>
    </row>
    <row r="234" spans="2:12" x14ac:dyDescent="0.3">
      <c r="B234" s="10" t="s">
        <v>270</v>
      </c>
      <c r="C234" s="11" t="s">
        <v>30</v>
      </c>
      <c r="D234" s="11">
        <v>60</v>
      </c>
      <c r="E234" s="12" t="s">
        <v>27</v>
      </c>
      <c r="F234" s="13">
        <v>45001</v>
      </c>
      <c r="G234" s="11">
        <v>68</v>
      </c>
      <c r="H234" s="14">
        <v>4.3</v>
      </c>
      <c r="I234">
        <f>IF(MONTH(calls[[#This Row],[Date of Call]])&lt;=6,YEAR(calls[[#This Row],[Date of Call]]),YEAR(calls[[#This Row],[Date of Call]])+1)</f>
        <v>2023</v>
      </c>
      <c r="J234" t="str">
        <f>TEXT(calls[[#This Row],[Date of Call]],"DDDD")</f>
        <v>Thursday</v>
      </c>
      <c r="K234" t="str">
        <f>_xlfn.IFS(calls[[#This Row],[Duration]]&lt;=10,"Under 10 mins",calls[[#This Row],[Duration]]&lt;=30,"10 to 30 mins",calls[[#This Row],[Duration]]&lt;=60,"30 to 60 mins",calls[[#This Row],[Duration]]&lt;=120,"1 to 2 hour",TRUE,"More than 2 hours")</f>
        <v>30 to 60 mins</v>
      </c>
      <c r="L234">
        <f>ROUND(calls[[#This Row],[Satisfaction Rating]],0)</f>
        <v>4</v>
      </c>
    </row>
    <row r="235" spans="2:12" x14ac:dyDescent="0.3">
      <c r="B235" s="10" t="s">
        <v>271</v>
      </c>
      <c r="C235" s="11" t="s">
        <v>22</v>
      </c>
      <c r="D235" s="11">
        <v>94</v>
      </c>
      <c r="E235" s="12" t="s">
        <v>17</v>
      </c>
      <c r="F235" s="13">
        <v>45001</v>
      </c>
      <c r="G235" s="11">
        <v>99</v>
      </c>
      <c r="H235" s="14">
        <v>4.9000000000000004</v>
      </c>
      <c r="I235">
        <f>IF(MONTH(calls[[#This Row],[Date of Call]])&lt;=6,YEAR(calls[[#This Row],[Date of Call]]),YEAR(calls[[#This Row],[Date of Call]])+1)</f>
        <v>2023</v>
      </c>
      <c r="J235" t="str">
        <f>TEXT(calls[[#This Row],[Date of Call]],"DDDD")</f>
        <v>Thursday</v>
      </c>
      <c r="K235" t="str">
        <f>_xlfn.IFS(calls[[#This Row],[Duration]]&lt;=10,"Under 10 mins",calls[[#This Row],[Duration]]&lt;=30,"10 to 30 mins",calls[[#This Row],[Duration]]&lt;=60,"30 to 60 mins",calls[[#This Row],[Duration]]&lt;=120,"1 to 2 hour",TRUE,"More than 2 hours")</f>
        <v>1 to 2 hour</v>
      </c>
      <c r="L235">
        <f>ROUND(calls[[#This Row],[Satisfaction Rating]],0)</f>
        <v>5</v>
      </c>
    </row>
    <row r="236" spans="2:12" x14ac:dyDescent="0.3">
      <c r="B236" s="10" t="s">
        <v>272</v>
      </c>
      <c r="C236" s="11" t="s">
        <v>32</v>
      </c>
      <c r="D236" s="11">
        <v>54</v>
      </c>
      <c r="E236" s="12" t="s">
        <v>27</v>
      </c>
      <c r="F236" s="13">
        <v>45001</v>
      </c>
      <c r="G236" s="11">
        <v>26</v>
      </c>
      <c r="H236" s="14">
        <v>4.8</v>
      </c>
      <c r="I236">
        <f>IF(MONTH(calls[[#This Row],[Date of Call]])&lt;=6,YEAR(calls[[#This Row],[Date of Call]]),YEAR(calls[[#This Row],[Date of Call]])+1)</f>
        <v>2023</v>
      </c>
      <c r="J236" t="str">
        <f>TEXT(calls[[#This Row],[Date of Call]],"DDDD")</f>
        <v>Thursday</v>
      </c>
      <c r="K236" t="str">
        <f>_xlfn.IFS(calls[[#This Row],[Duration]]&lt;=10,"Under 10 mins",calls[[#This Row],[Duration]]&lt;=30,"10 to 30 mins",calls[[#This Row],[Duration]]&lt;=60,"30 to 60 mins",calls[[#This Row],[Duration]]&lt;=120,"1 to 2 hour",TRUE,"More than 2 hours")</f>
        <v>30 to 60 mins</v>
      </c>
      <c r="L236">
        <f>ROUND(calls[[#This Row],[Satisfaction Rating]],0)</f>
        <v>5</v>
      </c>
    </row>
    <row r="237" spans="2:12" x14ac:dyDescent="0.3">
      <c r="B237" s="10" t="s">
        <v>273</v>
      </c>
      <c r="C237" s="11" t="s">
        <v>43</v>
      </c>
      <c r="D237" s="11">
        <v>104</v>
      </c>
      <c r="E237" s="12" t="s">
        <v>27</v>
      </c>
      <c r="F237" s="13">
        <v>45001</v>
      </c>
      <c r="G237" s="11">
        <v>88</v>
      </c>
      <c r="H237" s="14">
        <v>3.2</v>
      </c>
      <c r="I237">
        <f>IF(MONTH(calls[[#This Row],[Date of Call]])&lt;=6,YEAR(calls[[#This Row],[Date of Call]]),YEAR(calls[[#This Row],[Date of Call]])+1)</f>
        <v>2023</v>
      </c>
      <c r="J237" t="str">
        <f>TEXT(calls[[#This Row],[Date of Call]],"DDDD")</f>
        <v>Thursday</v>
      </c>
      <c r="K237" t="str">
        <f>_xlfn.IFS(calls[[#This Row],[Duration]]&lt;=10,"Under 10 mins",calls[[#This Row],[Duration]]&lt;=30,"10 to 30 mins",calls[[#This Row],[Duration]]&lt;=60,"30 to 60 mins",calls[[#This Row],[Duration]]&lt;=120,"1 to 2 hour",TRUE,"More than 2 hours")</f>
        <v>1 to 2 hour</v>
      </c>
      <c r="L237">
        <f>ROUND(calls[[#This Row],[Satisfaction Rating]],0)</f>
        <v>3</v>
      </c>
    </row>
    <row r="238" spans="2:12" x14ac:dyDescent="0.3">
      <c r="B238" s="10" t="s">
        <v>274</v>
      </c>
      <c r="C238" s="11" t="s">
        <v>37</v>
      </c>
      <c r="D238" s="11">
        <v>100</v>
      </c>
      <c r="E238" s="12" t="s">
        <v>27</v>
      </c>
      <c r="F238" s="13">
        <v>45001</v>
      </c>
      <c r="G238" s="11">
        <v>124</v>
      </c>
      <c r="H238" s="14">
        <v>3.4</v>
      </c>
      <c r="I238">
        <f>IF(MONTH(calls[[#This Row],[Date of Call]])&lt;=6,YEAR(calls[[#This Row],[Date of Call]]),YEAR(calls[[#This Row],[Date of Call]])+1)</f>
        <v>2023</v>
      </c>
      <c r="J238" t="str">
        <f>TEXT(calls[[#This Row],[Date of Call]],"DDDD")</f>
        <v>Thursday</v>
      </c>
      <c r="K238" t="str">
        <f>_xlfn.IFS(calls[[#This Row],[Duration]]&lt;=10,"Under 10 mins",calls[[#This Row],[Duration]]&lt;=30,"10 to 30 mins",calls[[#This Row],[Duration]]&lt;=60,"30 to 60 mins",calls[[#This Row],[Duration]]&lt;=120,"1 to 2 hour",TRUE,"More than 2 hours")</f>
        <v>1 to 2 hour</v>
      </c>
      <c r="L238">
        <f>ROUND(calls[[#This Row],[Satisfaction Rating]],0)</f>
        <v>3</v>
      </c>
    </row>
    <row r="239" spans="2:12" x14ac:dyDescent="0.3">
      <c r="B239" s="10" t="s">
        <v>275</v>
      </c>
      <c r="C239" s="11" t="s">
        <v>35</v>
      </c>
      <c r="D239" s="11">
        <v>84</v>
      </c>
      <c r="E239" s="12" t="s">
        <v>27</v>
      </c>
      <c r="F239" s="13">
        <v>45001</v>
      </c>
      <c r="G239" s="11">
        <v>72</v>
      </c>
      <c r="H239" s="14">
        <v>3.5</v>
      </c>
      <c r="I239">
        <f>IF(MONTH(calls[[#This Row],[Date of Call]])&lt;=6,YEAR(calls[[#This Row],[Date of Call]]),YEAR(calls[[#This Row],[Date of Call]])+1)</f>
        <v>2023</v>
      </c>
      <c r="J239" t="str">
        <f>TEXT(calls[[#This Row],[Date of Call]],"DDDD")</f>
        <v>Thursday</v>
      </c>
      <c r="K239" t="str">
        <f>_xlfn.IFS(calls[[#This Row],[Duration]]&lt;=10,"Under 10 mins",calls[[#This Row],[Duration]]&lt;=30,"10 to 30 mins",calls[[#This Row],[Duration]]&lt;=60,"30 to 60 mins",calls[[#This Row],[Duration]]&lt;=120,"1 to 2 hour",TRUE,"More than 2 hours")</f>
        <v>1 to 2 hour</v>
      </c>
      <c r="L239">
        <f>ROUND(calls[[#This Row],[Satisfaction Rating]],0)</f>
        <v>4</v>
      </c>
    </row>
    <row r="240" spans="2:12" x14ac:dyDescent="0.3">
      <c r="B240" s="10" t="s">
        <v>276</v>
      </c>
      <c r="C240" s="11" t="s">
        <v>16</v>
      </c>
      <c r="D240" s="11">
        <v>92</v>
      </c>
      <c r="E240" s="12" t="s">
        <v>33</v>
      </c>
      <c r="F240" s="13">
        <v>45002</v>
      </c>
      <c r="G240" s="11">
        <v>125</v>
      </c>
      <c r="H240" s="14">
        <v>4.9000000000000004</v>
      </c>
      <c r="I240">
        <f>IF(MONTH(calls[[#This Row],[Date of Call]])&lt;=6,YEAR(calls[[#This Row],[Date of Call]]),YEAR(calls[[#This Row],[Date of Call]])+1)</f>
        <v>2023</v>
      </c>
      <c r="J240" t="str">
        <f>TEXT(calls[[#This Row],[Date of Call]],"DDDD")</f>
        <v>Friday</v>
      </c>
      <c r="K240" t="str">
        <f>_xlfn.IFS(calls[[#This Row],[Duration]]&lt;=10,"Under 10 mins",calls[[#This Row],[Duration]]&lt;=30,"10 to 30 mins",calls[[#This Row],[Duration]]&lt;=60,"30 to 60 mins",calls[[#This Row],[Duration]]&lt;=120,"1 to 2 hour",TRUE,"More than 2 hours")</f>
        <v>1 to 2 hour</v>
      </c>
      <c r="L240">
        <f>ROUND(calls[[#This Row],[Satisfaction Rating]],0)</f>
        <v>5</v>
      </c>
    </row>
    <row r="241" spans="2:12" x14ac:dyDescent="0.3">
      <c r="B241" s="10" t="s">
        <v>277</v>
      </c>
      <c r="C241" s="11" t="s">
        <v>45</v>
      </c>
      <c r="D241" s="11">
        <v>64</v>
      </c>
      <c r="E241" s="12" t="s">
        <v>17</v>
      </c>
      <c r="F241" s="13">
        <v>45002</v>
      </c>
      <c r="G241" s="11">
        <v>22</v>
      </c>
      <c r="H241" s="14">
        <v>4.0999999999999996</v>
      </c>
      <c r="I241">
        <f>IF(MONTH(calls[[#This Row],[Date of Call]])&lt;=6,YEAR(calls[[#This Row],[Date of Call]]),YEAR(calls[[#This Row],[Date of Call]])+1)</f>
        <v>2023</v>
      </c>
      <c r="J241" t="str">
        <f>TEXT(calls[[#This Row],[Date of Call]],"DDDD")</f>
        <v>Friday</v>
      </c>
      <c r="K241" t="str">
        <f>_xlfn.IFS(calls[[#This Row],[Duration]]&lt;=10,"Under 10 mins",calls[[#This Row],[Duration]]&lt;=30,"10 to 30 mins",calls[[#This Row],[Duration]]&lt;=60,"30 to 60 mins",calls[[#This Row],[Duration]]&lt;=120,"1 to 2 hour",TRUE,"More than 2 hours")</f>
        <v>1 to 2 hour</v>
      </c>
      <c r="L241">
        <f>ROUND(calls[[#This Row],[Satisfaction Rating]],0)</f>
        <v>4</v>
      </c>
    </row>
    <row r="242" spans="2:12" x14ac:dyDescent="0.3">
      <c r="B242" s="10" t="s">
        <v>278</v>
      </c>
      <c r="C242" s="11" t="s">
        <v>26</v>
      </c>
      <c r="D242" s="11">
        <v>89</v>
      </c>
      <c r="E242" s="12" t="s">
        <v>40</v>
      </c>
      <c r="F242" s="13">
        <v>45003</v>
      </c>
      <c r="G242" s="11">
        <v>70</v>
      </c>
      <c r="H242" s="14">
        <v>4.9000000000000004</v>
      </c>
      <c r="I242">
        <f>IF(MONTH(calls[[#This Row],[Date of Call]])&lt;=6,YEAR(calls[[#This Row],[Date of Call]]),YEAR(calls[[#This Row],[Date of Call]])+1)</f>
        <v>2023</v>
      </c>
      <c r="J242" t="str">
        <f>TEXT(calls[[#This Row],[Date of Call]],"DDDD")</f>
        <v>Saturday</v>
      </c>
      <c r="K242" t="str">
        <f>_xlfn.IFS(calls[[#This Row],[Duration]]&lt;=10,"Under 10 mins",calls[[#This Row],[Duration]]&lt;=30,"10 to 30 mins",calls[[#This Row],[Duration]]&lt;=60,"30 to 60 mins",calls[[#This Row],[Duration]]&lt;=120,"1 to 2 hour",TRUE,"More than 2 hours")</f>
        <v>1 to 2 hour</v>
      </c>
      <c r="L242">
        <f>ROUND(calls[[#This Row],[Satisfaction Rating]],0)</f>
        <v>5</v>
      </c>
    </row>
    <row r="243" spans="2:12" x14ac:dyDescent="0.3">
      <c r="B243" s="10" t="s">
        <v>279</v>
      </c>
      <c r="C243" s="11" t="s">
        <v>54</v>
      </c>
      <c r="D243" s="11">
        <v>40</v>
      </c>
      <c r="E243" s="12" t="s">
        <v>27</v>
      </c>
      <c r="F243" s="13">
        <v>45003</v>
      </c>
      <c r="G243" s="11">
        <v>24</v>
      </c>
      <c r="H243" s="14">
        <v>4.3</v>
      </c>
      <c r="I243">
        <f>IF(MONTH(calls[[#This Row],[Date of Call]])&lt;=6,YEAR(calls[[#This Row],[Date of Call]]),YEAR(calls[[#This Row],[Date of Call]])+1)</f>
        <v>2023</v>
      </c>
      <c r="J243" t="str">
        <f>TEXT(calls[[#This Row],[Date of Call]],"DDDD")</f>
        <v>Saturday</v>
      </c>
      <c r="K243" t="str">
        <f>_xlfn.IFS(calls[[#This Row],[Duration]]&lt;=10,"Under 10 mins",calls[[#This Row],[Duration]]&lt;=30,"10 to 30 mins",calls[[#This Row],[Duration]]&lt;=60,"30 to 60 mins",calls[[#This Row],[Duration]]&lt;=120,"1 to 2 hour",TRUE,"More than 2 hours")</f>
        <v>30 to 60 mins</v>
      </c>
      <c r="L243">
        <f>ROUND(calls[[#This Row],[Satisfaction Rating]],0)</f>
        <v>4</v>
      </c>
    </row>
    <row r="244" spans="2:12" x14ac:dyDescent="0.3">
      <c r="B244" s="10" t="s">
        <v>280</v>
      </c>
      <c r="C244" s="11" t="s">
        <v>49</v>
      </c>
      <c r="D244" s="11">
        <v>75</v>
      </c>
      <c r="E244" s="12" t="s">
        <v>46</v>
      </c>
      <c r="F244" s="13">
        <v>45003</v>
      </c>
      <c r="G244" s="11">
        <v>32</v>
      </c>
      <c r="H244" s="14">
        <v>4.0999999999999996</v>
      </c>
      <c r="I244">
        <f>IF(MONTH(calls[[#This Row],[Date of Call]])&lt;=6,YEAR(calls[[#This Row],[Date of Call]]),YEAR(calls[[#This Row],[Date of Call]])+1)</f>
        <v>2023</v>
      </c>
      <c r="J244" t="str">
        <f>TEXT(calls[[#This Row],[Date of Call]],"DDDD")</f>
        <v>Saturday</v>
      </c>
      <c r="K244" t="str">
        <f>_xlfn.IFS(calls[[#This Row],[Duration]]&lt;=10,"Under 10 mins",calls[[#This Row],[Duration]]&lt;=30,"10 to 30 mins",calls[[#This Row],[Duration]]&lt;=60,"30 to 60 mins",calls[[#This Row],[Duration]]&lt;=120,"1 to 2 hour",TRUE,"More than 2 hours")</f>
        <v>1 to 2 hour</v>
      </c>
      <c r="L244">
        <f>ROUND(calls[[#This Row],[Satisfaction Rating]],0)</f>
        <v>4</v>
      </c>
    </row>
    <row r="245" spans="2:12" x14ac:dyDescent="0.3">
      <c r="B245" s="10" t="s">
        <v>281</v>
      </c>
      <c r="C245" s="11" t="s">
        <v>18</v>
      </c>
      <c r="D245" s="11">
        <v>106</v>
      </c>
      <c r="E245" s="12" t="s">
        <v>33</v>
      </c>
      <c r="F245" s="13">
        <v>45003</v>
      </c>
      <c r="G245" s="11">
        <v>112</v>
      </c>
      <c r="H245" s="14">
        <v>4.4000000000000004</v>
      </c>
      <c r="I245">
        <f>IF(MONTH(calls[[#This Row],[Date of Call]])&lt;=6,YEAR(calls[[#This Row],[Date of Call]]),YEAR(calls[[#This Row],[Date of Call]])+1)</f>
        <v>2023</v>
      </c>
      <c r="J245" t="str">
        <f>TEXT(calls[[#This Row],[Date of Call]],"DDDD")</f>
        <v>Saturday</v>
      </c>
      <c r="K245" t="str">
        <f>_xlfn.IFS(calls[[#This Row],[Duration]]&lt;=10,"Under 10 mins",calls[[#This Row],[Duration]]&lt;=30,"10 to 30 mins",calls[[#This Row],[Duration]]&lt;=60,"30 to 60 mins",calls[[#This Row],[Duration]]&lt;=120,"1 to 2 hour",TRUE,"More than 2 hours")</f>
        <v>1 to 2 hour</v>
      </c>
      <c r="L245">
        <f>ROUND(calls[[#This Row],[Satisfaction Rating]],0)</f>
        <v>4</v>
      </c>
    </row>
    <row r="246" spans="2:12" x14ac:dyDescent="0.3">
      <c r="B246" s="10" t="s">
        <v>282</v>
      </c>
      <c r="C246" s="11" t="s">
        <v>45</v>
      </c>
      <c r="D246" s="11">
        <v>58</v>
      </c>
      <c r="E246" s="12" t="s">
        <v>27</v>
      </c>
      <c r="F246" s="13">
        <v>45004</v>
      </c>
      <c r="G246" s="11">
        <v>43</v>
      </c>
      <c r="H246" s="14">
        <v>4.5</v>
      </c>
      <c r="I246">
        <f>IF(MONTH(calls[[#This Row],[Date of Call]])&lt;=6,YEAR(calls[[#This Row],[Date of Call]]),YEAR(calls[[#This Row],[Date of Call]])+1)</f>
        <v>2023</v>
      </c>
      <c r="J246" t="str">
        <f>TEXT(calls[[#This Row],[Date of Call]],"DDDD")</f>
        <v>Sunday</v>
      </c>
      <c r="K246" t="str">
        <f>_xlfn.IFS(calls[[#This Row],[Duration]]&lt;=10,"Under 10 mins",calls[[#This Row],[Duration]]&lt;=30,"10 to 30 mins",calls[[#This Row],[Duration]]&lt;=60,"30 to 60 mins",calls[[#This Row],[Duration]]&lt;=120,"1 to 2 hour",TRUE,"More than 2 hours")</f>
        <v>30 to 60 mins</v>
      </c>
      <c r="L246">
        <f>ROUND(calls[[#This Row],[Satisfaction Rating]],0)</f>
        <v>5</v>
      </c>
    </row>
    <row r="247" spans="2:12" x14ac:dyDescent="0.3">
      <c r="B247" s="10" t="s">
        <v>283</v>
      </c>
      <c r="C247" s="11" t="s">
        <v>35</v>
      </c>
      <c r="D247" s="11">
        <v>84</v>
      </c>
      <c r="E247" s="12" t="s">
        <v>33</v>
      </c>
      <c r="F247" s="13">
        <v>45004</v>
      </c>
      <c r="G247" s="11">
        <v>22</v>
      </c>
      <c r="H247" s="14">
        <v>3.5</v>
      </c>
      <c r="I247">
        <f>IF(MONTH(calls[[#This Row],[Date of Call]])&lt;=6,YEAR(calls[[#This Row],[Date of Call]]),YEAR(calls[[#This Row],[Date of Call]])+1)</f>
        <v>2023</v>
      </c>
      <c r="J247" t="str">
        <f>TEXT(calls[[#This Row],[Date of Call]],"DDDD")</f>
        <v>Sunday</v>
      </c>
      <c r="K247" t="str">
        <f>_xlfn.IFS(calls[[#This Row],[Duration]]&lt;=10,"Under 10 mins",calls[[#This Row],[Duration]]&lt;=30,"10 to 30 mins",calls[[#This Row],[Duration]]&lt;=60,"30 to 60 mins",calls[[#This Row],[Duration]]&lt;=120,"1 to 2 hour",TRUE,"More than 2 hours")</f>
        <v>1 to 2 hour</v>
      </c>
      <c r="L247">
        <f>ROUND(calls[[#This Row],[Satisfaction Rating]],0)</f>
        <v>4</v>
      </c>
    </row>
    <row r="248" spans="2:12" x14ac:dyDescent="0.3">
      <c r="B248" s="10" t="s">
        <v>284</v>
      </c>
      <c r="C248" s="11" t="s">
        <v>43</v>
      </c>
      <c r="D248" s="11">
        <v>140</v>
      </c>
      <c r="E248" s="12" t="s">
        <v>33</v>
      </c>
      <c r="F248" s="13">
        <v>45004</v>
      </c>
      <c r="G248" s="11">
        <v>93</v>
      </c>
      <c r="H248" s="14">
        <v>4.4000000000000004</v>
      </c>
      <c r="I248">
        <f>IF(MONTH(calls[[#This Row],[Date of Call]])&lt;=6,YEAR(calls[[#This Row],[Date of Call]]),YEAR(calls[[#This Row],[Date of Call]])+1)</f>
        <v>2023</v>
      </c>
      <c r="J248" t="str">
        <f>TEXT(calls[[#This Row],[Date of Call]],"DDDD")</f>
        <v>Sunday</v>
      </c>
      <c r="K248" t="str">
        <f>_xlfn.IFS(calls[[#This Row],[Duration]]&lt;=10,"Under 10 mins",calls[[#This Row],[Duration]]&lt;=30,"10 to 30 mins",calls[[#This Row],[Duration]]&lt;=60,"30 to 60 mins",calls[[#This Row],[Duration]]&lt;=120,"1 to 2 hour",TRUE,"More than 2 hours")</f>
        <v>More than 2 hours</v>
      </c>
      <c r="L248">
        <f>ROUND(calls[[#This Row],[Satisfaction Rating]],0)</f>
        <v>4</v>
      </c>
    </row>
    <row r="249" spans="2:12" x14ac:dyDescent="0.3">
      <c r="B249" s="10" t="s">
        <v>285</v>
      </c>
      <c r="C249" s="11" t="s">
        <v>45</v>
      </c>
      <c r="D249" s="11">
        <v>67</v>
      </c>
      <c r="E249" s="12" t="s">
        <v>33</v>
      </c>
      <c r="F249" s="13">
        <v>45004</v>
      </c>
      <c r="G249" s="11">
        <v>45</v>
      </c>
      <c r="H249" s="14">
        <v>3.5</v>
      </c>
      <c r="I249">
        <f>IF(MONTH(calls[[#This Row],[Date of Call]])&lt;=6,YEAR(calls[[#This Row],[Date of Call]]),YEAR(calls[[#This Row],[Date of Call]])+1)</f>
        <v>2023</v>
      </c>
      <c r="J249" t="str">
        <f>TEXT(calls[[#This Row],[Date of Call]],"DDDD")</f>
        <v>Sunday</v>
      </c>
      <c r="K249" t="str">
        <f>_xlfn.IFS(calls[[#This Row],[Duration]]&lt;=10,"Under 10 mins",calls[[#This Row],[Duration]]&lt;=30,"10 to 30 mins",calls[[#This Row],[Duration]]&lt;=60,"30 to 60 mins",calls[[#This Row],[Duration]]&lt;=120,"1 to 2 hour",TRUE,"More than 2 hours")</f>
        <v>1 to 2 hour</v>
      </c>
      <c r="L249">
        <f>ROUND(calls[[#This Row],[Satisfaction Rating]],0)</f>
        <v>4</v>
      </c>
    </row>
    <row r="250" spans="2:12" x14ac:dyDescent="0.3">
      <c r="B250" s="10" t="s">
        <v>286</v>
      </c>
      <c r="C250" s="11" t="s">
        <v>22</v>
      </c>
      <c r="D250" s="11">
        <v>126</v>
      </c>
      <c r="E250" s="12" t="s">
        <v>33</v>
      </c>
      <c r="F250" s="13">
        <v>45005</v>
      </c>
      <c r="G250" s="11">
        <v>96</v>
      </c>
      <c r="H250" s="14">
        <v>3.8</v>
      </c>
      <c r="I250">
        <f>IF(MONTH(calls[[#This Row],[Date of Call]])&lt;=6,YEAR(calls[[#This Row],[Date of Call]]),YEAR(calls[[#This Row],[Date of Call]])+1)</f>
        <v>2023</v>
      </c>
      <c r="J250" t="str">
        <f>TEXT(calls[[#This Row],[Date of Call]],"DDDD")</f>
        <v>Monday</v>
      </c>
      <c r="K250" t="str">
        <f>_xlfn.IFS(calls[[#This Row],[Duration]]&lt;=10,"Under 10 mins",calls[[#This Row],[Duration]]&lt;=30,"10 to 30 mins",calls[[#This Row],[Duration]]&lt;=60,"30 to 60 mins",calls[[#This Row],[Duration]]&lt;=120,"1 to 2 hour",TRUE,"More than 2 hours")</f>
        <v>More than 2 hours</v>
      </c>
      <c r="L250">
        <f>ROUND(calls[[#This Row],[Satisfaction Rating]],0)</f>
        <v>4</v>
      </c>
    </row>
    <row r="251" spans="2:12" x14ac:dyDescent="0.3">
      <c r="B251" s="10" t="s">
        <v>287</v>
      </c>
      <c r="C251" s="11" t="s">
        <v>22</v>
      </c>
      <c r="D251" s="11">
        <v>89</v>
      </c>
      <c r="E251" s="12" t="s">
        <v>27</v>
      </c>
      <c r="F251" s="13">
        <v>45005</v>
      </c>
      <c r="G251" s="11">
        <v>96</v>
      </c>
      <c r="H251" s="14">
        <v>3.3</v>
      </c>
      <c r="I251">
        <f>IF(MONTH(calls[[#This Row],[Date of Call]])&lt;=6,YEAR(calls[[#This Row],[Date of Call]]),YEAR(calls[[#This Row],[Date of Call]])+1)</f>
        <v>2023</v>
      </c>
      <c r="J251" t="str">
        <f>TEXT(calls[[#This Row],[Date of Call]],"DDDD")</f>
        <v>Monday</v>
      </c>
      <c r="K251" t="str">
        <f>_xlfn.IFS(calls[[#This Row],[Duration]]&lt;=10,"Under 10 mins",calls[[#This Row],[Duration]]&lt;=30,"10 to 30 mins",calls[[#This Row],[Duration]]&lt;=60,"30 to 60 mins",calls[[#This Row],[Duration]]&lt;=120,"1 to 2 hour",TRUE,"More than 2 hours")</f>
        <v>1 to 2 hour</v>
      </c>
      <c r="L251">
        <f>ROUND(calls[[#This Row],[Satisfaction Rating]],0)</f>
        <v>3</v>
      </c>
    </row>
    <row r="252" spans="2:12" x14ac:dyDescent="0.3">
      <c r="B252" s="10" t="s">
        <v>288</v>
      </c>
      <c r="C252" s="11" t="s">
        <v>26</v>
      </c>
      <c r="D252" s="11">
        <v>56</v>
      </c>
      <c r="E252" s="12" t="s">
        <v>17</v>
      </c>
      <c r="F252" s="13">
        <v>45005</v>
      </c>
      <c r="G252" s="11">
        <v>31</v>
      </c>
      <c r="H252" s="14">
        <v>4.4000000000000004</v>
      </c>
      <c r="I252">
        <f>IF(MONTH(calls[[#This Row],[Date of Call]])&lt;=6,YEAR(calls[[#This Row],[Date of Call]]),YEAR(calls[[#This Row],[Date of Call]])+1)</f>
        <v>2023</v>
      </c>
      <c r="J252" t="str">
        <f>TEXT(calls[[#This Row],[Date of Call]],"DDDD")</f>
        <v>Monday</v>
      </c>
      <c r="K252" t="str">
        <f>_xlfn.IFS(calls[[#This Row],[Duration]]&lt;=10,"Under 10 mins",calls[[#This Row],[Duration]]&lt;=30,"10 to 30 mins",calls[[#This Row],[Duration]]&lt;=60,"30 to 60 mins",calls[[#This Row],[Duration]]&lt;=120,"1 to 2 hour",TRUE,"More than 2 hours")</f>
        <v>30 to 60 mins</v>
      </c>
      <c r="L252">
        <f>ROUND(calls[[#This Row],[Satisfaction Rating]],0)</f>
        <v>4</v>
      </c>
    </row>
    <row r="253" spans="2:12" x14ac:dyDescent="0.3">
      <c r="B253" s="10" t="s">
        <v>289</v>
      </c>
      <c r="C253" s="11" t="s">
        <v>32</v>
      </c>
      <c r="D253" s="11">
        <v>48</v>
      </c>
      <c r="E253" s="12" t="s">
        <v>27</v>
      </c>
      <c r="F253" s="13">
        <v>45005</v>
      </c>
      <c r="G253" s="11">
        <v>200</v>
      </c>
      <c r="H253" s="14">
        <v>3.9</v>
      </c>
      <c r="I253">
        <f>IF(MONTH(calls[[#This Row],[Date of Call]])&lt;=6,YEAR(calls[[#This Row],[Date of Call]]),YEAR(calls[[#This Row],[Date of Call]])+1)</f>
        <v>2023</v>
      </c>
      <c r="J253" t="str">
        <f>TEXT(calls[[#This Row],[Date of Call]],"DDDD")</f>
        <v>Monday</v>
      </c>
      <c r="K253" t="str">
        <f>_xlfn.IFS(calls[[#This Row],[Duration]]&lt;=10,"Under 10 mins",calls[[#This Row],[Duration]]&lt;=30,"10 to 30 mins",calls[[#This Row],[Duration]]&lt;=60,"30 to 60 mins",calls[[#This Row],[Duration]]&lt;=120,"1 to 2 hour",TRUE,"More than 2 hours")</f>
        <v>30 to 60 mins</v>
      </c>
      <c r="L253">
        <f>ROUND(calls[[#This Row],[Satisfaction Rating]],0)</f>
        <v>4</v>
      </c>
    </row>
    <row r="254" spans="2:12" x14ac:dyDescent="0.3">
      <c r="B254" s="10" t="s">
        <v>290</v>
      </c>
      <c r="C254" s="11" t="s">
        <v>22</v>
      </c>
      <c r="D254" s="11">
        <v>55</v>
      </c>
      <c r="E254" s="12" t="s">
        <v>17</v>
      </c>
      <c r="F254" s="13">
        <v>45005</v>
      </c>
      <c r="G254" s="11">
        <v>99</v>
      </c>
      <c r="H254" s="14">
        <v>2.7</v>
      </c>
      <c r="I254">
        <f>IF(MONTH(calls[[#This Row],[Date of Call]])&lt;=6,YEAR(calls[[#This Row],[Date of Call]]),YEAR(calls[[#This Row],[Date of Call]])+1)</f>
        <v>2023</v>
      </c>
      <c r="J254" t="str">
        <f>TEXT(calls[[#This Row],[Date of Call]],"DDDD")</f>
        <v>Monday</v>
      </c>
      <c r="K254" t="str">
        <f>_xlfn.IFS(calls[[#This Row],[Duration]]&lt;=10,"Under 10 mins",calls[[#This Row],[Duration]]&lt;=30,"10 to 30 mins",calls[[#This Row],[Duration]]&lt;=60,"30 to 60 mins",calls[[#This Row],[Duration]]&lt;=120,"1 to 2 hour",TRUE,"More than 2 hours")</f>
        <v>30 to 60 mins</v>
      </c>
      <c r="L254">
        <f>ROUND(calls[[#This Row],[Satisfaction Rating]],0)</f>
        <v>3</v>
      </c>
    </row>
    <row r="255" spans="2:12" x14ac:dyDescent="0.3">
      <c r="B255" s="10" t="s">
        <v>291</v>
      </c>
      <c r="C255" s="11" t="s">
        <v>30</v>
      </c>
      <c r="D255" s="11">
        <v>88</v>
      </c>
      <c r="E255" s="12" t="s">
        <v>46</v>
      </c>
      <c r="F255" s="13">
        <v>45005</v>
      </c>
      <c r="G255" s="11">
        <v>144</v>
      </c>
      <c r="H255" s="14">
        <v>2.9</v>
      </c>
      <c r="I255">
        <f>IF(MONTH(calls[[#This Row],[Date of Call]])&lt;=6,YEAR(calls[[#This Row],[Date of Call]]),YEAR(calls[[#This Row],[Date of Call]])+1)</f>
        <v>2023</v>
      </c>
      <c r="J255" t="str">
        <f>TEXT(calls[[#This Row],[Date of Call]],"DDDD")</f>
        <v>Monday</v>
      </c>
      <c r="K255" t="str">
        <f>_xlfn.IFS(calls[[#This Row],[Duration]]&lt;=10,"Under 10 mins",calls[[#This Row],[Duration]]&lt;=30,"10 to 30 mins",calls[[#This Row],[Duration]]&lt;=60,"30 to 60 mins",calls[[#This Row],[Duration]]&lt;=120,"1 to 2 hour",TRUE,"More than 2 hours")</f>
        <v>1 to 2 hour</v>
      </c>
      <c r="L255">
        <f>ROUND(calls[[#This Row],[Satisfaction Rating]],0)</f>
        <v>3</v>
      </c>
    </row>
    <row r="256" spans="2:12" x14ac:dyDescent="0.3">
      <c r="B256" s="10" t="s">
        <v>292</v>
      </c>
      <c r="C256" s="11" t="s">
        <v>26</v>
      </c>
      <c r="D256" s="11">
        <v>102</v>
      </c>
      <c r="E256" s="12" t="s">
        <v>33</v>
      </c>
      <c r="F256" s="13">
        <v>45006</v>
      </c>
      <c r="G256" s="11">
        <v>81</v>
      </c>
      <c r="H256" s="14">
        <v>4</v>
      </c>
      <c r="I256">
        <f>IF(MONTH(calls[[#This Row],[Date of Call]])&lt;=6,YEAR(calls[[#This Row],[Date of Call]]),YEAR(calls[[#This Row],[Date of Call]])+1)</f>
        <v>2023</v>
      </c>
      <c r="J256" t="str">
        <f>TEXT(calls[[#This Row],[Date of Call]],"DDDD")</f>
        <v>Tuesday</v>
      </c>
      <c r="K256" t="str">
        <f>_xlfn.IFS(calls[[#This Row],[Duration]]&lt;=10,"Under 10 mins",calls[[#This Row],[Duration]]&lt;=30,"10 to 30 mins",calls[[#This Row],[Duration]]&lt;=60,"30 to 60 mins",calls[[#This Row],[Duration]]&lt;=120,"1 to 2 hour",TRUE,"More than 2 hours")</f>
        <v>1 to 2 hour</v>
      </c>
      <c r="L256">
        <f>ROUND(calls[[#This Row],[Satisfaction Rating]],0)</f>
        <v>4</v>
      </c>
    </row>
    <row r="257" spans="2:12" x14ac:dyDescent="0.3">
      <c r="B257" s="10" t="s">
        <v>293</v>
      </c>
      <c r="C257" s="11" t="s">
        <v>30</v>
      </c>
      <c r="D257" s="11">
        <v>155</v>
      </c>
      <c r="E257" s="12" t="s">
        <v>46</v>
      </c>
      <c r="F257" s="13">
        <v>45006</v>
      </c>
      <c r="G257" s="11">
        <v>70</v>
      </c>
      <c r="H257" s="14">
        <v>4.4000000000000004</v>
      </c>
      <c r="I257">
        <f>IF(MONTH(calls[[#This Row],[Date of Call]])&lt;=6,YEAR(calls[[#This Row],[Date of Call]]),YEAR(calls[[#This Row],[Date of Call]])+1)</f>
        <v>2023</v>
      </c>
      <c r="J257" t="str">
        <f>TEXT(calls[[#This Row],[Date of Call]],"DDDD")</f>
        <v>Tuesday</v>
      </c>
      <c r="K257" t="str">
        <f>_xlfn.IFS(calls[[#This Row],[Duration]]&lt;=10,"Under 10 mins",calls[[#This Row],[Duration]]&lt;=30,"10 to 30 mins",calls[[#This Row],[Duration]]&lt;=60,"30 to 60 mins",calls[[#This Row],[Duration]]&lt;=120,"1 to 2 hour",TRUE,"More than 2 hours")</f>
        <v>More than 2 hours</v>
      </c>
      <c r="L257">
        <f>ROUND(calls[[#This Row],[Satisfaction Rating]],0)</f>
        <v>4</v>
      </c>
    </row>
    <row r="258" spans="2:12" x14ac:dyDescent="0.3">
      <c r="B258" s="10" t="s">
        <v>294</v>
      </c>
      <c r="C258" s="11" t="s">
        <v>22</v>
      </c>
      <c r="D258" s="11">
        <v>63</v>
      </c>
      <c r="E258" s="12" t="s">
        <v>46</v>
      </c>
      <c r="F258" s="13">
        <v>45006</v>
      </c>
      <c r="G258" s="11">
        <v>148</v>
      </c>
      <c r="H258" s="14">
        <v>5</v>
      </c>
      <c r="I258">
        <f>IF(MONTH(calls[[#This Row],[Date of Call]])&lt;=6,YEAR(calls[[#This Row],[Date of Call]]),YEAR(calls[[#This Row],[Date of Call]])+1)</f>
        <v>2023</v>
      </c>
      <c r="J258" t="str">
        <f>TEXT(calls[[#This Row],[Date of Call]],"DDDD")</f>
        <v>Tuesday</v>
      </c>
      <c r="K258" t="str">
        <f>_xlfn.IFS(calls[[#This Row],[Duration]]&lt;=10,"Under 10 mins",calls[[#This Row],[Duration]]&lt;=30,"10 to 30 mins",calls[[#This Row],[Duration]]&lt;=60,"30 to 60 mins",calls[[#This Row],[Duration]]&lt;=120,"1 to 2 hour",TRUE,"More than 2 hours")</f>
        <v>1 to 2 hour</v>
      </c>
      <c r="L258">
        <f>ROUND(calls[[#This Row],[Satisfaction Rating]],0)</f>
        <v>5</v>
      </c>
    </row>
    <row r="259" spans="2:12" x14ac:dyDescent="0.3">
      <c r="B259" s="10" t="s">
        <v>295</v>
      </c>
      <c r="C259" s="11" t="s">
        <v>37</v>
      </c>
      <c r="D259" s="11">
        <v>59</v>
      </c>
      <c r="E259" s="12" t="s">
        <v>33</v>
      </c>
      <c r="F259" s="13">
        <v>45006</v>
      </c>
      <c r="G259" s="11">
        <v>215</v>
      </c>
      <c r="H259" s="14">
        <v>4.0999999999999996</v>
      </c>
      <c r="I259">
        <f>IF(MONTH(calls[[#This Row],[Date of Call]])&lt;=6,YEAR(calls[[#This Row],[Date of Call]]),YEAR(calls[[#This Row],[Date of Call]])+1)</f>
        <v>2023</v>
      </c>
      <c r="J259" t="str">
        <f>TEXT(calls[[#This Row],[Date of Call]],"DDDD")</f>
        <v>Tuesday</v>
      </c>
      <c r="K259" t="str">
        <f>_xlfn.IFS(calls[[#This Row],[Duration]]&lt;=10,"Under 10 mins",calls[[#This Row],[Duration]]&lt;=30,"10 to 30 mins",calls[[#This Row],[Duration]]&lt;=60,"30 to 60 mins",calls[[#This Row],[Duration]]&lt;=120,"1 to 2 hour",TRUE,"More than 2 hours")</f>
        <v>30 to 60 mins</v>
      </c>
      <c r="L259">
        <f>ROUND(calls[[#This Row],[Satisfaction Rating]],0)</f>
        <v>4</v>
      </c>
    </row>
    <row r="260" spans="2:12" x14ac:dyDescent="0.3">
      <c r="B260" s="10" t="s">
        <v>296</v>
      </c>
      <c r="C260" s="11" t="s">
        <v>37</v>
      </c>
      <c r="D260" s="11">
        <v>144</v>
      </c>
      <c r="E260" s="12" t="s">
        <v>27</v>
      </c>
      <c r="F260" s="13">
        <v>45006</v>
      </c>
      <c r="G260" s="11">
        <v>124</v>
      </c>
      <c r="H260" s="14">
        <v>4.4000000000000004</v>
      </c>
      <c r="I260">
        <f>IF(MONTH(calls[[#This Row],[Date of Call]])&lt;=6,YEAR(calls[[#This Row],[Date of Call]]),YEAR(calls[[#This Row],[Date of Call]])+1)</f>
        <v>2023</v>
      </c>
      <c r="J260" t="str">
        <f>TEXT(calls[[#This Row],[Date of Call]],"DDDD")</f>
        <v>Tuesday</v>
      </c>
      <c r="K260" t="str">
        <f>_xlfn.IFS(calls[[#This Row],[Duration]]&lt;=10,"Under 10 mins",calls[[#This Row],[Duration]]&lt;=30,"10 to 30 mins",calls[[#This Row],[Duration]]&lt;=60,"30 to 60 mins",calls[[#This Row],[Duration]]&lt;=120,"1 to 2 hour",TRUE,"More than 2 hours")</f>
        <v>More than 2 hours</v>
      </c>
      <c r="L260">
        <f>ROUND(calls[[#This Row],[Satisfaction Rating]],0)</f>
        <v>4</v>
      </c>
    </row>
    <row r="261" spans="2:12" x14ac:dyDescent="0.3">
      <c r="B261" s="10" t="s">
        <v>297</v>
      </c>
      <c r="C261" s="11" t="s">
        <v>35</v>
      </c>
      <c r="D261" s="11">
        <v>113</v>
      </c>
      <c r="E261" s="12" t="s">
        <v>40</v>
      </c>
      <c r="F261" s="13">
        <v>45006</v>
      </c>
      <c r="G261" s="11">
        <v>168</v>
      </c>
      <c r="H261" s="14">
        <v>4.0999999999999996</v>
      </c>
      <c r="I261">
        <f>IF(MONTH(calls[[#This Row],[Date of Call]])&lt;=6,YEAR(calls[[#This Row],[Date of Call]]),YEAR(calls[[#This Row],[Date of Call]])+1)</f>
        <v>2023</v>
      </c>
      <c r="J261" t="str">
        <f>TEXT(calls[[#This Row],[Date of Call]],"DDDD")</f>
        <v>Tuesday</v>
      </c>
      <c r="K261" t="str">
        <f>_xlfn.IFS(calls[[#This Row],[Duration]]&lt;=10,"Under 10 mins",calls[[#This Row],[Duration]]&lt;=30,"10 to 30 mins",calls[[#This Row],[Duration]]&lt;=60,"30 to 60 mins",calls[[#This Row],[Duration]]&lt;=120,"1 to 2 hour",TRUE,"More than 2 hours")</f>
        <v>1 to 2 hour</v>
      </c>
      <c r="L261">
        <f>ROUND(calls[[#This Row],[Satisfaction Rating]],0)</f>
        <v>4</v>
      </c>
    </row>
    <row r="262" spans="2:12" x14ac:dyDescent="0.3">
      <c r="B262" s="10" t="s">
        <v>298</v>
      </c>
      <c r="C262" s="11" t="s">
        <v>50</v>
      </c>
      <c r="D262" s="11">
        <v>154</v>
      </c>
      <c r="E262" s="12" t="s">
        <v>17</v>
      </c>
      <c r="F262" s="13">
        <v>45006</v>
      </c>
      <c r="G262" s="11">
        <v>90</v>
      </c>
      <c r="H262" s="14">
        <v>4.5</v>
      </c>
      <c r="I262">
        <f>IF(MONTH(calls[[#This Row],[Date of Call]])&lt;=6,YEAR(calls[[#This Row],[Date of Call]]),YEAR(calls[[#This Row],[Date of Call]])+1)</f>
        <v>2023</v>
      </c>
      <c r="J262" t="str">
        <f>TEXT(calls[[#This Row],[Date of Call]],"DDDD")</f>
        <v>Tuesday</v>
      </c>
      <c r="K262" t="str">
        <f>_xlfn.IFS(calls[[#This Row],[Duration]]&lt;=10,"Under 10 mins",calls[[#This Row],[Duration]]&lt;=30,"10 to 30 mins",calls[[#This Row],[Duration]]&lt;=60,"30 to 60 mins",calls[[#This Row],[Duration]]&lt;=120,"1 to 2 hour",TRUE,"More than 2 hours")</f>
        <v>More than 2 hours</v>
      </c>
      <c r="L262">
        <f>ROUND(calls[[#This Row],[Satisfaction Rating]],0)</f>
        <v>5</v>
      </c>
    </row>
    <row r="263" spans="2:12" x14ac:dyDescent="0.3">
      <c r="B263" s="10" t="s">
        <v>299</v>
      </c>
      <c r="C263" s="11" t="s">
        <v>50</v>
      </c>
      <c r="D263" s="11">
        <v>58</v>
      </c>
      <c r="E263" s="12" t="s">
        <v>33</v>
      </c>
      <c r="F263" s="13">
        <v>45007</v>
      </c>
      <c r="G263" s="11">
        <v>176</v>
      </c>
      <c r="H263" s="14">
        <v>4.2</v>
      </c>
      <c r="I263">
        <f>IF(MONTH(calls[[#This Row],[Date of Call]])&lt;=6,YEAR(calls[[#This Row],[Date of Call]]),YEAR(calls[[#This Row],[Date of Call]])+1)</f>
        <v>2023</v>
      </c>
      <c r="J263" t="str">
        <f>TEXT(calls[[#This Row],[Date of Call]],"DDDD")</f>
        <v>Wednesday</v>
      </c>
      <c r="K263" t="str">
        <f>_xlfn.IFS(calls[[#This Row],[Duration]]&lt;=10,"Under 10 mins",calls[[#This Row],[Duration]]&lt;=30,"10 to 30 mins",calls[[#This Row],[Duration]]&lt;=60,"30 to 60 mins",calls[[#This Row],[Duration]]&lt;=120,"1 to 2 hour",TRUE,"More than 2 hours")</f>
        <v>30 to 60 mins</v>
      </c>
      <c r="L263">
        <f>ROUND(calls[[#This Row],[Satisfaction Rating]],0)</f>
        <v>4</v>
      </c>
    </row>
    <row r="264" spans="2:12" x14ac:dyDescent="0.3">
      <c r="B264" s="10" t="s">
        <v>300</v>
      </c>
      <c r="C264" s="11" t="s">
        <v>32</v>
      </c>
      <c r="D264" s="11">
        <v>63</v>
      </c>
      <c r="E264" s="12" t="s">
        <v>46</v>
      </c>
      <c r="F264" s="13">
        <v>45007</v>
      </c>
      <c r="G264" s="11">
        <v>87</v>
      </c>
      <c r="H264" s="14">
        <v>4.5999999999999996</v>
      </c>
      <c r="I264">
        <f>IF(MONTH(calls[[#This Row],[Date of Call]])&lt;=6,YEAR(calls[[#This Row],[Date of Call]]),YEAR(calls[[#This Row],[Date of Call]])+1)</f>
        <v>2023</v>
      </c>
      <c r="J264" t="str">
        <f>TEXT(calls[[#This Row],[Date of Call]],"DDDD")</f>
        <v>Wednesday</v>
      </c>
      <c r="K264" t="str">
        <f>_xlfn.IFS(calls[[#This Row],[Duration]]&lt;=10,"Under 10 mins",calls[[#This Row],[Duration]]&lt;=30,"10 to 30 mins",calls[[#This Row],[Duration]]&lt;=60,"30 to 60 mins",calls[[#This Row],[Duration]]&lt;=120,"1 to 2 hour",TRUE,"More than 2 hours")</f>
        <v>1 to 2 hour</v>
      </c>
      <c r="L264">
        <f>ROUND(calls[[#This Row],[Satisfaction Rating]],0)</f>
        <v>5</v>
      </c>
    </row>
    <row r="265" spans="2:12" x14ac:dyDescent="0.3">
      <c r="B265" s="10" t="s">
        <v>301</v>
      </c>
      <c r="C265" s="11" t="s">
        <v>43</v>
      </c>
      <c r="D265" s="11">
        <v>59</v>
      </c>
      <c r="E265" s="12" t="s">
        <v>27</v>
      </c>
      <c r="F265" s="13">
        <v>45007</v>
      </c>
      <c r="G265" s="11">
        <v>128</v>
      </c>
      <c r="H265" s="14">
        <v>4.5</v>
      </c>
      <c r="I265">
        <f>IF(MONTH(calls[[#This Row],[Date of Call]])&lt;=6,YEAR(calls[[#This Row],[Date of Call]]),YEAR(calls[[#This Row],[Date of Call]])+1)</f>
        <v>2023</v>
      </c>
      <c r="J265" t="str">
        <f>TEXT(calls[[#This Row],[Date of Call]],"DDDD")</f>
        <v>Wednesday</v>
      </c>
      <c r="K265" t="str">
        <f>_xlfn.IFS(calls[[#This Row],[Duration]]&lt;=10,"Under 10 mins",calls[[#This Row],[Duration]]&lt;=30,"10 to 30 mins",calls[[#This Row],[Duration]]&lt;=60,"30 to 60 mins",calls[[#This Row],[Duration]]&lt;=120,"1 to 2 hour",TRUE,"More than 2 hours")</f>
        <v>30 to 60 mins</v>
      </c>
      <c r="L265">
        <f>ROUND(calls[[#This Row],[Satisfaction Rating]],0)</f>
        <v>5</v>
      </c>
    </row>
    <row r="266" spans="2:12" x14ac:dyDescent="0.3">
      <c r="B266" s="10" t="s">
        <v>302</v>
      </c>
      <c r="C266" s="11" t="s">
        <v>41</v>
      </c>
      <c r="D266" s="11">
        <v>129</v>
      </c>
      <c r="E266" s="12" t="s">
        <v>46</v>
      </c>
      <c r="F266" s="13">
        <v>45007</v>
      </c>
      <c r="G266" s="11">
        <v>120</v>
      </c>
      <c r="H266" s="14">
        <v>4.0999999999999996</v>
      </c>
      <c r="I266">
        <f>IF(MONTH(calls[[#This Row],[Date of Call]])&lt;=6,YEAR(calls[[#This Row],[Date of Call]]),YEAR(calls[[#This Row],[Date of Call]])+1)</f>
        <v>2023</v>
      </c>
      <c r="J266" t="str">
        <f>TEXT(calls[[#This Row],[Date of Call]],"DDDD")</f>
        <v>Wednesday</v>
      </c>
      <c r="K266" t="str">
        <f>_xlfn.IFS(calls[[#This Row],[Duration]]&lt;=10,"Under 10 mins",calls[[#This Row],[Duration]]&lt;=30,"10 to 30 mins",calls[[#This Row],[Duration]]&lt;=60,"30 to 60 mins",calls[[#This Row],[Duration]]&lt;=120,"1 to 2 hour",TRUE,"More than 2 hours")</f>
        <v>More than 2 hours</v>
      </c>
      <c r="L266">
        <f>ROUND(calls[[#This Row],[Satisfaction Rating]],0)</f>
        <v>4</v>
      </c>
    </row>
    <row r="267" spans="2:12" x14ac:dyDescent="0.3">
      <c r="B267" s="10" t="s">
        <v>303</v>
      </c>
      <c r="C267" s="11" t="s">
        <v>23</v>
      </c>
      <c r="D267" s="11">
        <v>101</v>
      </c>
      <c r="E267" s="12" t="s">
        <v>40</v>
      </c>
      <c r="F267" s="13">
        <v>45007</v>
      </c>
      <c r="G267" s="11">
        <v>130</v>
      </c>
      <c r="H267" s="14">
        <v>4.8</v>
      </c>
      <c r="I267">
        <f>IF(MONTH(calls[[#This Row],[Date of Call]])&lt;=6,YEAR(calls[[#This Row],[Date of Call]]),YEAR(calls[[#This Row],[Date of Call]])+1)</f>
        <v>2023</v>
      </c>
      <c r="J267" t="str">
        <f>TEXT(calls[[#This Row],[Date of Call]],"DDDD")</f>
        <v>Wednesday</v>
      </c>
      <c r="K267" t="str">
        <f>_xlfn.IFS(calls[[#This Row],[Duration]]&lt;=10,"Under 10 mins",calls[[#This Row],[Duration]]&lt;=30,"10 to 30 mins",calls[[#This Row],[Duration]]&lt;=60,"30 to 60 mins",calls[[#This Row],[Duration]]&lt;=120,"1 to 2 hour",TRUE,"More than 2 hours")</f>
        <v>1 to 2 hour</v>
      </c>
      <c r="L267">
        <f>ROUND(calls[[#This Row],[Satisfaction Rating]],0)</f>
        <v>5</v>
      </c>
    </row>
    <row r="268" spans="2:12" x14ac:dyDescent="0.3">
      <c r="B268" s="10" t="s">
        <v>304</v>
      </c>
      <c r="C268" s="11" t="s">
        <v>54</v>
      </c>
      <c r="D268" s="11">
        <v>154</v>
      </c>
      <c r="E268" s="12" t="s">
        <v>27</v>
      </c>
      <c r="F268" s="13">
        <v>45007</v>
      </c>
      <c r="G268" s="11">
        <v>172</v>
      </c>
      <c r="H268" s="14">
        <v>3.1</v>
      </c>
      <c r="I268">
        <f>IF(MONTH(calls[[#This Row],[Date of Call]])&lt;=6,YEAR(calls[[#This Row],[Date of Call]]),YEAR(calls[[#This Row],[Date of Call]])+1)</f>
        <v>2023</v>
      </c>
      <c r="J268" t="str">
        <f>TEXT(calls[[#This Row],[Date of Call]],"DDDD")</f>
        <v>Wednesday</v>
      </c>
      <c r="K268" t="str">
        <f>_xlfn.IFS(calls[[#This Row],[Duration]]&lt;=10,"Under 10 mins",calls[[#This Row],[Duration]]&lt;=30,"10 to 30 mins",calls[[#This Row],[Duration]]&lt;=60,"30 to 60 mins",calls[[#This Row],[Duration]]&lt;=120,"1 to 2 hour",TRUE,"More than 2 hours")</f>
        <v>More than 2 hours</v>
      </c>
      <c r="L268">
        <f>ROUND(calls[[#This Row],[Satisfaction Rating]],0)</f>
        <v>3</v>
      </c>
    </row>
    <row r="269" spans="2:12" x14ac:dyDescent="0.3">
      <c r="B269" s="10" t="s">
        <v>305</v>
      </c>
      <c r="C269" s="11" t="s">
        <v>45</v>
      </c>
      <c r="D269" s="11">
        <v>131</v>
      </c>
      <c r="E269" s="12" t="s">
        <v>27</v>
      </c>
      <c r="F269" s="13">
        <v>45007</v>
      </c>
      <c r="G269" s="11">
        <v>58</v>
      </c>
      <c r="H269" s="14">
        <v>4.9000000000000004</v>
      </c>
      <c r="I269">
        <f>IF(MONTH(calls[[#This Row],[Date of Call]])&lt;=6,YEAR(calls[[#This Row],[Date of Call]]),YEAR(calls[[#This Row],[Date of Call]])+1)</f>
        <v>2023</v>
      </c>
      <c r="J269" t="str">
        <f>TEXT(calls[[#This Row],[Date of Call]],"DDDD")</f>
        <v>Wednesday</v>
      </c>
      <c r="K269" t="str">
        <f>_xlfn.IFS(calls[[#This Row],[Duration]]&lt;=10,"Under 10 mins",calls[[#This Row],[Duration]]&lt;=30,"10 to 30 mins",calls[[#This Row],[Duration]]&lt;=60,"30 to 60 mins",calls[[#This Row],[Duration]]&lt;=120,"1 to 2 hour",TRUE,"More than 2 hours")</f>
        <v>More than 2 hours</v>
      </c>
      <c r="L269">
        <f>ROUND(calls[[#This Row],[Satisfaction Rating]],0)</f>
        <v>5</v>
      </c>
    </row>
    <row r="270" spans="2:12" x14ac:dyDescent="0.3">
      <c r="B270" s="10" t="s">
        <v>306</v>
      </c>
      <c r="C270" s="11" t="s">
        <v>37</v>
      </c>
      <c r="D270" s="11">
        <v>111</v>
      </c>
      <c r="E270" s="12" t="s">
        <v>40</v>
      </c>
      <c r="F270" s="13">
        <v>45008</v>
      </c>
      <c r="G270" s="11">
        <v>86</v>
      </c>
      <c r="H270" s="14">
        <v>4.0999999999999996</v>
      </c>
      <c r="I270">
        <f>IF(MONTH(calls[[#This Row],[Date of Call]])&lt;=6,YEAR(calls[[#This Row],[Date of Call]]),YEAR(calls[[#This Row],[Date of Call]])+1)</f>
        <v>2023</v>
      </c>
      <c r="J270" t="str">
        <f>TEXT(calls[[#This Row],[Date of Call]],"DDDD")</f>
        <v>Thursday</v>
      </c>
      <c r="K270" t="str">
        <f>_xlfn.IFS(calls[[#This Row],[Duration]]&lt;=10,"Under 10 mins",calls[[#This Row],[Duration]]&lt;=30,"10 to 30 mins",calls[[#This Row],[Duration]]&lt;=60,"30 to 60 mins",calls[[#This Row],[Duration]]&lt;=120,"1 to 2 hour",TRUE,"More than 2 hours")</f>
        <v>1 to 2 hour</v>
      </c>
      <c r="L270">
        <f>ROUND(calls[[#This Row],[Satisfaction Rating]],0)</f>
        <v>4</v>
      </c>
    </row>
    <row r="271" spans="2:12" x14ac:dyDescent="0.3">
      <c r="B271" s="10" t="s">
        <v>307</v>
      </c>
      <c r="C271" s="11" t="s">
        <v>50</v>
      </c>
      <c r="D271" s="11">
        <v>142</v>
      </c>
      <c r="E271" s="12" t="s">
        <v>40</v>
      </c>
      <c r="F271" s="13">
        <v>45009</v>
      </c>
      <c r="G271" s="11">
        <v>31</v>
      </c>
      <c r="H271" s="14">
        <v>4.4000000000000004</v>
      </c>
      <c r="I271">
        <f>IF(MONTH(calls[[#This Row],[Date of Call]])&lt;=6,YEAR(calls[[#This Row],[Date of Call]]),YEAR(calls[[#This Row],[Date of Call]])+1)</f>
        <v>2023</v>
      </c>
      <c r="J271" t="str">
        <f>TEXT(calls[[#This Row],[Date of Call]],"DDDD")</f>
        <v>Friday</v>
      </c>
      <c r="K271" t="str">
        <f>_xlfn.IFS(calls[[#This Row],[Duration]]&lt;=10,"Under 10 mins",calls[[#This Row],[Duration]]&lt;=30,"10 to 30 mins",calls[[#This Row],[Duration]]&lt;=60,"30 to 60 mins",calls[[#This Row],[Duration]]&lt;=120,"1 to 2 hour",TRUE,"More than 2 hours")</f>
        <v>More than 2 hours</v>
      </c>
      <c r="L271">
        <f>ROUND(calls[[#This Row],[Satisfaction Rating]],0)</f>
        <v>4</v>
      </c>
    </row>
    <row r="272" spans="2:12" x14ac:dyDescent="0.3">
      <c r="B272" s="10" t="s">
        <v>308</v>
      </c>
      <c r="C272" s="11" t="s">
        <v>26</v>
      </c>
      <c r="D272" s="11">
        <v>93</v>
      </c>
      <c r="E272" s="12" t="s">
        <v>46</v>
      </c>
      <c r="F272" s="13">
        <v>45009</v>
      </c>
      <c r="G272" s="11">
        <v>72</v>
      </c>
      <c r="H272" s="14">
        <v>4.4000000000000004</v>
      </c>
      <c r="I272">
        <f>IF(MONTH(calls[[#This Row],[Date of Call]])&lt;=6,YEAR(calls[[#This Row],[Date of Call]]),YEAR(calls[[#This Row],[Date of Call]])+1)</f>
        <v>2023</v>
      </c>
      <c r="J272" t="str">
        <f>TEXT(calls[[#This Row],[Date of Call]],"DDDD")</f>
        <v>Friday</v>
      </c>
      <c r="K272" t="str">
        <f>_xlfn.IFS(calls[[#This Row],[Duration]]&lt;=10,"Under 10 mins",calls[[#This Row],[Duration]]&lt;=30,"10 to 30 mins",calls[[#This Row],[Duration]]&lt;=60,"30 to 60 mins",calls[[#This Row],[Duration]]&lt;=120,"1 to 2 hour",TRUE,"More than 2 hours")</f>
        <v>1 to 2 hour</v>
      </c>
      <c r="L272">
        <f>ROUND(calls[[#This Row],[Satisfaction Rating]],0)</f>
        <v>4</v>
      </c>
    </row>
    <row r="273" spans="2:12" x14ac:dyDescent="0.3">
      <c r="B273" s="10" t="s">
        <v>309</v>
      </c>
      <c r="C273" s="11" t="s">
        <v>50</v>
      </c>
      <c r="D273" s="11">
        <v>125</v>
      </c>
      <c r="E273" s="12" t="s">
        <v>17</v>
      </c>
      <c r="F273" s="13">
        <v>45010</v>
      </c>
      <c r="G273" s="11">
        <v>27</v>
      </c>
      <c r="H273" s="14">
        <v>3</v>
      </c>
      <c r="I273">
        <f>IF(MONTH(calls[[#This Row],[Date of Call]])&lt;=6,YEAR(calls[[#This Row],[Date of Call]]),YEAR(calls[[#This Row],[Date of Call]])+1)</f>
        <v>2023</v>
      </c>
      <c r="J273" t="str">
        <f>TEXT(calls[[#This Row],[Date of Call]],"DDDD")</f>
        <v>Saturday</v>
      </c>
      <c r="K273" t="str">
        <f>_xlfn.IFS(calls[[#This Row],[Duration]]&lt;=10,"Under 10 mins",calls[[#This Row],[Duration]]&lt;=30,"10 to 30 mins",calls[[#This Row],[Duration]]&lt;=60,"30 to 60 mins",calls[[#This Row],[Duration]]&lt;=120,"1 to 2 hour",TRUE,"More than 2 hours")</f>
        <v>More than 2 hours</v>
      </c>
      <c r="L273">
        <f>ROUND(calls[[#This Row],[Satisfaction Rating]],0)</f>
        <v>3</v>
      </c>
    </row>
    <row r="274" spans="2:12" x14ac:dyDescent="0.3">
      <c r="B274" s="10" t="s">
        <v>310</v>
      </c>
      <c r="C274" s="11" t="s">
        <v>41</v>
      </c>
      <c r="D274" s="11">
        <v>76</v>
      </c>
      <c r="E274" s="12" t="s">
        <v>27</v>
      </c>
      <c r="F274" s="13">
        <v>45010</v>
      </c>
      <c r="G274" s="11">
        <v>110</v>
      </c>
      <c r="H274" s="14">
        <v>4.4000000000000004</v>
      </c>
      <c r="I274">
        <f>IF(MONTH(calls[[#This Row],[Date of Call]])&lt;=6,YEAR(calls[[#This Row],[Date of Call]]),YEAR(calls[[#This Row],[Date of Call]])+1)</f>
        <v>2023</v>
      </c>
      <c r="J274" t="str">
        <f>TEXT(calls[[#This Row],[Date of Call]],"DDDD")</f>
        <v>Saturday</v>
      </c>
      <c r="K274" t="str">
        <f>_xlfn.IFS(calls[[#This Row],[Duration]]&lt;=10,"Under 10 mins",calls[[#This Row],[Duration]]&lt;=30,"10 to 30 mins",calls[[#This Row],[Duration]]&lt;=60,"30 to 60 mins",calls[[#This Row],[Duration]]&lt;=120,"1 to 2 hour",TRUE,"More than 2 hours")</f>
        <v>1 to 2 hour</v>
      </c>
      <c r="L274">
        <f>ROUND(calls[[#This Row],[Satisfaction Rating]],0)</f>
        <v>4</v>
      </c>
    </row>
    <row r="275" spans="2:12" x14ac:dyDescent="0.3">
      <c r="B275" s="10" t="s">
        <v>311</v>
      </c>
      <c r="C275" s="11" t="s">
        <v>35</v>
      </c>
      <c r="D275" s="11">
        <v>69</v>
      </c>
      <c r="E275" s="12" t="s">
        <v>46</v>
      </c>
      <c r="F275" s="13">
        <v>45010</v>
      </c>
      <c r="G275" s="11">
        <v>126</v>
      </c>
      <c r="H275" s="14">
        <v>3.7</v>
      </c>
      <c r="I275">
        <f>IF(MONTH(calls[[#This Row],[Date of Call]])&lt;=6,YEAR(calls[[#This Row],[Date of Call]]),YEAR(calls[[#This Row],[Date of Call]])+1)</f>
        <v>2023</v>
      </c>
      <c r="J275" t="str">
        <f>TEXT(calls[[#This Row],[Date of Call]],"DDDD")</f>
        <v>Saturday</v>
      </c>
      <c r="K275" t="str">
        <f>_xlfn.IFS(calls[[#This Row],[Duration]]&lt;=10,"Under 10 mins",calls[[#This Row],[Duration]]&lt;=30,"10 to 30 mins",calls[[#This Row],[Duration]]&lt;=60,"30 to 60 mins",calls[[#This Row],[Duration]]&lt;=120,"1 to 2 hour",TRUE,"More than 2 hours")</f>
        <v>1 to 2 hour</v>
      </c>
      <c r="L275">
        <f>ROUND(calls[[#This Row],[Satisfaction Rating]],0)</f>
        <v>4</v>
      </c>
    </row>
    <row r="276" spans="2:12" x14ac:dyDescent="0.3">
      <c r="B276" s="10" t="s">
        <v>312</v>
      </c>
      <c r="C276" s="11" t="s">
        <v>43</v>
      </c>
      <c r="D276" s="11">
        <v>149</v>
      </c>
      <c r="E276" s="12" t="s">
        <v>17</v>
      </c>
      <c r="F276" s="13">
        <v>45010</v>
      </c>
      <c r="G276" s="11">
        <v>60</v>
      </c>
      <c r="H276" s="14">
        <v>3.9</v>
      </c>
      <c r="I276">
        <f>IF(MONTH(calls[[#This Row],[Date of Call]])&lt;=6,YEAR(calls[[#This Row],[Date of Call]]),YEAR(calls[[#This Row],[Date of Call]])+1)</f>
        <v>2023</v>
      </c>
      <c r="J276" t="str">
        <f>TEXT(calls[[#This Row],[Date of Call]],"DDDD")</f>
        <v>Saturday</v>
      </c>
      <c r="K276" t="str">
        <f>_xlfn.IFS(calls[[#This Row],[Duration]]&lt;=10,"Under 10 mins",calls[[#This Row],[Duration]]&lt;=30,"10 to 30 mins",calls[[#This Row],[Duration]]&lt;=60,"30 to 60 mins",calls[[#This Row],[Duration]]&lt;=120,"1 to 2 hour",TRUE,"More than 2 hours")</f>
        <v>More than 2 hours</v>
      </c>
      <c r="L276">
        <f>ROUND(calls[[#This Row],[Satisfaction Rating]],0)</f>
        <v>4</v>
      </c>
    </row>
    <row r="277" spans="2:12" x14ac:dyDescent="0.3">
      <c r="B277" s="10" t="s">
        <v>313</v>
      </c>
      <c r="C277" s="11" t="s">
        <v>50</v>
      </c>
      <c r="D277" s="11">
        <v>57</v>
      </c>
      <c r="E277" s="12" t="s">
        <v>46</v>
      </c>
      <c r="F277" s="13">
        <v>45010</v>
      </c>
      <c r="G277" s="11">
        <v>35</v>
      </c>
      <c r="H277" s="14">
        <v>3.5</v>
      </c>
      <c r="I277">
        <f>IF(MONTH(calls[[#This Row],[Date of Call]])&lt;=6,YEAR(calls[[#This Row],[Date of Call]]),YEAR(calls[[#This Row],[Date of Call]])+1)</f>
        <v>2023</v>
      </c>
      <c r="J277" t="str">
        <f>TEXT(calls[[#This Row],[Date of Call]],"DDDD")</f>
        <v>Saturday</v>
      </c>
      <c r="K277" t="str">
        <f>_xlfn.IFS(calls[[#This Row],[Duration]]&lt;=10,"Under 10 mins",calls[[#This Row],[Duration]]&lt;=30,"10 to 30 mins",calls[[#This Row],[Duration]]&lt;=60,"30 to 60 mins",calls[[#This Row],[Duration]]&lt;=120,"1 to 2 hour",TRUE,"More than 2 hours")</f>
        <v>30 to 60 mins</v>
      </c>
      <c r="L277">
        <f>ROUND(calls[[#This Row],[Satisfaction Rating]],0)</f>
        <v>4</v>
      </c>
    </row>
    <row r="278" spans="2:12" x14ac:dyDescent="0.3">
      <c r="B278" s="10" t="s">
        <v>314</v>
      </c>
      <c r="C278" s="11" t="s">
        <v>22</v>
      </c>
      <c r="D278" s="11">
        <v>113</v>
      </c>
      <c r="E278" s="12" t="s">
        <v>27</v>
      </c>
      <c r="F278" s="13">
        <v>45010</v>
      </c>
      <c r="G278" s="11">
        <v>81</v>
      </c>
      <c r="H278" s="14">
        <v>3.5</v>
      </c>
      <c r="I278">
        <f>IF(MONTH(calls[[#This Row],[Date of Call]])&lt;=6,YEAR(calls[[#This Row],[Date of Call]]),YEAR(calls[[#This Row],[Date of Call]])+1)</f>
        <v>2023</v>
      </c>
      <c r="J278" t="str">
        <f>TEXT(calls[[#This Row],[Date of Call]],"DDDD")</f>
        <v>Saturday</v>
      </c>
      <c r="K278" t="str">
        <f>_xlfn.IFS(calls[[#This Row],[Duration]]&lt;=10,"Under 10 mins",calls[[#This Row],[Duration]]&lt;=30,"10 to 30 mins",calls[[#This Row],[Duration]]&lt;=60,"30 to 60 mins",calls[[#This Row],[Duration]]&lt;=120,"1 to 2 hour",TRUE,"More than 2 hours")</f>
        <v>1 to 2 hour</v>
      </c>
      <c r="L278">
        <f>ROUND(calls[[#This Row],[Satisfaction Rating]],0)</f>
        <v>4</v>
      </c>
    </row>
    <row r="279" spans="2:12" x14ac:dyDescent="0.3">
      <c r="B279" s="10" t="s">
        <v>315</v>
      </c>
      <c r="C279" s="11" t="s">
        <v>16</v>
      </c>
      <c r="D279" s="11">
        <v>160</v>
      </c>
      <c r="E279" s="12" t="s">
        <v>17</v>
      </c>
      <c r="F279" s="13">
        <v>45010</v>
      </c>
      <c r="G279" s="11">
        <v>116</v>
      </c>
      <c r="H279" s="14">
        <v>3.4</v>
      </c>
      <c r="I279">
        <f>IF(MONTH(calls[[#This Row],[Date of Call]])&lt;=6,YEAR(calls[[#This Row],[Date of Call]]),YEAR(calls[[#This Row],[Date of Call]])+1)</f>
        <v>2023</v>
      </c>
      <c r="J279" t="str">
        <f>TEXT(calls[[#This Row],[Date of Call]],"DDDD")</f>
        <v>Saturday</v>
      </c>
      <c r="K279" t="str">
        <f>_xlfn.IFS(calls[[#This Row],[Duration]]&lt;=10,"Under 10 mins",calls[[#This Row],[Duration]]&lt;=30,"10 to 30 mins",calls[[#This Row],[Duration]]&lt;=60,"30 to 60 mins",calls[[#This Row],[Duration]]&lt;=120,"1 to 2 hour",TRUE,"More than 2 hours")</f>
        <v>More than 2 hours</v>
      </c>
      <c r="L279">
        <f>ROUND(calls[[#This Row],[Satisfaction Rating]],0)</f>
        <v>3</v>
      </c>
    </row>
    <row r="280" spans="2:12" x14ac:dyDescent="0.3">
      <c r="B280" s="10" t="s">
        <v>316</v>
      </c>
      <c r="C280" s="11" t="s">
        <v>32</v>
      </c>
      <c r="D280" s="11">
        <v>158</v>
      </c>
      <c r="E280" s="12" t="s">
        <v>33</v>
      </c>
      <c r="F280" s="13">
        <v>45010</v>
      </c>
      <c r="G280" s="11">
        <v>60</v>
      </c>
      <c r="H280" s="14">
        <v>4.5</v>
      </c>
      <c r="I280">
        <f>IF(MONTH(calls[[#This Row],[Date of Call]])&lt;=6,YEAR(calls[[#This Row],[Date of Call]]),YEAR(calls[[#This Row],[Date of Call]])+1)</f>
        <v>2023</v>
      </c>
      <c r="J280" t="str">
        <f>TEXT(calls[[#This Row],[Date of Call]],"DDDD")</f>
        <v>Saturday</v>
      </c>
      <c r="K280" t="str">
        <f>_xlfn.IFS(calls[[#This Row],[Duration]]&lt;=10,"Under 10 mins",calls[[#This Row],[Duration]]&lt;=30,"10 to 30 mins",calls[[#This Row],[Duration]]&lt;=60,"30 to 60 mins",calls[[#This Row],[Duration]]&lt;=120,"1 to 2 hour",TRUE,"More than 2 hours")</f>
        <v>More than 2 hours</v>
      </c>
      <c r="L280">
        <f>ROUND(calls[[#This Row],[Satisfaction Rating]],0)</f>
        <v>5</v>
      </c>
    </row>
    <row r="281" spans="2:12" x14ac:dyDescent="0.3">
      <c r="B281" s="10" t="s">
        <v>317</v>
      </c>
      <c r="C281" s="11" t="s">
        <v>35</v>
      </c>
      <c r="D281" s="11">
        <v>77</v>
      </c>
      <c r="E281" s="12" t="s">
        <v>17</v>
      </c>
      <c r="F281" s="13">
        <v>45011</v>
      </c>
      <c r="G281" s="11">
        <v>130</v>
      </c>
      <c r="H281" s="14">
        <v>4.2</v>
      </c>
      <c r="I281">
        <f>IF(MONTH(calls[[#This Row],[Date of Call]])&lt;=6,YEAR(calls[[#This Row],[Date of Call]]),YEAR(calls[[#This Row],[Date of Call]])+1)</f>
        <v>2023</v>
      </c>
      <c r="J281" t="str">
        <f>TEXT(calls[[#This Row],[Date of Call]],"DDDD")</f>
        <v>Sunday</v>
      </c>
      <c r="K281" t="str">
        <f>_xlfn.IFS(calls[[#This Row],[Duration]]&lt;=10,"Under 10 mins",calls[[#This Row],[Duration]]&lt;=30,"10 to 30 mins",calls[[#This Row],[Duration]]&lt;=60,"30 to 60 mins",calls[[#This Row],[Duration]]&lt;=120,"1 to 2 hour",TRUE,"More than 2 hours")</f>
        <v>1 to 2 hour</v>
      </c>
      <c r="L281">
        <f>ROUND(calls[[#This Row],[Satisfaction Rating]],0)</f>
        <v>4</v>
      </c>
    </row>
    <row r="282" spans="2:12" x14ac:dyDescent="0.3">
      <c r="B282" s="10" t="s">
        <v>318</v>
      </c>
      <c r="C282" s="11" t="s">
        <v>49</v>
      </c>
      <c r="D282" s="11">
        <v>118</v>
      </c>
      <c r="E282" s="12" t="s">
        <v>40</v>
      </c>
      <c r="F282" s="13">
        <v>45011</v>
      </c>
      <c r="G282" s="11">
        <v>99</v>
      </c>
      <c r="H282" s="14">
        <v>5</v>
      </c>
      <c r="I282">
        <f>IF(MONTH(calls[[#This Row],[Date of Call]])&lt;=6,YEAR(calls[[#This Row],[Date of Call]]),YEAR(calls[[#This Row],[Date of Call]])+1)</f>
        <v>2023</v>
      </c>
      <c r="J282" t="str">
        <f>TEXT(calls[[#This Row],[Date of Call]],"DDDD")</f>
        <v>Sunday</v>
      </c>
      <c r="K282" t="str">
        <f>_xlfn.IFS(calls[[#This Row],[Duration]]&lt;=10,"Under 10 mins",calls[[#This Row],[Duration]]&lt;=30,"10 to 30 mins",calls[[#This Row],[Duration]]&lt;=60,"30 to 60 mins",calls[[#This Row],[Duration]]&lt;=120,"1 to 2 hour",TRUE,"More than 2 hours")</f>
        <v>1 to 2 hour</v>
      </c>
      <c r="L282">
        <f>ROUND(calls[[#This Row],[Satisfaction Rating]],0)</f>
        <v>5</v>
      </c>
    </row>
    <row r="283" spans="2:12" x14ac:dyDescent="0.3">
      <c r="B283" s="10" t="s">
        <v>319</v>
      </c>
      <c r="C283" s="11" t="s">
        <v>54</v>
      </c>
      <c r="D283" s="11">
        <v>75</v>
      </c>
      <c r="E283" s="12" t="s">
        <v>27</v>
      </c>
      <c r="F283" s="13">
        <v>45011</v>
      </c>
      <c r="G283" s="11">
        <v>135</v>
      </c>
      <c r="H283" s="14">
        <v>4.7</v>
      </c>
      <c r="I283">
        <f>IF(MONTH(calls[[#This Row],[Date of Call]])&lt;=6,YEAR(calls[[#This Row],[Date of Call]]),YEAR(calls[[#This Row],[Date of Call]])+1)</f>
        <v>2023</v>
      </c>
      <c r="J283" t="str">
        <f>TEXT(calls[[#This Row],[Date of Call]],"DDDD")</f>
        <v>Sunday</v>
      </c>
      <c r="K283" t="str">
        <f>_xlfn.IFS(calls[[#This Row],[Duration]]&lt;=10,"Under 10 mins",calls[[#This Row],[Duration]]&lt;=30,"10 to 30 mins",calls[[#This Row],[Duration]]&lt;=60,"30 to 60 mins",calls[[#This Row],[Duration]]&lt;=120,"1 to 2 hour",TRUE,"More than 2 hours")</f>
        <v>1 to 2 hour</v>
      </c>
      <c r="L283">
        <f>ROUND(calls[[#This Row],[Satisfaction Rating]],0)</f>
        <v>5</v>
      </c>
    </row>
    <row r="284" spans="2:12" x14ac:dyDescent="0.3">
      <c r="B284" s="10" t="s">
        <v>320</v>
      </c>
      <c r="C284" s="11" t="s">
        <v>22</v>
      </c>
      <c r="D284" s="11">
        <v>103</v>
      </c>
      <c r="E284" s="12" t="s">
        <v>17</v>
      </c>
      <c r="F284" s="13">
        <v>45011</v>
      </c>
      <c r="G284" s="11">
        <v>42</v>
      </c>
      <c r="H284" s="14">
        <v>2.8</v>
      </c>
      <c r="I284">
        <f>IF(MONTH(calls[[#This Row],[Date of Call]])&lt;=6,YEAR(calls[[#This Row],[Date of Call]]),YEAR(calls[[#This Row],[Date of Call]])+1)</f>
        <v>2023</v>
      </c>
      <c r="J284" t="str">
        <f>TEXT(calls[[#This Row],[Date of Call]],"DDDD")</f>
        <v>Sunday</v>
      </c>
      <c r="K284" t="str">
        <f>_xlfn.IFS(calls[[#This Row],[Duration]]&lt;=10,"Under 10 mins",calls[[#This Row],[Duration]]&lt;=30,"10 to 30 mins",calls[[#This Row],[Duration]]&lt;=60,"30 to 60 mins",calls[[#This Row],[Duration]]&lt;=120,"1 to 2 hour",TRUE,"More than 2 hours")</f>
        <v>1 to 2 hour</v>
      </c>
      <c r="L284">
        <f>ROUND(calls[[#This Row],[Satisfaction Rating]],0)</f>
        <v>3</v>
      </c>
    </row>
    <row r="285" spans="2:12" x14ac:dyDescent="0.3">
      <c r="B285" s="10" t="s">
        <v>321</v>
      </c>
      <c r="C285" s="11" t="s">
        <v>35</v>
      </c>
      <c r="D285" s="11">
        <v>116</v>
      </c>
      <c r="E285" s="12" t="s">
        <v>40</v>
      </c>
      <c r="F285" s="13">
        <v>45012</v>
      </c>
      <c r="G285" s="11">
        <v>63</v>
      </c>
      <c r="H285" s="14">
        <v>3.4</v>
      </c>
      <c r="I285">
        <f>IF(MONTH(calls[[#This Row],[Date of Call]])&lt;=6,YEAR(calls[[#This Row],[Date of Call]]),YEAR(calls[[#This Row],[Date of Call]])+1)</f>
        <v>2023</v>
      </c>
      <c r="J285" t="str">
        <f>TEXT(calls[[#This Row],[Date of Call]],"DDDD")</f>
        <v>Monday</v>
      </c>
      <c r="K285" t="str">
        <f>_xlfn.IFS(calls[[#This Row],[Duration]]&lt;=10,"Under 10 mins",calls[[#This Row],[Duration]]&lt;=30,"10 to 30 mins",calls[[#This Row],[Duration]]&lt;=60,"30 to 60 mins",calls[[#This Row],[Duration]]&lt;=120,"1 to 2 hour",TRUE,"More than 2 hours")</f>
        <v>1 to 2 hour</v>
      </c>
      <c r="L285">
        <f>ROUND(calls[[#This Row],[Satisfaction Rating]],0)</f>
        <v>3</v>
      </c>
    </row>
    <row r="286" spans="2:12" x14ac:dyDescent="0.3">
      <c r="B286" s="10" t="s">
        <v>322</v>
      </c>
      <c r="C286" s="11" t="s">
        <v>37</v>
      </c>
      <c r="D286" s="11">
        <v>61</v>
      </c>
      <c r="E286" s="12" t="s">
        <v>33</v>
      </c>
      <c r="F286" s="13">
        <v>45012</v>
      </c>
      <c r="G286" s="11">
        <v>140</v>
      </c>
      <c r="H286" s="14">
        <v>1.8</v>
      </c>
      <c r="I286">
        <f>IF(MONTH(calls[[#This Row],[Date of Call]])&lt;=6,YEAR(calls[[#This Row],[Date of Call]]),YEAR(calls[[#This Row],[Date of Call]])+1)</f>
        <v>2023</v>
      </c>
      <c r="J286" t="str">
        <f>TEXT(calls[[#This Row],[Date of Call]],"DDDD")</f>
        <v>Monday</v>
      </c>
      <c r="K286" t="str">
        <f>_xlfn.IFS(calls[[#This Row],[Duration]]&lt;=10,"Under 10 mins",calls[[#This Row],[Duration]]&lt;=30,"10 to 30 mins",calls[[#This Row],[Duration]]&lt;=60,"30 to 60 mins",calls[[#This Row],[Duration]]&lt;=120,"1 to 2 hour",TRUE,"More than 2 hours")</f>
        <v>1 to 2 hour</v>
      </c>
      <c r="L286">
        <f>ROUND(calls[[#This Row],[Satisfaction Rating]],0)</f>
        <v>2</v>
      </c>
    </row>
    <row r="287" spans="2:12" x14ac:dyDescent="0.3">
      <c r="B287" s="10" t="s">
        <v>323</v>
      </c>
      <c r="C287" s="11" t="s">
        <v>50</v>
      </c>
      <c r="D287" s="11">
        <v>126</v>
      </c>
      <c r="E287" s="12" t="s">
        <v>27</v>
      </c>
      <c r="F287" s="13">
        <v>45012</v>
      </c>
      <c r="G287" s="11">
        <v>128</v>
      </c>
      <c r="H287" s="14">
        <v>4.2</v>
      </c>
      <c r="I287">
        <f>IF(MONTH(calls[[#This Row],[Date of Call]])&lt;=6,YEAR(calls[[#This Row],[Date of Call]]),YEAR(calls[[#This Row],[Date of Call]])+1)</f>
        <v>2023</v>
      </c>
      <c r="J287" t="str">
        <f>TEXT(calls[[#This Row],[Date of Call]],"DDDD")</f>
        <v>Monday</v>
      </c>
      <c r="K287" t="str">
        <f>_xlfn.IFS(calls[[#This Row],[Duration]]&lt;=10,"Under 10 mins",calls[[#This Row],[Duration]]&lt;=30,"10 to 30 mins",calls[[#This Row],[Duration]]&lt;=60,"30 to 60 mins",calls[[#This Row],[Duration]]&lt;=120,"1 to 2 hour",TRUE,"More than 2 hours")</f>
        <v>More than 2 hours</v>
      </c>
      <c r="L287">
        <f>ROUND(calls[[#This Row],[Satisfaction Rating]],0)</f>
        <v>4</v>
      </c>
    </row>
    <row r="288" spans="2:12" x14ac:dyDescent="0.3">
      <c r="B288" s="10" t="s">
        <v>324</v>
      </c>
      <c r="C288" s="11" t="s">
        <v>23</v>
      </c>
      <c r="D288" s="11">
        <v>141</v>
      </c>
      <c r="E288" s="12" t="s">
        <v>46</v>
      </c>
      <c r="F288" s="13">
        <v>45012</v>
      </c>
      <c r="G288" s="11">
        <v>80</v>
      </c>
      <c r="H288" s="14">
        <v>4.4000000000000004</v>
      </c>
      <c r="I288">
        <f>IF(MONTH(calls[[#This Row],[Date of Call]])&lt;=6,YEAR(calls[[#This Row],[Date of Call]]),YEAR(calls[[#This Row],[Date of Call]])+1)</f>
        <v>2023</v>
      </c>
      <c r="J288" t="str">
        <f>TEXT(calls[[#This Row],[Date of Call]],"DDDD")</f>
        <v>Monday</v>
      </c>
      <c r="K288" t="str">
        <f>_xlfn.IFS(calls[[#This Row],[Duration]]&lt;=10,"Under 10 mins",calls[[#This Row],[Duration]]&lt;=30,"10 to 30 mins",calls[[#This Row],[Duration]]&lt;=60,"30 to 60 mins",calls[[#This Row],[Duration]]&lt;=120,"1 to 2 hour",TRUE,"More than 2 hours")</f>
        <v>More than 2 hours</v>
      </c>
      <c r="L288">
        <f>ROUND(calls[[#This Row],[Satisfaction Rating]],0)</f>
        <v>4</v>
      </c>
    </row>
    <row r="289" spans="2:12" x14ac:dyDescent="0.3">
      <c r="B289" s="10" t="s">
        <v>325</v>
      </c>
      <c r="C289" s="11" t="s">
        <v>32</v>
      </c>
      <c r="D289" s="11">
        <v>95</v>
      </c>
      <c r="E289" s="12" t="s">
        <v>40</v>
      </c>
      <c r="F289" s="13">
        <v>45012</v>
      </c>
      <c r="G289" s="11">
        <v>28</v>
      </c>
      <c r="H289" s="14">
        <v>2.7</v>
      </c>
      <c r="I289">
        <f>IF(MONTH(calls[[#This Row],[Date of Call]])&lt;=6,YEAR(calls[[#This Row],[Date of Call]]),YEAR(calls[[#This Row],[Date of Call]])+1)</f>
        <v>2023</v>
      </c>
      <c r="J289" t="str">
        <f>TEXT(calls[[#This Row],[Date of Call]],"DDDD")</f>
        <v>Monday</v>
      </c>
      <c r="K289" t="str">
        <f>_xlfn.IFS(calls[[#This Row],[Duration]]&lt;=10,"Under 10 mins",calls[[#This Row],[Duration]]&lt;=30,"10 to 30 mins",calls[[#This Row],[Duration]]&lt;=60,"30 to 60 mins",calls[[#This Row],[Duration]]&lt;=120,"1 to 2 hour",TRUE,"More than 2 hours")</f>
        <v>1 to 2 hour</v>
      </c>
      <c r="L289">
        <f>ROUND(calls[[#This Row],[Satisfaction Rating]],0)</f>
        <v>3</v>
      </c>
    </row>
    <row r="290" spans="2:12" x14ac:dyDescent="0.3">
      <c r="B290" s="10" t="s">
        <v>326</v>
      </c>
      <c r="C290" s="11" t="s">
        <v>54</v>
      </c>
      <c r="D290" s="11">
        <v>39</v>
      </c>
      <c r="E290" s="12" t="s">
        <v>33</v>
      </c>
      <c r="F290" s="13">
        <v>45013</v>
      </c>
      <c r="G290" s="11">
        <v>81</v>
      </c>
      <c r="H290" s="14">
        <v>5</v>
      </c>
      <c r="I290">
        <f>IF(MONTH(calls[[#This Row],[Date of Call]])&lt;=6,YEAR(calls[[#This Row],[Date of Call]]),YEAR(calls[[#This Row],[Date of Call]])+1)</f>
        <v>2023</v>
      </c>
      <c r="J290" t="str">
        <f>TEXT(calls[[#This Row],[Date of Call]],"DDDD")</f>
        <v>Tuesday</v>
      </c>
      <c r="K290" t="str">
        <f>_xlfn.IFS(calls[[#This Row],[Duration]]&lt;=10,"Under 10 mins",calls[[#This Row],[Duration]]&lt;=30,"10 to 30 mins",calls[[#This Row],[Duration]]&lt;=60,"30 to 60 mins",calls[[#This Row],[Duration]]&lt;=120,"1 to 2 hour",TRUE,"More than 2 hours")</f>
        <v>30 to 60 mins</v>
      </c>
      <c r="L290">
        <f>ROUND(calls[[#This Row],[Satisfaction Rating]],0)</f>
        <v>5</v>
      </c>
    </row>
    <row r="291" spans="2:12" x14ac:dyDescent="0.3">
      <c r="B291" s="10" t="s">
        <v>327</v>
      </c>
      <c r="C291" s="11" t="s">
        <v>22</v>
      </c>
      <c r="D291" s="11">
        <v>127</v>
      </c>
      <c r="E291" s="12" t="s">
        <v>27</v>
      </c>
      <c r="F291" s="13">
        <v>45013</v>
      </c>
      <c r="G291" s="11">
        <v>99</v>
      </c>
      <c r="H291" s="14">
        <v>3.9</v>
      </c>
      <c r="I291">
        <f>IF(MONTH(calls[[#This Row],[Date of Call]])&lt;=6,YEAR(calls[[#This Row],[Date of Call]]),YEAR(calls[[#This Row],[Date of Call]])+1)</f>
        <v>2023</v>
      </c>
      <c r="J291" t="str">
        <f>TEXT(calls[[#This Row],[Date of Call]],"DDDD")</f>
        <v>Tuesday</v>
      </c>
      <c r="K291" t="str">
        <f>_xlfn.IFS(calls[[#This Row],[Duration]]&lt;=10,"Under 10 mins",calls[[#This Row],[Duration]]&lt;=30,"10 to 30 mins",calls[[#This Row],[Duration]]&lt;=60,"30 to 60 mins",calls[[#This Row],[Duration]]&lt;=120,"1 to 2 hour",TRUE,"More than 2 hours")</f>
        <v>More than 2 hours</v>
      </c>
      <c r="L291">
        <f>ROUND(calls[[#This Row],[Satisfaction Rating]],0)</f>
        <v>4</v>
      </c>
    </row>
    <row r="292" spans="2:12" x14ac:dyDescent="0.3">
      <c r="B292" s="10" t="s">
        <v>328</v>
      </c>
      <c r="C292" s="11" t="s">
        <v>37</v>
      </c>
      <c r="D292" s="11">
        <v>78</v>
      </c>
      <c r="E292" s="12" t="s">
        <v>27</v>
      </c>
      <c r="F292" s="13">
        <v>45013</v>
      </c>
      <c r="G292" s="11">
        <v>43</v>
      </c>
      <c r="H292" s="14">
        <v>3.8</v>
      </c>
      <c r="I292">
        <f>IF(MONTH(calls[[#This Row],[Date of Call]])&lt;=6,YEAR(calls[[#This Row],[Date of Call]]),YEAR(calls[[#This Row],[Date of Call]])+1)</f>
        <v>2023</v>
      </c>
      <c r="J292" t="str">
        <f>TEXT(calls[[#This Row],[Date of Call]],"DDDD")</f>
        <v>Tuesday</v>
      </c>
      <c r="K292" t="str">
        <f>_xlfn.IFS(calls[[#This Row],[Duration]]&lt;=10,"Under 10 mins",calls[[#This Row],[Duration]]&lt;=30,"10 to 30 mins",calls[[#This Row],[Duration]]&lt;=60,"30 to 60 mins",calls[[#This Row],[Duration]]&lt;=120,"1 to 2 hour",TRUE,"More than 2 hours")</f>
        <v>1 to 2 hour</v>
      </c>
      <c r="L292">
        <f>ROUND(calls[[#This Row],[Satisfaction Rating]],0)</f>
        <v>4</v>
      </c>
    </row>
    <row r="293" spans="2:12" x14ac:dyDescent="0.3">
      <c r="B293" s="10" t="s">
        <v>329</v>
      </c>
      <c r="C293" s="11" t="s">
        <v>49</v>
      </c>
      <c r="D293" s="11">
        <v>40</v>
      </c>
      <c r="E293" s="12" t="s">
        <v>27</v>
      </c>
      <c r="F293" s="13">
        <v>45013</v>
      </c>
      <c r="G293" s="11">
        <v>34</v>
      </c>
      <c r="H293" s="14">
        <v>4.5999999999999996</v>
      </c>
      <c r="I293">
        <f>IF(MONTH(calls[[#This Row],[Date of Call]])&lt;=6,YEAR(calls[[#This Row],[Date of Call]]),YEAR(calls[[#This Row],[Date of Call]])+1)</f>
        <v>2023</v>
      </c>
      <c r="J293" t="str">
        <f>TEXT(calls[[#This Row],[Date of Call]],"DDDD")</f>
        <v>Tuesday</v>
      </c>
      <c r="K293" t="str">
        <f>_xlfn.IFS(calls[[#This Row],[Duration]]&lt;=10,"Under 10 mins",calls[[#This Row],[Duration]]&lt;=30,"10 to 30 mins",calls[[#This Row],[Duration]]&lt;=60,"30 to 60 mins",calls[[#This Row],[Duration]]&lt;=120,"1 to 2 hour",TRUE,"More than 2 hours")</f>
        <v>30 to 60 mins</v>
      </c>
      <c r="L293">
        <f>ROUND(calls[[#This Row],[Satisfaction Rating]],0)</f>
        <v>5</v>
      </c>
    </row>
    <row r="294" spans="2:12" x14ac:dyDescent="0.3">
      <c r="B294" s="10" t="s">
        <v>330</v>
      </c>
      <c r="C294" s="11" t="s">
        <v>37</v>
      </c>
      <c r="D294" s="11">
        <v>56</v>
      </c>
      <c r="E294" s="12" t="s">
        <v>33</v>
      </c>
      <c r="F294" s="13">
        <v>45013</v>
      </c>
      <c r="G294" s="11">
        <v>225</v>
      </c>
      <c r="H294" s="14">
        <v>4.5999999999999996</v>
      </c>
      <c r="I294">
        <f>IF(MONTH(calls[[#This Row],[Date of Call]])&lt;=6,YEAR(calls[[#This Row],[Date of Call]]),YEAR(calls[[#This Row],[Date of Call]])+1)</f>
        <v>2023</v>
      </c>
      <c r="J294" t="str">
        <f>TEXT(calls[[#This Row],[Date of Call]],"DDDD")</f>
        <v>Tuesday</v>
      </c>
      <c r="K294" t="str">
        <f>_xlfn.IFS(calls[[#This Row],[Duration]]&lt;=10,"Under 10 mins",calls[[#This Row],[Duration]]&lt;=30,"10 to 30 mins",calls[[#This Row],[Duration]]&lt;=60,"30 to 60 mins",calls[[#This Row],[Duration]]&lt;=120,"1 to 2 hour",TRUE,"More than 2 hours")</f>
        <v>30 to 60 mins</v>
      </c>
      <c r="L294">
        <f>ROUND(calls[[#This Row],[Satisfaction Rating]],0)</f>
        <v>5</v>
      </c>
    </row>
    <row r="295" spans="2:12" x14ac:dyDescent="0.3">
      <c r="B295" s="10" t="s">
        <v>331</v>
      </c>
      <c r="C295" s="11" t="s">
        <v>54</v>
      </c>
      <c r="D295" s="11">
        <v>59</v>
      </c>
      <c r="E295" s="12" t="s">
        <v>46</v>
      </c>
      <c r="F295" s="13">
        <v>45013</v>
      </c>
      <c r="G295" s="11">
        <v>210</v>
      </c>
      <c r="H295" s="14">
        <v>4.5</v>
      </c>
      <c r="I295">
        <f>IF(MONTH(calls[[#This Row],[Date of Call]])&lt;=6,YEAR(calls[[#This Row],[Date of Call]]),YEAR(calls[[#This Row],[Date of Call]])+1)</f>
        <v>2023</v>
      </c>
      <c r="J295" t="str">
        <f>TEXT(calls[[#This Row],[Date of Call]],"DDDD")</f>
        <v>Tuesday</v>
      </c>
      <c r="K295" t="str">
        <f>_xlfn.IFS(calls[[#This Row],[Duration]]&lt;=10,"Under 10 mins",calls[[#This Row],[Duration]]&lt;=30,"10 to 30 mins",calls[[#This Row],[Duration]]&lt;=60,"30 to 60 mins",calls[[#This Row],[Duration]]&lt;=120,"1 to 2 hour",TRUE,"More than 2 hours")</f>
        <v>30 to 60 mins</v>
      </c>
      <c r="L295">
        <f>ROUND(calls[[#This Row],[Satisfaction Rating]],0)</f>
        <v>5</v>
      </c>
    </row>
    <row r="296" spans="2:12" x14ac:dyDescent="0.3">
      <c r="B296" s="10" t="s">
        <v>332</v>
      </c>
      <c r="C296" s="11" t="s">
        <v>50</v>
      </c>
      <c r="D296" s="11">
        <v>30</v>
      </c>
      <c r="E296" s="12" t="s">
        <v>27</v>
      </c>
      <c r="F296" s="13">
        <v>45013</v>
      </c>
      <c r="G296" s="11">
        <v>168</v>
      </c>
      <c r="H296" s="14">
        <v>4.2</v>
      </c>
      <c r="I296">
        <f>IF(MONTH(calls[[#This Row],[Date of Call]])&lt;=6,YEAR(calls[[#This Row],[Date of Call]]),YEAR(calls[[#This Row],[Date of Call]])+1)</f>
        <v>2023</v>
      </c>
      <c r="J296" t="str">
        <f>TEXT(calls[[#This Row],[Date of Call]],"DDDD")</f>
        <v>Tuesday</v>
      </c>
      <c r="K296" t="str">
        <f>_xlfn.IFS(calls[[#This Row],[Duration]]&lt;=10,"Under 10 mins",calls[[#This Row],[Duration]]&lt;=30,"10 to 30 mins",calls[[#This Row],[Duration]]&lt;=60,"30 to 60 mins",calls[[#This Row],[Duration]]&lt;=120,"1 to 2 hour",TRUE,"More than 2 hours")</f>
        <v>10 to 30 mins</v>
      </c>
      <c r="L296">
        <f>ROUND(calls[[#This Row],[Satisfaction Rating]],0)</f>
        <v>4</v>
      </c>
    </row>
    <row r="297" spans="2:12" x14ac:dyDescent="0.3">
      <c r="B297" s="10" t="s">
        <v>333</v>
      </c>
      <c r="C297" s="11" t="s">
        <v>49</v>
      </c>
      <c r="D297" s="11">
        <v>63</v>
      </c>
      <c r="E297" s="12" t="s">
        <v>17</v>
      </c>
      <c r="F297" s="13">
        <v>45014</v>
      </c>
      <c r="G297" s="11">
        <v>82</v>
      </c>
      <c r="H297" s="14">
        <v>4.5</v>
      </c>
      <c r="I297">
        <f>IF(MONTH(calls[[#This Row],[Date of Call]])&lt;=6,YEAR(calls[[#This Row],[Date of Call]]),YEAR(calls[[#This Row],[Date of Call]])+1)</f>
        <v>2023</v>
      </c>
      <c r="J297" t="str">
        <f>TEXT(calls[[#This Row],[Date of Call]],"DDDD")</f>
        <v>Wednesday</v>
      </c>
      <c r="K297" t="str">
        <f>_xlfn.IFS(calls[[#This Row],[Duration]]&lt;=10,"Under 10 mins",calls[[#This Row],[Duration]]&lt;=30,"10 to 30 mins",calls[[#This Row],[Duration]]&lt;=60,"30 to 60 mins",calls[[#This Row],[Duration]]&lt;=120,"1 to 2 hour",TRUE,"More than 2 hours")</f>
        <v>1 to 2 hour</v>
      </c>
      <c r="L297">
        <f>ROUND(calls[[#This Row],[Satisfaction Rating]],0)</f>
        <v>5</v>
      </c>
    </row>
    <row r="298" spans="2:12" x14ac:dyDescent="0.3">
      <c r="B298" s="10" t="s">
        <v>334</v>
      </c>
      <c r="C298" s="11" t="s">
        <v>26</v>
      </c>
      <c r="D298" s="11">
        <v>56</v>
      </c>
      <c r="E298" s="12" t="s">
        <v>40</v>
      </c>
      <c r="F298" s="13">
        <v>45014</v>
      </c>
      <c r="G298" s="11">
        <v>88</v>
      </c>
      <c r="H298" s="14">
        <v>4.0999999999999996</v>
      </c>
      <c r="I298">
        <f>IF(MONTH(calls[[#This Row],[Date of Call]])&lt;=6,YEAR(calls[[#This Row],[Date of Call]]),YEAR(calls[[#This Row],[Date of Call]])+1)</f>
        <v>2023</v>
      </c>
      <c r="J298" t="str">
        <f>TEXT(calls[[#This Row],[Date of Call]],"DDDD")</f>
        <v>Wednesday</v>
      </c>
      <c r="K298" t="str">
        <f>_xlfn.IFS(calls[[#This Row],[Duration]]&lt;=10,"Under 10 mins",calls[[#This Row],[Duration]]&lt;=30,"10 to 30 mins",calls[[#This Row],[Duration]]&lt;=60,"30 to 60 mins",calls[[#This Row],[Duration]]&lt;=120,"1 to 2 hour",TRUE,"More than 2 hours")</f>
        <v>30 to 60 mins</v>
      </c>
      <c r="L298">
        <f>ROUND(calls[[#This Row],[Satisfaction Rating]],0)</f>
        <v>4</v>
      </c>
    </row>
    <row r="299" spans="2:12" x14ac:dyDescent="0.3">
      <c r="B299" s="10" t="s">
        <v>335</v>
      </c>
      <c r="C299" s="11" t="s">
        <v>41</v>
      </c>
      <c r="D299" s="11">
        <v>95</v>
      </c>
      <c r="E299" s="12" t="s">
        <v>17</v>
      </c>
      <c r="F299" s="13">
        <v>45014</v>
      </c>
      <c r="G299" s="11">
        <v>111</v>
      </c>
      <c r="H299" s="14">
        <v>3.3</v>
      </c>
      <c r="I299">
        <f>IF(MONTH(calls[[#This Row],[Date of Call]])&lt;=6,YEAR(calls[[#This Row],[Date of Call]]),YEAR(calls[[#This Row],[Date of Call]])+1)</f>
        <v>2023</v>
      </c>
      <c r="J299" t="str">
        <f>TEXT(calls[[#This Row],[Date of Call]],"DDDD")</f>
        <v>Wednesday</v>
      </c>
      <c r="K299" t="str">
        <f>_xlfn.IFS(calls[[#This Row],[Duration]]&lt;=10,"Under 10 mins",calls[[#This Row],[Duration]]&lt;=30,"10 to 30 mins",calls[[#This Row],[Duration]]&lt;=60,"30 to 60 mins",calls[[#This Row],[Duration]]&lt;=120,"1 to 2 hour",TRUE,"More than 2 hours")</f>
        <v>1 to 2 hour</v>
      </c>
      <c r="L299">
        <f>ROUND(calls[[#This Row],[Satisfaction Rating]],0)</f>
        <v>3</v>
      </c>
    </row>
    <row r="300" spans="2:12" x14ac:dyDescent="0.3">
      <c r="B300" s="10" t="s">
        <v>336</v>
      </c>
      <c r="C300" s="11" t="s">
        <v>18</v>
      </c>
      <c r="D300" s="11">
        <v>128</v>
      </c>
      <c r="E300" s="12" t="s">
        <v>46</v>
      </c>
      <c r="F300" s="13">
        <v>45014</v>
      </c>
      <c r="G300" s="11">
        <v>60</v>
      </c>
      <c r="H300" s="14">
        <v>3.8</v>
      </c>
      <c r="I300">
        <f>IF(MONTH(calls[[#This Row],[Date of Call]])&lt;=6,YEAR(calls[[#This Row],[Date of Call]]),YEAR(calls[[#This Row],[Date of Call]])+1)</f>
        <v>2023</v>
      </c>
      <c r="J300" t="str">
        <f>TEXT(calls[[#This Row],[Date of Call]],"DDDD")</f>
        <v>Wednesday</v>
      </c>
      <c r="K300" t="str">
        <f>_xlfn.IFS(calls[[#This Row],[Duration]]&lt;=10,"Under 10 mins",calls[[#This Row],[Duration]]&lt;=30,"10 to 30 mins",calls[[#This Row],[Duration]]&lt;=60,"30 to 60 mins",calls[[#This Row],[Duration]]&lt;=120,"1 to 2 hour",TRUE,"More than 2 hours")</f>
        <v>More than 2 hours</v>
      </c>
      <c r="L300">
        <f>ROUND(calls[[#This Row],[Satisfaction Rating]],0)</f>
        <v>4</v>
      </c>
    </row>
    <row r="301" spans="2:12" x14ac:dyDescent="0.3">
      <c r="B301" s="10" t="s">
        <v>337</v>
      </c>
      <c r="C301" s="11" t="s">
        <v>32</v>
      </c>
      <c r="D301" s="11">
        <v>49</v>
      </c>
      <c r="E301" s="12" t="s">
        <v>17</v>
      </c>
      <c r="F301" s="13">
        <v>45014</v>
      </c>
      <c r="G301" s="11">
        <v>80</v>
      </c>
      <c r="H301" s="14">
        <v>3</v>
      </c>
      <c r="I301">
        <f>IF(MONTH(calls[[#This Row],[Date of Call]])&lt;=6,YEAR(calls[[#This Row],[Date of Call]]),YEAR(calls[[#This Row],[Date of Call]])+1)</f>
        <v>2023</v>
      </c>
      <c r="J301" t="str">
        <f>TEXT(calls[[#This Row],[Date of Call]],"DDDD")</f>
        <v>Wednesday</v>
      </c>
      <c r="K301" t="str">
        <f>_xlfn.IFS(calls[[#This Row],[Duration]]&lt;=10,"Under 10 mins",calls[[#This Row],[Duration]]&lt;=30,"10 to 30 mins",calls[[#This Row],[Duration]]&lt;=60,"30 to 60 mins",calls[[#This Row],[Duration]]&lt;=120,"1 to 2 hour",TRUE,"More than 2 hours")</f>
        <v>30 to 60 mins</v>
      </c>
      <c r="L301">
        <f>ROUND(calls[[#This Row],[Satisfaction Rating]],0)</f>
        <v>3</v>
      </c>
    </row>
    <row r="302" spans="2:12" x14ac:dyDescent="0.3">
      <c r="B302" s="10" t="s">
        <v>338</v>
      </c>
      <c r="C302" s="11" t="s">
        <v>18</v>
      </c>
      <c r="D302" s="11">
        <v>89</v>
      </c>
      <c r="E302" s="12" t="s">
        <v>33</v>
      </c>
      <c r="F302" s="13">
        <v>45016</v>
      </c>
      <c r="G302" s="11">
        <v>90</v>
      </c>
      <c r="H302" s="14">
        <v>4.5999999999999996</v>
      </c>
      <c r="I302">
        <f>IF(MONTH(calls[[#This Row],[Date of Call]])&lt;=6,YEAR(calls[[#This Row],[Date of Call]]),YEAR(calls[[#This Row],[Date of Call]])+1)</f>
        <v>2023</v>
      </c>
      <c r="J302" t="str">
        <f>TEXT(calls[[#This Row],[Date of Call]],"DDDD")</f>
        <v>Friday</v>
      </c>
      <c r="K302" t="str">
        <f>_xlfn.IFS(calls[[#This Row],[Duration]]&lt;=10,"Under 10 mins",calls[[#This Row],[Duration]]&lt;=30,"10 to 30 mins",calls[[#This Row],[Duration]]&lt;=60,"30 to 60 mins",calls[[#This Row],[Duration]]&lt;=120,"1 to 2 hour",TRUE,"More than 2 hours")</f>
        <v>1 to 2 hour</v>
      </c>
      <c r="L302">
        <f>ROUND(calls[[#This Row],[Satisfaction Rating]],0)</f>
        <v>5</v>
      </c>
    </row>
    <row r="303" spans="2:12" x14ac:dyDescent="0.3">
      <c r="B303" s="10" t="s">
        <v>339</v>
      </c>
      <c r="C303" s="11" t="s">
        <v>43</v>
      </c>
      <c r="D303" s="11">
        <v>87</v>
      </c>
      <c r="E303" s="12" t="s">
        <v>17</v>
      </c>
      <c r="F303" s="13">
        <v>45016</v>
      </c>
      <c r="G303" s="11">
        <v>225</v>
      </c>
      <c r="H303" s="14">
        <v>2.9</v>
      </c>
      <c r="I303">
        <f>IF(MONTH(calls[[#This Row],[Date of Call]])&lt;=6,YEAR(calls[[#This Row],[Date of Call]]),YEAR(calls[[#This Row],[Date of Call]])+1)</f>
        <v>2023</v>
      </c>
      <c r="J303" t="str">
        <f>TEXT(calls[[#This Row],[Date of Call]],"DDDD")</f>
        <v>Friday</v>
      </c>
      <c r="K303" t="str">
        <f>_xlfn.IFS(calls[[#This Row],[Duration]]&lt;=10,"Under 10 mins",calls[[#This Row],[Duration]]&lt;=30,"10 to 30 mins",calls[[#This Row],[Duration]]&lt;=60,"30 to 60 mins",calls[[#This Row],[Duration]]&lt;=120,"1 to 2 hour",TRUE,"More than 2 hours")</f>
        <v>1 to 2 hour</v>
      </c>
      <c r="L303">
        <f>ROUND(calls[[#This Row],[Satisfaction Rating]],0)</f>
        <v>3</v>
      </c>
    </row>
    <row r="304" spans="2:12" x14ac:dyDescent="0.3">
      <c r="B304" s="10" t="s">
        <v>340</v>
      </c>
      <c r="C304" s="11" t="s">
        <v>16</v>
      </c>
      <c r="D304" s="11">
        <v>60</v>
      </c>
      <c r="E304" s="12" t="s">
        <v>27</v>
      </c>
      <c r="F304" s="13">
        <v>45017</v>
      </c>
      <c r="G304" s="11">
        <v>215</v>
      </c>
      <c r="H304" s="14">
        <v>3.2</v>
      </c>
      <c r="I304">
        <f>IF(MONTH(calls[[#This Row],[Date of Call]])&lt;=6,YEAR(calls[[#This Row],[Date of Call]]),YEAR(calls[[#This Row],[Date of Call]])+1)</f>
        <v>2023</v>
      </c>
      <c r="J304" t="str">
        <f>TEXT(calls[[#This Row],[Date of Call]],"DDDD")</f>
        <v>Saturday</v>
      </c>
      <c r="K304" t="str">
        <f>_xlfn.IFS(calls[[#This Row],[Duration]]&lt;=10,"Under 10 mins",calls[[#This Row],[Duration]]&lt;=30,"10 to 30 mins",calls[[#This Row],[Duration]]&lt;=60,"30 to 60 mins",calls[[#This Row],[Duration]]&lt;=120,"1 to 2 hour",TRUE,"More than 2 hours")</f>
        <v>30 to 60 mins</v>
      </c>
      <c r="L304">
        <f>ROUND(calls[[#This Row],[Satisfaction Rating]],0)</f>
        <v>3</v>
      </c>
    </row>
    <row r="305" spans="2:12" x14ac:dyDescent="0.3">
      <c r="B305" s="10" t="s">
        <v>341</v>
      </c>
      <c r="C305" s="11" t="s">
        <v>30</v>
      </c>
      <c r="D305" s="11">
        <v>42</v>
      </c>
      <c r="E305" s="12" t="s">
        <v>33</v>
      </c>
      <c r="F305" s="13">
        <v>45017</v>
      </c>
      <c r="G305" s="11">
        <v>45</v>
      </c>
      <c r="H305" s="14">
        <v>1.5</v>
      </c>
      <c r="I305">
        <f>IF(MONTH(calls[[#This Row],[Date of Call]])&lt;=6,YEAR(calls[[#This Row],[Date of Call]]),YEAR(calls[[#This Row],[Date of Call]])+1)</f>
        <v>2023</v>
      </c>
      <c r="J305" t="str">
        <f>TEXT(calls[[#This Row],[Date of Call]],"DDDD")</f>
        <v>Saturday</v>
      </c>
      <c r="K305" t="str">
        <f>_xlfn.IFS(calls[[#This Row],[Duration]]&lt;=10,"Under 10 mins",calls[[#This Row],[Duration]]&lt;=30,"10 to 30 mins",calls[[#This Row],[Duration]]&lt;=60,"30 to 60 mins",calls[[#This Row],[Duration]]&lt;=120,"1 to 2 hour",TRUE,"More than 2 hours")</f>
        <v>30 to 60 mins</v>
      </c>
      <c r="L305">
        <f>ROUND(calls[[#This Row],[Satisfaction Rating]],0)</f>
        <v>2</v>
      </c>
    </row>
    <row r="306" spans="2:12" x14ac:dyDescent="0.3">
      <c r="B306" s="10" t="s">
        <v>342</v>
      </c>
      <c r="C306" s="11" t="s">
        <v>45</v>
      </c>
      <c r="D306" s="11">
        <v>99</v>
      </c>
      <c r="E306" s="12" t="s">
        <v>27</v>
      </c>
      <c r="F306" s="13">
        <v>45017</v>
      </c>
      <c r="G306" s="11">
        <v>74</v>
      </c>
      <c r="H306" s="14">
        <v>4</v>
      </c>
      <c r="I306">
        <f>IF(MONTH(calls[[#This Row],[Date of Call]])&lt;=6,YEAR(calls[[#This Row],[Date of Call]]),YEAR(calls[[#This Row],[Date of Call]])+1)</f>
        <v>2023</v>
      </c>
      <c r="J306" t="str">
        <f>TEXT(calls[[#This Row],[Date of Call]],"DDDD")</f>
        <v>Saturday</v>
      </c>
      <c r="K306" t="str">
        <f>_xlfn.IFS(calls[[#This Row],[Duration]]&lt;=10,"Under 10 mins",calls[[#This Row],[Duration]]&lt;=30,"10 to 30 mins",calls[[#This Row],[Duration]]&lt;=60,"30 to 60 mins",calls[[#This Row],[Duration]]&lt;=120,"1 to 2 hour",TRUE,"More than 2 hours")</f>
        <v>1 to 2 hour</v>
      </c>
      <c r="L306">
        <f>ROUND(calls[[#This Row],[Satisfaction Rating]],0)</f>
        <v>4</v>
      </c>
    </row>
    <row r="307" spans="2:12" x14ac:dyDescent="0.3">
      <c r="B307" s="10" t="s">
        <v>343</v>
      </c>
      <c r="C307" s="11" t="s">
        <v>26</v>
      </c>
      <c r="D307" s="11">
        <v>20</v>
      </c>
      <c r="E307" s="12" t="s">
        <v>33</v>
      </c>
      <c r="F307" s="13">
        <v>45017</v>
      </c>
      <c r="G307" s="11">
        <v>60</v>
      </c>
      <c r="H307" s="14">
        <v>3.6</v>
      </c>
      <c r="I307">
        <f>IF(MONTH(calls[[#This Row],[Date of Call]])&lt;=6,YEAR(calls[[#This Row],[Date of Call]]),YEAR(calls[[#This Row],[Date of Call]])+1)</f>
        <v>2023</v>
      </c>
      <c r="J307" t="str">
        <f>TEXT(calls[[#This Row],[Date of Call]],"DDDD")</f>
        <v>Saturday</v>
      </c>
      <c r="K307" t="str">
        <f>_xlfn.IFS(calls[[#This Row],[Duration]]&lt;=10,"Under 10 mins",calls[[#This Row],[Duration]]&lt;=30,"10 to 30 mins",calls[[#This Row],[Duration]]&lt;=60,"30 to 60 mins",calls[[#This Row],[Duration]]&lt;=120,"1 to 2 hour",TRUE,"More than 2 hours")</f>
        <v>10 to 30 mins</v>
      </c>
      <c r="L307">
        <f>ROUND(calls[[#This Row],[Satisfaction Rating]],0)</f>
        <v>4</v>
      </c>
    </row>
    <row r="308" spans="2:12" x14ac:dyDescent="0.3">
      <c r="B308" s="10" t="s">
        <v>344</v>
      </c>
      <c r="C308" s="11" t="s">
        <v>49</v>
      </c>
      <c r="D308" s="11">
        <v>65</v>
      </c>
      <c r="E308" s="12" t="s">
        <v>27</v>
      </c>
      <c r="F308" s="13">
        <v>45017</v>
      </c>
      <c r="G308" s="11">
        <v>64</v>
      </c>
      <c r="H308" s="14">
        <v>3.7</v>
      </c>
      <c r="I308">
        <f>IF(MONTH(calls[[#This Row],[Date of Call]])&lt;=6,YEAR(calls[[#This Row],[Date of Call]]),YEAR(calls[[#This Row],[Date of Call]])+1)</f>
        <v>2023</v>
      </c>
      <c r="J308" t="str">
        <f>TEXT(calls[[#This Row],[Date of Call]],"DDDD")</f>
        <v>Saturday</v>
      </c>
      <c r="K308" t="str">
        <f>_xlfn.IFS(calls[[#This Row],[Duration]]&lt;=10,"Under 10 mins",calls[[#This Row],[Duration]]&lt;=30,"10 to 30 mins",calls[[#This Row],[Duration]]&lt;=60,"30 to 60 mins",calls[[#This Row],[Duration]]&lt;=120,"1 to 2 hour",TRUE,"More than 2 hours")</f>
        <v>1 to 2 hour</v>
      </c>
      <c r="L308">
        <f>ROUND(calls[[#This Row],[Satisfaction Rating]],0)</f>
        <v>4</v>
      </c>
    </row>
    <row r="309" spans="2:12" x14ac:dyDescent="0.3">
      <c r="B309" s="10" t="s">
        <v>345</v>
      </c>
      <c r="C309" s="11" t="s">
        <v>50</v>
      </c>
      <c r="D309" s="11">
        <v>71</v>
      </c>
      <c r="E309" s="12" t="s">
        <v>17</v>
      </c>
      <c r="F309" s="13">
        <v>45018</v>
      </c>
      <c r="G309" s="11">
        <v>110</v>
      </c>
      <c r="H309" s="14">
        <v>4.8</v>
      </c>
      <c r="I309">
        <f>IF(MONTH(calls[[#This Row],[Date of Call]])&lt;=6,YEAR(calls[[#This Row],[Date of Call]]),YEAR(calls[[#This Row],[Date of Call]])+1)</f>
        <v>2023</v>
      </c>
      <c r="J309" t="str">
        <f>TEXT(calls[[#This Row],[Date of Call]],"DDDD")</f>
        <v>Sunday</v>
      </c>
      <c r="K309" t="str">
        <f>_xlfn.IFS(calls[[#This Row],[Duration]]&lt;=10,"Under 10 mins",calls[[#This Row],[Duration]]&lt;=30,"10 to 30 mins",calls[[#This Row],[Duration]]&lt;=60,"30 to 60 mins",calls[[#This Row],[Duration]]&lt;=120,"1 to 2 hour",TRUE,"More than 2 hours")</f>
        <v>1 to 2 hour</v>
      </c>
      <c r="L309">
        <f>ROUND(calls[[#This Row],[Satisfaction Rating]],0)</f>
        <v>5</v>
      </c>
    </row>
    <row r="310" spans="2:12" x14ac:dyDescent="0.3">
      <c r="B310" s="10" t="s">
        <v>346</v>
      </c>
      <c r="C310" s="11" t="s">
        <v>22</v>
      </c>
      <c r="D310" s="11">
        <v>95</v>
      </c>
      <c r="E310" s="12" t="s">
        <v>46</v>
      </c>
      <c r="F310" s="13">
        <v>45018</v>
      </c>
      <c r="G310" s="11">
        <v>52</v>
      </c>
      <c r="H310" s="14">
        <v>1.2</v>
      </c>
      <c r="I310">
        <f>IF(MONTH(calls[[#This Row],[Date of Call]])&lt;=6,YEAR(calls[[#This Row],[Date of Call]]),YEAR(calls[[#This Row],[Date of Call]])+1)</f>
        <v>2023</v>
      </c>
      <c r="J310" t="str">
        <f>TEXT(calls[[#This Row],[Date of Call]],"DDDD")</f>
        <v>Sunday</v>
      </c>
      <c r="K310" t="str">
        <f>_xlfn.IFS(calls[[#This Row],[Duration]]&lt;=10,"Under 10 mins",calls[[#This Row],[Duration]]&lt;=30,"10 to 30 mins",calls[[#This Row],[Duration]]&lt;=60,"30 to 60 mins",calls[[#This Row],[Duration]]&lt;=120,"1 to 2 hour",TRUE,"More than 2 hours")</f>
        <v>1 to 2 hour</v>
      </c>
      <c r="L310">
        <f>ROUND(calls[[#This Row],[Satisfaction Rating]],0)</f>
        <v>1</v>
      </c>
    </row>
    <row r="311" spans="2:12" x14ac:dyDescent="0.3">
      <c r="B311" s="10" t="s">
        <v>347</v>
      </c>
      <c r="C311" s="11" t="s">
        <v>26</v>
      </c>
      <c r="D311" s="11">
        <v>81</v>
      </c>
      <c r="E311" s="12" t="s">
        <v>40</v>
      </c>
      <c r="F311" s="13">
        <v>45019</v>
      </c>
      <c r="G311" s="11">
        <v>160</v>
      </c>
      <c r="H311" s="14">
        <v>4.7</v>
      </c>
      <c r="I311">
        <f>IF(MONTH(calls[[#This Row],[Date of Call]])&lt;=6,YEAR(calls[[#This Row],[Date of Call]]),YEAR(calls[[#This Row],[Date of Call]])+1)</f>
        <v>2023</v>
      </c>
      <c r="J311" t="str">
        <f>TEXT(calls[[#This Row],[Date of Call]],"DDDD")</f>
        <v>Monday</v>
      </c>
      <c r="K311" t="str">
        <f>_xlfn.IFS(calls[[#This Row],[Duration]]&lt;=10,"Under 10 mins",calls[[#This Row],[Duration]]&lt;=30,"10 to 30 mins",calls[[#This Row],[Duration]]&lt;=60,"30 to 60 mins",calls[[#This Row],[Duration]]&lt;=120,"1 to 2 hour",TRUE,"More than 2 hours")</f>
        <v>1 to 2 hour</v>
      </c>
      <c r="L311">
        <f>ROUND(calls[[#This Row],[Satisfaction Rating]],0)</f>
        <v>5</v>
      </c>
    </row>
    <row r="312" spans="2:12" x14ac:dyDescent="0.3">
      <c r="B312" s="10" t="s">
        <v>348</v>
      </c>
      <c r="C312" s="11" t="s">
        <v>35</v>
      </c>
      <c r="D312" s="11">
        <v>137</v>
      </c>
      <c r="E312" s="12" t="s">
        <v>40</v>
      </c>
      <c r="F312" s="13">
        <v>45019</v>
      </c>
      <c r="G312" s="11">
        <v>215</v>
      </c>
      <c r="H312" s="14">
        <v>4.7</v>
      </c>
      <c r="I312">
        <f>IF(MONTH(calls[[#This Row],[Date of Call]])&lt;=6,YEAR(calls[[#This Row],[Date of Call]]),YEAR(calls[[#This Row],[Date of Call]])+1)</f>
        <v>2023</v>
      </c>
      <c r="J312" t="str">
        <f>TEXT(calls[[#This Row],[Date of Call]],"DDDD")</f>
        <v>Monday</v>
      </c>
      <c r="K312" t="str">
        <f>_xlfn.IFS(calls[[#This Row],[Duration]]&lt;=10,"Under 10 mins",calls[[#This Row],[Duration]]&lt;=30,"10 to 30 mins",calls[[#This Row],[Duration]]&lt;=60,"30 to 60 mins",calls[[#This Row],[Duration]]&lt;=120,"1 to 2 hour",TRUE,"More than 2 hours")</f>
        <v>More than 2 hours</v>
      </c>
      <c r="L312">
        <f>ROUND(calls[[#This Row],[Satisfaction Rating]],0)</f>
        <v>5</v>
      </c>
    </row>
    <row r="313" spans="2:12" x14ac:dyDescent="0.3">
      <c r="B313" s="10" t="s">
        <v>349</v>
      </c>
      <c r="C313" s="11" t="s">
        <v>35</v>
      </c>
      <c r="D313" s="11">
        <v>40</v>
      </c>
      <c r="E313" s="12" t="s">
        <v>46</v>
      </c>
      <c r="F313" s="13">
        <v>45019</v>
      </c>
      <c r="G313" s="11">
        <v>220</v>
      </c>
      <c r="H313" s="14">
        <v>4.5</v>
      </c>
      <c r="I313">
        <f>IF(MONTH(calls[[#This Row],[Date of Call]])&lt;=6,YEAR(calls[[#This Row],[Date of Call]]),YEAR(calls[[#This Row],[Date of Call]])+1)</f>
        <v>2023</v>
      </c>
      <c r="J313" t="str">
        <f>TEXT(calls[[#This Row],[Date of Call]],"DDDD")</f>
        <v>Monday</v>
      </c>
      <c r="K313" t="str">
        <f>_xlfn.IFS(calls[[#This Row],[Duration]]&lt;=10,"Under 10 mins",calls[[#This Row],[Duration]]&lt;=30,"10 to 30 mins",calls[[#This Row],[Duration]]&lt;=60,"30 to 60 mins",calls[[#This Row],[Duration]]&lt;=120,"1 to 2 hour",TRUE,"More than 2 hours")</f>
        <v>30 to 60 mins</v>
      </c>
      <c r="L313">
        <f>ROUND(calls[[#This Row],[Satisfaction Rating]],0)</f>
        <v>5</v>
      </c>
    </row>
    <row r="314" spans="2:12" x14ac:dyDescent="0.3">
      <c r="B314" s="10" t="s">
        <v>350</v>
      </c>
      <c r="C314" s="11" t="s">
        <v>45</v>
      </c>
      <c r="D314" s="11">
        <v>111</v>
      </c>
      <c r="E314" s="12" t="s">
        <v>27</v>
      </c>
      <c r="F314" s="13">
        <v>45020</v>
      </c>
      <c r="G314" s="11">
        <v>175</v>
      </c>
      <c r="H314" s="14">
        <v>3.5</v>
      </c>
      <c r="I314">
        <f>IF(MONTH(calls[[#This Row],[Date of Call]])&lt;=6,YEAR(calls[[#This Row],[Date of Call]]),YEAR(calls[[#This Row],[Date of Call]])+1)</f>
        <v>2023</v>
      </c>
      <c r="J314" t="str">
        <f>TEXT(calls[[#This Row],[Date of Call]],"DDDD")</f>
        <v>Tuesday</v>
      </c>
      <c r="K314" t="str">
        <f>_xlfn.IFS(calls[[#This Row],[Duration]]&lt;=10,"Under 10 mins",calls[[#This Row],[Duration]]&lt;=30,"10 to 30 mins",calls[[#This Row],[Duration]]&lt;=60,"30 to 60 mins",calls[[#This Row],[Duration]]&lt;=120,"1 to 2 hour",TRUE,"More than 2 hours")</f>
        <v>1 to 2 hour</v>
      </c>
      <c r="L314">
        <f>ROUND(calls[[#This Row],[Satisfaction Rating]],0)</f>
        <v>4</v>
      </c>
    </row>
    <row r="315" spans="2:12" x14ac:dyDescent="0.3">
      <c r="B315" s="10" t="s">
        <v>351</v>
      </c>
      <c r="C315" s="11" t="s">
        <v>50</v>
      </c>
      <c r="D315" s="11">
        <v>106</v>
      </c>
      <c r="E315" s="12" t="s">
        <v>27</v>
      </c>
      <c r="F315" s="13">
        <v>45020</v>
      </c>
      <c r="G315" s="11">
        <v>145</v>
      </c>
      <c r="H315" s="14">
        <v>4.0999999999999996</v>
      </c>
      <c r="I315">
        <f>IF(MONTH(calls[[#This Row],[Date of Call]])&lt;=6,YEAR(calls[[#This Row],[Date of Call]]),YEAR(calls[[#This Row],[Date of Call]])+1)</f>
        <v>2023</v>
      </c>
      <c r="J315" t="str">
        <f>TEXT(calls[[#This Row],[Date of Call]],"DDDD")</f>
        <v>Tuesday</v>
      </c>
      <c r="K315" t="str">
        <f>_xlfn.IFS(calls[[#This Row],[Duration]]&lt;=10,"Under 10 mins",calls[[#This Row],[Duration]]&lt;=30,"10 to 30 mins",calls[[#This Row],[Duration]]&lt;=60,"30 to 60 mins",calls[[#This Row],[Duration]]&lt;=120,"1 to 2 hour",TRUE,"More than 2 hours")</f>
        <v>1 to 2 hour</v>
      </c>
      <c r="L315">
        <f>ROUND(calls[[#This Row],[Satisfaction Rating]],0)</f>
        <v>4</v>
      </c>
    </row>
    <row r="316" spans="2:12" x14ac:dyDescent="0.3">
      <c r="B316" s="10" t="s">
        <v>352</v>
      </c>
      <c r="C316" s="11" t="s">
        <v>30</v>
      </c>
      <c r="D316" s="11">
        <v>133</v>
      </c>
      <c r="E316" s="12" t="s">
        <v>33</v>
      </c>
      <c r="F316" s="13">
        <v>45020</v>
      </c>
      <c r="G316" s="11">
        <v>72</v>
      </c>
      <c r="H316" s="14">
        <v>4.4000000000000004</v>
      </c>
      <c r="I316">
        <f>IF(MONTH(calls[[#This Row],[Date of Call]])&lt;=6,YEAR(calls[[#This Row],[Date of Call]]),YEAR(calls[[#This Row],[Date of Call]])+1)</f>
        <v>2023</v>
      </c>
      <c r="J316" t="str">
        <f>TEXT(calls[[#This Row],[Date of Call]],"DDDD")</f>
        <v>Tuesday</v>
      </c>
      <c r="K316" t="str">
        <f>_xlfn.IFS(calls[[#This Row],[Duration]]&lt;=10,"Under 10 mins",calls[[#This Row],[Duration]]&lt;=30,"10 to 30 mins",calls[[#This Row],[Duration]]&lt;=60,"30 to 60 mins",calls[[#This Row],[Duration]]&lt;=120,"1 to 2 hour",TRUE,"More than 2 hours")</f>
        <v>More than 2 hours</v>
      </c>
      <c r="L316">
        <f>ROUND(calls[[#This Row],[Satisfaction Rating]],0)</f>
        <v>4</v>
      </c>
    </row>
    <row r="317" spans="2:12" x14ac:dyDescent="0.3">
      <c r="B317" s="10" t="s">
        <v>353</v>
      </c>
      <c r="C317" s="11" t="s">
        <v>37</v>
      </c>
      <c r="D317" s="11">
        <v>38</v>
      </c>
      <c r="E317" s="12" t="s">
        <v>27</v>
      </c>
      <c r="F317" s="13">
        <v>45021</v>
      </c>
      <c r="G317" s="11">
        <v>81</v>
      </c>
      <c r="H317" s="14">
        <v>3.6</v>
      </c>
      <c r="I317">
        <f>IF(MONTH(calls[[#This Row],[Date of Call]])&lt;=6,YEAR(calls[[#This Row],[Date of Call]]),YEAR(calls[[#This Row],[Date of Call]])+1)</f>
        <v>2023</v>
      </c>
      <c r="J317" t="str">
        <f>TEXT(calls[[#This Row],[Date of Call]],"DDDD")</f>
        <v>Wednesday</v>
      </c>
      <c r="K317" t="str">
        <f>_xlfn.IFS(calls[[#This Row],[Duration]]&lt;=10,"Under 10 mins",calls[[#This Row],[Duration]]&lt;=30,"10 to 30 mins",calls[[#This Row],[Duration]]&lt;=60,"30 to 60 mins",calls[[#This Row],[Duration]]&lt;=120,"1 to 2 hour",TRUE,"More than 2 hours")</f>
        <v>30 to 60 mins</v>
      </c>
      <c r="L317">
        <f>ROUND(calls[[#This Row],[Satisfaction Rating]],0)</f>
        <v>4</v>
      </c>
    </row>
    <row r="318" spans="2:12" x14ac:dyDescent="0.3">
      <c r="B318" s="10" t="s">
        <v>354</v>
      </c>
      <c r="C318" s="11" t="s">
        <v>54</v>
      </c>
      <c r="D318" s="11">
        <v>130</v>
      </c>
      <c r="E318" s="12" t="s">
        <v>46</v>
      </c>
      <c r="F318" s="13">
        <v>45021</v>
      </c>
      <c r="G318" s="11">
        <v>54</v>
      </c>
      <c r="H318" s="14">
        <v>4.0999999999999996</v>
      </c>
      <c r="I318">
        <f>IF(MONTH(calls[[#This Row],[Date of Call]])&lt;=6,YEAR(calls[[#This Row],[Date of Call]]),YEAR(calls[[#This Row],[Date of Call]])+1)</f>
        <v>2023</v>
      </c>
      <c r="J318" t="str">
        <f>TEXT(calls[[#This Row],[Date of Call]],"DDDD")</f>
        <v>Wednesday</v>
      </c>
      <c r="K318" t="str">
        <f>_xlfn.IFS(calls[[#This Row],[Duration]]&lt;=10,"Under 10 mins",calls[[#This Row],[Duration]]&lt;=30,"10 to 30 mins",calls[[#This Row],[Duration]]&lt;=60,"30 to 60 mins",calls[[#This Row],[Duration]]&lt;=120,"1 to 2 hour",TRUE,"More than 2 hours")</f>
        <v>More than 2 hours</v>
      </c>
      <c r="L318">
        <f>ROUND(calls[[#This Row],[Satisfaction Rating]],0)</f>
        <v>4</v>
      </c>
    </row>
    <row r="319" spans="2:12" x14ac:dyDescent="0.3">
      <c r="B319" s="10" t="s">
        <v>355</v>
      </c>
      <c r="C319" s="11" t="s">
        <v>49</v>
      </c>
      <c r="D319" s="11">
        <v>23</v>
      </c>
      <c r="E319" s="12" t="s">
        <v>33</v>
      </c>
      <c r="F319" s="13">
        <v>45021</v>
      </c>
      <c r="G319" s="11">
        <v>105</v>
      </c>
      <c r="H319" s="14">
        <v>4.8</v>
      </c>
      <c r="I319">
        <f>IF(MONTH(calls[[#This Row],[Date of Call]])&lt;=6,YEAR(calls[[#This Row],[Date of Call]]),YEAR(calls[[#This Row],[Date of Call]])+1)</f>
        <v>2023</v>
      </c>
      <c r="J319" t="str">
        <f>TEXT(calls[[#This Row],[Date of Call]],"DDDD")</f>
        <v>Wednesday</v>
      </c>
      <c r="K319" t="str">
        <f>_xlfn.IFS(calls[[#This Row],[Duration]]&lt;=10,"Under 10 mins",calls[[#This Row],[Duration]]&lt;=30,"10 to 30 mins",calls[[#This Row],[Duration]]&lt;=60,"30 to 60 mins",calls[[#This Row],[Duration]]&lt;=120,"1 to 2 hour",TRUE,"More than 2 hours")</f>
        <v>10 to 30 mins</v>
      </c>
      <c r="L319">
        <f>ROUND(calls[[#This Row],[Satisfaction Rating]],0)</f>
        <v>5</v>
      </c>
    </row>
    <row r="320" spans="2:12" x14ac:dyDescent="0.3">
      <c r="B320" s="10" t="s">
        <v>356</v>
      </c>
      <c r="C320" s="11" t="s">
        <v>54</v>
      </c>
      <c r="D320" s="11">
        <v>124</v>
      </c>
      <c r="E320" s="12" t="s">
        <v>27</v>
      </c>
      <c r="F320" s="13">
        <v>45022</v>
      </c>
      <c r="G320" s="11">
        <v>176</v>
      </c>
      <c r="H320" s="14">
        <v>3.9</v>
      </c>
      <c r="I320">
        <f>IF(MONTH(calls[[#This Row],[Date of Call]])&lt;=6,YEAR(calls[[#This Row],[Date of Call]]),YEAR(calls[[#This Row],[Date of Call]])+1)</f>
        <v>2023</v>
      </c>
      <c r="J320" t="str">
        <f>TEXT(calls[[#This Row],[Date of Call]],"DDDD")</f>
        <v>Thursday</v>
      </c>
      <c r="K320" t="str">
        <f>_xlfn.IFS(calls[[#This Row],[Duration]]&lt;=10,"Under 10 mins",calls[[#This Row],[Duration]]&lt;=30,"10 to 30 mins",calls[[#This Row],[Duration]]&lt;=60,"30 to 60 mins",calls[[#This Row],[Duration]]&lt;=120,"1 to 2 hour",TRUE,"More than 2 hours")</f>
        <v>More than 2 hours</v>
      </c>
      <c r="L320">
        <f>ROUND(calls[[#This Row],[Satisfaction Rating]],0)</f>
        <v>4</v>
      </c>
    </row>
    <row r="321" spans="2:12" x14ac:dyDescent="0.3">
      <c r="B321" s="10" t="s">
        <v>357</v>
      </c>
      <c r="C321" s="11" t="s">
        <v>26</v>
      </c>
      <c r="D321" s="11">
        <v>107</v>
      </c>
      <c r="E321" s="12" t="s">
        <v>27</v>
      </c>
      <c r="F321" s="13">
        <v>45022</v>
      </c>
      <c r="G321" s="11">
        <v>115</v>
      </c>
      <c r="H321" s="14">
        <v>3.8</v>
      </c>
      <c r="I321">
        <f>IF(MONTH(calls[[#This Row],[Date of Call]])&lt;=6,YEAR(calls[[#This Row],[Date of Call]]),YEAR(calls[[#This Row],[Date of Call]])+1)</f>
        <v>2023</v>
      </c>
      <c r="J321" t="str">
        <f>TEXT(calls[[#This Row],[Date of Call]],"DDDD")</f>
        <v>Thursday</v>
      </c>
      <c r="K321" t="str">
        <f>_xlfn.IFS(calls[[#This Row],[Duration]]&lt;=10,"Under 10 mins",calls[[#This Row],[Duration]]&lt;=30,"10 to 30 mins",calls[[#This Row],[Duration]]&lt;=60,"30 to 60 mins",calls[[#This Row],[Duration]]&lt;=120,"1 to 2 hour",TRUE,"More than 2 hours")</f>
        <v>1 to 2 hour</v>
      </c>
      <c r="L321">
        <f>ROUND(calls[[#This Row],[Satisfaction Rating]],0)</f>
        <v>4</v>
      </c>
    </row>
    <row r="322" spans="2:12" x14ac:dyDescent="0.3">
      <c r="B322" s="10" t="s">
        <v>358</v>
      </c>
      <c r="C322" s="11" t="s">
        <v>35</v>
      </c>
      <c r="D322" s="11">
        <v>60</v>
      </c>
      <c r="E322" s="12" t="s">
        <v>17</v>
      </c>
      <c r="F322" s="13">
        <v>45022</v>
      </c>
      <c r="G322" s="11">
        <v>116</v>
      </c>
      <c r="H322" s="14">
        <v>3.9</v>
      </c>
      <c r="I322">
        <f>IF(MONTH(calls[[#This Row],[Date of Call]])&lt;=6,YEAR(calls[[#This Row],[Date of Call]]),YEAR(calls[[#This Row],[Date of Call]])+1)</f>
        <v>2023</v>
      </c>
      <c r="J322" t="str">
        <f>TEXT(calls[[#This Row],[Date of Call]],"DDDD")</f>
        <v>Thursday</v>
      </c>
      <c r="K322" t="str">
        <f>_xlfn.IFS(calls[[#This Row],[Duration]]&lt;=10,"Under 10 mins",calls[[#This Row],[Duration]]&lt;=30,"10 to 30 mins",calls[[#This Row],[Duration]]&lt;=60,"30 to 60 mins",calls[[#This Row],[Duration]]&lt;=120,"1 to 2 hour",TRUE,"More than 2 hours")</f>
        <v>30 to 60 mins</v>
      </c>
      <c r="L322">
        <f>ROUND(calls[[#This Row],[Satisfaction Rating]],0)</f>
        <v>4</v>
      </c>
    </row>
    <row r="323" spans="2:12" x14ac:dyDescent="0.3">
      <c r="B323" s="10" t="s">
        <v>359</v>
      </c>
      <c r="C323" s="11" t="s">
        <v>35</v>
      </c>
      <c r="D323" s="11">
        <v>158</v>
      </c>
      <c r="E323" s="12" t="s">
        <v>46</v>
      </c>
      <c r="F323" s="13">
        <v>45022</v>
      </c>
      <c r="G323" s="11">
        <v>100</v>
      </c>
      <c r="H323" s="14">
        <v>4.0999999999999996</v>
      </c>
      <c r="I323">
        <f>IF(MONTH(calls[[#This Row],[Date of Call]])&lt;=6,YEAR(calls[[#This Row],[Date of Call]]),YEAR(calls[[#This Row],[Date of Call]])+1)</f>
        <v>2023</v>
      </c>
      <c r="J323" t="str">
        <f>TEXT(calls[[#This Row],[Date of Call]],"DDDD")</f>
        <v>Thursday</v>
      </c>
      <c r="K323" t="str">
        <f>_xlfn.IFS(calls[[#This Row],[Duration]]&lt;=10,"Under 10 mins",calls[[#This Row],[Duration]]&lt;=30,"10 to 30 mins",calls[[#This Row],[Duration]]&lt;=60,"30 to 60 mins",calls[[#This Row],[Duration]]&lt;=120,"1 to 2 hour",TRUE,"More than 2 hours")</f>
        <v>More than 2 hours</v>
      </c>
      <c r="L323">
        <f>ROUND(calls[[#This Row],[Satisfaction Rating]],0)</f>
        <v>4</v>
      </c>
    </row>
    <row r="324" spans="2:12" x14ac:dyDescent="0.3">
      <c r="B324" s="10" t="s">
        <v>360</v>
      </c>
      <c r="C324" s="11" t="s">
        <v>43</v>
      </c>
      <c r="D324" s="11">
        <v>110</v>
      </c>
      <c r="E324" s="12" t="s">
        <v>46</v>
      </c>
      <c r="F324" s="13">
        <v>45023</v>
      </c>
      <c r="G324" s="11">
        <v>36</v>
      </c>
      <c r="H324" s="14">
        <v>2.2000000000000002</v>
      </c>
      <c r="I324">
        <f>IF(MONTH(calls[[#This Row],[Date of Call]])&lt;=6,YEAR(calls[[#This Row],[Date of Call]]),YEAR(calls[[#This Row],[Date of Call]])+1)</f>
        <v>2023</v>
      </c>
      <c r="J324" t="str">
        <f>TEXT(calls[[#This Row],[Date of Call]],"DDDD")</f>
        <v>Friday</v>
      </c>
      <c r="K324" t="str">
        <f>_xlfn.IFS(calls[[#This Row],[Duration]]&lt;=10,"Under 10 mins",calls[[#This Row],[Duration]]&lt;=30,"10 to 30 mins",calls[[#This Row],[Duration]]&lt;=60,"30 to 60 mins",calls[[#This Row],[Duration]]&lt;=120,"1 to 2 hour",TRUE,"More than 2 hours")</f>
        <v>1 to 2 hour</v>
      </c>
      <c r="L324">
        <f>ROUND(calls[[#This Row],[Satisfaction Rating]],0)</f>
        <v>2</v>
      </c>
    </row>
    <row r="325" spans="2:12" x14ac:dyDescent="0.3">
      <c r="B325" s="10" t="s">
        <v>361</v>
      </c>
      <c r="C325" s="11" t="s">
        <v>18</v>
      </c>
      <c r="D325" s="11">
        <v>70</v>
      </c>
      <c r="E325" s="12" t="s">
        <v>46</v>
      </c>
      <c r="F325" s="13">
        <v>45023</v>
      </c>
      <c r="G325" s="11">
        <v>114</v>
      </c>
      <c r="H325" s="14">
        <v>5</v>
      </c>
      <c r="I325">
        <f>IF(MONTH(calls[[#This Row],[Date of Call]])&lt;=6,YEAR(calls[[#This Row],[Date of Call]]),YEAR(calls[[#This Row],[Date of Call]])+1)</f>
        <v>2023</v>
      </c>
      <c r="J325" t="str">
        <f>TEXT(calls[[#This Row],[Date of Call]],"DDDD")</f>
        <v>Friday</v>
      </c>
      <c r="K325" t="str">
        <f>_xlfn.IFS(calls[[#This Row],[Duration]]&lt;=10,"Under 10 mins",calls[[#This Row],[Duration]]&lt;=30,"10 to 30 mins",calls[[#This Row],[Duration]]&lt;=60,"30 to 60 mins",calls[[#This Row],[Duration]]&lt;=120,"1 to 2 hour",TRUE,"More than 2 hours")</f>
        <v>1 to 2 hour</v>
      </c>
      <c r="L325">
        <f>ROUND(calls[[#This Row],[Satisfaction Rating]],0)</f>
        <v>5</v>
      </c>
    </row>
    <row r="326" spans="2:12" x14ac:dyDescent="0.3">
      <c r="B326" s="10" t="s">
        <v>362</v>
      </c>
      <c r="C326" s="11" t="s">
        <v>18</v>
      </c>
      <c r="D326" s="11">
        <v>150</v>
      </c>
      <c r="E326" s="12" t="s">
        <v>17</v>
      </c>
      <c r="F326" s="13">
        <v>45023</v>
      </c>
      <c r="G326" s="11">
        <v>24</v>
      </c>
      <c r="H326" s="14">
        <v>3.8</v>
      </c>
      <c r="I326">
        <f>IF(MONTH(calls[[#This Row],[Date of Call]])&lt;=6,YEAR(calls[[#This Row],[Date of Call]]),YEAR(calls[[#This Row],[Date of Call]])+1)</f>
        <v>2023</v>
      </c>
      <c r="J326" t="str">
        <f>TEXT(calls[[#This Row],[Date of Call]],"DDDD")</f>
        <v>Friday</v>
      </c>
      <c r="K326" t="str">
        <f>_xlfn.IFS(calls[[#This Row],[Duration]]&lt;=10,"Under 10 mins",calls[[#This Row],[Duration]]&lt;=30,"10 to 30 mins",calls[[#This Row],[Duration]]&lt;=60,"30 to 60 mins",calls[[#This Row],[Duration]]&lt;=120,"1 to 2 hour",TRUE,"More than 2 hours")</f>
        <v>More than 2 hours</v>
      </c>
      <c r="L326">
        <f>ROUND(calls[[#This Row],[Satisfaction Rating]],0)</f>
        <v>4</v>
      </c>
    </row>
    <row r="327" spans="2:12" x14ac:dyDescent="0.3">
      <c r="B327" s="10" t="s">
        <v>363</v>
      </c>
      <c r="C327" s="11" t="s">
        <v>37</v>
      </c>
      <c r="D327" s="11">
        <v>36</v>
      </c>
      <c r="E327" s="12" t="s">
        <v>27</v>
      </c>
      <c r="F327" s="13">
        <v>45023</v>
      </c>
      <c r="G327" s="11">
        <v>135</v>
      </c>
      <c r="H327" s="14">
        <v>4.5999999999999996</v>
      </c>
      <c r="I327">
        <f>IF(MONTH(calls[[#This Row],[Date of Call]])&lt;=6,YEAR(calls[[#This Row],[Date of Call]]),YEAR(calls[[#This Row],[Date of Call]])+1)</f>
        <v>2023</v>
      </c>
      <c r="J327" t="str">
        <f>TEXT(calls[[#This Row],[Date of Call]],"DDDD")</f>
        <v>Friday</v>
      </c>
      <c r="K327" t="str">
        <f>_xlfn.IFS(calls[[#This Row],[Duration]]&lt;=10,"Under 10 mins",calls[[#This Row],[Duration]]&lt;=30,"10 to 30 mins",calls[[#This Row],[Duration]]&lt;=60,"30 to 60 mins",calls[[#This Row],[Duration]]&lt;=120,"1 to 2 hour",TRUE,"More than 2 hours")</f>
        <v>30 to 60 mins</v>
      </c>
      <c r="L327">
        <f>ROUND(calls[[#This Row],[Satisfaction Rating]],0)</f>
        <v>5</v>
      </c>
    </row>
    <row r="328" spans="2:12" x14ac:dyDescent="0.3">
      <c r="B328" s="10" t="s">
        <v>364</v>
      </c>
      <c r="C328" s="11" t="s">
        <v>54</v>
      </c>
      <c r="D328" s="11">
        <v>74</v>
      </c>
      <c r="E328" s="12" t="s">
        <v>27</v>
      </c>
      <c r="F328" s="13">
        <v>45023</v>
      </c>
      <c r="G328" s="11">
        <v>30</v>
      </c>
      <c r="H328" s="14">
        <v>4</v>
      </c>
      <c r="I328">
        <f>IF(MONTH(calls[[#This Row],[Date of Call]])&lt;=6,YEAR(calls[[#This Row],[Date of Call]]),YEAR(calls[[#This Row],[Date of Call]])+1)</f>
        <v>2023</v>
      </c>
      <c r="J328" t="str">
        <f>TEXT(calls[[#This Row],[Date of Call]],"DDDD")</f>
        <v>Friday</v>
      </c>
      <c r="K328" t="str">
        <f>_xlfn.IFS(calls[[#This Row],[Duration]]&lt;=10,"Under 10 mins",calls[[#This Row],[Duration]]&lt;=30,"10 to 30 mins",calls[[#This Row],[Duration]]&lt;=60,"30 to 60 mins",calls[[#This Row],[Duration]]&lt;=120,"1 to 2 hour",TRUE,"More than 2 hours")</f>
        <v>1 to 2 hour</v>
      </c>
      <c r="L328">
        <f>ROUND(calls[[#This Row],[Satisfaction Rating]],0)</f>
        <v>4</v>
      </c>
    </row>
    <row r="329" spans="2:12" x14ac:dyDescent="0.3">
      <c r="B329" s="10" t="s">
        <v>365</v>
      </c>
      <c r="C329" s="11" t="s">
        <v>22</v>
      </c>
      <c r="D329" s="11">
        <v>75</v>
      </c>
      <c r="E329" s="12" t="s">
        <v>27</v>
      </c>
      <c r="F329" s="13">
        <v>45023</v>
      </c>
      <c r="G329" s="11">
        <v>84</v>
      </c>
      <c r="H329" s="14">
        <v>2.8</v>
      </c>
      <c r="I329">
        <f>IF(MONTH(calls[[#This Row],[Date of Call]])&lt;=6,YEAR(calls[[#This Row],[Date of Call]]),YEAR(calls[[#This Row],[Date of Call]])+1)</f>
        <v>2023</v>
      </c>
      <c r="J329" t="str">
        <f>TEXT(calls[[#This Row],[Date of Call]],"DDDD")</f>
        <v>Friday</v>
      </c>
      <c r="K329" t="str">
        <f>_xlfn.IFS(calls[[#This Row],[Duration]]&lt;=10,"Under 10 mins",calls[[#This Row],[Duration]]&lt;=30,"10 to 30 mins",calls[[#This Row],[Duration]]&lt;=60,"30 to 60 mins",calls[[#This Row],[Duration]]&lt;=120,"1 to 2 hour",TRUE,"More than 2 hours")</f>
        <v>1 to 2 hour</v>
      </c>
      <c r="L329">
        <f>ROUND(calls[[#This Row],[Satisfaction Rating]],0)</f>
        <v>3</v>
      </c>
    </row>
    <row r="330" spans="2:12" x14ac:dyDescent="0.3">
      <c r="B330" s="10" t="s">
        <v>366</v>
      </c>
      <c r="C330" s="11" t="s">
        <v>41</v>
      </c>
      <c r="D330" s="11">
        <v>70</v>
      </c>
      <c r="E330" s="12" t="s">
        <v>40</v>
      </c>
      <c r="F330" s="13">
        <v>45023</v>
      </c>
      <c r="G330" s="11">
        <v>42</v>
      </c>
      <c r="H330" s="14">
        <v>4.4000000000000004</v>
      </c>
      <c r="I330">
        <f>IF(MONTH(calls[[#This Row],[Date of Call]])&lt;=6,YEAR(calls[[#This Row],[Date of Call]]),YEAR(calls[[#This Row],[Date of Call]])+1)</f>
        <v>2023</v>
      </c>
      <c r="J330" t="str">
        <f>TEXT(calls[[#This Row],[Date of Call]],"DDDD")</f>
        <v>Friday</v>
      </c>
      <c r="K330" t="str">
        <f>_xlfn.IFS(calls[[#This Row],[Duration]]&lt;=10,"Under 10 mins",calls[[#This Row],[Duration]]&lt;=30,"10 to 30 mins",calls[[#This Row],[Duration]]&lt;=60,"30 to 60 mins",calls[[#This Row],[Duration]]&lt;=120,"1 to 2 hour",TRUE,"More than 2 hours")</f>
        <v>1 to 2 hour</v>
      </c>
      <c r="L330">
        <f>ROUND(calls[[#This Row],[Satisfaction Rating]],0)</f>
        <v>4</v>
      </c>
    </row>
    <row r="331" spans="2:12" x14ac:dyDescent="0.3">
      <c r="B331" s="10" t="s">
        <v>367</v>
      </c>
      <c r="C331" s="11" t="s">
        <v>43</v>
      </c>
      <c r="D331" s="11">
        <v>23</v>
      </c>
      <c r="E331" s="12" t="s">
        <v>46</v>
      </c>
      <c r="F331" s="13">
        <v>45023</v>
      </c>
      <c r="G331" s="11">
        <v>117</v>
      </c>
      <c r="H331" s="14">
        <v>2.4</v>
      </c>
      <c r="I331">
        <f>IF(MONTH(calls[[#This Row],[Date of Call]])&lt;=6,YEAR(calls[[#This Row],[Date of Call]]),YEAR(calls[[#This Row],[Date of Call]])+1)</f>
        <v>2023</v>
      </c>
      <c r="J331" t="str">
        <f>TEXT(calls[[#This Row],[Date of Call]],"DDDD")</f>
        <v>Friday</v>
      </c>
      <c r="K331" t="str">
        <f>_xlfn.IFS(calls[[#This Row],[Duration]]&lt;=10,"Under 10 mins",calls[[#This Row],[Duration]]&lt;=30,"10 to 30 mins",calls[[#This Row],[Duration]]&lt;=60,"30 to 60 mins",calls[[#This Row],[Duration]]&lt;=120,"1 to 2 hour",TRUE,"More than 2 hours")</f>
        <v>10 to 30 mins</v>
      </c>
      <c r="L331">
        <f>ROUND(calls[[#This Row],[Satisfaction Rating]],0)</f>
        <v>2</v>
      </c>
    </row>
    <row r="332" spans="2:12" x14ac:dyDescent="0.3">
      <c r="B332" s="10" t="s">
        <v>368</v>
      </c>
      <c r="C332" s="11" t="s">
        <v>45</v>
      </c>
      <c r="D332" s="11">
        <v>104</v>
      </c>
      <c r="E332" s="12" t="s">
        <v>33</v>
      </c>
      <c r="F332" s="13">
        <v>45023</v>
      </c>
      <c r="G332" s="11">
        <v>164</v>
      </c>
      <c r="H332" s="14">
        <v>4</v>
      </c>
      <c r="I332">
        <f>IF(MONTH(calls[[#This Row],[Date of Call]])&lt;=6,YEAR(calls[[#This Row],[Date of Call]]),YEAR(calls[[#This Row],[Date of Call]])+1)</f>
        <v>2023</v>
      </c>
      <c r="J332" t="str">
        <f>TEXT(calls[[#This Row],[Date of Call]],"DDDD")</f>
        <v>Friday</v>
      </c>
      <c r="K332" t="str">
        <f>_xlfn.IFS(calls[[#This Row],[Duration]]&lt;=10,"Under 10 mins",calls[[#This Row],[Duration]]&lt;=30,"10 to 30 mins",calls[[#This Row],[Duration]]&lt;=60,"30 to 60 mins",calls[[#This Row],[Duration]]&lt;=120,"1 to 2 hour",TRUE,"More than 2 hours")</f>
        <v>1 to 2 hour</v>
      </c>
      <c r="L332">
        <f>ROUND(calls[[#This Row],[Satisfaction Rating]],0)</f>
        <v>4</v>
      </c>
    </row>
    <row r="333" spans="2:12" x14ac:dyDescent="0.3">
      <c r="B333" s="10" t="s">
        <v>369</v>
      </c>
      <c r="C333" s="11" t="s">
        <v>18</v>
      </c>
      <c r="D333" s="11">
        <v>95</v>
      </c>
      <c r="E333" s="12" t="s">
        <v>40</v>
      </c>
      <c r="F333" s="13">
        <v>45024</v>
      </c>
      <c r="G333" s="11">
        <v>123</v>
      </c>
      <c r="H333" s="14">
        <v>4.4000000000000004</v>
      </c>
      <c r="I333">
        <f>IF(MONTH(calls[[#This Row],[Date of Call]])&lt;=6,YEAR(calls[[#This Row],[Date of Call]]),YEAR(calls[[#This Row],[Date of Call]])+1)</f>
        <v>2023</v>
      </c>
      <c r="J333" t="str">
        <f>TEXT(calls[[#This Row],[Date of Call]],"DDDD")</f>
        <v>Saturday</v>
      </c>
      <c r="K333" t="str">
        <f>_xlfn.IFS(calls[[#This Row],[Duration]]&lt;=10,"Under 10 mins",calls[[#This Row],[Duration]]&lt;=30,"10 to 30 mins",calls[[#This Row],[Duration]]&lt;=60,"30 to 60 mins",calls[[#This Row],[Duration]]&lt;=120,"1 to 2 hour",TRUE,"More than 2 hours")</f>
        <v>1 to 2 hour</v>
      </c>
      <c r="L333">
        <f>ROUND(calls[[#This Row],[Satisfaction Rating]],0)</f>
        <v>4</v>
      </c>
    </row>
    <row r="334" spans="2:12" x14ac:dyDescent="0.3">
      <c r="B334" s="10" t="s">
        <v>370</v>
      </c>
      <c r="C334" s="11" t="s">
        <v>32</v>
      </c>
      <c r="D334" s="11">
        <v>49</v>
      </c>
      <c r="E334" s="12" t="s">
        <v>17</v>
      </c>
      <c r="F334" s="13">
        <v>45024</v>
      </c>
      <c r="G334" s="11">
        <v>172</v>
      </c>
      <c r="H334" s="14">
        <v>2.9</v>
      </c>
      <c r="I334">
        <f>IF(MONTH(calls[[#This Row],[Date of Call]])&lt;=6,YEAR(calls[[#This Row],[Date of Call]]),YEAR(calls[[#This Row],[Date of Call]])+1)</f>
        <v>2023</v>
      </c>
      <c r="J334" t="str">
        <f>TEXT(calls[[#This Row],[Date of Call]],"DDDD")</f>
        <v>Saturday</v>
      </c>
      <c r="K334" t="str">
        <f>_xlfn.IFS(calls[[#This Row],[Duration]]&lt;=10,"Under 10 mins",calls[[#This Row],[Duration]]&lt;=30,"10 to 30 mins",calls[[#This Row],[Duration]]&lt;=60,"30 to 60 mins",calls[[#This Row],[Duration]]&lt;=120,"1 to 2 hour",TRUE,"More than 2 hours")</f>
        <v>30 to 60 mins</v>
      </c>
      <c r="L334">
        <f>ROUND(calls[[#This Row],[Satisfaction Rating]],0)</f>
        <v>3</v>
      </c>
    </row>
    <row r="335" spans="2:12" x14ac:dyDescent="0.3">
      <c r="B335" s="10" t="s">
        <v>371</v>
      </c>
      <c r="C335" s="11" t="s">
        <v>50</v>
      </c>
      <c r="D335" s="11">
        <v>8</v>
      </c>
      <c r="E335" s="12" t="s">
        <v>46</v>
      </c>
      <c r="F335" s="13">
        <v>45024</v>
      </c>
      <c r="G335" s="11">
        <v>20</v>
      </c>
      <c r="H335" s="14">
        <v>4.8</v>
      </c>
      <c r="I335">
        <f>IF(MONTH(calls[[#This Row],[Date of Call]])&lt;=6,YEAR(calls[[#This Row],[Date of Call]]),YEAR(calls[[#This Row],[Date of Call]])+1)</f>
        <v>2023</v>
      </c>
      <c r="J335" t="str">
        <f>TEXT(calls[[#This Row],[Date of Call]],"DDDD")</f>
        <v>Saturday</v>
      </c>
      <c r="K335" t="str">
        <f>_xlfn.IFS(calls[[#This Row],[Duration]]&lt;=10,"Under 10 mins",calls[[#This Row],[Duration]]&lt;=30,"10 to 30 mins",calls[[#This Row],[Duration]]&lt;=60,"30 to 60 mins",calls[[#This Row],[Duration]]&lt;=120,"1 to 2 hour",TRUE,"More than 2 hours")</f>
        <v>Under 10 mins</v>
      </c>
      <c r="L335">
        <f>ROUND(calls[[#This Row],[Satisfaction Rating]],0)</f>
        <v>5</v>
      </c>
    </row>
    <row r="336" spans="2:12" x14ac:dyDescent="0.3">
      <c r="B336" s="10" t="s">
        <v>372</v>
      </c>
      <c r="C336" s="11" t="s">
        <v>18</v>
      </c>
      <c r="D336" s="11">
        <v>157</v>
      </c>
      <c r="E336" s="12" t="s">
        <v>17</v>
      </c>
      <c r="F336" s="13">
        <v>45024</v>
      </c>
      <c r="G336" s="11">
        <v>72</v>
      </c>
      <c r="H336" s="14">
        <v>3.7</v>
      </c>
      <c r="I336">
        <f>IF(MONTH(calls[[#This Row],[Date of Call]])&lt;=6,YEAR(calls[[#This Row],[Date of Call]]),YEAR(calls[[#This Row],[Date of Call]])+1)</f>
        <v>2023</v>
      </c>
      <c r="J336" t="str">
        <f>TEXT(calls[[#This Row],[Date of Call]],"DDDD")</f>
        <v>Saturday</v>
      </c>
      <c r="K336" t="str">
        <f>_xlfn.IFS(calls[[#This Row],[Duration]]&lt;=10,"Under 10 mins",calls[[#This Row],[Duration]]&lt;=30,"10 to 30 mins",calls[[#This Row],[Duration]]&lt;=60,"30 to 60 mins",calls[[#This Row],[Duration]]&lt;=120,"1 to 2 hour",TRUE,"More than 2 hours")</f>
        <v>More than 2 hours</v>
      </c>
      <c r="L336">
        <f>ROUND(calls[[#This Row],[Satisfaction Rating]],0)</f>
        <v>4</v>
      </c>
    </row>
    <row r="337" spans="2:12" x14ac:dyDescent="0.3">
      <c r="B337" s="10" t="s">
        <v>373</v>
      </c>
      <c r="C337" s="11" t="s">
        <v>26</v>
      </c>
      <c r="D337" s="11">
        <v>74</v>
      </c>
      <c r="E337" s="12" t="s">
        <v>27</v>
      </c>
      <c r="F337" s="13">
        <v>45024</v>
      </c>
      <c r="G337" s="11">
        <v>32</v>
      </c>
      <c r="H337" s="14">
        <v>4.8</v>
      </c>
      <c r="I337">
        <f>IF(MONTH(calls[[#This Row],[Date of Call]])&lt;=6,YEAR(calls[[#This Row],[Date of Call]]),YEAR(calls[[#This Row],[Date of Call]])+1)</f>
        <v>2023</v>
      </c>
      <c r="J337" t="str">
        <f>TEXT(calls[[#This Row],[Date of Call]],"DDDD")</f>
        <v>Saturday</v>
      </c>
      <c r="K337" t="str">
        <f>_xlfn.IFS(calls[[#This Row],[Duration]]&lt;=10,"Under 10 mins",calls[[#This Row],[Duration]]&lt;=30,"10 to 30 mins",calls[[#This Row],[Duration]]&lt;=60,"30 to 60 mins",calls[[#This Row],[Duration]]&lt;=120,"1 to 2 hour",TRUE,"More than 2 hours")</f>
        <v>1 to 2 hour</v>
      </c>
      <c r="L337">
        <f>ROUND(calls[[#This Row],[Satisfaction Rating]],0)</f>
        <v>5</v>
      </c>
    </row>
    <row r="338" spans="2:12" x14ac:dyDescent="0.3">
      <c r="B338" s="10" t="s">
        <v>374</v>
      </c>
      <c r="C338" s="11" t="s">
        <v>43</v>
      </c>
      <c r="D338" s="11">
        <v>72</v>
      </c>
      <c r="E338" s="12" t="s">
        <v>40</v>
      </c>
      <c r="F338" s="13">
        <v>45024</v>
      </c>
      <c r="G338" s="11">
        <v>140</v>
      </c>
      <c r="H338" s="14">
        <v>3.2</v>
      </c>
      <c r="I338">
        <f>IF(MONTH(calls[[#This Row],[Date of Call]])&lt;=6,YEAR(calls[[#This Row],[Date of Call]]),YEAR(calls[[#This Row],[Date of Call]])+1)</f>
        <v>2023</v>
      </c>
      <c r="J338" t="str">
        <f>TEXT(calls[[#This Row],[Date of Call]],"DDDD")</f>
        <v>Saturday</v>
      </c>
      <c r="K338" t="str">
        <f>_xlfn.IFS(calls[[#This Row],[Duration]]&lt;=10,"Under 10 mins",calls[[#This Row],[Duration]]&lt;=30,"10 to 30 mins",calls[[#This Row],[Duration]]&lt;=60,"30 to 60 mins",calls[[#This Row],[Duration]]&lt;=120,"1 to 2 hour",TRUE,"More than 2 hours")</f>
        <v>1 to 2 hour</v>
      </c>
      <c r="L338">
        <f>ROUND(calls[[#This Row],[Satisfaction Rating]],0)</f>
        <v>3</v>
      </c>
    </row>
    <row r="339" spans="2:12" x14ac:dyDescent="0.3">
      <c r="B339" s="10" t="s">
        <v>375</v>
      </c>
      <c r="C339" s="11" t="s">
        <v>26</v>
      </c>
      <c r="D339" s="11">
        <v>79</v>
      </c>
      <c r="E339" s="12" t="s">
        <v>27</v>
      </c>
      <c r="F339" s="13">
        <v>45025</v>
      </c>
      <c r="G339" s="11">
        <v>120</v>
      </c>
      <c r="H339" s="14">
        <v>4.9000000000000004</v>
      </c>
      <c r="I339">
        <f>IF(MONTH(calls[[#This Row],[Date of Call]])&lt;=6,YEAR(calls[[#This Row],[Date of Call]]),YEAR(calls[[#This Row],[Date of Call]])+1)</f>
        <v>2023</v>
      </c>
      <c r="J339" t="str">
        <f>TEXT(calls[[#This Row],[Date of Call]],"DDDD")</f>
        <v>Sunday</v>
      </c>
      <c r="K339" t="str">
        <f>_xlfn.IFS(calls[[#This Row],[Duration]]&lt;=10,"Under 10 mins",calls[[#This Row],[Duration]]&lt;=30,"10 to 30 mins",calls[[#This Row],[Duration]]&lt;=60,"30 to 60 mins",calls[[#This Row],[Duration]]&lt;=120,"1 to 2 hour",TRUE,"More than 2 hours")</f>
        <v>1 to 2 hour</v>
      </c>
      <c r="L339">
        <f>ROUND(calls[[#This Row],[Satisfaction Rating]],0)</f>
        <v>5</v>
      </c>
    </row>
    <row r="340" spans="2:12" x14ac:dyDescent="0.3">
      <c r="B340" s="10" t="s">
        <v>376</v>
      </c>
      <c r="C340" s="11" t="s">
        <v>54</v>
      </c>
      <c r="D340" s="11">
        <v>23</v>
      </c>
      <c r="E340" s="12" t="s">
        <v>27</v>
      </c>
      <c r="F340" s="13">
        <v>45025</v>
      </c>
      <c r="G340" s="11">
        <v>86</v>
      </c>
      <c r="H340" s="14">
        <v>2.2000000000000002</v>
      </c>
      <c r="I340">
        <f>IF(MONTH(calls[[#This Row],[Date of Call]])&lt;=6,YEAR(calls[[#This Row],[Date of Call]]),YEAR(calls[[#This Row],[Date of Call]])+1)</f>
        <v>2023</v>
      </c>
      <c r="J340" t="str">
        <f>TEXT(calls[[#This Row],[Date of Call]],"DDDD")</f>
        <v>Sunday</v>
      </c>
      <c r="K340" t="str">
        <f>_xlfn.IFS(calls[[#This Row],[Duration]]&lt;=10,"Under 10 mins",calls[[#This Row],[Duration]]&lt;=30,"10 to 30 mins",calls[[#This Row],[Duration]]&lt;=60,"30 to 60 mins",calls[[#This Row],[Duration]]&lt;=120,"1 to 2 hour",TRUE,"More than 2 hours")</f>
        <v>10 to 30 mins</v>
      </c>
      <c r="L340">
        <f>ROUND(calls[[#This Row],[Satisfaction Rating]],0)</f>
        <v>2</v>
      </c>
    </row>
    <row r="341" spans="2:12" x14ac:dyDescent="0.3">
      <c r="B341" s="10" t="s">
        <v>377</v>
      </c>
      <c r="C341" s="11" t="s">
        <v>22</v>
      </c>
      <c r="D341" s="11">
        <v>69</v>
      </c>
      <c r="E341" s="12" t="s">
        <v>27</v>
      </c>
      <c r="F341" s="13">
        <v>45025</v>
      </c>
      <c r="G341" s="11">
        <v>132</v>
      </c>
      <c r="H341" s="14">
        <v>5</v>
      </c>
      <c r="I341">
        <f>IF(MONTH(calls[[#This Row],[Date of Call]])&lt;=6,YEAR(calls[[#This Row],[Date of Call]]),YEAR(calls[[#This Row],[Date of Call]])+1)</f>
        <v>2023</v>
      </c>
      <c r="J341" t="str">
        <f>TEXT(calls[[#This Row],[Date of Call]],"DDDD")</f>
        <v>Sunday</v>
      </c>
      <c r="K341" t="str">
        <f>_xlfn.IFS(calls[[#This Row],[Duration]]&lt;=10,"Under 10 mins",calls[[#This Row],[Duration]]&lt;=30,"10 to 30 mins",calls[[#This Row],[Duration]]&lt;=60,"30 to 60 mins",calls[[#This Row],[Duration]]&lt;=120,"1 to 2 hour",TRUE,"More than 2 hours")</f>
        <v>1 to 2 hour</v>
      </c>
      <c r="L341">
        <f>ROUND(calls[[#This Row],[Satisfaction Rating]],0)</f>
        <v>5</v>
      </c>
    </row>
    <row r="342" spans="2:12" x14ac:dyDescent="0.3">
      <c r="B342" s="10" t="s">
        <v>378</v>
      </c>
      <c r="C342" s="11" t="s">
        <v>35</v>
      </c>
      <c r="D342" s="11">
        <v>64</v>
      </c>
      <c r="E342" s="12" t="s">
        <v>27</v>
      </c>
      <c r="F342" s="13">
        <v>45025</v>
      </c>
      <c r="G342" s="11">
        <v>80</v>
      </c>
      <c r="H342" s="14">
        <v>3.3</v>
      </c>
      <c r="I342">
        <f>IF(MONTH(calls[[#This Row],[Date of Call]])&lt;=6,YEAR(calls[[#This Row],[Date of Call]]),YEAR(calls[[#This Row],[Date of Call]])+1)</f>
        <v>2023</v>
      </c>
      <c r="J342" t="str">
        <f>TEXT(calls[[#This Row],[Date of Call]],"DDDD")</f>
        <v>Sunday</v>
      </c>
      <c r="K342" t="str">
        <f>_xlfn.IFS(calls[[#This Row],[Duration]]&lt;=10,"Under 10 mins",calls[[#This Row],[Duration]]&lt;=30,"10 to 30 mins",calls[[#This Row],[Duration]]&lt;=60,"30 to 60 mins",calls[[#This Row],[Duration]]&lt;=120,"1 to 2 hour",TRUE,"More than 2 hours")</f>
        <v>1 to 2 hour</v>
      </c>
      <c r="L342">
        <f>ROUND(calls[[#This Row],[Satisfaction Rating]],0)</f>
        <v>3</v>
      </c>
    </row>
    <row r="343" spans="2:12" x14ac:dyDescent="0.3">
      <c r="B343" s="10" t="s">
        <v>379</v>
      </c>
      <c r="C343" s="11" t="s">
        <v>23</v>
      </c>
      <c r="D343" s="11">
        <v>47</v>
      </c>
      <c r="E343" s="12" t="s">
        <v>17</v>
      </c>
      <c r="F343" s="13">
        <v>45025</v>
      </c>
      <c r="G343" s="11">
        <v>132</v>
      </c>
      <c r="H343" s="14">
        <v>3.7</v>
      </c>
      <c r="I343">
        <f>IF(MONTH(calls[[#This Row],[Date of Call]])&lt;=6,YEAR(calls[[#This Row],[Date of Call]]),YEAR(calls[[#This Row],[Date of Call]])+1)</f>
        <v>2023</v>
      </c>
      <c r="J343" t="str">
        <f>TEXT(calls[[#This Row],[Date of Call]],"DDDD")</f>
        <v>Sunday</v>
      </c>
      <c r="K343" t="str">
        <f>_xlfn.IFS(calls[[#This Row],[Duration]]&lt;=10,"Under 10 mins",calls[[#This Row],[Duration]]&lt;=30,"10 to 30 mins",calls[[#This Row],[Duration]]&lt;=60,"30 to 60 mins",calls[[#This Row],[Duration]]&lt;=120,"1 to 2 hour",TRUE,"More than 2 hours")</f>
        <v>30 to 60 mins</v>
      </c>
      <c r="L343">
        <f>ROUND(calls[[#This Row],[Satisfaction Rating]],0)</f>
        <v>4</v>
      </c>
    </row>
    <row r="344" spans="2:12" x14ac:dyDescent="0.3">
      <c r="B344" s="10" t="s">
        <v>380</v>
      </c>
      <c r="C344" s="11" t="s">
        <v>26</v>
      </c>
      <c r="D344" s="11">
        <v>55</v>
      </c>
      <c r="E344" s="12" t="s">
        <v>40</v>
      </c>
      <c r="F344" s="13">
        <v>45025</v>
      </c>
      <c r="G344" s="11">
        <v>27</v>
      </c>
      <c r="H344" s="14">
        <v>3.7</v>
      </c>
      <c r="I344">
        <f>IF(MONTH(calls[[#This Row],[Date of Call]])&lt;=6,YEAR(calls[[#This Row],[Date of Call]]),YEAR(calls[[#This Row],[Date of Call]])+1)</f>
        <v>2023</v>
      </c>
      <c r="J344" t="str">
        <f>TEXT(calls[[#This Row],[Date of Call]],"DDDD")</f>
        <v>Sunday</v>
      </c>
      <c r="K344" t="str">
        <f>_xlfn.IFS(calls[[#This Row],[Duration]]&lt;=10,"Under 10 mins",calls[[#This Row],[Duration]]&lt;=30,"10 to 30 mins",calls[[#This Row],[Duration]]&lt;=60,"30 to 60 mins",calls[[#This Row],[Duration]]&lt;=120,"1 to 2 hour",TRUE,"More than 2 hours")</f>
        <v>30 to 60 mins</v>
      </c>
      <c r="L344">
        <f>ROUND(calls[[#This Row],[Satisfaction Rating]],0)</f>
        <v>4</v>
      </c>
    </row>
    <row r="345" spans="2:12" x14ac:dyDescent="0.3">
      <c r="B345" s="10" t="s">
        <v>381</v>
      </c>
      <c r="C345" s="11" t="s">
        <v>45</v>
      </c>
      <c r="D345" s="11">
        <v>104</v>
      </c>
      <c r="E345" s="12" t="s">
        <v>40</v>
      </c>
      <c r="F345" s="13">
        <v>45026</v>
      </c>
      <c r="G345" s="11">
        <v>68</v>
      </c>
      <c r="H345" s="14">
        <v>3.6</v>
      </c>
      <c r="I345">
        <f>IF(MONTH(calls[[#This Row],[Date of Call]])&lt;=6,YEAR(calls[[#This Row],[Date of Call]]),YEAR(calls[[#This Row],[Date of Call]])+1)</f>
        <v>2023</v>
      </c>
      <c r="J345" t="str">
        <f>TEXT(calls[[#This Row],[Date of Call]],"DDDD")</f>
        <v>Monday</v>
      </c>
      <c r="K345" t="str">
        <f>_xlfn.IFS(calls[[#This Row],[Duration]]&lt;=10,"Under 10 mins",calls[[#This Row],[Duration]]&lt;=30,"10 to 30 mins",calls[[#This Row],[Duration]]&lt;=60,"30 to 60 mins",calls[[#This Row],[Duration]]&lt;=120,"1 to 2 hour",TRUE,"More than 2 hours")</f>
        <v>1 to 2 hour</v>
      </c>
      <c r="L345">
        <f>ROUND(calls[[#This Row],[Satisfaction Rating]],0)</f>
        <v>4</v>
      </c>
    </row>
    <row r="346" spans="2:12" x14ac:dyDescent="0.3">
      <c r="B346" s="10" t="s">
        <v>382</v>
      </c>
      <c r="C346" s="11" t="s">
        <v>23</v>
      </c>
      <c r="D346" s="11">
        <v>116</v>
      </c>
      <c r="E346" s="12" t="s">
        <v>27</v>
      </c>
      <c r="F346" s="13">
        <v>45026</v>
      </c>
      <c r="G346" s="11">
        <v>22</v>
      </c>
      <c r="H346" s="14">
        <v>4.7</v>
      </c>
      <c r="I346">
        <f>IF(MONTH(calls[[#This Row],[Date of Call]])&lt;=6,YEAR(calls[[#This Row],[Date of Call]]),YEAR(calls[[#This Row],[Date of Call]])+1)</f>
        <v>2023</v>
      </c>
      <c r="J346" t="str">
        <f>TEXT(calls[[#This Row],[Date of Call]],"DDDD")</f>
        <v>Monday</v>
      </c>
      <c r="K346" t="str">
        <f>_xlfn.IFS(calls[[#This Row],[Duration]]&lt;=10,"Under 10 mins",calls[[#This Row],[Duration]]&lt;=30,"10 to 30 mins",calls[[#This Row],[Duration]]&lt;=60,"30 to 60 mins",calls[[#This Row],[Duration]]&lt;=120,"1 to 2 hour",TRUE,"More than 2 hours")</f>
        <v>1 to 2 hour</v>
      </c>
      <c r="L346">
        <f>ROUND(calls[[#This Row],[Satisfaction Rating]],0)</f>
        <v>5</v>
      </c>
    </row>
    <row r="347" spans="2:12" x14ac:dyDescent="0.3">
      <c r="B347" s="10" t="s">
        <v>383</v>
      </c>
      <c r="C347" s="11" t="s">
        <v>54</v>
      </c>
      <c r="D347" s="11">
        <v>99</v>
      </c>
      <c r="E347" s="12" t="s">
        <v>40</v>
      </c>
      <c r="F347" s="13">
        <v>45026</v>
      </c>
      <c r="G347" s="11">
        <v>42</v>
      </c>
      <c r="H347" s="14">
        <v>3.1</v>
      </c>
      <c r="I347">
        <f>IF(MONTH(calls[[#This Row],[Date of Call]])&lt;=6,YEAR(calls[[#This Row],[Date of Call]]),YEAR(calls[[#This Row],[Date of Call]])+1)</f>
        <v>2023</v>
      </c>
      <c r="J347" t="str">
        <f>TEXT(calls[[#This Row],[Date of Call]],"DDDD")</f>
        <v>Monday</v>
      </c>
      <c r="K347" t="str">
        <f>_xlfn.IFS(calls[[#This Row],[Duration]]&lt;=10,"Under 10 mins",calls[[#This Row],[Duration]]&lt;=30,"10 to 30 mins",calls[[#This Row],[Duration]]&lt;=60,"30 to 60 mins",calls[[#This Row],[Duration]]&lt;=120,"1 to 2 hour",TRUE,"More than 2 hours")</f>
        <v>1 to 2 hour</v>
      </c>
      <c r="L347">
        <f>ROUND(calls[[#This Row],[Satisfaction Rating]],0)</f>
        <v>3</v>
      </c>
    </row>
    <row r="348" spans="2:12" x14ac:dyDescent="0.3">
      <c r="B348" s="10" t="s">
        <v>384</v>
      </c>
      <c r="C348" s="11" t="s">
        <v>45</v>
      </c>
      <c r="D348" s="11">
        <v>84</v>
      </c>
      <c r="E348" s="12" t="s">
        <v>40</v>
      </c>
      <c r="F348" s="13">
        <v>45027</v>
      </c>
      <c r="G348" s="11">
        <v>38</v>
      </c>
      <c r="H348" s="14">
        <v>3.3</v>
      </c>
      <c r="I348">
        <f>IF(MONTH(calls[[#This Row],[Date of Call]])&lt;=6,YEAR(calls[[#This Row],[Date of Call]]),YEAR(calls[[#This Row],[Date of Call]])+1)</f>
        <v>2023</v>
      </c>
      <c r="J348" t="str">
        <f>TEXT(calls[[#This Row],[Date of Call]],"DDDD")</f>
        <v>Tuesday</v>
      </c>
      <c r="K348" t="str">
        <f>_xlfn.IFS(calls[[#This Row],[Duration]]&lt;=10,"Under 10 mins",calls[[#This Row],[Duration]]&lt;=30,"10 to 30 mins",calls[[#This Row],[Duration]]&lt;=60,"30 to 60 mins",calls[[#This Row],[Duration]]&lt;=120,"1 to 2 hour",TRUE,"More than 2 hours")</f>
        <v>1 to 2 hour</v>
      </c>
      <c r="L348">
        <f>ROUND(calls[[#This Row],[Satisfaction Rating]],0)</f>
        <v>3</v>
      </c>
    </row>
    <row r="349" spans="2:12" x14ac:dyDescent="0.3">
      <c r="B349" s="10" t="s">
        <v>385</v>
      </c>
      <c r="C349" s="11" t="s">
        <v>50</v>
      </c>
      <c r="D349" s="11">
        <v>159</v>
      </c>
      <c r="E349" s="12" t="s">
        <v>40</v>
      </c>
      <c r="F349" s="13">
        <v>45027</v>
      </c>
      <c r="G349" s="11">
        <v>42</v>
      </c>
      <c r="H349" s="14">
        <v>4.5</v>
      </c>
      <c r="I349">
        <f>IF(MONTH(calls[[#This Row],[Date of Call]])&lt;=6,YEAR(calls[[#This Row],[Date of Call]]),YEAR(calls[[#This Row],[Date of Call]])+1)</f>
        <v>2023</v>
      </c>
      <c r="J349" t="str">
        <f>TEXT(calls[[#This Row],[Date of Call]],"DDDD")</f>
        <v>Tuesday</v>
      </c>
      <c r="K349" t="str">
        <f>_xlfn.IFS(calls[[#This Row],[Duration]]&lt;=10,"Under 10 mins",calls[[#This Row],[Duration]]&lt;=30,"10 to 30 mins",calls[[#This Row],[Duration]]&lt;=60,"30 to 60 mins",calls[[#This Row],[Duration]]&lt;=120,"1 to 2 hour",TRUE,"More than 2 hours")</f>
        <v>More than 2 hours</v>
      </c>
      <c r="L349">
        <f>ROUND(calls[[#This Row],[Satisfaction Rating]],0)</f>
        <v>5</v>
      </c>
    </row>
    <row r="350" spans="2:12" x14ac:dyDescent="0.3">
      <c r="B350" s="10" t="s">
        <v>386</v>
      </c>
      <c r="C350" s="11" t="s">
        <v>37</v>
      </c>
      <c r="D350" s="11">
        <v>25</v>
      </c>
      <c r="E350" s="12" t="s">
        <v>17</v>
      </c>
      <c r="F350" s="13">
        <v>45027</v>
      </c>
      <c r="G350" s="11">
        <v>75</v>
      </c>
      <c r="H350" s="14">
        <v>3.9</v>
      </c>
      <c r="I350">
        <f>IF(MONTH(calls[[#This Row],[Date of Call]])&lt;=6,YEAR(calls[[#This Row],[Date of Call]]),YEAR(calls[[#This Row],[Date of Call]])+1)</f>
        <v>2023</v>
      </c>
      <c r="J350" t="str">
        <f>TEXT(calls[[#This Row],[Date of Call]],"DDDD")</f>
        <v>Tuesday</v>
      </c>
      <c r="K350" t="str">
        <f>_xlfn.IFS(calls[[#This Row],[Duration]]&lt;=10,"Under 10 mins",calls[[#This Row],[Duration]]&lt;=30,"10 to 30 mins",calls[[#This Row],[Duration]]&lt;=60,"30 to 60 mins",calls[[#This Row],[Duration]]&lt;=120,"1 to 2 hour",TRUE,"More than 2 hours")</f>
        <v>10 to 30 mins</v>
      </c>
      <c r="L350">
        <f>ROUND(calls[[#This Row],[Satisfaction Rating]],0)</f>
        <v>4</v>
      </c>
    </row>
    <row r="351" spans="2:12" x14ac:dyDescent="0.3">
      <c r="B351" s="10" t="s">
        <v>387</v>
      </c>
      <c r="C351" s="11" t="s">
        <v>50</v>
      </c>
      <c r="D351" s="11">
        <v>53</v>
      </c>
      <c r="E351" s="12" t="s">
        <v>46</v>
      </c>
      <c r="F351" s="13">
        <v>45028</v>
      </c>
      <c r="G351" s="11">
        <v>23</v>
      </c>
      <c r="H351" s="14">
        <v>4.9000000000000004</v>
      </c>
      <c r="I351">
        <f>IF(MONTH(calls[[#This Row],[Date of Call]])&lt;=6,YEAR(calls[[#This Row],[Date of Call]]),YEAR(calls[[#This Row],[Date of Call]])+1)</f>
        <v>2023</v>
      </c>
      <c r="J351" t="str">
        <f>TEXT(calls[[#This Row],[Date of Call]],"DDDD")</f>
        <v>Wednesday</v>
      </c>
      <c r="K351" t="str">
        <f>_xlfn.IFS(calls[[#This Row],[Duration]]&lt;=10,"Under 10 mins",calls[[#This Row],[Duration]]&lt;=30,"10 to 30 mins",calls[[#This Row],[Duration]]&lt;=60,"30 to 60 mins",calls[[#This Row],[Duration]]&lt;=120,"1 to 2 hour",TRUE,"More than 2 hours")</f>
        <v>30 to 60 mins</v>
      </c>
      <c r="L351">
        <f>ROUND(calls[[#This Row],[Satisfaction Rating]],0)</f>
        <v>5</v>
      </c>
    </row>
    <row r="352" spans="2:12" x14ac:dyDescent="0.3">
      <c r="B352" s="10" t="s">
        <v>388</v>
      </c>
      <c r="C352" s="11" t="s">
        <v>50</v>
      </c>
      <c r="D352" s="11">
        <v>89</v>
      </c>
      <c r="E352" s="12" t="s">
        <v>17</v>
      </c>
      <c r="F352" s="13">
        <v>45028</v>
      </c>
      <c r="G352" s="11">
        <v>200</v>
      </c>
      <c r="H352" s="14">
        <v>4.8</v>
      </c>
      <c r="I352">
        <f>IF(MONTH(calls[[#This Row],[Date of Call]])&lt;=6,YEAR(calls[[#This Row],[Date of Call]]),YEAR(calls[[#This Row],[Date of Call]])+1)</f>
        <v>2023</v>
      </c>
      <c r="J352" t="str">
        <f>TEXT(calls[[#This Row],[Date of Call]],"DDDD")</f>
        <v>Wednesday</v>
      </c>
      <c r="K352" t="str">
        <f>_xlfn.IFS(calls[[#This Row],[Duration]]&lt;=10,"Under 10 mins",calls[[#This Row],[Duration]]&lt;=30,"10 to 30 mins",calls[[#This Row],[Duration]]&lt;=60,"30 to 60 mins",calls[[#This Row],[Duration]]&lt;=120,"1 to 2 hour",TRUE,"More than 2 hours")</f>
        <v>1 to 2 hour</v>
      </c>
      <c r="L352">
        <f>ROUND(calls[[#This Row],[Satisfaction Rating]],0)</f>
        <v>5</v>
      </c>
    </row>
    <row r="353" spans="2:12" x14ac:dyDescent="0.3">
      <c r="B353" s="10" t="s">
        <v>389</v>
      </c>
      <c r="C353" s="11" t="s">
        <v>30</v>
      </c>
      <c r="D353" s="11">
        <v>73</v>
      </c>
      <c r="E353" s="12" t="s">
        <v>27</v>
      </c>
      <c r="F353" s="13">
        <v>45029</v>
      </c>
      <c r="G353" s="11">
        <v>45</v>
      </c>
      <c r="H353" s="14">
        <v>3.6</v>
      </c>
      <c r="I353">
        <f>IF(MONTH(calls[[#This Row],[Date of Call]])&lt;=6,YEAR(calls[[#This Row],[Date of Call]]),YEAR(calls[[#This Row],[Date of Call]])+1)</f>
        <v>2023</v>
      </c>
      <c r="J353" t="str">
        <f>TEXT(calls[[#This Row],[Date of Call]],"DDDD")</f>
        <v>Thursday</v>
      </c>
      <c r="K353" t="str">
        <f>_xlfn.IFS(calls[[#This Row],[Duration]]&lt;=10,"Under 10 mins",calls[[#This Row],[Duration]]&lt;=30,"10 to 30 mins",calls[[#This Row],[Duration]]&lt;=60,"30 to 60 mins",calls[[#This Row],[Duration]]&lt;=120,"1 to 2 hour",TRUE,"More than 2 hours")</f>
        <v>1 to 2 hour</v>
      </c>
      <c r="L353">
        <f>ROUND(calls[[#This Row],[Satisfaction Rating]],0)</f>
        <v>4</v>
      </c>
    </row>
    <row r="354" spans="2:12" x14ac:dyDescent="0.3">
      <c r="B354" s="10" t="s">
        <v>390</v>
      </c>
      <c r="C354" s="11" t="s">
        <v>54</v>
      </c>
      <c r="D354" s="11">
        <v>50</v>
      </c>
      <c r="E354" s="12" t="s">
        <v>27</v>
      </c>
      <c r="F354" s="13">
        <v>45029</v>
      </c>
      <c r="G354" s="11">
        <v>105</v>
      </c>
      <c r="H354" s="14">
        <v>3.5</v>
      </c>
      <c r="I354">
        <f>IF(MONTH(calls[[#This Row],[Date of Call]])&lt;=6,YEAR(calls[[#This Row],[Date of Call]]),YEAR(calls[[#This Row],[Date of Call]])+1)</f>
        <v>2023</v>
      </c>
      <c r="J354" t="str">
        <f>TEXT(calls[[#This Row],[Date of Call]],"DDDD")</f>
        <v>Thursday</v>
      </c>
      <c r="K354" t="str">
        <f>_xlfn.IFS(calls[[#This Row],[Duration]]&lt;=10,"Under 10 mins",calls[[#This Row],[Duration]]&lt;=30,"10 to 30 mins",calls[[#This Row],[Duration]]&lt;=60,"30 to 60 mins",calls[[#This Row],[Duration]]&lt;=120,"1 to 2 hour",TRUE,"More than 2 hours")</f>
        <v>30 to 60 mins</v>
      </c>
      <c r="L354">
        <f>ROUND(calls[[#This Row],[Satisfaction Rating]],0)</f>
        <v>4</v>
      </c>
    </row>
    <row r="355" spans="2:12" x14ac:dyDescent="0.3">
      <c r="B355" s="10" t="s">
        <v>391</v>
      </c>
      <c r="C355" s="11" t="s">
        <v>32</v>
      </c>
      <c r="D355" s="11">
        <v>98</v>
      </c>
      <c r="E355" s="12" t="s">
        <v>27</v>
      </c>
      <c r="F355" s="13">
        <v>45029</v>
      </c>
      <c r="G355" s="11">
        <v>22</v>
      </c>
      <c r="H355" s="14">
        <v>3.8</v>
      </c>
      <c r="I355">
        <f>IF(MONTH(calls[[#This Row],[Date of Call]])&lt;=6,YEAR(calls[[#This Row],[Date of Call]]),YEAR(calls[[#This Row],[Date of Call]])+1)</f>
        <v>2023</v>
      </c>
      <c r="J355" t="str">
        <f>TEXT(calls[[#This Row],[Date of Call]],"DDDD")</f>
        <v>Thursday</v>
      </c>
      <c r="K355" t="str">
        <f>_xlfn.IFS(calls[[#This Row],[Duration]]&lt;=10,"Under 10 mins",calls[[#This Row],[Duration]]&lt;=30,"10 to 30 mins",calls[[#This Row],[Duration]]&lt;=60,"30 to 60 mins",calls[[#This Row],[Duration]]&lt;=120,"1 to 2 hour",TRUE,"More than 2 hours")</f>
        <v>1 to 2 hour</v>
      </c>
      <c r="L355">
        <f>ROUND(calls[[#This Row],[Satisfaction Rating]],0)</f>
        <v>4</v>
      </c>
    </row>
    <row r="356" spans="2:12" x14ac:dyDescent="0.3">
      <c r="B356" s="10" t="s">
        <v>392</v>
      </c>
      <c r="C356" s="11" t="s">
        <v>49</v>
      </c>
      <c r="D356" s="11">
        <v>114</v>
      </c>
      <c r="E356" s="12" t="s">
        <v>40</v>
      </c>
      <c r="F356" s="13">
        <v>45030</v>
      </c>
      <c r="G356" s="11">
        <v>126</v>
      </c>
      <c r="H356" s="14">
        <v>4.4000000000000004</v>
      </c>
      <c r="I356">
        <f>IF(MONTH(calls[[#This Row],[Date of Call]])&lt;=6,YEAR(calls[[#This Row],[Date of Call]]),YEAR(calls[[#This Row],[Date of Call]])+1)</f>
        <v>2023</v>
      </c>
      <c r="J356" t="str">
        <f>TEXT(calls[[#This Row],[Date of Call]],"DDDD")</f>
        <v>Friday</v>
      </c>
      <c r="K356" t="str">
        <f>_xlfn.IFS(calls[[#This Row],[Duration]]&lt;=10,"Under 10 mins",calls[[#This Row],[Duration]]&lt;=30,"10 to 30 mins",calls[[#This Row],[Duration]]&lt;=60,"30 to 60 mins",calls[[#This Row],[Duration]]&lt;=120,"1 to 2 hour",TRUE,"More than 2 hours")</f>
        <v>1 to 2 hour</v>
      </c>
      <c r="L356">
        <f>ROUND(calls[[#This Row],[Satisfaction Rating]],0)</f>
        <v>4</v>
      </c>
    </row>
    <row r="357" spans="2:12" x14ac:dyDescent="0.3">
      <c r="B357" s="10" t="s">
        <v>393</v>
      </c>
      <c r="C357" s="11" t="s">
        <v>35</v>
      </c>
      <c r="D357" s="11">
        <v>67</v>
      </c>
      <c r="E357" s="12" t="s">
        <v>40</v>
      </c>
      <c r="F357" s="13">
        <v>45030</v>
      </c>
      <c r="G357" s="11">
        <v>35</v>
      </c>
      <c r="H357" s="14">
        <v>3</v>
      </c>
      <c r="I357">
        <f>IF(MONTH(calls[[#This Row],[Date of Call]])&lt;=6,YEAR(calls[[#This Row],[Date of Call]]),YEAR(calls[[#This Row],[Date of Call]])+1)</f>
        <v>2023</v>
      </c>
      <c r="J357" t="str">
        <f>TEXT(calls[[#This Row],[Date of Call]],"DDDD")</f>
        <v>Friday</v>
      </c>
      <c r="K357" t="str">
        <f>_xlfn.IFS(calls[[#This Row],[Duration]]&lt;=10,"Under 10 mins",calls[[#This Row],[Duration]]&lt;=30,"10 to 30 mins",calls[[#This Row],[Duration]]&lt;=60,"30 to 60 mins",calls[[#This Row],[Duration]]&lt;=120,"1 to 2 hour",TRUE,"More than 2 hours")</f>
        <v>1 to 2 hour</v>
      </c>
      <c r="L357">
        <f>ROUND(calls[[#This Row],[Satisfaction Rating]],0)</f>
        <v>3</v>
      </c>
    </row>
    <row r="358" spans="2:12" x14ac:dyDescent="0.3">
      <c r="B358" s="10" t="s">
        <v>394</v>
      </c>
      <c r="C358" s="11" t="s">
        <v>26</v>
      </c>
      <c r="D358" s="11">
        <v>91</v>
      </c>
      <c r="E358" s="12" t="s">
        <v>27</v>
      </c>
      <c r="F358" s="13">
        <v>45030</v>
      </c>
      <c r="G358" s="11">
        <v>84</v>
      </c>
      <c r="H358" s="14">
        <v>4.5</v>
      </c>
      <c r="I358">
        <f>IF(MONTH(calls[[#This Row],[Date of Call]])&lt;=6,YEAR(calls[[#This Row],[Date of Call]]),YEAR(calls[[#This Row],[Date of Call]])+1)</f>
        <v>2023</v>
      </c>
      <c r="J358" t="str">
        <f>TEXT(calls[[#This Row],[Date of Call]],"DDDD")</f>
        <v>Friday</v>
      </c>
      <c r="K358" t="str">
        <f>_xlfn.IFS(calls[[#This Row],[Duration]]&lt;=10,"Under 10 mins",calls[[#This Row],[Duration]]&lt;=30,"10 to 30 mins",calls[[#This Row],[Duration]]&lt;=60,"30 to 60 mins",calls[[#This Row],[Duration]]&lt;=120,"1 to 2 hour",TRUE,"More than 2 hours")</f>
        <v>1 to 2 hour</v>
      </c>
      <c r="L358">
        <f>ROUND(calls[[#This Row],[Satisfaction Rating]],0)</f>
        <v>5</v>
      </c>
    </row>
    <row r="359" spans="2:12" x14ac:dyDescent="0.3">
      <c r="B359" s="10" t="s">
        <v>395</v>
      </c>
      <c r="C359" s="11" t="s">
        <v>41</v>
      </c>
      <c r="D359" s="11">
        <v>67</v>
      </c>
      <c r="E359" s="12" t="s">
        <v>27</v>
      </c>
      <c r="F359" s="13">
        <v>45031</v>
      </c>
      <c r="G359" s="11">
        <v>172</v>
      </c>
      <c r="H359" s="14">
        <v>4.5</v>
      </c>
      <c r="I359">
        <f>IF(MONTH(calls[[#This Row],[Date of Call]])&lt;=6,YEAR(calls[[#This Row],[Date of Call]]),YEAR(calls[[#This Row],[Date of Call]])+1)</f>
        <v>2023</v>
      </c>
      <c r="J359" t="str">
        <f>TEXT(calls[[#This Row],[Date of Call]],"DDDD")</f>
        <v>Saturday</v>
      </c>
      <c r="K359" t="str">
        <f>_xlfn.IFS(calls[[#This Row],[Duration]]&lt;=10,"Under 10 mins",calls[[#This Row],[Duration]]&lt;=30,"10 to 30 mins",calls[[#This Row],[Duration]]&lt;=60,"30 to 60 mins",calls[[#This Row],[Duration]]&lt;=120,"1 to 2 hour",TRUE,"More than 2 hours")</f>
        <v>1 to 2 hour</v>
      </c>
      <c r="L359">
        <f>ROUND(calls[[#This Row],[Satisfaction Rating]],0)</f>
        <v>5</v>
      </c>
    </row>
    <row r="360" spans="2:12" x14ac:dyDescent="0.3">
      <c r="B360" s="10" t="s">
        <v>396</v>
      </c>
      <c r="C360" s="11" t="s">
        <v>49</v>
      </c>
      <c r="D360" s="11">
        <v>139</v>
      </c>
      <c r="E360" s="12" t="s">
        <v>17</v>
      </c>
      <c r="F360" s="13">
        <v>45031</v>
      </c>
      <c r="G360" s="11">
        <v>114</v>
      </c>
      <c r="H360" s="14">
        <v>4</v>
      </c>
      <c r="I360">
        <f>IF(MONTH(calls[[#This Row],[Date of Call]])&lt;=6,YEAR(calls[[#This Row],[Date of Call]]),YEAR(calls[[#This Row],[Date of Call]])+1)</f>
        <v>2023</v>
      </c>
      <c r="J360" t="str">
        <f>TEXT(calls[[#This Row],[Date of Call]],"DDDD")</f>
        <v>Saturday</v>
      </c>
      <c r="K360" t="str">
        <f>_xlfn.IFS(calls[[#This Row],[Duration]]&lt;=10,"Under 10 mins",calls[[#This Row],[Duration]]&lt;=30,"10 to 30 mins",calls[[#This Row],[Duration]]&lt;=60,"30 to 60 mins",calls[[#This Row],[Duration]]&lt;=120,"1 to 2 hour",TRUE,"More than 2 hours")</f>
        <v>More than 2 hours</v>
      </c>
      <c r="L360">
        <f>ROUND(calls[[#This Row],[Satisfaction Rating]],0)</f>
        <v>4</v>
      </c>
    </row>
    <row r="361" spans="2:12" x14ac:dyDescent="0.3">
      <c r="B361" s="10" t="s">
        <v>397</v>
      </c>
      <c r="C361" s="11" t="s">
        <v>41</v>
      </c>
      <c r="D361" s="11">
        <v>102</v>
      </c>
      <c r="E361" s="12" t="s">
        <v>17</v>
      </c>
      <c r="F361" s="13">
        <v>45031</v>
      </c>
      <c r="G361" s="11">
        <v>60</v>
      </c>
      <c r="H361" s="14">
        <v>3.8</v>
      </c>
      <c r="I361">
        <f>IF(MONTH(calls[[#This Row],[Date of Call]])&lt;=6,YEAR(calls[[#This Row],[Date of Call]]),YEAR(calls[[#This Row],[Date of Call]])+1)</f>
        <v>2023</v>
      </c>
      <c r="J361" t="str">
        <f>TEXT(calls[[#This Row],[Date of Call]],"DDDD")</f>
        <v>Saturday</v>
      </c>
      <c r="K361" t="str">
        <f>_xlfn.IFS(calls[[#This Row],[Duration]]&lt;=10,"Under 10 mins",calls[[#This Row],[Duration]]&lt;=30,"10 to 30 mins",calls[[#This Row],[Duration]]&lt;=60,"30 to 60 mins",calls[[#This Row],[Duration]]&lt;=120,"1 to 2 hour",TRUE,"More than 2 hours")</f>
        <v>1 to 2 hour</v>
      </c>
      <c r="L361">
        <f>ROUND(calls[[#This Row],[Satisfaction Rating]],0)</f>
        <v>4</v>
      </c>
    </row>
    <row r="362" spans="2:12" x14ac:dyDescent="0.3">
      <c r="B362" s="10" t="s">
        <v>398</v>
      </c>
      <c r="C362" s="11" t="s">
        <v>18</v>
      </c>
      <c r="D362" s="11">
        <v>108</v>
      </c>
      <c r="E362" s="12" t="s">
        <v>33</v>
      </c>
      <c r="F362" s="13">
        <v>45031</v>
      </c>
      <c r="G362" s="11">
        <v>26</v>
      </c>
      <c r="H362" s="14">
        <v>3.3</v>
      </c>
      <c r="I362">
        <f>IF(MONTH(calls[[#This Row],[Date of Call]])&lt;=6,YEAR(calls[[#This Row],[Date of Call]]),YEAR(calls[[#This Row],[Date of Call]])+1)</f>
        <v>2023</v>
      </c>
      <c r="J362" t="str">
        <f>TEXT(calls[[#This Row],[Date of Call]],"DDDD")</f>
        <v>Saturday</v>
      </c>
      <c r="K362" t="str">
        <f>_xlfn.IFS(calls[[#This Row],[Duration]]&lt;=10,"Under 10 mins",calls[[#This Row],[Duration]]&lt;=30,"10 to 30 mins",calls[[#This Row],[Duration]]&lt;=60,"30 to 60 mins",calls[[#This Row],[Duration]]&lt;=120,"1 to 2 hour",TRUE,"More than 2 hours")</f>
        <v>1 to 2 hour</v>
      </c>
      <c r="L362">
        <f>ROUND(calls[[#This Row],[Satisfaction Rating]],0)</f>
        <v>3</v>
      </c>
    </row>
    <row r="363" spans="2:12" x14ac:dyDescent="0.3">
      <c r="B363" s="10" t="s">
        <v>399</v>
      </c>
      <c r="C363" s="11" t="s">
        <v>37</v>
      </c>
      <c r="D363" s="11">
        <v>66</v>
      </c>
      <c r="E363" s="12" t="s">
        <v>27</v>
      </c>
      <c r="F363" s="13">
        <v>45031</v>
      </c>
      <c r="G363" s="11">
        <v>210</v>
      </c>
      <c r="H363" s="14">
        <v>4.3</v>
      </c>
      <c r="I363">
        <f>IF(MONTH(calls[[#This Row],[Date of Call]])&lt;=6,YEAR(calls[[#This Row],[Date of Call]]),YEAR(calls[[#This Row],[Date of Call]])+1)</f>
        <v>2023</v>
      </c>
      <c r="J363" t="str">
        <f>TEXT(calls[[#This Row],[Date of Call]],"DDDD")</f>
        <v>Saturday</v>
      </c>
      <c r="K363" t="str">
        <f>_xlfn.IFS(calls[[#This Row],[Duration]]&lt;=10,"Under 10 mins",calls[[#This Row],[Duration]]&lt;=30,"10 to 30 mins",calls[[#This Row],[Duration]]&lt;=60,"30 to 60 mins",calls[[#This Row],[Duration]]&lt;=120,"1 to 2 hour",TRUE,"More than 2 hours")</f>
        <v>1 to 2 hour</v>
      </c>
      <c r="L363">
        <f>ROUND(calls[[#This Row],[Satisfaction Rating]],0)</f>
        <v>4</v>
      </c>
    </row>
    <row r="364" spans="2:12" x14ac:dyDescent="0.3">
      <c r="B364" s="10" t="s">
        <v>400</v>
      </c>
      <c r="C364" s="11" t="s">
        <v>43</v>
      </c>
      <c r="D364" s="11">
        <v>85</v>
      </c>
      <c r="E364" s="12" t="s">
        <v>17</v>
      </c>
      <c r="F364" s="13">
        <v>45031</v>
      </c>
      <c r="G364" s="11">
        <v>129</v>
      </c>
      <c r="H364" s="14">
        <v>4.2</v>
      </c>
      <c r="I364">
        <f>IF(MONTH(calls[[#This Row],[Date of Call]])&lt;=6,YEAR(calls[[#This Row],[Date of Call]]),YEAR(calls[[#This Row],[Date of Call]])+1)</f>
        <v>2023</v>
      </c>
      <c r="J364" t="str">
        <f>TEXT(calls[[#This Row],[Date of Call]],"DDDD")</f>
        <v>Saturday</v>
      </c>
      <c r="K364" t="str">
        <f>_xlfn.IFS(calls[[#This Row],[Duration]]&lt;=10,"Under 10 mins",calls[[#This Row],[Duration]]&lt;=30,"10 to 30 mins",calls[[#This Row],[Duration]]&lt;=60,"30 to 60 mins",calls[[#This Row],[Duration]]&lt;=120,"1 to 2 hour",TRUE,"More than 2 hours")</f>
        <v>1 to 2 hour</v>
      </c>
      <c r="L364">
        <f>ROUND(calls[[#This Row],[Satisfaction Rating]],0)</f>
        <v>4</v>
      </c>
    </row>
    <row r="365" spans="2:12" x14ac:dyDescent="0.3">
      <c r="B365" s="10" t="s">
        <v>401</v>
      </c>
      <c r="C365" s="11" t="s">
        <v>35</v>
      </c>
      <c r="D365" s="11">
        <v>55</v>
      </c>
      <c r="E365" s="12" t="s">
        <v>33</v>
      </c>
      <c r="F365" s="13">
        <v>45031</v>
      </c>
      <c r="G365" s="11">
        <v>215</v>
      </c>
      <c r="H365" s="14">
        <v>4.3</v>
      </c>
      <c r="I365">
        <f>IF(MONTH(calls[[#This Row],[Date of Call]])&lt;=6,YEAR(calls[[#This Row],[Date of Call]]),YEAR(calls[[#This Row],[Date of Call]])+1)</f>
        <v>2023</v>
      </c>
      <c r="J365" t="str">
        <f>TEXT(calls[[#This Row],[Date of Call]],"DDDD")</f>
        <v>Saturday</v>
      </c>
      <c r="K365" t="str">
        <f>_xlfn.IFS(calls[[#This Row],[Duration]]&lt;=10,"Under 10 mins",calls[[#This Row],[Duration]]&lt;=30,"10 to 30 mins",calls[[#This Row],[Duration]]&lt;=60,"30 to 60 mins",calls[[#This Row],[Duration]]&lt;=120,"1 to 2 hour",TRUE,"More than 2 hours")</f>
        <v>30 to 60 mins</v>
      </c>
      <c r="L365">
        <f>ROUND(calls[[#This Row],[Satisfaction Rating]],0)</f>
        <v>4</v>
      </c>
    </row>
    <row r="366" spans="2:12" x14ac:dyDescent="0.3">
      <c r="B366" s="10" t="s">
        <v>402</v>
      </c>
      <c r="C366" s="11" t="s">
        <v>18</v>
      </c>
      <c r="D366" s="11">
        <v>17</v>
      </c>
      <c r="E366" s="12" t="s">
        <v>46</v>
      </c>
      <c r="F366" s="13">
        <v>45031</v>
      </c>
      <c r="G366" s="11">
        <v>69</v>
      </c>
      <c r="H366" s="14">
        <v>4.5999999999999996</v>
      </c>
      <c r="I366">
        <f>IF(MONTH(calls[[#This Row],[Date of Call]])&lt;=6,YEAR(calls[[#This Row],[Date of Call]]),YEAR(calls[[#This Row],[Date of Call]])+1)</f>
        <v>2023</v>
      </c>
      <c r="J366" t="str">
        <f>TEXT(calls[[#This Row],[Date of Call]],"DDDD")</f>
        <v>Saturday</v>
      </c>
      <c r="K366" t="str">
        <f>_xlfn.IFS(calls[[#This Row],[Duration]]&lt;=10,"Under 10 mins",calls[[#This Row],[Duration]]&lt;=30,"10 to 30 mins",calls[[#This Row],[Duration]]&lt;=60,"30 to 60 mins",calls[[#This Row],[Duration]]&lt;=120,"1 to 2 hour",TRUE,"More than 2 hours")</f>
        <v>10 to 30 mins</v>
      </c>
      <c r="L366">
        <f>ROUND(calls[[#This Row],[Satisfaction Rating]],0)</f>
        <v>5</v>
      </c>
    </row>
    <row r="367" spans="2:12" x14ac:dyDescent="0.3">
      <c r="B367" s="10" t="s">
        <v>403</v>
      </c>
      <c r="C367" s="11" t="s">
        <v>35</v>
      </c>
      <c r="D367" s="11">
        <v>128</v>
      </c>
      <c r="E367" s="12" t="s">
        <v>46</v>
      </c>
      <c r="F367" s="13">
        <v>45031</v>
      </c>
      <c r="G367" s="11">
        <v>140</v>
      </c>
      <c r="H367" s="14">
        <v>3</v>
      </c>
      <c r="I367">
        <f>IF(MONTH(calls[[#This Row],[Date of Call]])&lt;=6,YEAR(calls[[#This Row],[Date of Call]]),YEAR(calls[[#This Row],[Date of Call]])+1)</f>
        <v>2023</v>
      </c>
      <c r="J367" t="str">
        <f>TEXT(calls[[#This Row],[Date of Call]],"DDDD")</f>
        <v>Saturday</v>
      </c>
      <c r="K367" t="str">
        <f>_xlfn.IFS(calls[[#This Row],[Duration]]&lt;=10,"Under 10 mins",calls[[#This Row],[Duration]]&lt;=30,"10 to 30 mins",calls[[#This Row],[Duration]]&lt;=60,"30 to 60 mins",calls[[#This Row],[Duration]]&lt;=120,"1 to 2 hour",TRUE,"More than 2 hours")</f>
        <v>More than 2 hours</v>
      </c>
      <c r="L367">
        <f>ROUND(calls[[#This Row],[Satisfaction Rating]],0)</f>
        <v>3</v>
      </c>
    </row>
    <row r="368" spans="2:12" x14ac:dyDescent="0.3">
      <c r="B368" s="10" t="s">
        <v>404</v>
      </c>
      <c r="C368" s="11" t="s">
        <v>54</v>
      </c>
      <c r="D368" s="11">
        <v>45</v>
      </c>
      <c r="E368" s="12" t="s">
        <v>33</v>
      </c>
      <c r="F368" s="13">
        <v>45032</v>
      </c>
      <c r="G368" s="11">
        <v>156</v>
      </c>
      <c r="H368" s="14">
        <v>2.7</v>
      </c>
      <c r="I368">
        <f>IF(MONTH(calls[[#This Row],[Date of Call]])&lt;=6,YEAR(calls[[#This Row],[Date of Call]]),YEAR(calls[[#This Row],[Date of Call]])+1)</f>
        <v>2023</v>
      </c>
      <c r="J368" t="str">
        <f>TEXT(calls[[#This Row],[Date of Call]],"DDDD")</f>
        <v>Sunday</v>
      </c>
      <c r="K368" t="str">
        <f>_xlfn.IFS(calls[[#This Row],[Duration]]&lt;=10,"Under 10 mins",calls[[#This Row],[Duration]]&lt;=30,"10 to 30 mins",calls[[#This Row],[Duration]]&lt;=60,"30 to 60 mins",calls[[#This Row],[Duration]]&lt;=120,"1 to 2 hour",TRUE,"More than 2 hours")</f>
        <v>30 to 60 mins</v>
      </c>
      <c r="L368">
        <f>ROUND(calls[[#This Row],[Satisfaction Rating]],0)</f>
        <v>3</v>
      </c>
    </row>
    <row r="369" spans="2:12" x14ac:dyDescent="0.3">
      <c r="B369" s="10" t="s">
        <v>405</v>
      </c>
      <c r="C369" s="11" t="s">
        <v>18</v>
      </c>
      <c r="D369" s="11">
        <v>41</v>
      </c>
      <c r="E369" s="12" t="s">
        <v>46</v>
      </c>
      <c r="F369" s="13">
        <v>45032</v>
      </c>
      <c r="G369" s="11">
        <v>164</v>
      </c>
      <c r="H369" s="14">
        <v>3.1</v>
      </c>
      <c r="I369">
        <f>IF(MONTH(calls[[#This Row],[Date of Call]])&lt;=6,YEAR(calls[[#This Row],[Date of Call]]),YEAR(calls[[#This Row],[Date of Call]])+1)</f>
        <v>2023</v>
      </c>
      <c r="J369" t="str">
        <f>TEXT(calls[[#This Row],[Date of Call]],"DDDD")</f>
        <v>Sunday</v>
      </c>
      <c r="K369" t="str">
        <f>_xlfn.IFS(calls[[#This Row],[Duration]]&lt;=10,"Under 10 mins",calls[[#This Row],[Duration]]&lt;=30,"10 to 30 mins",calls[[#This Row],[Duration]]&lt;=60,"30 to 60 mins",calls[[#This Row],[Duration]]&lt;=120,"1 to 2 hour",TRUE,"More than 2 hours")</f>
        <v>30 to 60 mins</v>
      </c>
      <c r="L369">
        <f>ROUND(calls[[#This Row],[Satisfaction Rating]],0)</f>
        <v>3</v>
      </c>
    </row>
    <row r="370" spans="2:12" x14ac:dyDescent="0.3">
      <c r="B370" s="10" t="s">
        <v>406</v>
      </c>
      <c r="C370" s="11" t="s">
        <v>23</v>
      </c>
      <c r="D370" s="11">
        <v>49</v>
      </c>
      <c r="E370" s="12" t="s">
        <v>46</v>
      </c>
      <c r="F370" s="13">
        <v>45032</v>
      </c>
      <c r="G370" s="11">
        <v>195</v>
      </c>
      <c r="H370" s="14">
        <v>2.6</v>
      </c>
      <c r="I370">
        <f>IF(MONTH(calls[[#This Row],[Date of Call]])&lt;=6,YEAR(calls[[#This Row],[Date of Call]]),YEAR(calls[[#This Row],[Date of Call]])+1)</f>
        <v>2023</v>
      </c>
      <c r="J370" t="str">
        <f>TEXT(calls[[#This Row],[Date of Call]],"DDDD")</f>
        <v>Sunday</v>
      </c>
      <c r="K370" t="str">
        <f>_xlfn.IFS(calls[[#This Row],[Duration]]&lt;=10,"Under 10 mins",calls[[#This Row],[Duration]]&lt;=30,"10 to 30 mins",calls[[#This Row],[Duration]]&lt;=60,"30 to 60 mins",calls[[#This Row],[Duration]]&lt;=120,"1 to 2 hour",TRUE,"More than 2 hours")</f>
        <v>30 to 60 mins</v>
      </c>
      <c r="L370">
        <f>ROUND(calls[[#This Row],[Satisfaction Rating]],0)</f>
        <v>3</v>
      </c>
    </row>
    <row r="371" spans="2:12" x14ac:dyDescent="0.3">
      <c r="B371" s="10" t="s">
        <v>407</v>
      </c>
      <c r="C371" s="11" t="s">
        <v>22</v>
      </c>
      <c r="D371" s="11">
        <v>21</v>
      </c>
      <c r="E371" s="12" t="s">
        <v>40</v>
      </c>
      <c r="F371" s="13">
        <v>45032</v>
      </c>
      <c r="G371" s="11">
        <v>74</v>
      </c>
      <c r="H371" s="14">
        <v>4.5999999999999996</v>
      </c>
      <c r="I371">
        <f>IF(MONTH(calls[[#This Row],[Date of Call]])&lt;=6,YEAR(calls[[#This Row],[Date of Call]]),YEAR(calls[[#This Row],[Date of Call]])+1)</f>
        <v>2023</v>
      </c>
      <c r="J371" t="str">
        <f>TEXT(calls[[#This Row],[Date of Call]],"DDDD")</f>
        <v>Sunday</v>
      </c>
      <c r="K371" t="str">
        <f>_xlfn.IFS(calls[[#This Row],[Duration]]&lt;=10,"Under 10 mins",calls[[#This Row],[Duration]]&lt;=30,"10 to 30 mins",calls[[#This Row],[Duration]]&lt;=60,"30 to 60 mins",calls[[#This Row],[Duration]]&lt;=120,"1 to 2 hour",TRUE,"More than 2 hours")</f>
        <v>10 to 30 mins</v>
      </c>
      <c r="L371">
        <f>ROUND(calls[[#This Row],[Satisfaction Rating]],0)</f>
        <v>5</v>
      </c>
    </row>
    <row r="372" spans="2:12" x14ac:dyDescent="0.3">
      <c r="B372" s="10" t="s">
        <v>408</v>
      </c>
      <c r="C372" s="11" t="s">
        <v>50</v>
      </c>
      <c r="D372" s="11">
        <v>133</v>
      </c>
      <c r="E372" s="12" t="s">
        <v>33</v>
      </c>
      <c r="F372" s="13">
        <v>45032</v>
      </c>
      <c r="G372" s="11">
        <v>100</v>
      </c>
      <c r="H372" s="14">
        <v>4</v>
      </c>
      <c r="I372">
        <f>IF(MONTH(calls[[#This Row],[Date of Call]])&lt;=6,YEAR(calls[[#This Row],[Date of Call]]),YEAR(calls[[#This Row],[Date of Call]])+1)</f>
        <v>2023</v>
      </c>
      <c r="J372" t="str">
        <f>TEXT(calls[[#This Row],[Date of Call]],"DDDD")</f>
        <v>Sunday</v>
      </c>
      <c r="K372" t="str">
        <f>_xlfn.IFS(calls[[#This Row],[Duration]]&lt;=10,"Under 10 mins",calls[[#This Row],[Duration]]&lt;=30,"10 to 30 mins",calls[[#This Row],[Duration]]&lt;=60,"30 to 60 mins",calls[[#This Row],[Duration]]&lt;=120,"1 to 2 hour",TRUE,"More than 2 hours")</f>
        <v>More than 2 hours</v>
      </c>
      <c r="L372">
        <f>ROUND(calls[[#This Row],[Satisfaction Rating]],0)</f>
        <v>4</v>
      </c>
    </row>
    <row r="373" spans="2:12" x14ac:dyDescent="0.3">
      <c r="B373" s="10" t="s">
        <v>409</v>
      </c>
      <c r="C373" s="11" t="s">
        <v>16</v>
      </c>
      <c r="D373" s="11">
        <v>135</v>
      </c>
      <c r="E373" s="12" t="s">
        <v>27</v>
      </c>
      <c r="F373" s="13">
        <v>45032</v>
      </c>
      <c r="G373" s="11">
        <v>185</v>
      </c>
      <c r="H373" s="14">
        <v>4.5</v>
      </c>
      <c r="I373">
        <f>IF(MONTH(calls[[#This Row],[Date of Call]])&lt;=6,YEAR(calls[[#This Row],[Date of Call]]),YEAR(calls[[#This Row],[Date of Call]])+1)</f>
        <v>2023</v>
      </c>
      <c r="J373" t="str">
        <f>TEXT(calls[[#This Row],[Date of Call]],"DDDD")</f>
        <v>Sunday</v>
      </c>
      <c r="K373" t="str">
        <f>_xlfn.IFS(calls[[#This Row],[Duration]]&lt;=10,"Under 10 mins",calls[[#This Row],[Duration]]&lt;=30,"10 to 30 mins",calls[[#This Row],[Duration]]&lt;=60,"30 to 60 mins",calls[[#This Row],[Duration]]&lt;=120,"1 to 2 hour",TRUE,"More than 2 hours")</f>
        <v>More than 2 hours</v>
      </c>
      <c r="L373">
        <f>ROUND(calls[[#This Row],[Satisfaction Rating]],0)</f>
        <v>5</v>
      </c>
    </row>
    <row r="374" spans="2:12" x14ac:dyDescent="0.3">
      <c r="B374" s="10" t="s">
        <v>410</v>
      </c>
      <c r="C374" s="11" t="s">
        <v>49</v>
      </c>
      <c r="D374" s="11">
        <v>69</v>
      </c>
      <c r="E374" s="12" t="s">
        <v>33</v>
      </c>
      <c r="F374" s="13">
        <v>45032</v>
      </c>
      <c r="G374" s="11">
        <v>130</v>
      </c>
      <c r="H374" s="14">
        <v>1.9</v>
      </c>
      <c r="I374">
        <f>IF(MONTH(calls[[#This Row],[Date of Call]])&lt;=6,YEAR(calls[[#This Row],[Date of Call]]),YEAR(calls[[#This Row],[Date of Call]])+1)</f>
        <v>2023</v>
      </c>
      <c r="J374" t="str">
        <f>TEXT(calls[[#This Row],[Date of Call]],"DDDD")</f>
        <v>Sunday</v>
      </c>
      <c r="K374" t="str">
        <f>_xlfn.IFS(calls[[#This Row],[Duration]]&lt;=10,"Under 10 mins",calls[[#This Row],[Duration]]&lt;=30,"10 to 30 mins",calls[[#This Row],[Duration]]&lt;=60,"30 to 60 mins",calls[[#This Row],[Duration]]&lt;=120,"1 to 2 hour",TRUE,"More than 2 hours")</f>
        <v>1 to 2 hour</v>
      </c>
      <c r="L374">
        <f>ROUND(calls[[#This Row],[Satisfaction Rating]],0)</f>
        <v>2</v>
      </c>
    </row>
    <row r="375" spans="2:12" x14ac:dyDescent="0.3">
      <c r="B375" s="10" t="s">
        <v>411</v>
      </c>
      <c r="C375" s="11" t="s">
        <v>45</v>
      </c>
      <c r="D375" s="11">
        <v>110</v>
      </c>
      <c r="E375" s="12" t="s">
        <v>40</v>
      </c>
      <c r="F375" s="13">
        <v>45033</v>
      </c>
      <c r="G375" s="11">
        <v>21</v>
      </c>
      <c r="H375" s="14">
        <v>2.6</v>
      </c>
      <c r="I375">
        <f>IF(MONTH(calls[[#This Row],[Date of Call]])&lt;=6,YEAR(calls[[#This Row],[Date of Call]]),YEAR(calls[[#This Row],[Date of Call]])+1)</f>
        <v>2023</v>
      </c>
      <c r="J375" t="str">
        <f>TEXT(calls[[#This Row],[Date of Call]],"DDDD")</f>
        <v>Monday</v>
      </c>
      <c r="K375" t="str">
        <f>_xlfn.IFS(calls[[#This Row],[Duration]]&lt;=10,"Under 10 mins",calls[[#This Row],[Duration]]&lt;=30,"10 to 30 mins",calls[[#This Row],[Duration]]&lt;=60,"30 to 60 mins",calls[[#This Row],[Duration]]&lt;=120,"1 to 2 hour",TRUE,"More than 2 hours")</f>
        <v>1 to 2 hour</v>
      </c>
      <c r="L375">
        <f>ROUND(calls[[#This Row],[Satisfaction Rating]],0)</f>
        <v>3</v>
      </c>
    </row>
    <row r="376" spans="2:12" x14ac:dyDescent="0.3">
      <c r="B376" s="10" t="s">
        <v>412</v>
      </c>
      <c r="C376" s="11" t="s">
        <v>41</v>
      </c>
      <c r="D376" s="11">
        <v>64</v>
      </c>
      <c r="E376" s="12" t="s">
        <v>17</v>
      </c>
      <c r="F376" s="13">
        <v>45033</v>
      </c>
      <c r="G376" s="11">
        <v>88</v>
      </c>
      <c r="H376" s="14">
        <v>4.3</v>
      </c>
      <c r="I376">
        <f>IF(MONTH(calls[[#This Row],[Date of Call]])&lt;=6,YEAR(calls[[#This Row],[Date of Call]]),YEAR(calls[[#This Row],[Date of Call]])+1)</f>
        <v>2023</v>
      </c>
      <c r="J376" t="str">
        <f>TEXT(calls[[#This Row],[Date of Call]],"DDDD")</f>
        <v>Monday</v>
      </c>
      <c r="K376" t="str">
        <f>_xlfn.IFS(calls[[#This Row],[Duration]]&lt;=10,"Under 10 mins",calls[[#This Row],[Duration]]&lt;=30,"10 to 30 mins",calls[[#This Row],[Duration]]&lt;=60,"30 to 60 mins",calls[[#This Row],[Duration]]&lt;=120,"1 to 2 hour",TRUE,"More than 2 hours")</f>
        <v>1 to 2 hour</v>
      </c>
      <c r="L376">
        <f>ROUND(calls[[#This Row],[Satisfaction Rating]],0)</f>
        <v>4</v>
      </c>
    </row>
    <row r="377" spans="2:12" x14ac:dyDescent="0.3">
      <c r="B377" s="10" t="s">
        <v>413</v>
      </c>
      <c r="C377" s="11" t="s">
        <v>26</v>
      </c>
      <c r="D377" s="11">
        <v>105</v>
      </c>
      <c r="E377" s="12" t="s">
        <v>46</v>
      </c>
      <c r="F377" s="13">
        <v>45033</v>
      </c>
      <c r="G377" s="11">
        <v>35</v>
      </c>
      <c r="H377" s="14">
        <v>4.4000000000000004</v>
      </c>
      <c r="I377">
        <f>IF(MONTH(calls[[#This Row],[Date of Call]])&lt;=6,YEAR(calls[[#This Row],[Date of Call]]),YEAR(calls[[#This Row],[Date of Call]])+1)</f>
        <v>2023</v>
      </c>
      <c r="J377" t="str">
        <f>TEXT(calls[[#This Row],[Date of Call]],"DDDD")</f>
        <v>Monday</v>
      </c>
      <c r="K377" t="str">
        <f>_xlfn.IFS(calls[[#This Row],[Duration]]&lt;=10,"Under 10 mins",calls[[#This Row],[Duration]]&lt;=30,"10 to 30 mins",calls[[#This Row],[Duration]]&lt;=60,"30 to 60 mins",calls[[#This Row],[Duration]]&lt;=120,"1 to 2 hour",TRUE,"More than 2 hours")</f>
        <v>1 to 2 hour</v>
      </c>
      <c r="L377">
        <f>ROUND(calls[[#This Row],[Satisfaction Rating]],0)</f>
        <v>4</v>
      </c>
    </row>
    <row r="378" spans="2:12" x14ac:dyDescent="0.3">
      <c r="B378" s="10" t="s">
        <v>414</v>
      </c>
      <c r="C378" s="11" t="s">
        <v>41</v>
      </c>
      <c r="D378" s="11">
        <v>165</v>
      </c>
      <c r="E378" s="12" t="s">
        <v>27</v>
      </c>
      <c r="F378" s="13">
        <v>45033</v>
      </c>
      <c r="G378" s="11">
        <v>68</v>
      </c>
      <c r="H378" s="14">
        <v>4.3</v>
      </c>
      <c r="I378">
        <f>IF(MONTH(calls[[#This Row],[Date of Call]])&lt;=6,YEAR(calls[[#This Row],[Date of Call]]),YEAR(calls[[#This Row],[Date of Call]])+1)</f>
        <v>2023</v>
      </c>
      <c r="J378" t="str">
        <f>TEXT(calls[[#This Row],[Date of Call]],"DDDD")</f>
        <v>Monday</v>
      </c>
      <c r="K378" t="str">
        <f>_xlfn.IFS(calls[[#This Row],[Duration]]&lt;=10,"Under 10 mins",calls[[#This Row],[Duration]]&lt;=30,"10 to 30 mins",calls[[#This Row],[Duration]]&lt;=60,"30 to 60 mins",calls[[#This Row],[Duration]]&lt;=120,"1 to 2 hour",TRUE,"More than 2 hours")</f>
        <v>More than 2 hours</v>
      </c>
      <c r="L378">
        <f>ROUND(calls[[#This Row],[Satisfaction Rating]],0)</f>
        <v>4</v>
      </c>
    </row>
    <row r="379" spans="2:12" x14ac:dyDescent="0.3">
      <c r="B379" s="10" t="s">
        <v>415</v>
      </c>
      <c r="C379" s="11" t="s">
        <v>54</v>
      </c>
      <c r="D379" s="11">
        <v>125</v>
      </c>
      <c r="E379" s="12" t="s">
        <v>27</v>
      </c>
      <c r="F379" s="13">
        <v>45033</v>
      </c>
      <c r="G379" s="11">
        <v>148</v>
      </c>
      <c r="H379" s="14">
        <v>4.5</v>
      </c>
      <c r="I379">
        <f>IF(MONTH(calls[[#This Row],[Date of Call]])&lt;=6,YEAR(calls[[#This Row],[Date of Call]]),YEAR(calls[[#This Row],[Date of Call]])+1)</f>
        <v>2023</v>
      </c>
      <c r="J379" t="str">
        <f>TEXT(calls[[#This Row],[Date of Call]],"DDDD")</f>
        <v>Monday</v>
      </c>
      <c r="K379" t="str">
        <f>_xlfn.IFS(calls[[#This Row],[Duration]]&lt;=10,"Under 10 mins",calls[[#This Row],[Duration]]&lt;=30,"10 to 30 mins",calls[[#This Row],[Duration]]&lt;=60,"30 to 60 mins",calls[[#This Row],[Duration]]&lt;=120,"1 to 2 hour",TRUE,"More than 2 hours")</f>
        <v>More than 2 hours</v>
      </c>
      <c r="L379">
        <f>ROUND(calls[[#This Row],[Satisfaction Rating]],0)</f>
        <v>5</v>
      </c>
    </row>
    <row r="380" spans="2:12" x14ac:dyDescent="0.3">
      <c r="B380" s="10" t="s">
        <v>416</v>
      </c>
      <c r="C380" s="11" t="s">
        <v>26</v>
      </c>
      <c r="D380" s="11">
        <v>88</v>
      </c>
      <c r="E380" s="12" t="s">
        <v>17</v>
      </c>
      <c r="F380" s="13">
        <v>45034</v>
      </c>
      <c r="G380" s="11">
        <v>81</v>
      </c>
      <c r="H380" s="14">
        <v>4.2</v>
      </c>
      <c r="I380">
        <f>IF(MONTH(calls[[#This Row],[Date of Call]])&lt;=6,YEAR(calls[[#This Row],[Date of Call]]),YEAR(calls[[#This Row],[Date of Call]])+1)</f>
        <v>2023</v>
      </c>
      <c r="J380" t="str">
        <f>TEXT(calls[[#This Row],[Date of Call]],"DDDD")</f>
        <v>Tuesday</v>
      </c>
      <c r="K380" t="str">
        <f>_xlfn.IFS(calls[[#This Row],[Duration]]&lt;=10,"Under 10 mins",calls[[#This Row],[Duration]]&lt;=30,"10 to 30 mins",calls[[#This Row],[Duration]]&lt;=60,"30 to 60 mins",calls[[#This Row],[Duration]]&lt;=120,"1 to 2 hour",TRUE,"More than 2 hours")</f>
        <v>1 to 2 hour</v>
      </c>
      <c r="L380">
        <f>ROUND(calls[[#This Row],[Satisfaction Rating]],0)</f>
        <v>4</v>
      </c>
    </row>
    <row r="381" spans="2:12" x14ac:dyDescent="0.3">
      <c r="B381" s="10" t="s">
        <v>417</v>
      </c>
      <c r="C381" s="11" t="s">
        <v>49</v>
      </c>
      <c r="D381" s="11">
        <v>6</v>
      </c>
      <c r="E381" s="12" t="s">
        <v>17</v>
      </c>
      <c r="F381" s="13">
        <v>45034</v>
      </c>
      <c r="G381" s="11">
        <v>75</v>
      </c>
      <c r="H381" s="14">
        <v>3.9</v>
      </c>
      <c r="I381">
        <f>IF(MONTH(calls[[#This Row],[Date of Call]])&lt;=6,YEAR(calls[[#This Row],[Date of Call]]),YEAR(calls[[#This Row],[Date of Call]])+1)</f>
        <v>2023</v>
      </c>
      <c r="J381" t="str">
        <f>TEXT(calls[[#This Row],[Date of Call]],"DDDD")</f>
        <v>Tuesday</v>
      </c>
      <c r="K381" t="str">
        <f>_xlfn.IFS(calls[[#This Row],[Duration]]&lt;=10,"Under 10 mins",calls[[#This Row],[Duration]]&lt;=30,"10 to 30 mins",calls[[#This Row],[Duration]]&lt;=60,"30 to 60 mins",calls[[#This Row],[Duration]]&lt;=120,"1 to 2 hour",TRUE,"More than 2 hours")</f>
        <v>Under 10 mins</v>
      </c>
      <c r="L381">
        <f>ROUND(calls[[#This Row],[Satisfaction Rating]],0)</f>
        <v>4</v>
      </c>
    </row>
    <row r="382" spans="2:12" x14ac:dyDescent="0.3">
      <c r="B382" s="10" t="s">
        <v>418</v>
      </c>
      <c r="C382" s="11" t="s">
        <v>43</v>
      </c>
      <c r="D382" s="11">
        <v>69</v>
      </c>
      <c r="E382" s="12" t="s">
        <v>33</v>
      </c>
      <c r="F382" s="13">
        <v>45035</v>
      </c>
      <c r="G382" s="11">
        <v>32</v>
      </c>
      <c r="H382" s="14">
        <v>3.6</v>
      </c>
      <c r="I382">
        <f>IF(MONTH(calls[[#This Row],[Date of Call]])&lt;=6,YEAR(calls[[#This Row],[Date of Call]]),YEAR(calls[[#This Row],[Date of Call]])+1)</f>
        <v>2023</v>
      </c>
      <c r="J382" t="str">
        <f>TEXT(calls[[#This Row],[Date of Call]],"DDDD")</f>
        <v>Wednesday</v>
      </c>
      <c r="K382" t="str">
        <f>_xlfn.IFS(calls[[#This Row],[Duration]]&lt;=10,"Under 10 mins",calls[[#This Row],[Duration]]&lt;=30,"10 to 30 mins",calls[[#This Row],[Duration]]&lt;=60,"30 to 60 mins",calls[[#This Row],[Duration]]&lt;=120,"1 to 2 hour",TRUE,"More than 2 hours")</f>
        <v>1 to 2 hour</v>
      </c>
      <c r="L382">
        <f>ROUND(calls[[#This Row],[Satisfaction Rating]],0)</f>
        <v>4</v>
      </c>
    </row>
    <row r="383" spans="2:12" x14ac:dyDescent="0.3">
      <c r="B383" s="10" t="s">
        <v>419</v>
      </c>
      <c r="C383" s="11" t="s">
        <v>18</v>
      </c>
      <c r="D383" s="11">
        <v>107</v>
      </c>
      <c r="E383" s="12" t="s">
        <v>33</v>
      </c>
      <c r="F383" s="13">
        <v>45035</v>
      </c>
      <c r="G383" s="11">
        <v>156</v>
      </c>
      <c r="H383" s="14">
        <v>3.8</v>
      </c>
      <c r="I383">
        <f>IF(MONTH(calls[[#This Row],[Date of Call]])&lt;=6,YEAR(calls[[#This Row],[Date of Call]]),YEAR(calls[[#This Row],[Date of Call]])+1)</f>
        <v>2023</v>
      </c>
      <c r="J383" t="str">
        <f>TEXT(calls[[#This Row],[Date of Call]],"DDDD")</f>
        <v>Wednesday</v>
      </c>
      <c r="K383" t="str">
        <f>_xlfn.IFS(calls[[#This Row],[Duration]]&lt;=10,"Under 10 mins",calls[[#This Row],[Duration]]&lt;=30,"10 to 30 mins",calls[[#This Row],[Duration]]&lt;=60,"30 to 60 mins",calls[[#This Row],[Duration]]&lt;=120,"1 to 2 hour",TRUE,"More than 2 hours")</f>
        <v>1 to 2 hour</v>
      </c>
      <c r="L383">
        <f>ROUND(calls[[#This Row],[Satisfaction Rating]],0)</f>
        <v>4</v>
      </c>
    </row>
    <row r="384" spans="2:12" x14ac:dyDescent="0.3">
      <c r="B384" s="10" t="s">
        <v>420</v>
      </c>
      <c r="C384" s="11" t="s">
        <v>22</v>
      </c>
      <c r="D384" s="11">
        <v>90</v>
      </c>
      <c r="E384" s="12" t="s">
        <v>27</v>
      </c>
      <c r="F384" s="13">
        <v>45035</v>
      </c>
      <c r="G384" s="11">
        <v>99</v>
      </c>
      <c r="H384" s="14">
        <v>4.9000000000000004</v>
      </c>
      <c r="I384">
        <f>IF(MONTH(calls[[#This Row],[Date of Call]])&lt;=6,YEAR(calls[[#This Row],[Date of Call]]),YEAR(calls[[#This Row],[Date of Call]])+1)</f>
        <v>2023</v>
      </c>
      <c r="J384" t="str">
        <f>TEXT(calls[[#This Row],[Date of Call]],"DDDD")</f>
        <v>Wednesday</v>
      </c>
      <c r="K384" t="str">
        <f>_xlfn.IFS(calls[[#This Row],[Duration]]&lt;=10,"Under 10 mins",calls[[#This Row],[Duration]]&lt;=30,"10 to 30 mins",calls[[#This Row],[Duration]]&lt;=60,"30 to 60 mins",calls[[#This Row],[Duration]]&lt;=120,"1 to 2 hour",TRUE,"More than 2 hours")</f>
        <v>1 to 2 hour</v>
      </c>
      <c r="L384">
        <f>ROUND(calls[[#This Row],[Satisfaction Rating]],0)</f>
        <v>5</v>
      </c>
    </row>
    <row r="385" spans="2:12" x14ac:dyDescent="0.3">
      <c r="B385" s="10" t="s">
        <v>421</v>
      </c>
      <c r="C385" s="11" t="s">
        <v>16</v>
      </c>
      <c r="D385" s="11">
        <v>120</v>
      </c>
      <c r="E385" s="12" t="s">
        <v>46</v>
      </c>
      <c r="F385" s="13">
        <v>45035</v>
      </c>
      <c r="G385" s="11">
        <v>26</v>
      </c>
      <c r="H385" s="14">
        <v>4</v>
      </c>
      <c r="I385">
        <f>IF(MONTH(calls[[#This Row],[Date of Call]])&lt;=6,YEAR(calls[[#This Row],[Date of Call]]),YEAR(calls[[#This Row],[Date of Call]])+1)</f>
        <v>2023</v>
      </c>
      <c r="J385" t="str">
        <f>TEXT(calls[[#This Row],[Date of Call]],"DDDD")</f>
        <v>Wednesday</v>
      </c>
      <c r="K385" t="str">
        <f>_xlfn.IFS(calls[[#This Row],[Duration]]&lt;=10,"Under 10 mins",calls[[#This Row],[Duration]]&lt;=30,"10 to 30 mins",calls[[#This Row],[Duration]]&lt;=60,"30 to 60 mins",calls[[#This Row],[Duration]]&lt;=120,"1 to 2 hour",TRUE,"More than 2 hours")</f>
        <v>1 to 2 hour</v>
      </c>
      <c r="L385">
        <f>ROUND(calls[[#This Row],[Satisfaction Rating]],0)</f>
        <v>4</v>
      </c>
    </row>
    <row r="386" spans="2:12" x14ac:dyDescent="0.3">
      <c r="B386" s="10" t="s">
        <v>422</v>
      </c>
      <c r="C386" s="11" t="s">
        <v>32</v>
      </c>
      <c r="D386" s="11">
        <v>47</v>
      </c>
      <c r="E386" s="12" t="s">
        <v>33</v>
      </c>
      <c r="F386" s="13">
        <v>45035</v>
      </c>
      <c r="G386" s="11">
        <v>84</v>
      </c>
      <c r="H386" s="14">
        <v>4.0999999999999996</v>
      </c>
      <c r="I386">
        <f>IF(MONTH(calls[[#This Row],[Date of Call]])&lt;=6,YEAR(calls[[#This Row],[Date of Call]]),YEAR(calls[[#This Row],[Date of Call]])+1)</f>
        <v>2023</v>
      </c>
      <c r="J386" t="str">
        <f>TEXT(calls[[#This Row],[Date of Call]],"DDDD")</f>
        <v>Wednesday</v>
      </c>
      <c r="K386" t="str">
        <f>_xlfn.IFS(calls[[#This Row],[Duration]]&lt;=10,"Under 10 mins",calls[[#This Row],[Duration]]&lt;=30,"10 to 30 mins",calls[[#This Row],[Duration]]&lt;=60,"30 to 60 mins",calls[[#This Row],[Duration]]&lt;=120,"1 to 2 hour",TRUE,"More than 2 hours")</f>
        <v>30 to 60 mins</v>
      </c>
      <c r="L386">
        <f>ROUND(calls[[#This Row],[Satisfaction Rating]],0)</f>
        <v>4</v>
      </c>
    </row>
    <row r="387" spans="2:12" x14ac:dyDescent="0.3">
      <c r="B387" s="10" t="s">
        <v>423</v>
      </c>
      <c r="C387" s="11" t="s">
        <v>30</v>
      </c>
      <c r="D387" s="11">
        <v>60</v>
      </c>
      <c r="E387" s="12" t="s">
        <v>46</v>
      </c>
      <c r="F387" s="13">
        <v>45035</v>
      </c>
      <c r="G387" s="11">
        <v>84</v>
      </c>
      <c r="H387" s="14">
        <v>4.8</v>
      </c>
      <c r="I387">
        <f>IF(MONTH(calls[[#This Row],[Date of Call]])&lt;=6,YEAR(calls[[#This Row],[Date of Call]]),YEAR(calls[[#This Row],[Date of Call]])+1)</f>
        <v>2023</v>
      </c>
      <c r="J387" t="str">
        <f>TEXT(calls[[#This Row],[Date of Call]],"DDDD")</f>
        <v>Wednesday</v>
      </c>
      <c r="K387" t="str">
        <f>_xlfn.IFS(calls[[#This Row],[Duration]]&lt;=10,"Under 10 mins",calls[[#This Row],[Duration]]&lt;=30,"10 to 30 mins",calls[[#This Row],[Duration]]&lt;=60,"30 to 60 mins",calls[[#This Row],[Duration]]&lt;=120,"1 to 2 hour",TRUE,"More than 2 hours")</f>
        <v>30 to 60 mins</v>
      </c>
      <c r="L387">
        <f>ROUND(calls[[#This Row],[Satisfaction Rating]],0)</f>
        <v>5</v>
      </c>
    </row>
    <row r="388" spans="2:12" x14ac:dyDescent="0.3">
      <c r="B388" s="10" t="s">
        <v>424</v>
      </c>
      <c r="C388" s="11" t="s">
        <v>35</v>
      </c>
      <c r="D388" s="11">
        <v>64</v>
      </c>
      <c r="E388" s="12" t="s">
        <v>27</v>
      </c>
      <c r="F388" s="13">
        <v>45035</v>
      </c>
      <c r="G388" s="11">
        <v>170</v>
      </c>
      <c r="H388" s="14">
        <v>2.2999999999999998</v>
      </c>
      <c r="I388">
        <f>IF(MONTH(calls[[#This Row],[Date of Call]])&lt;=6,YEAR(calls[[#This Row],[Date of Call]]),YEAR(calls[[#This Row],[Date of Call]])+1)</f>
        <v>2023</v>
      </c>
      <c r="J388" t="str">
        <f>TEXT(calls[[#This Row],[Date of Call]],"DDDD")</f>
        <v>Wednesday</v>
      </c>
      <c r="K388" t="str">
        <f>_xlfn.IFS(calls[[#This Row],[Duration]]&lt;=10,"Under 10 mins",calls[[#This Row],[Duration]]&lt;=30,"10 to 30 mins",calls[[#This Row],[Duration]]&lt;=60,"30 to 60 mins",calls[[#This Row],[Duration]]&lt;=120,"1 to 2 hour",TRUE,"More than 2 hours")</f>
        <v>1 to 2 hour</v>
      </c>
      <c r="L388">
        <f>ROUND(calls[[#This Row],[Satisfaction Rating]],0)</f>
        <v>2</v>
      </c>
    </row>
    <row r="389" spans="2:12" x14ac:dyDescent="0.3">
      <c r="B389" s="10" t="s">
        <v>425</v>
      </c>
      <c r="C389" s="11" t="s">
        <v>41</v>
      </c>
      <c r="D389" s="11">
        <v>62</v>
      </c>
      <c r="E389" s="12" t="s">
        <v>33</v>
      </c>
      <c r="F389" s="13">
        <v>45035</v>
      </c>
      <c r="G389" s="11">
        <v>35</v>
      </c>
      <c r="H389" s="14">
        <v>4.4000000000000004</v>
      </c>
      <c r="I389">
        <f>IF(MONTH(calls[[#This Row],[Date of Call]])&lt;=6,YEAR(calls[[#This Row],[Date of Call]]),YEAR(calls[[#This Row],[Date of Call]])+1)</f>
        <v>2023</v>
      </c>
      <c r="J389" t="str">
        <f>TEXT(calls[[#This Row],[Date of Call]],"DDDD")</f>
        <v>Wednesday</v>
      </c>
      <c r="K389" t="str">
        <f>_xlfn.IFS(calls[[#This Row],[Duration]]&lt;=10,"Under 10 mins",calls[[#This Row],[Duration]]&lt;=30,"10 to 30 mins",calls[[#This Row],[Duration]]&lt;=60,"30 to 60 mins",calls[[#This Row],[Duration]]&lt;=120,"1 to 2 hour",TRUE,"More than 2 hours")</f>
        <v>1 to 2 hour</v>
      </c>
      <c r="L389">
        <f>ROUND(calls[[#This Row],[Satisfaction Rating]],0)</f>
        <v>4</v>
      </c>
    </row>
    <row r="390" spans="2:12" x14ac:dyDescent="0.3">
      <c r="B390" s="10" t="s">
        <v>426</v>
      </c>
      <c r="C390" s="11" t="s">
        <v>45</v>
      </c>
      <c r="D390" s="11">
        <v>88</v>
      </c>
      <c r="E390" s="12" t="s">
        <v>33</v>
      </c>
      <c r="F390" s="13">
        <v>45036</v>
      </c>
      <c r="G390" s="11">
        <v>35</v>
      </c>
      <c r="H390" s="14">
        <v>3.8</v>
      </c>
      <c r="I390">
        <f>IF(MONTH(calls[[#This Row],[Date of Call]])&lt;=6,YEAR(calls[[#This Row],[Date of Call]]),YEAR(calls[[#This Row],[Date of Call]])+1)</f>
        <v>2023</v>
      </c>
      <c r="J390" t="str">
        <f>TEXT(calls[[#This Row],[Date of Call]],"DDDD")</f>
        <v>Thursday</v>
      </c>
      <c r="K390" t="str">
        <f>_xlfn.IFS(calls[[#This Row],[Duration]]&lt;=10,"Under 10 mins",calls[[#This Row],[Duration]]&lt;=30,"10 to 30 mins",calls[[#This Row],[Duration]]&lt;=60,"30 to 60 mins",calls[[#This Row],[Duration]]&lt;=120,"1 to 2 hour",TRUE,"More than 2 hours")</f>
        <v>1 to 2 hour</v>
      </c>
      <c r="L390">
        <f>ROUND(calls[[#This Row],[Satisfaction Rating]],0)</f>
        <v>4</v>
      </c>
    </row>
    <row r="391" spans="2:12" x14ac:dyDescent="0.3">
      <c r="B391" s="10" t="s">
        <v>427</v>
      </c>
      <c r="C391" s="11" t="s">
        <v>54</v>
      </c>
      <c r="D391" s="11">
        <v>116</v>
      </c>
      <c r="E391" s="12" t="s">
        <v>33</v>
      </c>
      <c r="F391" s="13">
        <v>45036</v>
      </c>
      <c r="G391" s="11">
        <v>132</v>
      </c>
      <c r="H391" s="14">
        <v>5</v>
      </c>
      <c r="I391">
        <f>IF(MONTH(calls[[#This Row],[Date of Call]])&lt;=6,YEAR(calls[[#This Row],[Date of Call]]),YEAR(calls[[#This Row],[Date of Call]])+1)</f>
        <v>2023</v>
      </c>
      <c r="J391" t="str">
        <f>TEXT(calls[[#This Row],[Date of Call]],"DDDD")</f>
        <v>Thursday</v>
      </c>
      <c r="K391" t="str">
        <f>_xlfn.IFS(calls[[#This Row],[Duration]]&lt;=10,"Under 10 mins",calls[[#This Row],[Duration]]&lt;=30,"10 to 30 mins",calls[[#This Row],[Duration]]&lt;=60,"30 to 60 mins",calls[[#This Row],[Duration]]&lt;=120,"1 to 2 hour",TRUE,"More than 2 hours")</f>
        <v>1 to 2 hour</v>
      </c>
      <c r="L391">
        <f>ROUND(calls[[#This Row],[Satisfaction Rating]],0)</f>
        <v>5</v>
      </c>
    </row>
    <row r="392" spans="2:12" x14ac:dyDescent="0.3">
      <c r="B392" s="10" t="s">
        <v>428</v>
      </c>
      <c r="C392" s="11" t="s">
        <v>22</v>
      </c>
      <c r="D392" s="11">
        <v>82</v>
      </c>
      <c r="E392" s="12" t="s">
        <v>17</v>
      </c>
      <c r="F392" s="13">
        <v>45037</v>
      </c>
      <c r="G392" s="11">
        <v>144</v>
      </c>
      <c r="H392" s="14">
        <v>3.3</v>
      </c>
      <c r="I392">
        <f>IF(MONTH(calls[[#This Row],[Date of Call]])&lt;=6,YEAR(calls[[#This Row],[Date of Call]]),YEAR(calls[[#This Row],[Date of Call]])+1)</f>
        <v>2023</v>
      </c>
      <c r="J392" t="str">
        <f>TEXT(calls[[#This Row],[Date of Call]],"DDDD")</f>
        <v>Friday</v>
      </c>
      <c r="K392" t="str">
        <f>_xlfn.IFS(calls[[#This Row],[Duration]]&lt;=10,"Under 10 mins",calls[[#This Row],[Duration]]&lt;=30,"10 to 30 mins",calls[[#This Row],[Duration]]&lt;=60,"30 to 60 mins",calls[[#This Row],[Duration]]&lt;=120,"1 to 2 hour",TRUE,"More than 2 hours")</f>
        <v>1 to 2 hour</v>
      </c>
      <c r="L392">
        <f>ROUND(calls[[#This Row],[Satisfaction Rating]],0)</f>
        <v>3</v>
      </c>
    </row>
    <row r="393" spans="2:12" x14ac:dyDescent="0.3">
      <c r="B393" s="10" t="s">
        <v>429</v>
      </c>
      <c r="C393" s="11" t="s">
        <v>41</v>
      </c>
      <c r="D393" s="11">
        <v>99</v>
      </c>
      <c r="E393" s="12" t="s">
        <v>27</v>
      </c>
      <c r="F393" s="13">
        <v>45037</v>
      </c>
      <c r="G393" s="11">
        <v>48</v>
      </c>
      <c r="H393" s="14">
        <v>5</v>
      </c>
      <c r="I393">
        <f>IF(MONTH(calls[[#This Row],[Date of Call]])&lt;=6,YEAR(calls[[#This Row],[Date of Call]]),YEAR(calls[[#This Row],[Date of Call]])+1)</f>
        <v>2023</v>
      </c>
      <c r="J393" t="str">
        <f>TEXT(calls[[#This Row],[Date of Call]],"DDDD")</f>
        <v>Friday</v>
      </c>
      <c r="K393" t="str">
        <f>_xlfn.IFS(calls[[#This Row],[Duration]]&lt;=10,"Under 10 mins",calls[[#This Row],[Duration]]&lt;=30,"10 to 30 mins",calls[[#This Row],[Duration]]&lt;=60,"30 to 60 mins",calls[[#This Row],[Duration]]&lt;=120,"1 to 2 hour",TRUE,"More than 2 hours")</f>
        <v>1 to 2 hour</v>
      </c>
      <c r="L393">
        <f>ROUND(calls[[#This Row],[Satisfaction Rating]],0)</f>
        <v>5</v>
      </c>
    </row>
    <row r="394" spans="2:12" x14ac:dyDescent="0.3">
      <c r="B394" s="10" t="s">
        <v>430</v>
      </c>
      <c r="C394" s="11" t="s">
        <v>41</v>
      </c>
      <c r="D394" s="11">
        <v>55</v>
      </c>
      <c r="E394" s="12" t="s">
        <v>17</v>
      </c>
      <c r="F394" s="13">
        <v>45037</v>
      </c>
      <c r="G394" s="11">
        <v>200</v>
      </c>
      <c r="H394" s="14">
        <v>2.2999999999999998</v>
      </c>
      <c r="I394">
        <f>IF(MONTH(calls[[#This Row],[Date of Call]])&lt;=6,YEAR(calls[[#This Row],[Date of Call]]),YEAR(calls[[#This Row],[Date of Call]])+1)</f>
        <v>2023</v>
      </c>
      <c r="J394" t="str">
        <f>TEXT(calls[[#This Row],[Date of Call]],"DDDD")</f>
        <v>Friday</v>
      </c>
      <c r="K394" t="str">
        <f>_xlfn.IFS(calls[[#This Row],[Duration]]&lt;=10,"Under 10 mins",calls[[#This Row],[Duration]]&lt;=30,"10 to 30 mins",calls[[#This Row],[Duration]]&lt;=60,"30 to 60 mins",calls[[#This Row],[Duration]]&lt;=120,"1 to 2 hour",TRUE,"More than 2 hours")</f>
        <v>30 to 60 mins</v>
      </c>
      <c r="L394">
        <f>ROUND(calls[[#This Row],[Satisfaction Rating]],0)</f>
        <v>2</v>
      </c>
    </row>
    <row r="395" spans="2:12" x14ac:dyDescent="0.3">
      <c r="B395" s="10" t="s">
        <v>431</v>
      </c>
      <c r="C395" s="11" t="s">
        <v>35</v>
      </c>
      <c r="D395" s="11">
        <v>61</v>
      </c>
      <c r="E395" s="12" t="s">
        <v>46</v>
      </c>
      <c r="F395" s="13">
        <v>45037</v>
      </c>
      <c r="G395" s="11">
        <v>38</v>
      </c>
      <c r="H395" s="14">
        <v>4.8</v>
      </c>
      <c r="I395">
        <f>IF(MONTH(calls[[#This Row],[Date of Call]])&lt;=6,YEAR(calls[[#This Row],[Date of Call]]),YEAR(calls[[#This Row],[Date of Call]])+1)</f>
        <v>2023</v>
      </c>
      <c r="J395" t="str">
        <f>TEXT(calls[[#This Row],[Date of Call]],"DDDD")</f>
        <v>Friday</v>
      </c>
      <c r="K395" t="str">
        <f>_xlfn.IFS(calls[[#This Row],[Duration]]&lt;=10,"Under 10 mins",calls[[#This Row],[Duration]]&lt;=30,"10 to 30 mins",calls[[#This Row],[Duration]]&lt;=60,"30 to 60 mins",calls[[#This Row],[Duration]]&lt;=120,"1 to 2 hour",TRUE,"More than 2 hours")</f>
        <v>1 to 2 hour</v>
      </c>
      <c r="L395">
        <f>ROUND(calls[[#This Row],[Satisfaction Rating]],0)</f>
        <v>5</v>
      </c>
    </row>
    <row r="396" spans="2:12" x14ac:dyDescent="0.3">
      <c r="B396" s="10" t="s">
        <v>432</v>
      </c>
      <c r="C396" s="11" t="s">
        <v>54</v>
      </c>
      <c r="D396" s="11">
        <v>36</v>
      </c>
      <c r="E396" s="12" t="s">
        <v>40</v>
      </c>
      <c r="F396" s="13">
        <v>45037</v>
      </c>
      <c r="G396" s="11">
        <v>81</v>
      </c>
      <c r="H396" s="14">
        <v>3.7</v>
      </c>
      <c r="I396">
        <f>IF(MONTH(calls[[#This Row],[Date of Call]])&lt;=6,YEAR(calls[[#This Row],[Date of Call]]),YEAR(calls[[#This Row],[Date of Call]])+1)</f>
        <v>2023</v>
      </c>
      <c r="J396" t="str">
        <f>TEXT(calls[[#This Row],[Date of Call]],"DDDD")</f>
        <v>Friday</v>
      </c>
      <c r="K396" t="str">
        <f>_xlfn.IFS(calls[[#This Row],[Duration]]&lt;=10,"Under 10 mins",calls[[#This Row],[Duration]]&lt;=30,"10 to 30 mins",calls[[#This Row],[Duration]]&lt;=60,"30 to 60 mins",calls[[#This Row],[Duration]]&lt;=120,"1 to 2 hour",TRUE,"More than 2 hours")</f>
        <v>30 to 60 mins</v>
      </c>
      <c r="L396">
        <f>ROUND(calls[[#This Row],[Satisfaction Rating]],0)</f>
        <v>4</v>
      </c>
    </row>
    <row r="397" spans="2:12" x14ac:dyDescent="0.3">
      <c r="B397" s="10" t="s">
        <v>433</v>
      </c>
      <c r="C397" s="11" t="s">
        <v>22</v>
      </c>
      <c r="D397" s="11">
        <v>123</v>
      </c>
      <c r="E397" s="12" t="s">
        <v>33</v>
      </c>
      <c r="F397" s="13">
        <v>45037</v>
      </c>
      <c r="G397" s="11">
        <v>120</v>
      </c>
      <c r="H397" s="14">
        <v>4.2</v>
      </c>
      <c r="I397">
        <f>IF(MONTH(calls[[#This Row],[Date of Call]])&lt;=6,YEAR(calls[[#This Row],[Date of Call]]),YEAR(calls[[#This Row],[Date of Call]])+1)</f>
        <v>2023</v>
      </c>
      <c r="J397" t="str">
        <f>TEXT(calls[[#This Row],[Date of Call]],"DDDD")</f>
        <v>Friday</v>
      </c>
      <c r="K397" t="str">
        <f>_xlfn.IFS(calls[[#This Row],[Duration]]&lt;=10,"Under 10 mins",calls[[#This Row],[Duration]]&lt;=30,"10 to 30 mins",calls[[#This Row],[Duration]]&lt;=60,"30 to 60 mins",calls[[#This Row],[Duration]]&lt;=120,"1 to 2 hour",TRUE,"More than 2 hours")</f>
        <v>More than 2 hours</v>
      </c>
      <c r="L397">
        <f>ROUND(calls[[#This Row],[Satisfaction Rating]],0)</f>
        <v>4</v>
      </c>
    </row>
    <row r="398" spans="2:12" x14ac:dyDescent="0.3">
      <c r="B398" s="10" t="s">
        <v>434</v>
      </c>
      <c r="C398" s="11" t="s">
        <v>23</v>
      </c>
      <c r="D398" s="11">
        <v>24</v>
      </c>
      <c r="E398" s="12" t="s">
        <v>46</v>
      </c>
      <c r="F398" s="13">
        <v>45037</v>
      </c>
      <c r="G398" s="11">
        <v>74</v>
      </c>
      <c r="H398" s="14">
        <v>4.8</v>
      </c>
      <c r="I398">
        <f>IF(MONTH(calls[[#This Row],[Date of Call]])&lt;=6,YEAR(calls[[#This Row],[Date of Call]]),YEAR(calls[[#This Row],[Date of Call]])+1)</f>
        <v>2023</v>
      </c>
      <c r="J398" t="str">
        <f>TEXT(calls[[#This Row],[Date of Call]],"DDDD")</f>
        <v>Friday</v>
      </c>
      <c r="K398" t="str">
        <f>_xlfn.IFS(calls[[#This Row],[Duration]]&lt;=10,"Under 10 mins",calls[[#This Row],[Duration]]&lt;=30,"10 to 30 mins",calls[[#This Row],[Duration]]&lt;=60,"30 to 60 mins",calls[[#This Row],[Duration]]&lt;=120,"1 to 2 hour",TRUE,"More than 2 hours")</f>
        <v>10 to 30 mins</v>
      </c>
      <c r="L398">
        <f>ROUND(calls[[#This Row],[Satisfaction Rating]],0)</f>
        <v>5</v>
      </c>
    </row>
    <row r="399" spans="2:12" x14ac:dyDescent="0.3">
      <c r="B399" s="10" t="s">
        <v>435</v>
      </c>
      <c r="C399" s="11" t="s">
        <v>22</v>
      </c>
      <c r="D399" s="11">
        <v>43</v>
      </c>
      <c r="E399" s="12" t="s">
        <v>33</v>
      </c>
      <c r="F399" s="13">
        <v>45038</v>
      </c>
      <c r="G399" s="11">
        <v>128</v>
      </c>
      <c r="H399" s="14">
        <v>4.7</v>
      </c>
      <c r="I399">
        <f>IF(MONTH(calls[[#This Row],[Date of Call]])&lt;=6,YEAR(calls[[#This Row],[Date of Call]]),YEAR(calls[[#This Row],[Date of Call]])+1)</f>
        <v>2023</v>
      </c>
      <c r="J399" t="str">
        <f>TEXT(calls[[#This Row],[Date of Call]],"DDDD")</f>
        <v>Saturday</v>
      </c>
      <c r="K399" t="str">
        <f>_xlfn.IFS(calls[[#This Row],[Duration]]&lt;=10,"Under 10 mins",calls[[#This Row],[Duration]]&lt;=30,"10 to 30 mins",calls[[#This Row],[Duration]]&lt;=60,"30 to 60 mins",calls[[#This Row],[Duration]]&lt;=120,"1 to 2 hour",TRUE,"More than 2 hours")</f>
        <v>30 to 60 mins</v>
      </c>
      <c r="L399">
        <f>ROUND(calls[[#This Row],[Satisfaction Rating]],0)</f>
        <v>5</v>
      </c>
    </row>
    <row r="400" spans="2:12" x14ac:dyDescent="0.3">
      <c r="B400" s="10" t="s">
        <v>436</v>
      </c>
      <c r="C400" s="11" t="s">
        <v>30</v>
      </c>
      <c r="D400" s="11">
        <v>95</v>
      </c>
      <c r="E400" s="12" t="s">
        <v>27</v>
      </c>
      <c r="F400" s="13">
        <v>45038</v>
      </c>
      <c r="G400" s="11">
        <v>21</v>
      </c>
      <c r="H400" s="14">
        <v>3.9</v>
      </c>
      <c r="I400">
        <f>IF(MONTH(calls[[#This Row],[Date of Call]])&lt;=6,YEAR(calls[[#This Row],[Date of Call]]),YEAR(calls[[#This Row],[Date of Call]])+1)</f>
        <v>2023</v>
      </c>
      <c r="J400" t="str">
        <f>TEXT(calls[[#This Row],[Date of Call]],"DDDD")</f>
        <v>Saturday</v>
      </c>
      <c r="K400" t="str">
        <f>_xlfn.IFS(calls[[#This Row],[Duration]]&lt;=10,"Under 10 mins",calls[[#This Row],[Duration]]&lt;=30,"10 to 30 mins",calls[[#This Row],[Duration]]&lt;=60,"30 to 60 mins",calls[[#This Row],[Duration]]&lt;=120,"1 to 2 hour",TRUE,"More than 2 hours")</f>
        <v>1 to 2 hour</v>
      </c>
      <c r="L400">
        <f>ROUND(calls[[#This Row],[Satisfaction Rating]],0)</f>
        <v>4</v>
      </c>
    </row>
    <row r="401" spans="2:12" x14ac:dyDescent="0.3">
      <c r="B401" s="10" t="s">
        <v>437</v>
      </c>
      <c r="C401" s="11" t="s">
        <v>41</v>
      </c>
      <c r="D401" s="11">
        <v>53</v>
      </c>
      <c r="E401" s="12" t="s">
        <v>33</v>
      </c>
      <c r="F401" s="13">
        <v>45038</v>
      </c>
      <c r="G401" s="11">
        <v>110</v>
      </c>
      <c r="H401" s="14">
        <v>4.3</v>
      </c>
      <c r="I401">
        <f>IF(MONTH(calls[[#This Row],[Date of Call]])&lt;=6,YEAR(calls[[#This Row],[Date of Call]]),YEAR(calls[[#This Row],[Date of Call]])+1)</f>
        <v>2023</v>
      </c>
      <c r="J401" t="str">
        <f>TEXT(calls[[#This Row],[Date of Call]],"DDDD")</f>
        <v>Saturday</v>
      </c>
      <c r="K401" t="str">
        <f>_xlfn.IFS(calls[[#This Row],[Duration]]&lt;=10,"Under 10 mins",calls[[#This Row],[Duration]]&lt;=30,"10 to 30 mins",calls[[#This Row],[Duration]]&lt;=60,"30 to 60 mins",calls[[#This Row],[Duration]]&lt;=120,"1 to 2 hour",TRUE,"More than 2 hours")</f>
        <v>30 to 60 mins</v>
      </c>
      <c r="L401">
        <f>ROUND(calls[[#This Row],[Satisfaction Rating]],0)</f>
        <v>4</v>
      </c>
    </row>
    <row r="402" spans="2:12" x14ac:dyDescent="0.3">
      <c r="B402" s="10" t="s">
        <v>438</v>
      </c>
      <c r="C402" s="11" t="s">
        <v>22</v>
      </c>
      <c r="D402" s="11">
        <v>113</v>
      </c>
      <c r="E402" s="12" t="s">
        <v>33</v>
      </c>
      <c r="F402" s="13">
        <v>45038</v>
      </c>
      <c r="G402" s="11">
        <v>145</v>
      </c>
      <c r="H402" s="14">
        <v>4</v>
      </c>
      <c r="I402">
        <f>IF(MONTH(calls[[#This Row],[Date of Call]])&lt;=6,YEAR(calls[[#This Row],[Date of Call]]),YEAR(calls[[#This Row],[Date of Call]])+1)</f>
        <v>2023</v>
      </c>
      <c r="J402" t="str">
        <f>TEXT(calls[[#This Row],[Date of Call]],"DDDD")</f>
        <v>Saturday</v>
      </c>
      <c r="K402" t="str">
        <f>_xlfn.IFS(calls[[#This Row],[Duration]]&lt;=10,"Under 10 mins",calls[[#This Row],[Duration]]&lt;=30,"10 to 30 mins",calls[[#This Row],[Duration]]&lt;=60,"30 to 60 mins",calls[[#This Row],[Duration]]&lt;=120,"1 to 2 hour",TRUE,"More than 2 hours")</f>
        <v>1 to 2 hour</v>
      </c>
      <c r="L402">
        <f>ROUND(calls[[#This Row],[Satisfaction Rating]],0)</f>
        <v>4</v>
      </c>
    </row>
    <row r="403" spans="2:12" x14ac:dyDescent="0.3">
      <c r="B403" s="10" t="s">
        <v>439</v>
      </c>
      <c r="C403" s="11" t="s">
        <v>41</v>
      </c>
      <c r="D403" s="11">
        <v>89</v>
      </c>
      <c r="E403" s="12" t="s">
        <v>40</v>
      </c>
      <c r="F403" s="13">
        <v>45038</v>
      </c>
      <c r="G403" s="11">
        <v>129</v>
      </c>
      <c r="H403" s="14">
        <v>4</v>
      </c>
      <c r="I403">
        <f>IF(MONTH(calls[[#This Row],[Date of Call]])&lt;=6,YEAR(calls[[#This Row],[Date of Call]]),YEAR(calls[[#This Row],[Date of Call]])+1)</f>
        <v>2023</v>
      </c>
      <c r="J403" t="str">
        <f>TEXT(calls[[#This Row],[Date of Call]],"DDDD")</f>
        <v>Saturday</v>
      </c>
      <c r="K403" t="str">
        <f>_xlfn.IFS(calls[[#This Row],[Duration]]&lt;=10,"Under 10 mins",calls[[#This Row],[Duration]]&lt;=30,"10 to 30 mins",calls[[#This Row],[Duration]]&lt;=60,"30 to 60 mins",calls[[#This Row],[Duration]]&lt;=120,"1 to 2 hour",TRUE,"More than 2 hours")</f>
        <v>1 to 2 hour</v>
      </c>
      <c r="L403">
        <f>ROUND(calls[[#This Row],[Satisfaction Rating]],0)</f>
        <v>4</v>
      </c>
    </row>
    <row r="404" spans="2:12" x14ac:dyDescent="0.3">
      <c r="B404" s="10" t="s">
        <v>440</v>
      </c>
      <c r="C404" s="11" t="s">
        <v>45</v>
      </c>
      <c r="D404" s="11">
        <v>84</v>
      </c>
      <c r="E404" s="12" t="s">
        <v>17</v>
      </c>
      <c r="F404" s="13">
        <v>45038</v>
      </c>
      <c r="G404" s="11">
        <v>156</v>
      </c>
      <c r="H404" s="14">
        <v>3.2</v>
      </c>
      <c r="I404">
        <f>IF(MONTH(calls[[#This Row],[Date of Call]])&lt;=6,YEAR(calls[[#This Row],[Date of Call]]),YEAR(calls[[#This Row],[Date of Call]])+1)</f>
        <v>2023</v>
      </c>
      <c r="J404" t="str">
        <f>TEXT(calls[[#This Row],[Date of Call]],"DDDD")</f>
        <v>Saturday</v>
      </c>
      <c r="K404" t="str">
        <f>_xlfn.IFS(calls[[#This Row],[Duration]]&lt;=10,"Under 10 mins",calls[[#This Row],[Duration]]&lt;=30,"10 to 30 mins",calls[[#This Row],[Duration]]&lt;=60,"30 to 60 mins",calls[[#This Row],[Duration]]&lt;=120,"1 to 2 hour",TRUE,"More than 2 hours")</f>
        <v>1 to 2 hour</v>
      </c>
      <c r="L404">
        <f>ROUND(calls[[#This Row],[Satisfaction Rating]],0)</f>
        <v>3</v>
      </c>
    </row>
    <row r="405" spans="2:12" x14ac:dyDescent="0.3">
      <c r="B405" s="10" t="s">
        <v>441</v>
      </c>
      <c r="C405" s="11" t="s">
        <v>23</v>
      </c>
      <c r="D405" s="11">
        <v>130</v>
      </c>
      <c r="E405" s="12" t="s">
        <v>33</v>
      </c>
      <c r="F405" s="13">
        <v>45039</v>
      </c>
      <c r="G405" s="11">
        <v>120</v>
      </c>
      <c r="H405" s="14">
        <v>3.8</v>
      </c>
      <c r="I405">
        <f>IF(MONTH(calls[[#This Row],[Date of Call]])&lt;=6,YEAR(calls[[#This Row],[Date of Call]]),YEAR(calls[[#This Row],[Date of Call]])+1)</f>
        <v>2023</v>
      </c>
      <c r="J405" t="str">
        <f>TEXT(calls[[#This Row],[Date of Call]],"DDDD")</f>
        <v>Sunday</v>
      </c>
      <c r="K405" t="str">
        <f>_xlfn.IFS(calls[[#This Row],[Duration]]&lt;=10,"Under 10 mins",calls[[#This Row],[Duration]]&lt;=30,"10 to 30 mins",calls[[#This Row],[Duration]]&lt;=60,"30 to 60 mins",calls[[#This Row],[Duration]]&lt;=120,"1 to 2 hour",TRUE,"More than 2 hours")</f>
        <v>More than 2 hours</v>
      </c>
      <c r="L405">
        <f>ROUND(calls[[#This Row],[Satisfaction Rating]],0)</f>
        <v>4</v>
      </c>
    </row>
    <row r="406" spans="2:12" x14ac:dyDescent="0.3">
      <c r="B406" s="10" t="s">
        <v>442</v>
      </c>
      <c r="C406" s="11" t="s">
        <v>30</v>
      </c>
      <c r="D406" s="11">
        <v>163</v>
      </c>
      <c r="E406" s="12" t="s">
        <v>40</v>
      </c>
      <c r="F406" s="13">
        <v>45039</v>
      </c>
      <c r="G406" s="11">
        <v>62</v>
      </c>
      <c r="H406" s="14">
        <v>3.4</v>
      </c>
      <c r="I406">
        <f>IF(MONTH(calls[[#This Row],[Date of Call]])&lt;=6,YEAR(calls[[#This Row],[Date of Call]]),YEAR(calls[[#This Row],[Date of Call]])+1)</f>
        <v>2023</v>
      </c>
      <c r="J406" t="str">
        <f>TEXT(calls[[#This Row],[Date of Call]],"DDDD")</f>
        <v>Sunday</v>
      </c>
      <c r="K406" t="str">
        <f>_xlfn.IFS(calls[[#This Row],[Duration]]&lt;=10,"Under 10 mins",calls[[#This Row],[Duration]]&lt;=30,"10 to 30 mins",calls[[#This Row],[Duration]]&lt;=60,"30 to 60 mins",calls[[#This Row],[Duration]]&lt;=120,"1 to 2 hour",TRUE,"More than 2 hours")</f>
        <v>More than 2 hours</v>
      </c>
      <c r="L406">
        <f>ROUND(calls[[#This Row],[Satisfaction Rating]],0)</f>
        <v>3</v>
      </c>
    </row>
    <row r="407" spans="2:12" x14ac:dyDescent="0.3">
      <c r="B407" s="10" t="s">
        <v>443</v>
      </c>
      <c r="C407" s="11" t="s">
        <v>43</v>
      </c>
      <c r="D407" s="11">
        <v>127</v>
      </c>
      <c r="E407" s="12" t="s">
        <v>33</v>
      </c>
      <c r="F407" s="13">
        <v>45039</v>
      </c>
      <c r="G407" s="11">
        <v>160</v>
      </c>
      <c r="H407" s="14">
        <v>3.2</v>
      </c>
      <c r="I407">
        <f>IF(MONTH(calls[[#This Row],[Date of Call]])&lt;=6,YEAR(calls[[#This Row],[Date of Call]]),YEAR(calls[[#This Row],[Date of Call]])+1)</f>
        <v>2023</v>
      </c>
      <c r="J407" t="str">
        <f>TEXT(calls[[#This Row],[Date of Call]],"DDDD")</f>
        <v>Sunday</v>
      </c>
      <c r="K407" t="str">
        <f>_xlfn.IFS(calls[[#This Row],[Duration]]&lt;=10,"Under 10 mins",calls[[#This Row],[Duration]]&lt;=30,"10 to 30 mins",calls[[#This Row],[Duration]]&lt;=60,"30 to 60 mins",calls[[#This Row],[Duration]]&lt;=120,"1 to 2 hour",TRUE,"More than 2 hours")</f>
        <v>More than 2 hours</v>
      </c>
      <c r="L407">
        <f>ROUND(calls[[#This Row],[Satisfaction Rating]],0)</f>
        <v>3</v>
      </c>
    </row>
    <row r="408" spans="2:12" x14ac:dyDescent="0.3">
      <c r="B408" s="10" t="s">
        <v>444</v>
      </c>
      <c r="C408" s="11" t="s">
        <v>22</v>
      </c>
      <c r="D408" s="11">
        <v>50</v>
      </c>
      <c r="E408" s="12" t="s">
        <v>33</v>
      </c>
      <c r="F408" s="13">
        <v>45039</v>
      </c>
      <c r="G408" s="11">
        <v>56</v>
      </c>
      <c r="H408" s="14">
        <v>4.7</v>
      </c>
      <c r="I408">
        <f>IF(MONTH(calls[[#This Row],[Date of Call]])&lt;=6,YEAR(calls[[#This Row],[Date of Call]]),YEAR(calls[[#This Row],[Date of Call]])+1)</f>
        <v>2023</v>
      </c>
      <c r="J408" t="str">
        <f>TEXT(calls[[#This Row],[Date of Call]],"DDDD")</f>
        <v>Sunday</v>
      </c>
      <c r="K408" t="str">
        <f>_xlfn.IFS(calls[[#This Row],[Duration]]&lt;=10,"Under 10 mins",calls[[#This Row],[Duration]]&lt;=30,"10 to 30 mins",calls[[#This Row],[Duration]]&lt;=60,"30 to 60 mins",calls[[#This Row],[Duration]]&lt;=120,"1 to 2 hour",TRUE,"More than 2 hours")</f>
        <v>30 to 60 mins</v>
      </c>
      <c r="L408">
        <f>ROUND(calls[[#This Row],[Satisfaction Rating]],0)</f>
        <v>5</v>
      </c>
    </row>
    <row r="409" spans="2:12" x14ac:dyDescent="0.3">
      <c r="B409" s="10" t="s">
        <v>445</v>
      </c>
      <c r="C409" s="11" t="s">
        <v>37</v>
      </c>
      <c r="D409" s="11">
        <v>88</v>
      </c>
      <c r="E409" s="12" t="s">
        <v>46</v>
      </c>
      <c r="F409" s="13">
        <v>45039</v>
      </c>
      <c r="G409" s="11">
        <v>72</v>
      </c>
      <c r="H409" s="14">
        <v>4</v>
      </c>
      <c r="I409">
        <f>IF(MONTH(calls[[#This Row],[Date of Call]])&lt;=6,YEAR(calls[[#This Row],[Date of Call]]),YEAR(calls[[#This Row],[Date of Call]])+1)</f>
        <v>2023</v>
      </c>
      <c r="J409" t="str">
        <f>TEXT(calls[[#This Row],[Date of Call]],"DDDD")</f>
        <v>Sunday</v>
      </c>
      <c r="K409" t="str">
        <f>_xlfn.IFS(calls[[#This Row],[Duration]]&lt;=10,"Under 10 mins",calls[[#This Row],[Duration]]&lt;=30,"10 to 30 mins",calls[[#This Row],[Duration]]&lt;=60,"30 to 60 mins",calls[[#This Row],[Duration]]&lt;=120,"1 to 2 hour",TRUE,"More than 2 hours")</f>
        <v>1 to 2 hour</v>
      </c>
      <c r="L409">
        <f>ROUND(calls[[#This Row],[Satisfaction Rating]],0)</f>
        <v>4</v>
      </c>
    </row>
    <row r="410" spans="2:12" x14ac:dyDescent="0.3">
      <c r="B410" s="10" t="s">
        <v>446</v>
      </c>
      <c r="C410" s="11" t="s">
        <v>22</v>
      </c>
      <c r="D410" s="11">
        <v>139</v>
      </c>
      <c r="E410" s="12" t="s">
        <v>27</v>
      </c>
      <c r="F410" s="13">
        <v>45040</v>
      </c>
      <c r="G410" s="11">
        <v>81</v>
      </c>
      <c r="H410" s="14">
        <v>4.8</v>
      </c>
      <c r="I410">
        <f>IF(MONTH(calls[[#This Row],[Date of Call]])&lt;=6,YEAR(calls[[#This Row],[Date of Call]]),YEAR(calls[[#This Row],[Date of Call]])+1)</f>
        <v>2023</v>
      </c>
      <c r="J410" t="str">
        <f>TEXT(calls[[#This Row],[Date of Call]],"DDDD")</f>
        <v>Monday</v>
      </c>
      <c r="K410" t="str">
        <f>_xlfn.IFS(calls[[#This Row],[Duration]]&lt;=10,"Under 10 mins",calls[[#This Row],[Duration]]&lt;=30,"10 to 30 mins",calls[[#This Row],[Duration]]&lt;=60,"30 to 60 mins",calls[[#This Row],[Duration]]&lt;=120,"1 to 2 hour",TRUE,"More than 2 hours")</f>
        <v>More than 2 hours</v>
      </c>
      <c r="L410">
        <f>ROUND(calls[[#This Row],[Satisfaction Rating]],0)</f>
        <v>5</v>
      </c>
    </row>
    <row r="411" spans="2:12" x14ac:dyDescent="0.3">
      <c r="B411" s="10" t="s">
        <v>447</v>
      </c>
      <c r="C411" s="11" t="s">
        <v>30</v>
      </c>
      <c r="D411" s="11">
        <v>111</v>
      </c>
      <c r="E411" s="12" t="s">
        <v>33</v>
      </c>
      <c r="F411" s="13">
        <v>45040</v>
      </c>
      <c r="G411" s="11">
        <v>144</v>
      </c>
      <c r="H411" s="14">
        <v>3.9</v>
      </c>
      <c r="I411">
        <f>IF(MONTH(calls[[#This Row],[Date of Call]])&lt;=6,YEAR(calls[[#This Row],[Date of Call]]),YEAR(calls[[#This Row],[Date of Call]])+1)</f>
        <v>2023</v>
      </c>
      <c r="J411" t="str">
        <f>TEXT(calls[[#This Row],[Date of Call]],"DDDD")</f>
        <v>Monday</v>
      </c>
      <c r="K411" t="str">
        <f>_xlfn.IFS(calls[[#This Row],[Duration]]&lt;=10,"Under 10 mins",calls[[#This Row],[Duration]]&lt;=30,"10 to 30 mins",calls[[#This Row],[Duration]]&lt;=60,"30 to 60 mins",calls[[#This Row],[Duration]]&lt;=120,"1 to 2 hour",TRUE,"More than 2 hours")</f>
        <v>1 to 2 hour</v>
      </c>
      <c r="L411">
        <f>ROUND(calls[[#This Row],[Satisfaction Rating]],0)</f>
        <v>4</v>
      </c>
    </row>
    <row r="412" spans="2:12" x14ac:dyDescent="0.3">
      <c r="B412" s="10" t="s">
        <v>448</v>
      </c>
      <c r="C412" s="11" t="s">
        <v>26</v>
      </c>
      <c r="D412" s="11">
        <v>115</v>
      </c>
      <c r="E412" s="12" t="s">
        <v>27</v>
      </c>
      <c r="F412" s="13">
        <v>45040</v>
      </c>
      <c r="G412" s="11">
        <v>111</v>
      </c>
      <c r="H412" s="14">
        <v>4.3</v>
      </c>
      <c r="I412">
        <f>IF(MONTH(calls[[#This Row],[Date of Call]])&lt;=6,YEAR(calls[[#This Row],[Date of Call]]),YEAR(calls[[#This Row],[Date of Call]])+1)</f>
        <v>2023</v>
      </c>
      <c r="J412" t="str">
        <f>TEXT(calls[[#This Row],[Date of Call]],"DDDD")</f>
        <v>Monday</v>
      </c>
      <c r="K412" t="str">
        <f>_xlfn.IFS(calls[[#This Row],[Duration]]&lt;=10,"Under 10 mins",calls[[#This Row],[Duration]]&lt;=30,"10 to 30 mins",calls[[#This Row],[Duration]]&lt;=60,"30 to 60 mins",calls[[#This Row],[Duration]]&lt;=120,"1 to 2 hour",TRUE,"More than 2 hours")</f>
        <v>1 to 2 hour</v>
      </c>
      <c r="L412">
        <f>ROUND(calls[[#This Row],[Satisfaction Rating]],0)</f>
        <v>4</v>
      </c>
    </row>
    <row r="413" spans="2:12" x14ac:dyDescent="0.3">
      <c r="B413" s="10" t="s">
        <v>449</v>
      </c>
      <c r="C413" s="11" t="s">
        <v>41</v>
      </c>
      <c r="D413" s="11">
        <v>26</v>
      </c>
      <c r="E413" s="12" t="s">
        <v>40</v>
      </c>
      <c r="F413" s="13">
        <v>45040</v>
      </c>
      <c r="G413" s="11">
        <v>43</v>
      </c>
      <c r="H413" s="14">
        <v>4.2</v>
      </c>
      <c r="I413">
        <f>IF(MONTH(calls[[#This Row],[Date of Call]])&lt;=6,YEAR(calls[[#This Row],[Date of Call]]),YEAR(calls[[#This Row],[Date of Call]])+1)</f>
        <v>2023</v>
      </c>
      <c r="J413" t="str">
        <f>TEXT(calls[[#This Row],[Date of Call]],"DDDD")</f>
        <v>Monday</v>
      </c>
      <c r="K413" t="str">
        <f>_xlfn.IFS(calls[[#This Row],[Duration]]&lt;=10,"Under 10 mins",calls[[#This Row],[Duration]]&lt;=30,"10 to 30 mins",calls[[#This Row],[Duration]]&lt;=60,"30 to 60 mins",calls[[#This Row],[Duration]]&lt;=120,"1 to 2 hour",TRUE,"More than 2 hours")</f>
        <v>10 to 30 mins</v>
      </c>
      <c r="L413">
        <f>ROUND(calls[[#This Row],[Satisfaction Rating]],0)</f>
        <v>4</v>
      </c>
    </row>
    <row r="414" spans="2:12" x14ac:dyDescent="0.3">
      <c r="B414" s="10" t="s">
        <v>450</v>
      </c>
      <c r="C414" s="11" t="s">
        <v>45</v>
      </c>
      <c r="D414" s="11">
        <v>131</v>
      </c>
      <c r="E414" s="12" t="s">
        <v>46</v>
      </c>
      <c r="F414" s="13">
        <v>45040</v>
      </c>
      <c r="G414" s="11">
        <v>41</v>
      </c>
      <c r="H414" s="14">
        <v>4.9000000000000004</v>
      </c>
      <c r="I414">
        <f>IF(MONTH(calls[[#This Row],[Date of Call]])&lt;=6,YEAR(calls[[#This Row],[Date of Call]]),YEAR(calls[[#This Row],[Date of Call]])+1)</f>
        <v>2023</v>
      </c>
      <c r="J414" t="str">
        <f>TEXT(calls[[#This Row],[Date of Call]],"DDDD")</f>
        <v>Monday</v>
      </c>
      <c r="K414" t="str">
        <f>_xlfn.IFS(calls[[#This Row],[Duration]]&lt;=10,"Under 10 mins",calls[[#This Row],[Duration]]&lt;=30,"10 to 30 mins",calls[[#This Row],[Duration]]&lt;=60,"30 to 60 mins",calls[[#This Row],[Duration]]&lt;=120,"1 to 2 hour",TRUE,"More than 2 hours")</f>
        <v>More than 2 hours</v>
      </c>
      <c r="L414">
        <f>ROUND(calls[[#This Row],[Satisfaction Rating]],0)</f>
        <v>5</v>
      </c>
    </row>
    <row r="415" spans="2:12" x14ac:dyDescent="0.3">
      <c r="B415" s="10" t="s">
        <v>451</v>
      </c>
      <c r="C415" s="11" t="s">
        <v>26</v>
      </c>
      <c r="D415" s="11">
        <v>27</v>
      </c>
      <c r="E415" s="12" t="s">
        <v>46</v>
      </c>
      <c r="F415" s="13">
        <v>45040</v>
      </c>
      <c r="G415" s="11">
        <v>74</v>
      </c>
      <c r="H415" s="14">
        <v>4</v>
      </c>
      <c r="I415">
        <f>IF(MONTH(calls[[#This Row],[Date of Call]])&lt;=6,YEAR(calls[[#This Row],[Date of Call]]),YEAR(calls[[#This Row],[Date of Call]])+1)</f>
        <v>2023</v>
      </c>
      <c r="J415" t="str">
        <f>TEXT(calls[[#This Row],[Date of Call]],"DDDD")</f>
        <v>Monday</v>
      </c>
      <c r="K415" t="str">
        <f>_xlfn.IFS(calls[[#This Row],[Duration]]&lt;=10,"Under 10 mins",calls[[#This Row],[Duration]]&lt;=30,"10 to 30 mins",calls[[#This Row],[Duration]]&lt;=60,"30 to 60 mins",calls[[#This Row],[Duration]]&lt;=120,"1 to 2 hour",TRUE,"More than 2 hours")</f>
        <v>10 to 30 mins</v>
      </c>
      <c r="L415">
        <f>ROUND(calls[[#This Row],[Satisfaction Rating]],0)</f>
        <v>4</v>
      </c>
    </row>
    <row r="416" spans="2:12" x14ac:dyDescent="0.3">
      <c r="B416" s="10" t="s">
        <v>452</v>
      </c>
      <c r="C416" s="11" t="s">
        <v>50</v>
      </c>
      <c r="D416" s="11">
        <v>75</v>
      </c>
      <c r="E416" s="12" t="s">
        <v>33</v>
      </c>
      <c r="F416" s="13">
        <v>45040</v>
      </c>
      <c r="G416" s="11">
        <v>43</v>
      </c>
      <c r="H416" s="14">
        <v>4.9000000000000004</v>
      </c>
      <c r="I416">
        <f>IF(MONTH(calls[[#This Row],[Date of Call]])&lt;=6,YEAR(calls[[#This Row],[Date of Call]]),YEAR(calls[[#This Row],[Date of Call]])+1)</f>
        <v>2023</v>
      </c>
      <c r="J416" t="str">
        <f>TEXT(calls[[#This Row],[Date of Call]],"DDDD")</f>
        <v>Monday</v>
      </c>
      <c r="K416" t="str">
        <f>_xlfn.IFS(calls[[#This Row],[Duration]]&lt;=10,"Under 10 mins",calls[[#This Row],[Duration]]&lt;=30,"10 to 30 mins",calls[[#This Row],[Duration]]&lt;=60,"30 to 60 mins",calls[[#This Row],[Duration]]&lt;=120,"1 to 2 hour",TRUE,"More than 2 hours")</f>
        <v>1 to 2 hour</v>
      </c>
      <c r="L416">
        <f>ROUND(calls[[#This Row],[Satisfaction Rating]],0)</f>
        <v>5</v>
      </c>
    </row>
    <row r="417" spans="2:12" x14ac:dyDescent="0.3">
      <c r="B417" s="10" t="s">
        <v>453</v>
      </c>
      <c r="C417" s="11" t="s">
        <v>35</v>
      </c>
      <c r="D417" s="11">
        <v>123</v>
      </c>
      <c r="E417" s="12" t="s">
        <v>46</v>
      </c>
      <c r="F417" s="13">
        <v>45040</v>
      </c>
      <c r="G417" s="11">
        <v>128</v>
      </c>
      <c r="H417" s="14">
        <v>3.6</v>
      </c>
      <c r="I417">
        <f>IF(MONTH(calls[[#This Row],[Date of Call]])&lt;=6,YEAR(calls[[#This Row],[Date of Call]]),YEAR(calls[[#This Row],[Date of Call]])+1)</f>
        <v>2023</v>
      </c>
      <c r="J417" t="str">
        <f>TEXT(calls[[#This Row],[Date of Call]],"DDDD")</f>
        <v>Monday</v>
      </c>
      <c r="K417" t="str">
        <f>_xlfn.IFS(calls[[#This Row],[Duration]]&lt;=10,"Under 10 mins",calls[[#This Row],[Duration]]&lt;=30,"10 to 30 mins",calls[[#This Row],[Duration]]&lt;=60,"30 to 60 mins",calls[[#This Row],[Duration]]&lt;=120,"1 to 2 hour",TRUE,"More than 2 hours")</f>
        <v>More than 2 hours</v>
      </c>
      <c r="L417">
        <f>ROUND(calls[[#This Row],[Satisfaction Rating]],0)</f>
        <v>4</v>
      </c>
    </row>
    <row r="418" spans="2:12" x14ac:dyDescent="0.3">
      <c r="B418" s="10" t="s">
        <v>454</v>
      </c>
      <c r="C418" s="11" t="s">
        <v>16</v>
      </c>
      <c r="D418" s="11">
        <v>129</v>
      </c>
      <c r="E418" s="12" t="s">
        <v>46</v>
      </c>
      <c r="F418" s="13">
        <v>45041</v>
      </c>
      <c r="G418" s="11">
        <v>144</v>
      </c>
      <c r="H418" s="14">
        <v>4.0999999999999996</v>
      </c>
      <c r="I418">
        <f>IF(MONTH(calls[[#This Row],[Date of Call]])&lt;=6,YEAR(calls[[#This Row],[Date of Call]]),YEAR(calls[[#This Row],[Date of Call]])+1)</f>
        <v>2023</v>
      </c>
      <c r="J418" t="str">
        <f>TEXT(calls[[#This Row],[Date of Call]],"DDDD")</f>
        <v>Tuesday</v>
      </c>
      <c r="K418" t="str">
        <f>_xlfn.IFS(calls[[#This Row],[Duration]]&lt;=10,"Under 10 mins",calls[[#This Row],[Duration]]&lt;=30,"10 to 30 mins",calls[[#This Row],[Duration]]&lt;=60,"30 to 60 mins",calls[[#This Row],[Duration]]&lt;=120,"1 to 2 hour",TRUE,"More than 2 hours")</f>
        <v>More than 2 hours</v>
      </c>
      <c r="L418">
        <f>ROUND(calls[[#This Row],[Satisfaction Rating]],0)</f>
        <v>4</v>
      </c>
    </row>
    <row r="419" spans="2:12" x14ac:dyDescent="0.3">
      <c r="B419" s="10" t="s">
        <v>455</v>
      </c>
      <c r="C419" s="11" t="s">
        <v>50</v>
      </c>
      <c r="D419" s="11">
        <v>124</v>
      </c>
      <c r="E419" s="12" t="s">
        <v>27</v>
      </c>
      <c r="F419" s="13">
        <v>45041</v>
      </c>
      <c r="G419" s="11">
        <v>132</v>
      </c>
      <c r="H419" s="14">
        <v>4.9000000000000004</v>
      </c>
      <c r="I419">
        <f>IF(MONTH(calls[[#This Row],[Date of Call]])&lt;=6,YEAR(calls[[#This Row],[Date of Call]]),YEAR(calls[[#This Row],[Date of Call]])+1)</f>
        <v>2023</v>
      </c>
      <c r="J419" t="str">
        <f>TEXT(calls[[#This Row],[Date of Call]],"DDDD")</f>
        <v>Tuesday</v>
      </c>
      <c r="K419" t="str">
        <f>_xlfn.IFS(calls[[#This Row],[Duration]]&lt;=10,"Under 10 mins",calls[[#This Row],[Duration]]&lt;=30,"10 to 30 mins",calls[[#This Row],[Duration]]&lt;=60,"30 to 60 mins",calls[[#This Row],[Duration]]&lt;=120,"1 to 2 hour",TRUE,"More than 2 hours")</f>
        <v>More than 2 hours</v>
      </c>
      <c r="L419">
        <f>ROUND(calls[[#This Row],[Satisfaction Rating]],0)</f>
        <v>5</v>
      </c>
    </row>
    <row r="420" spans="2:12" x14ac:dyDescent="0.3">
      <c r="B420" s="10" t="s">
        <v>456</v>
      </c>
      <c r="C420" s="11" t="s">
        <v>26</v>
      </c>
      <c r="D420" s="11">
        <v>108</v>
      </c>
      <c r="E420" s="12" t="s">
        <v>27</v>
      </c>
      <c r="F420" s="13">
        <v>45041</v>
      </c>
      <c r="G420" s="11">
        <v>180</v>
      </c>
      <c r="H420" s="14">
        <v>3.9</v>
      </c>
      <c r="I420">
        <f>IF(MONTH(calls[[#This Row],[Date of Call]])&lt;=6,YEAR(calls[[#This Row],[Date of Call]]),YEAR(calls[[#This Row],[Date of Call]])+1)</f>
        <v>2023</v>
      </c>
      <c r="J420" t="str">
        <f>TEXT(calls[[#This Row],[Date of Call]],"DDDD")</f>
        <v>Tuesday</v>
      </c>
      <c r="K420" t="str">
        <f>_xlfn.IFS(calls[[#This Row],[Duration]]&lt;=10,"Under 10 mins",calls[[#This Row],[Duration]]&lt;=30,"10 to 30 mins",calls[[#This Row],[Duration]]&lt;=60,"30 to 60 mins",calls[[#This Row],[Duration]]&lt;=120,"1 to 2 hour",TRUE,"More than 2 hours")</f>
        <v>1 to 2 hour</v>
      </c>
      <c r="L420">
        <f>ROUND(calls[[#This Row],[Satisfaction Rating]],0)</f>
        <v>4</v>
      </c>
    </row>
    <row r="421" spans="2:12" x14ac:dyDescent="0.3">
      <c r="B421" s="10" t="s">
        <v>457</v>
      </c>
      <c r="C421" s="11" t="s">
        <v>32</v>
      </c>
      <c r="D421" s="11">
        <v>15</v>
      </c>
      <c r="E421" s="12" t="s">
        <v>27</v>
      </c>
      <c r="F421" s="13">
        <v>45041</v>
      </c>
      <c r="G421" s="11">
        <v>31</v>
      </c>
      <c r="H421" s="14">
        <v>4.0999999999999996</v>
      </c>
      <c r="I421">
        <f>IF(MONTH(calls[[#This Row],[Date of Call]])&lt;=6,YEAR(calls[[#This Row],[Date of Call]]),YEAR(calls[[#This Row],[Date of Call]])+1)</f>
        <v>2023</v>
      </c>
      <c r="J421" t="str">
        <f>TEXT(calls[[#This Row],[Date of Call]],"DDDD")</f>
        <v>Tuesday</v>
      </c>
      <c r="K421" t="str">
        <f>_xlfn.IFS(calls[[#This Row],[Duration]]&lt;=10,"Under 10 mins",calls[[#This Row],[Duration]]&lt;=30,"10 to 30 mins",calls[[#This Row],[Duration]]&lt;=60,"30 to 60 mins",calls[[#This Row],[Duration]]&lt;=120,"1 to 2 hour",TRUE,"More than 2 hours")</f>
        <v>10 to 30 mins</v>
      </c>
      <c r="L421">
        <f>ROUND(calls[[#This Row],[Satisfaction Rating]],0)</f>
        <v>4</v>
      </c>
    </row>
    <row r="422" spans="2:12" x14ac:dyDescent="0.3">
      <c r="B422" s="10" t="s">
        <v>458</v>
      </c>
      <c r="C422" s="11" t="s">
        <v>26</v>
      </c>
      <c r="D422" s="11">
        <v>66</v>
      </c>
      <c r="E422" s="12" t="s">
        <v>27</v>
      </c>
      <c r="F422" s="13">
        <v>45041</v>
      </c>
      <c r="G422" s="11">
        <v>102</v>
      </c>
      <c r="H422" s="14">
        <v>3.8</v>
      </c>
      <c r="I422">
        <f>IF(MONTH(calls[[#This Row],[Date of Call]])&lt;=6,YEAR(calls[[#This Row],[Date of Call]]),YEAR(calls[[#This Row],[Date of Call]])+1)</f>
        <v>2023</v>
      </c>
      <c r="J422" t="str">
        <f>TEXT(calls[[#This Row],[Date of Call]],"DDDD")</f>
        <v>Tuesday</v>
      </c>
      <c r="K422" t="str">
        <f>_xlfn.IFS(calls[[#This Row],[Duration]]&lt;=10,"Under 10 mins",calls[[#This Row],[Duration]]&lt;=30,"10 to 30 mins",calls[[#This Row],[Duration]]&lt;=60,"30 to 60 mins",calls[[#This Row],[Duration]]&lt;=120,"1 to 2 hour",TRUE,"More than 2 hours")</f>
        <v>1 to 2 hour</v>
      </c>
      <c r="L422">
        <f>ROUND(calls[[#This Row],[Satisfaction Rating]],0)</f>
        <v>4</v>
      </c>
    </row>
    <row r="423" spans="2:12" x14ac:dyDescent="0.3">
      <c r="B423" s="10" t="s">
        <v>459</v>
      </c>
      <c r="C423" s="11" t="s">
        <v>37</v>
      </c>
      <c r="D423" s="11">
        <v>126</v>
      </c>
      <c r="E423" s="12" t="s">
        <v>33</v>
      </c>
      <c r="F423" s="13">
        <v>45042</v>
      </c>
      <c r="G423" s="11">
        <v>175</v>
      </c>
      <c r="H423" s="14">
        <v>4.8</v>
      </c>
      <c r="I423">
        <f>IF(MONTH(calls[[#This Row],[Date of Call]])&lt;=6,YEAR(calls[[#This Row],[Date of Call]]),YEAR(calls[[#This Row],[Date of Call]])+1)</f>
        <v>2023</v>
      </c>
      <c r="J423" t="str">
        <f>TEXT(calls[[#This Row],[Date of Call]],"DDDD")</f>
        <v>Wednesday</v>
      </c>
      <c r="K423" t="str">
        <f>_xlfn.IFS(calls[[#This Row],[Duration]]&lt;=10,"Under 10 mins",calls[[#This Row],[Duration]]&lt;=30,"10 to 30 mins",calls[[#This Row],[Duration]]&lt;=60,"30 to 60 mins",calls[[#This Row],[Duration]]&lt;=120,"1 to 2 hour",TRUE,"More than 2 hours")</f>
        <v>More than 2 hours</v>
      </c>
      <c r="L423">
        <f>ROUND(calls[[#This Row],[Satisfaction Rating]],0)</f>
        <v>5</v>
      </c>
    </row>
    <row r="424" spans="2:12" x14ac:dyDescent="0.3">
      <c r="B424" s="10" t="s">
        <v>460</v>
      </c>
      <c r="C424" s="11" t="s">
        <v>50</v>
      </c>
      <c r="D424" s="11">
        <v>26</v>
      </c>
      <c r="E424" s="12" t="s">
        <v>17</v>
      </c>
      <c r="F424" s="13">
        <v>45042</v>
      </c>
      <c r="G424" s="11">
        <v>87</v>
      </c>
      <c r="H424" s="14">
        <v>4.7</v>
      </c>
      <c r="I424">
        <f>IF(MONTH(calls[[#This Row],[Date of Call]])&lt;=6,YEAR(calls[[#This Row],[Date of Call]]),YEAR(calls[[#This Row],[Date of Call]])+1)</f>
        <v>2023</v>
      </c>
      <c r="J424" t="str">
        <f>TEXT(calls[[#This Row],[Date of Call]],"DDDD")</f>
        <v>Wednesday</v>
      </c>
      <c r="K424" t="str">
        <f>_xlfn.IFS(calls[[#This Row],[Duration]]&lt;=10,"Under 10 mins",calls[[#This Row],[Duration]]&lt;=30,"10 to 30 mins",calls[[#This Row],[Duration]]&lt;=60,"30 to 60 mins",calls[[#This Row],[Duration]]&lt;=120,"1 to 2 hour",TRUE,"More than 2 hours")</f>
        <v>10 to 30 mins</v>
      </c>
      <c r="L424">
        <f>ROUND(calls[[#This Row],[Satisfaction Rating]],0)</f>
        <v>5</v>
      </c>
    </row>
    <row r="425" spans="2:12" x14ac:dyDescent="0.3">
      <c r="B425" s="10" t="s">
        <v>461</v>
      </c>
      <c r="C425" s="11" t="s">
        <v>23</v>
      </c>
      <c r="D425" s="11">
        <v>105</v>
      </c>
      <c r="E425" s="12" t="s">
        <v>33</v>
      </c>
      <c r="F425" s="13">
        <v>45042</v>
      </c>
      <c r="G425" s="11">
        <v>66</v>
      </c>
      <c r="H425" s="14">
        <v>4.2</v>
      </c>
      <c r="I425">
        <f>IF(MONTH(calls[[#This Row],[Date of Call]])&lt;=6,YEAR(calls[[#This Row],[Date of Call]]),YEAR(calls[[#This Row],[Date of Call]])+1)</f>
        <v>2023</v>
      </c>
      <c r="J425" t="str">
        <f>TEXT(calls[[#This Row],[Date of Call]],"DDDD")</f>
        <v>Wednesday</v>
      </c>
      <c r="K425" t="str">
        <f>_xlfn.IFS(calls[[#This Row],[Duration]]&lt;=10,"Under 10 mins",calls[[#This Row],[Duration]]&lt;=30,"10 to 30 mins",calls[[#This Row],[Duration]]&lt;=60,"30 to 60 mins",calls[[#This Row],[Duration]]&lt;=120,"1 to 2 hour",TRUE,"More than 2 hours")</f>
        <v>1 to 2 hour</v>
      </c>
      <c r="L425">
        <f>ROUND(calls[[#This Row],[Satisfaction Rating]],0)</f>
        <v>4</v>
      </c>
    </row>
    <row r="426" spans="2:12" x14ac:dyDescent="0.3">
      <c r="B426" s="10" t="s">
        <v>462</v>
      </c>
      <c r="C426" s="11" t="s">
        <v>23</v>
      </c>
      <c r="D426" s="11">
        <v>31</v>
      </c>
      <c r="E426" s="12" t="s">
        <v>33</v>
      </c>
      <c r="F426" s="13">
        <v>45042</v>
      </c>
      <c r="G426" s="11">
        <v>25</v>
      </c>
      <c r="H426" s="14">
        <v>3.2</v>
      </c>
      <c r="I426">
        <f>IF(MONTH(calls[[#This Row],[Date of Call]])&lt;=6,YEAR(calls[[#This Row],[Date of Call]]),YEAR(calls[[#This Row],[Date of Call]])+1)</f>
        <v>2023</v>
      </c>
      <c r="J426" t="str">
        <f>TEXT(calls[[#This Row],[Date of Call]],"DDDD")</f>
        <v>Wednesday</v>
      </c>
      <c r="K426" t="str">
        <f>_xlfn.IFS(calls[[#This Row],[Duration]]&lt;=10,"Under 10 mins",calls[[#This Row],[Duration]]&lt;=30,"10 to 30 mins",calls[[#This Row],[Duration]]&lt;=60,"30 to 60 mins",calls[[#This Row],[Duration]]&lt;=120,"1 to 2 hour",TRUE,"More than 2 hours")</f>
        <v>30 to 60 mins</v>
      </c>
      <c r="L426">
        <f>ROUND(calls[[#This Row],[Satisfaction Rating]],0)</f>
        <v>3</v>
      </c>
    </row>
    <row r="427" spans="2:12" x14ac:dyDescent="0.3">
      <c r="B427" s="10" t="s">
        <v>463</v>
      </c>
      <c r="C427" s="11" t="s">
        <v>26</v>
      </c>
      <c r="D427" s="11">
        <v>109</v>
      </c>
      <c r="E427" s="12" t="s">
        <v>27</v>
      </c>
      <c r="F427" s="13">
        <v>45042</v>
      </c>
      <c r="G427" s="11">
        <v>126</v>
      </c>
      <c r="H427" s="14">
        <v>3.4</v>
      </c>
      <c r="I427">
        <f>IF(MONTH(calls[[#This Row],[Date of Call]])&lt;=6,YEAR(calls[[#This Row],[Date of Call]]),YEAR(calls[[#This Row],[Date of Call]])+1)</f>
        <v>2023</v>
      </c>
      <c r="J427" t="str">
        <f>TEXT(calls[[#This Row],[Date of Call]],"DDDD")</f>
        <v>Wednesday</v>
      </c>
      <c r="K427" t="str">
        <f>_xlfn.IFS(calls[[#This Row],[Duration]]&lt;=10,"Under 10 mins",calls[[#This Row],[Duration]]&lt;=30,"10 to 30 mins",calls[[#This Row],[Duration]]&lt;=60,"30 to 60 mins",calls[[#This Row],[Duration]]&lt;=120,"1 to 2 hour",TRUE,"More than 2 hours")</f>
        <v>1 to 2 hour</v>
      </c>
      <c r="L427">
        <f>ROUND(calls[[#This Row],[Satisfaction Rating]],0)</f>
        <v>3</v>
      </c>
    </row>
    <row r="428" spans="2:12" x14ac:dyDescent="0.3">
      <c r="B428" s="10" t="s">
        <v>464</v>
      </c>
      <c r="C428" s="11" t="s">
        <v>16</v>
      </c>
      <c r="D428" s="11">
        <v>113</v>
      </c>
      <c r="E428" s="12" t="s">
        <v>40</v>
      </c>
      <c r="F428" s="13">
        <v>45043</v>
      </c>
      <c r="G428" s="11">
        <v>42</v>
      </c>
      <c r="H428" s="14">
        <v>4.5999999999999996</v>
      </c>
      <c r="I428">
        <f>IF(MONTH(calls[[#This Row],[Date of Call]])&lt;=6,YEAR(calls[[#This Row],[Date of Call]]),YEAR(calls[[#This Row],[Date of Call]])+1)</f>
        <v>2023</v>
      </c>
      <c r="J428" t="str">
        <f>TEXT(calls[[#This Row],[Date of Call]],"DDDD")</f>
        <v>Thursday</v>
      </c>
      <c r="K428" t="str">
        <f>_xlfn.IFS(calls[[#This Row],[Duration]]&lt;=10,"Under 10 mins",calls[[#This Row],[Duration]]&lt;=30,"10 to 30 mins",calls[[#This Row],[Duration]]&lt;=60,"30 to 60 mins",calls[[#This Row],[Duration]]&lt;=120,"1 to 2 hour",TRUE,"More than 2 hours")</f>
        <v>1 to 2 hour</v>
      </c>
      <c r="L428">
        <f>ROUND(calls[[#This Row],[Satisfaction Rating]],0)</f>
        <v>5</v>
      </c>
    </row>
    <row r="429" spans="2:12" x14ac:dyDescent="0.3">
      <c r="B429" s="10" t="s">
        <v>465</v>
      </c>
      <c r="C429" s="11" t="s">
        <v>37</v>
      </c>
      <c r="D429" s="11">
        <v>101</v>
      </c>
      <c r="E429" s="12" t="s">
        <v>17</v>
      </c>
      <c r="F429" s="13">
        <v>45043</v>
      </c>
      <c r="G429" s="11">
        <v>225</v>
      </c>
      <c r="H429" s="14">
        <v>1.9</v>
      </c>
      <c r="I429">
        <f>IF(MONTH(calls[[#This Row],[Date of Call]])&lt;=6,YEAR(calls[[#This Row],[Date of Call]]),YEAR(calls[[#This Row],[Date of Call]])+1)</f>
        <v>2023</v>
      </c>
      <c r="J429" t="str">
        <f>TEXT(calls[[#This Row],[Date of Call]],"DDDD")</f>
        <v>Thursday</v>
      </c>
      <c r="K429" t="str">
        <f>_xlfn.IFS(calls[[#This Row],[Duration]]&lt;=10,"Under 10 mins",calls[[#This Row],[Duration]]&lt;=30,"10 to 30 mins",calls[[#This Row],[Duration]]&lt;=60,"30 to 60 mins",calls[[#This Row],[Duration]]&lt;=120,"1 to 2 hour",TRUE,"More than 2 hours")</f>
        <v>1 to 2 hour</v>
      </c>
      <c r="L429">
        <f>ROUND(calls[[#This Row],[Satisfaction Rating]],0)</f>
        <v>2</v>
      </c>
    </row>
    <row r="430" spans="2:12" x14ac:dyDescent="0.3">
      <c r="B430" s="10" t="s">
        <v>466</v>
      </c>
      <c r="C430" s="11" t="s">
        <v>30</v>
      </c>
      <c r="D430" s="11">
        <v>156</v>
      </c>
      <c r="E430" s="12" t="s">
        <v>17</v>
      </c>
      <c r="F430" s="13">
        <v>45043</v>
      </c>
      <c r="G430" s="11">
        <v>42</v>
      </c>
      <c r="H430" s="14">
        <v>3.3</v>
      </c>
      <c r="I430">
        <f>IF(MONTH(calls[[#This Row],[Date of Call]])&lt;=6,YEAR(calls[[#This Row],[Date of Call]]),YEAR(calls[[#This Row],[Date of Call]])+1)</f>
        <v>2023</v>
      </c>
      <c r="J430" t="str">
        <f>TEXT(calls[[#This Row],[Date of Call]],"DDDD")</f>
        <v>Thursday</v>
      </c>
      <c r="K430" t="str">
        <f>_xlfn.IFS(calls[[#This Row],[Duration]]&lt;=10,"Under 10 mins",calls[[#This Row],[Duration]]&lt;=30,"10 to 30 mins",calls[[#This Row],[Duration]]&lt;=60,"30 to 60 mins",calls[[#This Row],[Duration]]&lt;=120,"1 to 2 hour",TRUE,"More than 2 hours")</f>
        <v>More than 2 hours</v>
      </c>
      <c r="L430">
        <f>ROUND(calls[[#This Row],[Satisfaction Rating]],0)</f>
        <v>3</v>
      </c>
    </row>
    <row r="431" spans="2:12" x14ac:dyDescent="0.3">
      <c r="B431" s="10" t="s">
        <v>467</v>
      </c>
      <c r="C431" s="11" t="s">
        <v>26</v>
      </c>
      <c r="D431" s="11">
        <v>145</v>
      </c>
      <c r="E431" s="12" t="s">
        <v>40</v>
      </c>
      <c r="F431" s="13">
        <v>45044</v>
      </c>
      <c r="G431" s="11">
        <v>110</v>
      </c>
      <c r="H431" s="14">
        <v>3.1</v>
      </c>
      <c r="I431">
        <f>IF(MONTH(calls[[#This Row],[Date of Call]])&lt;=6,YEAR(calls[[#This Row],[Date of Call]]),YEAR(calls[[#This Row],[Date of Call]])+1)</f>
        <v>2023</v>
      </c>
      <c r="J431" t="str">
        <f>TEXT(calls[[#This Row],[Date of Call]],"DDDD")</f>
        <v>Friday</v>
      </c>
      <c r="K431" t="str">
        <f>_xlfn.IFS(calls[[#This Row],[Duration]]&lt;=10,"Under 10 mins",calls[[#This Row],[Duration]]&lt;=30,"10 to 30 mins",calls[[#This Row],[Duration]]&lt;=60,"30 to 60 mins",calls[[#This Row],[Duration]]&lt;=120,"1 to 2 hour",TRUE,"More than 2 hours")</f>
        <v>More than 2 hours</v>
      </c>
      <c r="L431">
        <f>ROUND(calls[[#This Row],[Satisfaction Rating]],0)</f>
        <v>3</v>
      </c>
    </row>
    <row r="432" spans="2:12" x14ac:dyDescent="0.3">
      <c r="B432" s="10" t="s">
        <v>468</v>
      </c>
      <c r="C432" s="11" t="s">
        <v>35</v>
      </c>
      <c r="D432" s="11">
        <v>36</v>
      </c>
      <c r="E432" s="12" t="s">
        <v>27</v>
      </c>
      <c r="F432" s="13">
        <v>45044</v>
      </c>
      <c r="G432" s="11">
        <v>225</v>
      </c>
      <c r="H432" s="14">
        <v>4.8</v>
      </c>
      <c r="I432">
        <f>IF(MONTH(calls[[#This Row],[Date of Call]])&lt;=6,YEAR(calls[[#This Row],[Date of Call]]),YEAR(calls[[#This Row],[Date of Call]])+1)</f>
        <v>2023</v>
      </c>
      <c r="J432" t="str">
        <f>TEXT(calls[[#This Row],[Date of Call]],"DDDD")</f>
        <v>Friday</v>
      </c>
      <c r="K432" t="str">
        <f>_xlfn.IFS(calls[[#This Row],[Duration]]&lt;=10,"Under 10 mins",calls[[#This Row],[Duration]]&lt;=30,"10 to 30 mins",calls[[#This Row],[Duration]]&lt;=60,"30 to 60 mins",calls[[#This Row],[Duration]]&lt;=120,"1 to 2 hour",TRUE,"More than 2 hours")</f>
        <v>30 to 60 mins</v>
      </c>
      <c r="L432">
        <f>ROUND(calls[[#This Row],[Satisfaction Rating]],0)</f>
        <v>5</v>
      </c>
    </row>
    <row r="433" spans="2:12" x14ac:dyDescent="0.3">
      <c r="B433" s="10" t="s">
        <v>469</v>
      </c>
      <c r="C433" s="11" t="s">
        <v>23</v>
      </c>
      <c r="D433" s="11">
        <v>135</v>
      </c>
      <c r="E433" s="12" t="s">
        <v>46</v>
      </c>
      <c r="F433" s="13">
        <v>45045</v>
      </c>
      <c r="G433" s="11">
        <v>125</v>
      </c>
      <c r="H433" s="14">
        <v>3.3</v>
      </c>
      <c r="I433">
        <f>IF(MONTH(calls[[#This Row],[Date of Call]])&lt;=6,YEAR(calls[[#This Row],[Date of Call]]),YEAR(calls[[#This Row],[Date of Call]])+1)</f>
        <v>2023</v>
      </c>
      <c r="J433" t="str">
        <f>TEXT(calls[[#This Row],[Date of Call]],"DDDD")</f>
        <v>Saturday</v>
      </c>
      <c r="K433" t="str">
        <f>_xlfn.IFS(calls[[#This Row],[Duration]]&lt;=10,"Under 10 mins",calls[[#This Row],[Duration]]&lt;=30,"10 to 30 mins",calls[[#This Row],[Duration]]&lt;=60,"30 to 60 mins",calls[[#This Row],[Duration]]&lt;=120,"1 to 2 hour",TRUE,"More than 2 hours")</f>
        <v>More than 2 hours</v>
      </c>
      <c r="L433">
        <f>ROUND(calls[[#This Row],[Satisfaction Rating]],0)</f>
        <v>3</v>
      </c>
    </row>
    <row r="434" spans="2:12" x14ac:dyDescent="0.3">
      <c r="B434" s="10" t="s">
        <v>470</v>
      </c>
      <c r="C434" s="11" t="s">
        <v>37</v>
      </c>
      <c r="D434" s="11">
        <v>81</v>
      </c>
      <c r="E434" s="12" t="s">
        <v>27</v>
      </c>
      <c r="F434" s="13">
        <v>45045</v>
      </c>
      <c r="G434" s="11">
        <v>78</v>
      </c>
      <c r="H434" s="14">
        <v>2.9</v>
      </c>
      <c r="I434">
        <f>IF(MONTH(calls[[#This Row],[Date of Call]])&lt;=6,YEAR(calls[[#This Row],[Date of Call]]),YEAR(calls[[#This Row],[Date of Call]])+1)</f>
        <v>2023</v>
      </c>
      <c r="J434" t="str">
        <f>TEXT(calls[[#This Row],[Date of Call]],"DDDD")</f>
        <v>Saturday</v>
      </c>
      <c r="K434" t="str">
        <f>_xlfn.IFS(calls[[#This Row],[Duration]]&lt;=10,"Under 10 mins",calls[[#This Row],[Duration]]&lt;=30,"10 to 30 mins",calls[[#This Row],[Duration]]&lt;=60,"30 to 60 mins",calls[[#This Row],[Duration]]&lt;=120,"1 to 2 hour",TRUE,"More than 2 hours")</f>
        <v>1 to 2 hour</v>
      </c>
      <c r="L434">
        <f>ROUND(calls[[#This Row],[Satisfaction Rating]],0)</f>
        <v>3</v>
      </c>
    </row>
    <row r="435" spans="2:12" x14ac:dyDescent="0.3">
      <c r="B435" s="10" t="s">
        <v>471</v>
      </c>
      <c r="C435" s="11" t="s">
        <v>37</v>
      </c>
      <c r="D435" s="11">
        <v>81</v>
      </c>
      <c r="E435" s="12" t="s">
        <v>40</v>
      </c>
      <c r="F435" s="13">
        <v>45045</v>
      </c>
      <c r="G435" s="11">
        <v>40</v>
      </c>
      <c r="H435" s="14">
        <v>2.4</v>
      </c>
      <c r="I435">
        <f>IF(MONTH(calls[[#This Row],[Date of Call]])&lt;=6,YEAR(calls[[#This Row],[Date of Call]]),YEAR(calls[[#This Row],[Date of Call]])+1)</f>
        <v>2023</v>
      </c>
      <c r="J435" t="str">
        <f>TEXT(calls[[#This Row],[Date of Call]],"DDDD")</f>
        <v>Saturday</v>
      </c>
      <c r="K435" t="str">
        <f>_xlfn.IFS(calls[[#This Row],[Duration]]&lt;=10,"Under 10 mins",calls[[#This Row],[Duration]]&lt;=30,"10 to 30 mins",calls[[#This Row],[Duration]]&lt;=60,"30 to 60 mins",calls[[#This Row],[Duration]]&lt;=120,"1 to 2 hour",TRUE,"More than 2 hours")</f>
        <v>1 to 2 hour</v>
      </c>
      <c r="L435">
        <f>ROUND(calls[[#This Row],[Satisfaction Rating]],0)</f>
        <v>2</v>
      </c>
    </row>
    <row r="436" spans="2:12" x14ac:dyDescent="0.3">
      <c r="B436" s="10" t="s">
        <v>472</v>
      </c>
      <c r="C436" s="11" t="s">
        <v>43</v>
      </c>
      <c r="D436" s="11">
        <v>93</v>
      </c>
      <c r="E436" s="12" t="s">
        <v>33</v>
      </c>
      <c r="F436" s="13">
        <v>45045</v>
      </c>
      <c r="G436" s="11">
        <v>150</v>
      </c>
      <c r="H436" s="14">
        <v>4.5999999999999996</v>
      </c>
      <c r="I436">
        <f>IF(MONTH(calls[[#This Row],[Date of Call]])&lt;=6,YEAR(calls[[#This Row],[Date of Call]]),YEAR(calls[[#This Row],[Date of Call]])+1)</f>
        <v>2023</v>
      </c>
      <c r="J436" t="str">
        <f>TEXT(calls[[#This Row],[Date of Call]],"DDDD")</f>
        <v>Saturday</v>
      </c>
      <c r="K436" t="str">
        <f>_xlfn.IFS(calls[[#This Row],[Duration]]&lt;=10,"Under 10 mins",calls[[#This Row],[Duration]]&lt;=30,"10 to 30 mins",calls[[#This Row],[Duration]]&lt;=60,"30 to 60 mins",calls[[#This Row],[Duration]]&lt;=120,"1 to 2 hour",TRUE,"More than 2 hours")</f>
        <v>1 to 2 hour</v>
      </c>
      <c r="L436">
        <f>ROUND(calls[[#This Row],[Satisfaction Rating]],0)</f>
        <v>5</v>
      </c>
    </row>
    <row r="437" spans="2:12" x14ac:dyDescent="0.3">
      <c r="B437" s="10" t="s">
        <v>473</v>
      </c>
      <c r="C437" s="11" t="s">
        <v>26</v>
      </c>
      <c r="D437" s="11">
        <v>14</v>
      </c>
      <c r="E437" s="12" t="s">
        <v>27</v>
      </c>
      <c r="F437" s="13">
        <v>45045</v>
      </c>
      <c r="G437" s="11">
        <v>96</v>
      </c>
      <c r="H437" s="14">
        <v>4.8</v>
      </c>
      <c r="I437">
        <f>IF(MONTH(calls[[#This Row],[Date of Call]])&lt;=6,YEAR(calls[[#This Row],[Date of Call]]),YEAR(calls[[#This Row],[Date of Call]])+1)</f>
        <v>2023</v>
      </c>
      <c r="J437" t="str">
        <f>TEXT(calls[[#This Row],[Date of Call]],"DDDD")</f>
        <v>Saturday</v>
      </c>
      <c r="K437" t="str">
        <f>_xlfn.IFS(calls[[#This Row],[Duration]]&lt;=10,"Under 10 mins",calls[[#This Row],[Duration]]&lt;=30,"10 to 30 mins",calls[[#This Row],[Duration]]&lt;=60,"30 to 60 mins",calls[[#This Row],[Duration]]&lt;=120,"1 to 2 hour",TRUE,"More than 2 hours")</f>
        <v>10 to 30 mins</v>
      </c>
      <c r="L437">
        <f>ROUND(calls[[#This Row],[Satisfaction Rating]],0)</f>
        <v>5</v>
      </c>
    </row>
    <row r="438" spans="2:12" x14ac:dyDescent="0.3">
      <c r="B438" s="10" t="s">
        <v>474</v>
      </c>
      <c r="C438" s="11" t="s">
        <v>23</v>
      </c>
      <c r="D438" s="11">
        <v>95</v>
      </c>
      <c r="E438" s="12" t="s">
        <v>40</v>
      </c>
      <c r="F438" s="13">
        <v>45046</v>
      </c>
      <c r="G438" s="11">
        <v>75</v>
      </c>
      <c r="H438" s="14">
        <v>4.8</v>
      </c>
      <c r="I438">
        <f>IF(MONTH(calls[[#This Row],[Date of Call]])&lt;=6,YEAR(calls[[#This Row],[Date of Call]]),YEAR(calls[[#This Row],[Date of Call]])+1)</f>
        <v>2023</v>
      </c>
      <c r="J438" t="str">
        <f>TEXT(calls[[#This Row],[Date of Call]],"DDDD")</f>
        <v>Sunday</v>
      </c>
      <c r="K438" t="str">
        <f>_xlfn.IFS(calls[[#This Row],[Duration]]&lt;=10,"Under 10 mins",calls[[#This Row],[Duration]]&lt;=30,"10 to 30 mins",calls[[#This Row],[Duration]]&lt;=60,"30 to 60 mins",calls[[#This Row],[Duration]]&lt;=120,"1 to 2 hour",TRUE,"More than 2 hours")</f>
        <v>1 to 2 hour</v>
      </c>
      <c r="L438">
        <f>ROUND(calls[[#This Row],[Satisfaction Rating]],0)</f>
        <v>5</v>
      </c>
    </row>
    <row r="439" spans="2:12" x14ac:dyDescent="0.3">
      <c r="B439" s="10" t="s">
        <v>475</v>
      </c>
      <c r="C439" s="11" t="s">
        <v>43</v>
      </c>
      <c r="D439" s="11">
        <v>81</v>
      </c>
      <c r="E439" s="12" t="s">
        <v>40</v>
      </c>
      <c r="F439" s="13">
        <v>45046</v>
      </c>
      <c r="G439" s="11">
        <v>60</v>
      </c>
      <c r="H439" s="14">
        <v>3.6</v>
      </c>
      <c r="I439">
        <f>IF(MONTH(calls[[#This Row],[Date of Call]])&lt;=6,YEAR(calls[[#This Row],[Date of Call]]),YEAR(calls[[#This Row],[Date of Call]])+1)</f>
        <v>2023</v>
      </c>
      <c r="J439" t="str">
        <f>TEXT(calls[[#This Row],[Date of Call]],"DDDD")</f>
        <v>Sunday</v>
      </c>
      <c r="K439" t="str">
        <f>_xlfn.IFS(calls[[#This Row],[Duration]]&lt;=10,"Under 10 mins",calls[[#This Row],[Duration]]&lt;=30,"10 to 30 mins",calls[[#This Row],[Duration]]&lt;=60,"30 to 60 mins",calls[[#This Row],[Duration]]&lt;=120,"1 to 2 hour",TRUE,"More than 2 hours")</f>
        <v>1 to 2 hour</v>
      </c>
      <c r="L439">
        <f>ROUND(calls[[#This Row],[Satisfaction Rating]],0)</f>
        <v>4</v>
      </c>
    </row>
    <row r="440" spans="2:12" x14ac:dyDescent="0.3">
      <c r="B440" s="10" t="s">
        <v>476</v>
      </c>
      <c r="C440" s="11" t="s">
        <v>41</v>
      </c>
      <c r="D440" s="11">
        <v>60</v>
      </c>
      <c r="E440" s="12" t="s">
        <v>27</v>
      </c>
      <c r="F440" s="13">
        <v>45047</v>
      </c>
      <c r="G440" s="11">
        <v>41</v>
      </c>
      <c r="H440" s="14">
        <v>4.8</v>
      </c>
      <c r="I440">
        <f>IF(MONTH(calls[[#This Row],[Date of Call]])&lt;=6,YEAR(calls[[#This Row],[Date of Call]]),YEAR(calls[[#This Row],[Date of Call]])+1)</f>
        <v>2023</v>
      </c>
      <c r="J440" t="str">
        <f>TEXT(calls[[#This Row],[Date of Call]],"DDDD")</f>
        <v>Monday</v>
      </c>
      <c r="K440" t="str">
        <f>_xlfn.IFS(calls[[#This Row],[Duration]]&lt;=10,"Under 10 mins",calls[[#This Row],[Duration]]&lt;=30,"10 to 30 mins",calls[[#This Row],[Duration]]&lt;=60,"30 to 60 mins",calls[[#This Row],[Duration]]&lt;=120,"1 to 2 hour",TRUE,"More than 2 hours")</f>
        <v>30 to 60 mins</v>
      </c>
      <c r="L440">
        <f>ROUND(calls[[#This Row],[Satisfaction Rating]],0)</f>
        <v>5</v>
      </c>
    </row>
    <row r="441" spans="2:12" x14ac:dyDescent="0.3">
      <c r="B441" s="10" t="s">
        <v>477</v>
      </c>
      <c r="C441" s="11" t="s">
        <v>49</v>
      </c>
      <c r="D441" s="11">
        <v>137</v>
      </c>
      <c r="E441" s="12" t="s">
        <v>33</v>
      </c>
      <c r="F441" s="13">
        <v>45047</v>
      </c>
      <c r="G441" s="11">
        <v>20</v>
      </c>
      <c r="H441" s="14">
        <v>4.2</v>
      </c>
      <c r="I441">
        <f>IF(MONTH(calls[[#This Row],[Date of Call]])&lt;=6,YEAR(calls[[#This Row],[Date of Call]]),YEAR(calls[[#This Row],[Date of Call]])+1)</f>
        <v>2023</v>
      </c>
      <c r="J441" t="str">
        <f>TEXT(calls[[#This Row],[Date of Call]],"DDDD")</f>
        <v>Monday</v>
      </c>
      <c r="K441" t="str">
        <f>_xlfn.IFS(calls[[#This Row],[Duration]]&lt;=10,"Under 10 mins",calls[[#This Row],[Duration]]&lt;=30,"10 to 30 mins",calls[[#This Row],[Duration]]&lt;=60,"30 to 60 mins",calls[[#This Row],[Duration]]&lt;=120,"1 to 2 hour",TRUE,"More than 2 hours")</f>
        <v>More than 2 hours</v>
      </c>
      <c r="L441">
        <f>ROUND(calls[[#This Row],[Satisfaction Rating]],0)</f>
        <v>4</v>
      </c>
    </row>
    <row r="442" spans="2:12" x14ac:dyDescent="0.3">
      <c r="B442" s="10" t="s">
        <v>478</v>
      </c>
      <c r="C442" s="11" t="s">
        <v>22</v>
      </c>
      <c r="D442" s="11">
        <v>112</v>
      </c>
      <c r="E442" s="12" t="s">
        <v>46</v>
      </c>
      <c r="F442" s="13">
        <v>45047</v>
      </c>
      <c r="G442" s="11">
        <v>84</v>
      </c>
      <c r="H442" s="14">
        <v>2.6</v>
      </c>
      <c r="I442">
        <f>IF(MONTH(calls[[#This Row],[Date of Call]])&lt;=6,YEAR(calls[[#This Row],[Date of Call]]),YEAR(calls[[#This Row],[Date of Call]])+1)</f>
        <v>2023</v>
      </c>
      <c r="J442" t="str">
        <f>TEXT(calls[[#This Row],[Date of Call]],"DDDD")</f>
        <v>Monday</v>
      </c>
      <c r="K442" t="str">
        <f>_xlfn.IFS(calls[[#This Row],[Duration]]&lt;=10,"Under 10 mins",calls[[#This Row],[Duration]]&lt;=30,"10 to 30 mins",calls[[#This Row],[Duration]]&lt;=60,"30 to 60 mins",calls[[#This Row],[Duration]]&lt;=120,"1 to 2 hour",TRUE,"More than 2 hours")</f>
        <v>1 to 2 hour</v>
      </c>
      <c r="L442">
        <f>ROUND(calls[[#This Row],[Satisfaction Rating]],0)</f>
        <v>3</v>
      </c>
    </row>
    <row r="443" spans="2:12" x14ac:dyDescent="0.3">
      <c r="B443" s="10" t="s">
        <v>479</v>
      </c>
      <c r="C443" s="11" t="s">
        <v>23</v>
      </c>
      <c r="D443" s="11">
        <v>76</v>
      </c>
      <c r="E443" s="12" t="s">
        <v>17</v>
      </c>
      <c r="F443" s="13">
        <v>45047</v>
      </c>
      <c r="G443" s="11">
        <v>140</v>
      </c>
      <c r="H443" s="14">
        <v>3.7</v>
      </c>
      <c r="I443">
        <f>IF(MONTH(calls[[#This Row],[Date of Call]])&lt;=6,YEAR(calls[[#This Row],[Date of Call]]),YEAR(calls[[#This Row],[Date of Call]])+1)</f>
        <v>2023</v>
      </c>
      <c r="J443" t="str">
        <f>TEXT(calls[[#This Row],[Date of Call]],"DDDD")</f>
        <v>Monday</v>
      </c>
      <c r="K443" t="str">
        <f>_xlfn.IFS(calls[[#This Row],[Duration]]&lt;=10,"Under 10 mins",calls[[#This Row],[Duration]]&lt;=30,"10 to 30 mins",calls[[#This Row],[Duration]]&lt;=60,"30 to 60 mins",calls[[#This Row],[Duration]]&lt;=120,"1 to 2 hour",TRUE,"More than 2 hours")</f>
        <v>1 to 2 hour</v>
      </c>
      <c r="L443">
        <f>ROUND(calls[[#This Row],[Satisfaction Rating]],0)</f>
        <v>4</v>
      </c>
    </row>
    <row r="444" spans="2:12" x14ac:dyDescent="0.3">
      <c r="B444" s="10" t="s">
        <v>480</v>
      </c>
      <c r="C444" s="11" t="s">
        <v>54</v>
      </c>
      <c r="D444" s="11">
        <v>73</v>
      </c>
      <c r="E444" s="12" t="s">
        <v>27</v>
      </c>
      <c r="F444" s="13">
        <v>45047</v>
      </c>
      <c r="G444" s="11">
        <v>66</v>
      </c>
      <c r="H444" s="14">
        <v>4.8</v>
      </c>
      <c r="I444">
        <f>IF(MONTH(calls[[#This Row],[Date of Call]])&lt;=6,YEAR(calls[[#This Row],[Date of Call]]),YEAR(calls[[#This Row],[Date of Call]])+1)</f>
        <v>2023</v>
      </c>
      <c r="J444" t="str">
        <f>TEXT(calls[[#This Row],[Date of Call]],"DDDD")</f>
        <v>Monday</v>
      </c>
      <c r="K444" t="str">
        <f>_xlfn.IFS(calls[[#This Row],[Duration]]&lt;=10,"Under 10 mins",calls[[#This Row],[Duration]]&lt;=30,"10 to 30 mins",calls[[#This Row],[Duration]]&lt;=60,"30 to 60 mins",calls[[#This Row],[Duration]]&lt;=120,"1 to 2 hour",TRUE,"More than 2 hours")</f>
        <v>1 to 2 hour</v>
      </c>
      <c r="L444">
        <f>ROUND(calls[[#This Row],[Satisfaction Rating]],0)</f>
        <v>5</v>
      </c>
    </row>
    <row r="445" spans="2:12" x14ac:dyDescent="0.3">
      <c r="B445" s="10" t="s">
        <v>481</v>
      </c>
      <c r="C445" s="11" t="s">
        <v>45</v>
      </c>
      <c r="D445" s="11">
        <v>119</v>
      </c>
      <c r="E445" s="12" t="s">
        <v>33</v>
      </c>
      <c r="F445" s="13">
        <v>45047</v>
      </c>
      <c r="G445" s="11">
        <v>105</v>
      </c>
      <c r="H445" s="14">
        <v>4.7</v>
      </c>
      <c r="I445">
        <f>IF(MONTH(calls[[#This Row],[Date of Call]])&lt;=6,YEAR(calls[[#This Row],[Date of Call]]),YEAR(calls[[#This Row],[Date of Call]])+1)</f>
        <v>2023</v>
      </c>
      <c r="J445" t="str">
        <f>TEXT(calls[[#This Row],[Date of Call]],"DDDD")</f>
        <v>Monday</v>
      </c>
      <c r="K445" t="str">
        <f>_xlfn.IFS(calls[[#This Row],[Duration]]&lt;=10,"Under 10 mins",calls[[#This Row],[Duration]]&lt;=30,"10 to 30 mins",calls[[#This Row],[Duration]]&lt;=60,"30 to 60 mins",calls[[#This Row],[Duration]]&lt;=120,"1 to 2 hour",TRUE,"More than 2 hours")</f>
        <v>1 to 2 hour</v>
      </c>
      <c r="L445">
        <f>ROUND(calls[[#This Row],[Satisfaction Rating]],0)</f>
        <v>5</v>
      </c>
    </row>
    <row r="446" spans="2:12" x14ac:dyDescent="0.3">
      <c r="B446" s="10" t="s">
        <v>482</v>
      </c>
      <c r="C446" s="11" t="s">
        <v>16</v>
      </c>
      <c r="D446" s="11">
        <v>135</v>
      </c>
      <c r="E446" s="12" t="s">
        <v>40</v>
      </c>
      <c r="F446" s="13">
        <v>45048</v>
      </c>
      <c r="G446" s="11">
        <v>104</v>
      </c>
      <c r="H446" s="14">
        <v>4.0999999999999996</v>
      </c>
      <c r="I446">
        <f>IF(MONTH(calls[[#This Row],[Date of Call]])&lt;=6,YEAR(calls[[#This Row],[Date of Call]]),YEAR(calls[[#This Row],[Date of Call]])+1)</f>
        <v>2023</v>
      </c>
      <c r="J446" t="str">
        <f>TEXT(calls[[#This Row],[Date of Call]],"DDDD")</f>
        <v>Tuesday</v>
      </c>
      <c r="K446" t="str">
        <f>_xlfn.IFS(calls[[#This Row],[Duration]]&lt;=10,"Under 10 mins",calls[[#This Row],[Duration]]&lt;=30,"10 to 30 mins",calls[[#This Row],[Duration]]&lt;=60,"30 to 60 mins",calls[[#This Row],[Duration]]&lt;=120,"1 to 2 hour",TRUE,"More than 2 hours")</f>
        <v>More than 2 hours</v>
      </c>
      <c r="L446">
        <f>ROUND(calls[[#This Row],[Satisfaction Rating]],0)</f>
        <v>4</v>
      </c>
    </row>
    <row r="447" spans="2:12" x14ac:dyDescent="0.3">
      <c r="B447" s="10" t="s">
        <v>483</v>
      </c>
      <c r="C447" s="11" t="s">
        <v>49</v>
      </c>
      <c r="D447" s="11">
        <v>41</v>
      </c>
      <c r="E447" s="12" t="s">
        <v>46</v>
      </c>
      <c r="F447" s="13">
        <v>45048</v>
      </c>
      <c r="G447" s="11">
        <v>123</v>
      </c>
      <c r="H447" s="14">
        <v>3.2</v>
      </c>
      <c r="I447">
        <f>IF(MONTH(calls[[#This Row],[Date of Call]])&lt;=6,YEAR(calls[[#This Row],[Date of Call]]),YEAR(calls[[#This Row],[Date of Call]])+1)</f>
        <v>2023</v>
      </c>
      <c r="J447" t="str">
        <f>TEXT(calls[[#This Row],[Date of Call]],"DDDD")</f>
        <v>Tuesday</v>
      </c>
      <c r="K447" t="str">
        <f>_xlfn.IFS(calls[[#This Row],[Duration]]&lt;=10,"Under 10 mins",calls[[#This Row],[Duration]]&lt;=30,"10 to 30 mins",calls[[#This Row],[Duration]]&lt;=60,"30 to 60 mins",calls[[#This Row],[Duration]]&lt;=120,"1 to 2 hour",TRUE,"More than 2 hours")</f>
        <v>30 to 60 mins</v>
      </c>
      <c r="L447">
        <f>ROUND(calls[[#This Row],[Satisfaction Rating]],0)</f>
        <v>3</v>
      </c>
    </row>
    <row r="448" spans="2:12" x14ac:dyDescent="0.3">
      <c r="B448" s="10" t="s">
        <v>484</v>
      </c>
      <c r="C448" s="11" t="s">
        <v>26</v>
      </c>
      <c r="D448" s="11">
        <v>35</v>
      </c>
      <c r="E448" s="12" t="s">
        <v>40</v>
      </c>
      <c r="F448" s="13">
        <v>45049</v>
      </c>
      <c r="G448" s="11">
        <v>215</v>
      </c>
      <c r="H448" s="14">
        <v>4.3</v>
      </c>
      <c r="I448">
        <f>IF(MONTH(calls[[#This Row],[Date of Call]])&lt;=6,YEAR(calls[[#This Row],[Date of Call]]),YEAR(calls[[#This Row],[Date of Call]])+1)</f>
        <v>2023</v>
      </c>
      <c r="J448" t="str">
        <f>TEXT(calls[[#This Row],[Date of Call]],"DDDD")</f>
        <v>Wednesday</v>
      </c>
      <c r="K448" t="str">
        <f>_xlfn.IFS(calls[[#This Row],[Duration]]&lt;=10,"Under 10 mins",calls[[#This Row],[Duration]]&lt;=30,"10 to 30 mins",calls[[#This Row],[Duration]]&lt;=60,"30 to 60 mins",calls[[#This Row],[Duration]]&lt;=120,"1 to 2 hour",TRUE,"More than 2 hours")</f>
        <v>30 to 60 mins</v>
      </c>
      <c r="L448">
        <f>ROUND(calls[[#This Row],[Satisfaction Rating]],0)</f>
        <v>4</v>
      </c>
    </row>
    <row r="449" spans="2:12" x14ac:dyDescent="0.3">
      <c r="B449" s="10" t="s">
        <v>485</v>
      </c>
      <c r="C449" s="11" t="s">
        <v>16</v>
      </c>
      <c r="D449" s="11">
        <v>96</v>
      </c>
      <c r="E449" s="12" t="s">
        <v>27</v>
      </c>
      <c r="F449" s="13">
        <v>45049</v>
      </c>
      <c r="G449" s="11">
        <v>46</v>
      </c>
      <c r="H449" s="14">
        <v>0.7</v>
      </c>
      <c r="I449">
        <f>IF(MONTH(calls[[#This Row],[Date of Call]])&lt;=6,YEAR(calls[[#This Row],[Date of Call]]),YEAR(calls[[#This Row],[Date of Call]])+1)</f>
        <v>2023</v>
      </c>
      <c r="J449" t="str">
        <f>TEXT(calls[[#This Row],[Date of Call]],"DDDD")</f>
        <v>Wednesday</v>
      </c>
      <c r="K449" t="str">
        <f>_xlfn.IFS(calls[[#This Row],[Duration]]&lt;=10,"Under 10 mins",calls[[#This Row],[Duration]]&lt;=30,"10 to 30 mins",calls[[#This Row],[Duration]]&lt;=60,"30 to 60 mins",calls[[#This Row],[Duration]]&lt;=120,"1 to 2 hour",TRUE,"More than 2 hours")</f>
        <v>1 to 2 hour</v>
      </c>
      <c r="L449">
        <f>ROUND(calls[[#This Row],[Satisfaction Rating]],0)</f>
        <v>1</v>
      </c>
    </row>
    <row r="450" spans="2:12" x14ac:dyDescent="0.3">
      <c r="B450" s="10" t="s">
        <v>486</v>
      </c>
      <c r="C450" s="11" t="s">
        <v>43</v>
      </c>
      <c r="D450" s="11">
        <v>61</v>
      </c>
      <c r="E450" s="12" t="s">
        <v>46</v>
      </c>
      <c r="F450" s="13">
        <v>45049</v>
      </c>
      <c r="G450" s="11">
        <v>115</v>
      </c>
      <c r="H450" s="14">
        <v>3.7</v>
      </c>
      <c r="I450">
        <f>IF(MONTH(calls[[#This Row],[Date of Call]])&lt;=6,YEAR(calls[[#This Row],[Date of Call]]),YEAR(calls[[#This Row],[Date of Call]])+1)</f>
        <v>2023</v>
      </c>
      <c r="J450" t="str">
        <f>TEXT(calls[[#This Row],[Date of Call]],"DDDD")</f>
        <v>Wednesday</v>
      </c>
      <c r="K450" t="str">
        <f>_xlfn.IFS(calls[[#This Row],[Duration]]&lt;=10,"Under 10 mins",calls[[#This Row],[Duration]]&lt;=30,"10 to 30 mins",calls[[#This Row],[Duration]]&lt;=60,"30 to 60 mins",calls[[#This Row],[Duration]]&lt;=120,"1 to 2 hour",TRUE,"More than 2 hours")</f>
        <v>1 to 2 hour</v>
      </c>
      <c r="L450">
        <f>ROUND(calls[[#This Row],[Satisfaction Rating]],0)</f>
        <v>4</v>
      </c>
    </row>
    <row r="451" spans="2:12" x14ac:dyDescent="0.3">
      <c r="B451" s="10" t="s">
        <v>487</v>
      </c>
      <c r="C451" s="11" t="s">
        <v>16</v>
      </c>
      <c r="D451" s="11">
        <v>91</v>
      </c>
      <c r="E451" s="12" t="s">
        <v>46</v>
      </c>
      <c r="F451" s="13">
        <v>45049</v>
      </c>
      <c r="G451" s="11">
        <v>124</v>
      </c>
      <c r="H451" s="14">
        <v>3.9</v>
      </c>
      <c r="I451">
        <f>IF(MONTH(calls[[#This Row],[Date of Call]])&lt;=6,YEAR(calls[[#This Row],[Date of Call]]),YEAR(calls[[#This Row],[Date of Call]])+1)</f>
        <v>2023</v>
      </c>
      <c r="J451" t="str">
        <f>TEXT(calls[[#This Row],[Date of Call]],"DDDD")</f>
        <v>Wednesday</v>
      </c>
      <c r="K451" t="str">
        <f>_xlfn.IFS(calls[[#This Row],[Duration]]&lt;=10,"Under 10 mins",calls[[#This Row],[Duration]]&lt;=30,"10 to 30 mins",calls[[#This Row],[Duration]]&lt;=60,"30 to 60 mins",calls[[#This Row],[Duration]]&lt;=120,"1 to 2 hour",TRUE,"More than 2 hours")</f>
        <v>1 to 2 hour</v>
      </c>
      <c r="L451">
        <f>ROUND(calls[[#This Row],[Satisfaction Rating]],0)</f>
        <v>4</v>
      </c>
    </row>
    <row r="452" spans="2:12" x14ac:dyDescent="0.3">
      <c r="B452" s="10" t="s">
        <v>488</v>
      </c>
      <c r="C452" s="11" t="s">
        <v>18</v>
      </c>
      <c r="D452" s="11">
        <v>30</v>
      </c>
      <c r="E452" s="12" t="s">
        <v>46</v>
      </c>
      <c r="F452" s="13">
        <v>45050</v>
      </c>
      <c r="G452" s="11">
        <v>205</v>
      </c>
      <c r="H452" s="14">
        <v>4.5</v>
      </c>
      <c r="I452">
        <f>IF(MONTH(calls[[#This Row],[Date of Call]])&lt;=6,YEAR(calls[[#This Row],[Date of Call]]),YEAR(calls[[#This Row],[Date of Call]])+1)</f>
        <v>2023</v>
      </c>
      <c r="J452" t="str">
        <f>TEXT(calls[[#This Row],[Date of Call]],"DDDD")</f>
        <v>Thursday</v>
      </c>
      <c r="K452" t="str">
        <f>_xlfn.IFS(calls[[#This Row],[Duration]]&lt;=10,"Under 10 mins",calls[[#This Row],[Duration]]&lt;=30,"10 to 30 mins",calls[[#This Row],[Duration]]&lt;=60,"30 to 60 mins",calls[[#This Row],[Duration]]&lt;=120,"1 to 2 hour",TRUE,"More than 2 hours")</f>
        <v>10 to 30 mins</v>
      </c>
      <c r="L452">
        <f>ROUND(calls[[#This Row],[Satisfaction Rating]],0)</f>
        <v>5</v>
      </c>
    </row>
    <row r="453" spans="2:12" x14ac:dyDescent="0.3">
      <c r="B453" s="10" t="s">
        <v>489</v>
      </c>
      <c r="C453" s="11" t="s">
        <v>41</v>
      </c>
      <c r="D453" s="11">
        <v>111</v>
      </c>
      <c r="E453" s="12" t="s">
        <v>33</v>
      </c>
      <c r="F453" s="13">
        <v>45050</v>
      </c>
      <c r="G453" s="11">
        <v>90</v>
      </c>
      <c r="H453" s="14">
        <v>2.8</v>
      </c>
      <c r="I453">
        <f>IF(MONTH(calls[[#This Row],[Date of Call]])&lt;=6,YEAR(calls[[#This Row],[Date of Call]]),YEAR(calls[[#This Row],[Date of Call]])+1)</f>
        <v>2023</v>
      </c>
      <c r="J453" t="str">
        <f>TEXT(calls[[#This Row],[Date of Call]],"DDDD")</f>
        <v>Thursday</v>
      </c>
      <c r="K453" t="str">
        <f>_xlfn.IFS(calls[[#This Row],[Duration]]&lt;=10,"Under 10 mins",calls[[#This Row],[Duration]]&lt;=30,"10 to 30 mins",calls[[#This Row],[Duration]]&lt;=60,"30 to 60 mins",calls[[#This Row],[Duration]]&lt;=120,"1 to 2 hour",TRUE,"More than 2 hours")</f>
        <v>1 to 2 hour</v>
      </c>
      <c r="L453">
        <f>ROUND(calls[[#This Row],[Satisfaction Rating]],0)</f>
        <v>3</v>
      </c>
    </row>
    <row r="454" spans="2:12" x14ac:dyDescent="0.3">
      <c r="B454" s="10" t="s">
        <v>490</v>
      </c>
      <c r="C454" s="11" t="s">
        <v>43</v>
      </c>
      <c r="D454" s="11">
        <v>81</v>
      </c>
      <c r="E454" s="12" t="s">
        <v>27</v>
      </c>
      <c r="F454" s="13">
        <v>45050</v>
      </c>
      <c r="G454" s="11">
        <v>92</v>
      </c>
      <c r="H454" s="14">
        <v>4.9000000000000004</v>
      </c>
      <c r="I454">
        <f>IF(MONTH(calls[[#This Row],[Date of Call]])&lt;=6,YEAR(calls[[#This Row],[Date of Call]]),YEAR(calls[[#This Row],[Date of Call]])+1)</f>
        <v>2023</v>
      </c>
      <c r="J454" t="str">
        <f>TEXT(calls[[#This Row],[Date of Call]],"DDDD")</f>
        <v>Thursday</v>
      </c>
      <c r="K454" t="str">
        <f>_xlfn.IFS(calls[[#This Row],[Duration]]&lt;=10,"Under 10 mins",calls[[#This Row],[Duration]]&lt;=30,"10 to 30 mins",calls[[#This Row],[Duration]]&lt;=60,"30 to 60 mins",calls[[#This Row],[Duration]]&lt;=120,"1 to 2 hour",TRUE,"More than 2 hours")</f>
        <v>1 to 2 hour</v>
      </c>
      <c r="L454">
        <f>ROUND(calls[[#This Row],[Satisfaction Rating]],0)</f>
        <v>5</v>
      </c>
    </row>
    <row r="455" spans="2:12" x14ac:dyDescent="0.3">
      <c r="B455" s="10" t="s">
        <v>491</v>
      </c>
      <c r="C455" s="11" t="s">
        <v>23</v>
      </c>
      <c r="D455" s="11">
        <v>40</v>
      </c>
      <c r="E455" s="12" t="s">
        <v>40</v>
      </c>
      <c r="F455" s="13">
        <v>45052</v>
      </c>
      <c r="G455" s="11">
        <v>108</v>
      </c>
      <c r="H455" s="14">
        <v>4.2</v>
      </c>
      <c r="I455">
        <f>IF(MONTH(calls[[#This Row],[Date of Call]])&lt;=6,YEAR(calls[[#This Row],[Date of Call]]),YEAR(calls[[#This Row],[Date of Call]])+1)</f>
        <v>2023</v>
      </c>
      <c r="J455" t="str">
        <f>TEXT(calls[[#This Row],[Date of Call]],"DDDD")</f>
        <v>Saturday</v>
      </c>
      <c r="K455" t="str">
        <f>_xlfn.IFS(calls[[#This Row],[Duration]]&lt;=10,"Under 10 mins",calls[[#This Row],[Duration]]&lt;=30,"10 to 30 mins",calls[[#This Row],[Duration]]&lt;=60,"30 to 60 mins",calls[[#This Row],[Duration]]&lt;=120,"1 to 2 hour",TRUE,"More than 2 hours")</f>
        <v>30 to 60 mins</v>
      </c>
      <c r="L455">
        <f>ROUND(calls[[#This Row],[Satisfaction Rating]],0)</f>
        <v>4</v>
      </c>
    </row>
    <row r="456" spans="2:12" x14ac:dyDescent="0.3">
      <c r="B456" s="10" t="s">
        <v>492</v>
      </c>
      <c r="C456" s="11" t="s">
        <v>41</v>
      </c>
      <c r="D456" s="11">
        <v>143</v>
      </c>
      <c r="E456" s="12" t="s">
        <v>40</v>
      </c>
      <c r="F456" s="13">
        <v>45052</v>
      </c>
      <c r="G456" s="11">
        <v>54</v>
      </c>
      <c r="H456" s="14">
        <v>4.4000000000000004</v>
      </c>
      <c r="I456">
        <f>IF(MONTH(calls[[#This Row],[Date of Call]])&lt;=6,YEAR(calls[[#This Row],[Date of Call]]),YEAR(calls[[#This Row],[Date of Call]])+1)</f>
        <v>2023</v>
      </c>
      <c r="J456" t="str">
        <f>TEXT(calls[[#This Row],[Date of Call]],"DDDD")</f>
        <v>Saturday</v>
      </c>
      <c r="K456" t="str">
        <f>_xlfn.IFS(calls[[#This Row],[Duration]]&lt;=10,"Under 10 mins",calls[[#This Row],[Duration]]&lt;=30,"10 to 30 mins",calls[[#This Row],[Duration]]&lt;=60,"30 to 60 mins",calls[[#This Row],[Duration]]&lt;=120,"1 to 2 hour",TRUE,"More than 2 hours")</f>
        <v>More than 2 hours</v>
      </c>
      <c r="L456">
        <f>ROUND(calls[[#This Row],[Satisfaction Rating]],0)</f>
        <v>4</v>
      </c>
    </row>
    <row r="457" spans="2:12" x14ac:dyDescent="0.3">
      <c r="B457" s="10" t="s">
        <v>493</v>
      </c>
      <c r="C457" s="11" t="s">
        <v>23</v>
      </c>
      <c r="D457" s="11">
        <v>70</v>
      </c>
      <c r="E457" s="12" t="s">
        <v>40</v>
      </c>
      <c r="F457" s="13">
        <v>45053</v>
      </c>
      <c r="G457" s="11">
        <v>44</v>
      </c>
      <c r="H457" s="14">
        <v>3.5</v>
      </c>
      <c r="I457">
        <f>IF(MONTH(calls[[#This Row],[Date of Call]])&lt;=6,YEAR(calls[[#This Row],[Date of Call]]),YEAR(calls[[#This Row],[Date of Call]])+1)</f>
        <v>2023</v>
      </c>
      <c r="J457" t="str">
        <f>TEXT(calls[[#This Row],[Date of Call]],"DDDD")</f>
        <v>Sunday</v>
      </c>
      <c r="K457" t="str">
        <f>_xlfn.IFS(calls[[#This Row],[Duration]]&lt;=10,"Under 10 mins",calls[[#This Row],[Duration]]&lt;=30,"10 to 30 mins",calls[[#This Row],[Duration]]&lt;=60,"30 to 60 mins",calls[[#This Row],[Duration]]&lt;=120,"1 to 2 hour",TRUE,"More than 2 hours")</f>
        <v>1 to 2 hour</v>
      </c>
      <c r="L457">
        <f>ROUND(calls[[#This Row],[Satisfaction Rating]],0)</f>
        <v>4</v>
      </c>
    </row>
    <row r="458" spans="2:12" x14ac:dyDescent="0.3">
      <c r="B458" s="10" t="s">
        <v>494</v>
      </c>
      <c r="C458" s="11" t="s">
        <v>54</v>
      </c>
      <c r="D458" s="11">
        <v>137</v>
      </c>
      <c r="E458" s="12" t="s">
        <v>40</v>
      </c>
      <c r="F458" s="13">
        <v>45053</v>
      </c>
      <c r="G458" s="11">
        <v>44</v>
      </c>
      <c r="H458" s="14">
        <v>4.7</v>
      </c>
      <c r="I458">
        <f>IF(MONTH(calls[[#This Row],[Date of Call]])&lt;=6,YEAR(calls[[#This Row],[Date of Call]]),YEAR(calls[[#This Row],[Date of Call]])+1)</f>
        <v>2023</v>
      </c>
      <c r="J458" t="str">
        <f>TEXT(calls[[#This Row],[Date of Call]],"DDDD")</f>
        <v>Sunday</v>
      </c>
      <c r="K458" t="str">
        <f>_xlfn.IFS(calls[[#This Row],[Duration]]&lt;=10,"Under 10 mins",calls[[#This Row],[Duration]]&lt;=30,"10 to 30 mins",calls[[#This Row],[Duration]]&lt;=60,"30 to 60 mins",calls[[#This Row],[Duration]]&lt;=120,"1 to 2 hour",TRUE,"More than 2 hours")</f>
        <v>More than 2 hours</v>
      </c>
      <c r="L458">
        <f>ROUND(calls[[#This Row],[Satisfaction Rating]],0)</f>
        <v>5</v>
      </c>
    </row>
    <row r="459" spans="2:12" x14ac:dyDescent="0.3">
      <c r="B459" s="10" t="s">
        <v>495</v>
      </c>
      <c r="C459" s="11" t="s">
        <v>16</v>
      </c>
      <c r="D459" s="11">
        <v>52</v>
      </c>
      <c r="E459" s="12" t="s">
        <v>27</v>
      </c>
      <c r="F459" s="13">
        <v>45054</v>
      </c>
      <c r="G459" s="11">
        <v>37</v>
      </c>
      <c r="H459" s="14">
        <v>4.9000000000000004</v>
      </c>
      <c r="I459">
        <f>IF(MONTH(calls[[#This Row],[Date of Call]])&lt;=6,YEAR(calls[[#This Row],[Date of Call]]),YEAR(calls[[#This Row],[Date of Call]])+1)</f>
        <v>2023</v>
      </c>
      <c r="J459" t="str">
        <f>TEXT(calls[[#This Row],[Date of Call]],"DDDD")</f>
        <v>Monday</v>
      </c>
      <c r="K459" t="str">
        <f>_xlfn.IFS(calls[[#This Row],[Duration]]&lt;=10,"Under 10 mins",calls[[#This Row],[Duration]]&lt;=30,"10 to 30 mins",calls[[#This Row],[Duration]]&lt;=60,"30 to 60 mins",calls[[#This Row],[Duration]]&lt;=120,"1 to 2 hour",TRUE,"More than 2 hours")</f>
        <v>30 to 60 mins</v>
      </c>
      <c r="L459">
        <f>ROUND(calls[[#This Row],[Satisfaction Rating]],0)</f>
        <v>5</v>
      </c>
    </row>
    <row r="460" spans="2:12" x14ac:dyDescent="0.3">
      <c r="B460" s="10" t="s">
        <v>496</v>
      </c>
      <c r="C460" s="11" t="s">
        <v>22</v>
      </c>
      <c r="D460" s="11">
        <v>31</v>
      </c>
      <c r="E460" s="12" t="s">
        <v>33</v>
      </c>
      <c r="F460" s="13">
        <v>45054</v>
      </c>
      <c r="G460" s="11">
        <v>180</v>
      </c>
      <c r="H460" s="14">
        <v>4.5</v>
      </c>
      <c r="I460">
        <f>IF(MONTH(calls[[#This Row],[Date of Call]])&lt;=6,YEAR(calls[[#This Row],[Date of Call]]),YEAR(calls[[#This Row],[Date of Call]])+1)</f>
        <v>2023</v>
      </c>
      <c r="J460" t="str">
        <f>TEXT(calls[[#This Row],[Date of Call]],"DDDD")</f>
        <v>Monday</v>
      </c>
      <c r="K460" t="str">
        <f>_xlfn.IFS(calls[[#This Row],[Duration]]&lt;=10,"Under 10 mins",calls[[#This Row],[Duration]]&lt;=30,"10 to 30 mins",calls[[#This Row],[Duration]]&lt;=60,"30 to 60 mins",calls[[#This Row],[Duration]]&lt;=120,"1 to 2 hour",TRUE,"More than 2 hours")</f>
        <v>30 to 60 mins</v>
      </c>
      <c r="L460">
        <f>ROUND(calls[[#This Row],[Satisfaction Rating]],0)</f>
        <v>5</v>
      </c>
    </row>
    <row r="461" spans="2:12" x14ac:dyDescent="0.3">
      <c r="B461" s="10" t="s">
        <v>497</v>
      </c>
      <c r="C461" s="11" t="s">
        <v>16</v>
      </c>
      <c r="D461" s="11">
        <v>114</v>
      </c>
      <c r="E461" s="12" t="s">
        <v>46</v>
      </c>
      <c r="F461" s="13">
        <v>45054</v>
      </c>
      <c r="G461" s="11">
        <v>105</v>
      </c>
      <c r="H461" s="14">
        <v>4.9000000000000004</v>
      </c>
      <c r="I461">
        <f>IF(MONTH(calls[[#This Row],[Date of Call]])&lt;=6,YEAR(calls[[#This Row],[Date of Call]]),YEAR(calls[[#This Row],[Date of Call]])+1)</f>
        <v>2023</v>
      </c>
      <c r="J461" t="str">
        <f>TEXT(calls[[#This Row],[Date of Call]],"DDDD")</f>
        <v>Monday</v>
      </c>
      <c r="K461" t="str">
        <f>_xlfn.IFS(calls[[#This Row],[Duration]]&lt;=10,"Under 10 mins",calls[[#This Row],[Duration]]&lt;=30,"10 to 30 mins",calls[[#This Row],[Duration]]&lt;=60,"30 to 60 mins",calls[[#This Row],[Duration]]&lt;=120,"1 to 2 hour",TRUE,"More than 2 hours")</f>
        <v>1 to 2 hour</v>
      </c>
      <c r="L461">
        <f>ROUND(calls[[#This Row],[Satisfaction Rating]],0)</f>
        <v>5</v>
      </c>
    </row>
    <row r="462" spans="2:12" x14ac:dyDescent="0.3">
      <c r="B462" s="10" t="s">
        <v>498</v>
      </c>
      <c r="C462" s="11" t="s">
        <v>54</v>
      </c>
      <c r="D462" s="11">
        <v>73</v>
      </c>
      <c r="E462" s="12" t="s">
        <v>17</v>
      </c>
      <c r="F462" s="13">
        <v>45054</v>
      </c>
      <c r="G462" s="11">
        <v>87</v>
      </c>
      <c r="H462" s="14">
        <v>3.6</v>
      </c>
      <c r="I462">
        <f>IF(MONTH(calls[[#This Row],[Date of Call]])&lt;=6,YEAR(calls[[#This Row],[Date of Call]]),YEAR(calls[[#This Row],[Date of Call]])+1)</f>
        <v>2023</v>
      </c>
      <c r="J462" t="str">
        <f>TEXT(calls[[#This Row],[Date of Call]],"DDDD")</f>
        <v>Monday</v>
      </c>
      <c r="K462" t="str">
        <f>_xlfn.IFS(calls[[#This Row],[Duration]]&lt;=10,"Under 10 mins",calls[[#This Row],[Duration]]&lt;=30,"10 to 30 mins",calls[[#This Row],[Duration]]&lt;=60,"30 to 60 mins",calls[[#This Row],[Duration]]&lt;=120,"1 to 2 hour",TRUE,"More than 2 hours")</f>
        <v>1 to 2 hour</v>
      </c>
      <c r="L462">
        <f>ROUND(calls[[#This Row],[Satisfaction Rating]],0)</f>
        <v>4</v>
      </c>
    </row>
    <row r="463" spans="2:12" x14ac:dyDescent="0.3">
      <c r="B463" s="10" t="s">
        <v>499</v>
      </c>
      <c r="C463" s="11" t="s">
        <v>43</v>
      </c>
      <c r="D463" s="11">
        <v>25</v>
      </c>
      <c r="E463" s="12" t="s">
        <v>33</v>
      </c>
      <c r="F463" s="13">
        <v>45054</v>
      </c>
      <c r="G463" s="11">
        <v>52</v>
      </c>
      <c r="H463" s="14">
        <v>3.8</v>
      </c>
      <c r="I463">
        <f>IF(MONTH(calls[[#This Row],[Date of Call]])&lt;=6,YEAR(calls[[#This Row],[Date of Call]]),YEAR(calls[[#This Row],[Date of Call]])+1)</f>
        <v>2023</v>
      </c>
      <c r="J463" t="str">
        <f>TEXT(calls[[#This Row],[Date of Call]],"DDDD")</f>
        <v>Monday</v>
      </c>
      <c r="K463" t="str">
        <f>_xlfn.IFS(calls[[#This Row],[Duration]]&lt;=10,"Under 10 mins",calls[[#This Row],[Duration]]&lt;=30,"10 to 30 mins",calls[[#This Row],[Duration]]&lt;=60,"30 to 60 mins",calls[[#This Row],[Duration]]&lt;=120,"1 to 2 hour",TRUE,"More than 2 hours")</f>
        <v>10 to 30 mins</v>
      </c>
      <c r="L463">
        <f>ROUND(calls[[#This Row],[Satisfaction Rating]],0)</f>
        <v>4</v>
      </c>
    </row>
    <row r="464" spans="2:12" x14ac:dyDescent="0.3">
      <c r="B464" s="10" t="s">
        <v>500</v>
      </c>
      <c r="C464" s="11" t="s">
        <v>32</v>
      </c>
      <c r="D464" s="11">
        <v>44</v>
      </c>
      <c r="E464" s="12" t="s">
        <v>46</v>
      </c>
      <c r="F464" s="13">
        <v>45054</v>
      </c>
      <c r="G464" s="11">
        <v>63</v>
      </c>
      <c r="H464" s="14">
        <v>3.5</v>
      </c>
      <c r="I464">
        <f>IF(MONTH(calls[[#This Row],[Date of Call]])&lt;=6,YEAR(calls[[#This Row],[Date of Call]]),YEAR(calls[[#This Row],[Date of Call]])+1)</f>
        <v>2023</v>
      </c>
      <c r="J464" t="str">
        <f>TEXT(calls[[#This Row],[Date of Call]],"DDDD")</f>
        <v>Monday</v>
      </c>
      <c r="K464" t="str">
        <f>_xlfn.IFS(calls[[#This Row],[Duration]]&lt;=10,"Under 10 mins",calls[[#This Row],[Duration]]&lt;=30,"10 to 30 mins",calls[[#This Row],[Duration]]&lt;=60,"30 to 60 mins",calls[[#This Row],[Duration]]&lt;=120,"1 to 2 hour",TRUE,"More than 2 hours")</f>
        <v>30 to 60 mins</v>
      </c>
      <c r="L464">
        <f>ROUND(calls[[#This Row],[Satisfaction Rating]],0)</f>
        <v>4</v>
      </c>
    </row>
    <row r="465" spans="2:12" x14ac:dyDescent="0.3">
      <c r="B465" s="10" t="s">
        <v>501</v>
      </c>
      <c r="C465" s="11" t="s">
        <v>35</v>
      </c>
      <c r="D465" s="11">
        <v>34</v>
      </c>
      <c r="E465" s="12" t="s">
        <v>27</v>
      </c>
      <c r="F465" s="13">
        <v>45055</v>
      </c>
      <c r="G465" s="11">
        <v>195</v>
      </c>
      <c r="H465" s="14">
        <v>4.8</v>
      </c>
      <c r="I465">
        <f>IF(MONTH(calls[[#This Row],[Date of Call]])&lt;=6,YEAR(calls[[#This Row],[Date of Call]]),YEAR(calls[[#This Row],[Date of Call]])+1)</f>
        <v>2023</v>
      </c>
      <c r="J465" t="str">
        <f>TEXT(calls[[#This Row],[Date of Call]],"DDDD")</f>
        <v>Tuesday</v>
      </c>
      <c r="K465" t="str">
        <f>_xlfn.IFS(calls[[#This Row],[Duration]]&lt;=10,"Under 10 mins",calls[[#This Row],[Duration]]&lt;=30,"10 to 30 mins",calls[[#This Row],[Duration]]&lt;=60,"30 to 60 mins",calls[[#This Row],[Duration]]&lt;=120,"1 to 2 hour",TRUE,"More than 2 hours")</f>
        <v>30 to 60 mins</v>
      </c>
      <c r="L465">
        <f>ROUND(calls[[#This Row],[Satisfaction Rating]],0)</f>
        <v>5</v>
      </c>
    </row>
    <row r="466" spans="2:12" x14ac:dyDescent="0.3">
      <c r="B466" s="10" t="s">
        <v>502</v>
      </c>
      <c r="C466" s="11" t="s">
        <v>41</v>
      </c>
      <c r="D466" s="11">
        <v>89</v>
      </c>
      <c r="E466" s="12" t="s">
        <v>40</v>
      </c>
      <c r="F466" s="13">
        <v>45056</v>
      </c>
      <c r="G466" s="11">
        <v>176</v>
      </c>
      <c r="H466" s="14">
        <v>4.5</v>
      </c>
      <c r="I466">
        <f>IF(MONTH(calls[[#This Row],[Date of Call]])&lt;=6,YEAR(calls[[#This Row],[Date of Call]]),YEAR(calls[[#This Row],[Date of Call]])+1)</f>
        <v>2023</v>
      </c>
      <c r="J466" t="str">
        <f>TEXT(calls[[#This Row],[Date of Call]],"DDDD")</f>
        <v>Wednesday</v>
      </c>
      <c r="K466" t="str">
        <f>_xlfn.IFS(calls[[#This Row],[Duration]]&lt;=10,"Under 10 mins",calls[[#This Row],[Duration]]&lt;=30,"10 to 30 mins",calls[[#This Row],[Duration]]&lt;=60,"30 to 60 mins",calls[[#This Row],[Duration]]&lt;=120,"1 to 2 hour",TRUE,"More than 2 hours")</f>
        <v>1 to 2 hour</v>
      </c>
      <c r="L466">
        <f>ROUND(calls[[#This Row],[Satisfaction Rating]],0)</f>
        <v>5</v>
      </c>
    </row>
    <row r="467" spans="2:12" x14ac:dyDescent="0.3">
      <c r="B467" s="10" t="s">
        <v>503</v>
      </c>
      <c r="C467" s="11" t="s">
        <v>45</v>
      </c>
      <c r="D467" s="11">
        <v>54</v>
      </c>
      <c r="E467" s="12" t="s">
        <v>33</v>
      </c>
      <c r="F467" s="13">
        <v>45057</v>
      </c>
      <c r="G467" s="11">
        <v>31</v>
      </c>
      <c r="H467" s="14">
        <v>3.3</v>
      </c>
      <c r="I467">
        <f>IF(MONTH(calls[[#This Row],[Date of Call]])&lt;=6,YEAR(calls[[#This Row],[Date of Call]]),YEAR(calls[[#This Row],[Date of Call]])+1)</f>
        <v>2023</v>
      </c>
      <c r="J467" t="str">
        <f>TEXT(calls[[#This Row],[Date of Call]],"DDDD")</f>
        <v>Thursday</v>
      </c>
      <c r="K467" t="str">
        <f>_xlfn.IFS(calls[[#This Row],[Duration]]&lt;=10,"Under 10 mins",calls[[#This Row],[Duration]]&lt;=30,"10 to 30 mins",calls[[#This Row],[Duration]]&lt;=60,"30 to 60 mins",calls[[#This Row],[Duration]]&lt;=120,"1 to 2 hour",TRUE,"More than 2 hours")</f>
        <v>30 to 60 mins</v>
      </c>
      <c r="L467">
        <f>ROUND(calls[[#This Row],[Satisfaction Rating]],0)</f>
        <v>3</v>
      </c>
    </row>
    <row r="468" spans="2:12" x14ac:dyDescent="0.3">
      <c r="B468" s="10" t="s">
        <v>504</v>
      </c>
      <c r="C468" s="11" t="s">
        <v>26</v>
      </c>
      <c r="D468" s="11">
        <v>25</v>
      </c>
      <c r="E468" s="12" t="s">
        <v>33</v>
      </c>
      <c r="F468" s="13">
        <v>45058</v>
      </c>
      <c r="G468" s="11">
        <v>27</v>
      </c>
      <c r="H468" s="14">
        <v>3.2</v>
      </c>
      <c r="I468">
        <f>IF(MONTH(calls[[#This Row],[Date of Call]])&lt;=6,YEAR(calls[[#This Row],[Date of Call]]),YEAR(calls[[#This Row],[Date of Call]])+1)</f>
        <v>2023</v>
      </c>
      <c r="J468" t="str">
        <f>TEXT(calls[[#This Row],[Date of Call]],"DDDD")</f>
        <v>Friday</v>
      </c>
      <c r="K468" t="str">
        <f>_xlfn.IFS(calls[[#This Row],[Duration]]&lt;=10,"Under 10 mins",calls[[#This Row],[Duration]]&lt;=30,"10 to 30 mins",calls[[#This Row],[Duration]]&lt;=60,"30 to 60 mins",calls[[#This Row],[Duration]]&lt;=120,"1 to 2 hour",TRUE,"More than 2 hours")</f>
        <v>10 to 30 mins</v>
      </c>
      <c r="L468">
        <f>ROUND(calls[[#This Row],[Satisfaction Rating]],0)</f>
        <v>3</v>
      </c>
    </row>
    <row r="469" spans="2:12" x14ac:dyDescent="0.3">
      <c r="B469" s="10" t="s">
        <v>505</v>
      </c>
      <c r="C469" s="11" t="s">
        <v>49</v>
      </c>
      <c r="D469" s="11">
        <v>91</v>
      </c>
      <c r="E469" s="12" t="s">
        <v>40</v>
      </c>
      <c r="F469" s="13">
        <v>45058</v>
      </c>
      <c r="G469" s="11">
        <v>76</v>
      </c>
      <c r="H469" s="14">
        <v>4.9000000000000004</v>
      </c>
      <c r="I469">
        <f>IF(MONTH(calls[[#This Row],[Date of Call]])&lt;=6,YEAR(calls[[#This Row],[Date of Call]]),YEAR(calls[[#This Row],[Date of Call]])+1)</f>
        <v>2023</v>
      </c>
      <c r="J469" t="str">
        <f>TEXT(calls[[#This Row],[Date of Call]],"DDDD")</f>
        <v>Friday</v>
      </c>
      <c r="K469" t="str">
        <f>_xlfn.IFS(calls[[#This Row],[Duration]]&lt;=10,"Under 10 mins",calls[[#This Row],[Duration]]&lt;=30,"10 to 30 mins",calls[[#This Row],[Duration]]&lt;=60,"30 to 60 mins",calls[[#This Row],[Duration]]&lt;=120,"1 to 2 hour",TRUE,"More than 2 hours")</f>
        <v>1 to 2 hour</v>
      </c>
      <c r="L469">
        <f>ROUND(calls[[#This Row],[Satisfaction Rating]],0)</f>
        <v>5</v>
      </c>
    </row>
    <row r="470" spans="2:12" x14ac:dyDescent="0.3">
      <c r="B470" s="10" t="s">
        <v>506</v>
      </c>
      <c r="C470" s="11" t="s">
        <v>32</v>
      </c>
      <c r="D470" s="11">
        <v>144</v>
      </c>
      <c r="E470" s="12" t="s">
        <v>46</v>
      </c>
      <c r="F470" s="13">
        <v>45058</v>
      </c>
      <c r="G470" s="11">
        <v>62</v>
      </c>
      <c r="H470" s="14">
        <v>4.8</v>
      </c>
      <c r="I470">
        <f>IF(MONTH(calls[[#This Row],[Date of Call]])&lt;=6,YEAR(calls[[#This Row],[Date of Call]]),YEAR(calls[[#This Row],[Date of Call]])+1)</f>
        <v>2023</v>
      </c>
      <c r="J470" t="str">
        <f>TEXT(calls[[#This Row],[Date of Call]],"DDDD")</f>
        <v>Friday</v>
      </c>
      <c r="K470" t="str">
        <f>_xlfn.IFS(calls[[#This Row],[Duration]]&lt;=10,"Under 10 mins",calls[[#This Row],[Duration]]&lt;=30,"10 to 30 mins",calls[[#This Row],[Duration]]&lt;=60,"30 to 60 mins",calls[[#This Row],[Duration]]&lt;=120,"1 to 2 hour",TRUE,"More than 2 hours")</f>
        <v>More than 2 hours</v>
      </c>
      <c r="L470">
        <f>ROUND(calls[[#This Row],[Satisfaction Rating]],0)</f>
        <v>5</v>
      </c>
    </row>
    <row r="471" spans="2:12" x14ac:dyDescent="0.3">
      <c r="B471" s="10" t="s">
        <v>507</v>
      </c>
      <c r="C471" s="11" t="s">
        <v>49</v>
      </c>
      <c r="D471" s="11">
        <v>81</v>
      </c>
      <c r="E471" s="12" t="s">
        <v>27</v>
      </c>
      <c r="F471" s="13">
        <v>45060</v>
      </c>
      <c r="G471" s="11">
        <v>100</v>
      </c>
      <c r="H471" s="14">
        <v>1.3</v>
      </c>
      <c r="I471">
        <f>IF(MONTH(calls[[#This Row],[Date of Call]])&lt;=6,YEAR(calls[[#This Row],[Date of Call]]),YEAR(calls[[#This Row],[Date of Call]])+1)</f>
        <v>2023</v>
      </c>
      <c r="J471" t="str">
        <f>TEXT(calls[[#This Row],[Date of Call]],"DDDD")</f>
        <v>Sunday</v>
      </c>
      <c r="K471" t="str">
        <f>_xlfn.IFS(calls[[#This Row],[Duration]]&lt;=10,"Under 10 mins",calls[[#This Row],[Duration]]&lt;=30,"10 to 30 mins",calls[[#This Row],[Duration]]&lt;=60,"30 to 60 mins",calls[[#This Row],[Duration]]&lt;=120,"1 to 2 hour",TRUE,"More than 2 hours")</f>
        <v>1 to 2 hour</v>
      </c>
      <c r="L471">
        <f>ROUND(calls[[#This Row],[Satisfaction Rating]],0)</f>
        <v>1</v>
      </c>
    </row>
    <row r="472" spans="2:12" x14ac:dyDescent="0.3">
      <c r="B472" s="10" t="s">
        <v>508</v>
      </c>
      <c r="C472" s="11" t="s">
        <v>18</v>
      </c>
      <c r="D472" s="11">
        <v>92</v>
      </c>
      <c r="E472" s="12" t="s">
        <v>33</v>
      </c>
      <c r="F472" s="13">
        <v>45060</v>
      </c>
      <c r="G472" s="11">
        <v>44</v>
      </c>
      <c r="H472" s="14">
        <v>3.1</v>
      </c>
      <c r="I472">
        <f>IF(MONTH(calls[[#This Row],[Date of Call]])&lt;=6,YEAR(calls[[#This Row],[Date of Call]]),YEAR(calls[[#This Row],[Date of Call]])+1)</f>
        <v>2023</v>
      </c>
      <c r="J472" t="str">
        <f>TEXT(calls[[#This Row],[Date of Call]],"DDDD")</f>
        <v>Sunday</v>
      </c>
      <c r="K472" t="str">
        <f>_xlfn.IFS(calls[[#This Row],[Duration]]&lt;=10,"Under 10 mins",calls[[#This Row],[Duration]]&lt;=30,"10 to 30 mins",calls[[#This Row],[Duration]]&lt;=60,"30 to 60 mins",calls[[#This Row],[Duration]]&lt;=120,"1 to 2 hour",TRUE,"More than 2 hours")</f>
        <v>1 to 2 hour</v>
      </c>
      <c r="L472">
        <f>ROUND(calls[[#This Row],[Satisfaction Rating]],0)</f>
        <v>3</v>
      </c>
    </row>
    <row r="473" spans="2:12" x14ac:dyDescent="0.3">
      <c r="B473" s="10" t="s">
        <v>509</v>
      </c>
      <c r="C473" s="11" t="s">
        <v>26</v>
      </c>
      <c r="D473" s="11">
        <v>115</v>
      </c>
      <c r="E473" s="12" t="s">
        <v>40</v>
      </c>
      <c r="F473" s="13">
        <v>45060</v>
      </c>
      <c r="G473" s="11">
        <v>168</v>
      </c>
      <c r="H473" s="14">
        <v>3.4</v>
      </c>
      <c r="I473">
        <f>IF(MONTH(calls[[#This Row],[Date of Call]])&lt;=6,YEAR(calls[[#This Row],[Date of Call]]),YEAR(calls[[#This Row],[Date of Call]])+1)</f>
        <v>2023</v>
      </c>
      <c r="J473" t="str">
        <f>TEXT(calls[[#This Row],[Date of Call]],"DDDD")</f>
        <v>Sunday</v>
      </c>
      <c r="K473" t="str">
        <f>_xlfn.IFS(calls[[#This Row],[Duration]]&lt;=10,"Under 10 mins",calls[[#This Row],[Duration]]&lt;=30,"10 to 30 mins",calls[[#This Row],[Duration]]&lt;=60,"30 to 60 mins",calls[[#This Row],[Duration]]&lt;=120,"1 to 2 hour",TRUE,"More than 2 hours")</f>
        <v>1 to 2 hour</v>
      </c>
      <c r="L473">
        <f>ROUND(calls[[#This Row],[Satisfaction Rating]],0)</f>
        <v>3</v>
      </c>
    </row>
    <row r="474" spans="2:12" x14ac:dyDescent="0.3">
      <c r="B474" s="10" t="s">
        <v>510</v>
      </c>
      <c r="C474" s="11" t="s">
        <v>37</v>
      </c>
      <c r="D474" s="11">
        <v>56</v>
      </c>
      <c r="E474" s="12" t="s">
        <v>40</v>
      </c>
      <c r="F474" s="13">
        <v>45061</v>
      </c>
      <c r="G474" s="11">
        <v>200</v>
      </c>
      <c r="H474" s="14">
        <v>4.5999999999999996</v>
      </c>
      <c r="I474">
        <f>IF(MONTH(calls[[#This Row],[Date of Call]])&lt;=6,YEAR(calls[[#This Row],[Date of Call]]),YEAR(calls[[#This Row],[Date of Call]])+1)</f>
        <v>2023</v>
      </c>
      <c r="J474" t="str">
        <f>TEXT(calls[[#This Row],[Date of Call]],"DDDD")</f>
        <v>Monday</v>
      </c>
      <c r="K474" t="str">
        <f>_xlfn.IFS(calls[[#This Row],[Duration]]&lt;=10,"Under 10 mins",calls[[#This Row],[Duration]]&lt;=30,"10 to 30 mins",calls[[#This Row],[Duration]]&lt;=60,"30 to 60 mins",calls[[#This Row],[Duration]]&lt;=120,"1 to 2 hour",TRUE,"More than 2 hours")</f>
        <v>30 to 60 mins</v>
      </c>
      <c r="L474">
        <f>ROUND(calls[[#This Row],[Satisfaction Rating]],0)</f>
        <v>5</v>
      </c>
    </row>
    <row r="475" spans="2:12" x14ac:dyDescent="0.3">
      <c r="B475" s="10" t="s">
        <v>511</v>
      </c>
      <c r="C475" s="11" t="s">
        <v>22</v>
      </c>
      <c r="D475" s="11">
        <v>154</v>
      </c>
      <c r="E475" s="12" t="s">
        <v>33</v>
      </c>
      <c r="F475" s="13">
        <v>45061</v>
      </c>
      <c r="G475" s="11">
        <v>84</v>
      </c>
      <c r="H475" s="14">
        <v>4.3</v>
      </c>
      <c r="I475">
        <f>IF(MONTH(calls[[#This Row],[Date of Call]])&lt;=6,YEAR(calls[[#This Row],[Date of Call]]),YEAR(calls[[#This Row],[Date of Call]])+1)</f>
        <v>2023</v>
      </c>
      <c r="J475" t="str">
        <f>TEXT(calls[[#This Row],[Date of Call]],"DDDD")</f>
        <v>Monday</v>
      </c>
      <c r="K475" t="str">
        <f>_xlfn.IFS(calls[[#This Row],[Duration]]&lt;=10,"Under 10 mins",calls[[#This Row],[Duration]]&lt;=30,"10 to 30 mins",calls[[#This Row],[Duration]]&lt;=60,"30 to 60 mins",calls[[#This Row],[Duration]]&lt;=120,"1 to 2 hour",TRUE,"More than 2 hours")</f>
        <v>More than 2 hours</v>
      </c>
      <c r="L475">
        <f>ROUND(calls[[#This Row],[Satisfaction Rating]],0)</f>
        <v>4</v>
      </c>
    </row>
    <row r="476" spans="2:12" x14ac:dyDescent="0.3">
      <c r="B476" s="10" t="s">
        <v>512</v>
      </c>
      <c r="C476" s="11" t="s">
        <v>41</v>
      </c>
      <c r="D476" s="11">
        <v>51</v>
      </c>
      <c r="E476" s="12" t="s">
        <v>40</v>
      </c>
      <c r="F476" s="13">
        <v>45062</v>
      </c>
      <c r="G476" s="11">
        <v>117</v>
      </c>
      <c r="H476" s="14">
        <v>2.7</v>
      </c>
      <c r="I476">
        <f>IF(MONTH(calls[[#This Row],[Date of Call]])&lt;=6,YEAR(calls[[#This Row],[Date of Call]]),YEAR(calls[[#This Row],[Date of Call]])+1)</f>
        <v>2023</v>
      </c>
      <c r="J476" t="str">
        <f>TEXT(calls[[#This Row],[Date of Call]],"DDDD")</f>
        <v>Tuesday</v>
      </c>
      <c r="K476" t="str">
        <f>_xlfn.IFS(calls[[#This Row],[Duration]]&lt;=10,"Under 10 mins",calls[[#This Row],[Duration]]&lt;=30,"10 to 30 mins",calls[[#This Row],[Duration]]&lt;=60,"30 to 60 mins",calls[[#This Row],[Duration]]&lt;=120,"1 to 2 hour",TRUE,"More than 2 hours")</f>
        <v>30 to 60 mins</v>
      </c>
      <c r="L476">
        <f>ROUND(calls[[#This Row],[Satisfaction Rating]],0)</f>
        <v>3</v>
      </c>
    </row>
    <row r="477" spans="2:12" x14ac:dyDescent="0.3">
      <c r="B477" s="10" t="s">
        <v>513</v>
      </c>
      <c r="C477" s="11" t="s">
        <v>35</v>
      </c>
      <c r="D477" s="11">
        <v>21</v>
      </c>
      <c r="E477" s="12" t="s">
        <v>27</v>
      </c>
      <c r="F477" s="13">
        <v>45062</v>
      </c>
      <c r="G477" s="11">
        <v>63</v>
      </c>
      <c r="H477" s="14">
        <v>4.2</v>
      </c>
      <c r="I477">
        <f>IF(MONTH(calls[[#This Row],[Date of Call]])&lt;=6,YEAR(calls[[#This Row],[Date of Call]]),YEAR(calls[[#This Row],[Date of Call]])+1)</f>
        <v>2023</v>
      </c>
      <c r="J477" t="str">
        <f>TEXT(calls[[#This Row],[Date of Call]],"DDDD")</f>
        <v>Tuesday</v>
      </c>
      <c r="K477" t="str">
        <f>_xlfn.IFS(calls[[#This Row],[Duration]]&lt;=10,"Under 10 mins",calls[[#This Row],[Duration]]&lt;=30,"10 to 30 mins",calls[[#This Row],[Duration]]&lt;=60,"30 to 60 mins",calls[[#This Row],[Duration]]&lt;=120,"1 to 2 hour",TRUE,"More than 2 hours")</f>
        <v>10 to 30 mins</v>
      </c>
      <c r="L477">
        <f>ROUND(calls[[#This Row],[Satisfaction Rating]],0)</f>
        <v>4</v>
      </c>
    </row>
    <row r="478" spans="2:12" x14ac:dyDescent="0.3">
      <c r="B478" s="10" t="s">
        <v>514</v>
      </c>
      <c r="C478" s="11" t="s">
        <v>26</v>
      </c>
      <c r="D478" s="11">
        <v>80</v>
      </c>
      <c r="E478" s="12" t="s">
        <v>40</v>
      </c>
      <c r="F478" s="13">
        <v>45063</v>
      </c>
      <c r="G478" s="11">
        <v>145</v>
      </c>
      <c r="H478" s="14">
        <v>4.9000000000000004</v>
      </c>
      <c r="I478">
        <f>IF(MONTH(calls[[#This Row],[Date of Call]])&lt;=6,YEAR(calls[[#This Row],[Date of Call]]),YEAR(calls[[#This Row],[Date of Call]])+1)</f>
        <v>2023</v>
      </c>
      <c r="J478" t="str">
        <f>TEXT(calls[[#This Row],[Date of Call]],"DDDD")</f>
        <v>Wednesday</v>
      </c>
      <c r="K478" t="str">
        <f>_xlfn.IFS(calls[[#This Row],[Duration]]&lt;=10,"Under 10 mins",calls[[#This Row],[Duration]]&lt;=30,"10 to 30 mins",calls[[#This Row],[Duration]]&lt;=60,"30 to 60 mins",calls[[#This Row],[Duration]]&lt;=120,"1 to 2 hour",TRUE,"More than 2 hours")</f>
        <v>1 to 2 hour</v>
      </c>
      <c r="L478">
        <f>ROUND(calls[[#This Row],[Satisfaction Rating]],0)</f>
        <v>5</v>
      </c>
    </row>
    <row r="479" spans="2:12" x14ac:dyDescent="0.3">
      <c r="B479" s="10" t="s">
        <v>515</v>
      </c>
      <c r="C479" s="11" t="s">
        <v>41</v>
      </c>
      <c r="D479" s="11">
        <v>139</v>
      </c>
      <c r="E479" s="12" t="s">
        <v>33</v>
      </c>
      <c r="F479" s="13">
        <v>45063</v>
      </c>
      <c r="G479" s="11">
        <v>220</v>
      </c>
      <c r="H479" s="14">
        <v>3.2</v>
      </c>
      <c r="I479">
        <f>IF(MONTH(calls[[#This Row],[Date of Call]])&lt;=6,YEAR(calls[[#This Row],[Date of Call]]),YEAR(calls[[#This Row],[Date of Call]])+1)</f>
        <v>2023</v>
      </c>
      <c r="J479" t="str">
        <f>TEXT(calls[[#This Row],[Date of Call]],"DDDD")</f>
        <v>Wednesday</v>
      </c>
      <c r="K479" t="str">
        <f>_xlfn.IFS(calls[[#This Row],[Duration]]&lt;=10,"Under 10 mins",calls[[#This Row],[Duration]]&lt;=30,"10 to 30 mins",calls[[#This Row],[Duration]]&lt;=60,"30 to 60 mins",calls[[#This Row],[Duration]]&lt;=120,"1 to 2 hour",TRUE,"More than 2 hours")</f>
        <v>More than 2 hours</v>
      </c>
      <c r="L479">
        <f>ROUND(calls[[#This Row],[Satisfaction Rating]],0)</f>
        <v>3</v>
      </c>
    </row>
    <row r="480" spans="2:12" x14ac:dyDescent="0.3">
      <c r="B480" s="10" t="s">
        <v>516</v>
      </c>
      <c r="C480" s="11" t="s">
        <v>23</v>
      </c>
      <c r="D480" s="11">
        <v>50</v>
      </c>
      <c r="E480" s="12" t="s">
        <v>27</v>
      </c>
      <c r="F480" s="13">
        <v>45063</v>
      </c>
      <c r="G480" s="11">
        <v>26</v>
      </c>
      <c r="H480" s="14">
        <v>4.7</v>
      </c>
      <c r="I480">
        <f>IF(MONTH(calls[[#This Row],[Date of Call]])&lt;=6,YEAR(calls[[#This Row],[Date of Call]]),YEAR(calls[[#This Row],[Date of Call]])+1)</f>
        <v>2023</v>
      </c>
      <c r="J480" t="str">
        <f>TEXT(calls[[#This Row],[Date of Call]],"DDDD")</f>
        <v>Wednesday</v>
      </c>
      <c r="K480" t="str">
        <f>_xlfn.IFS(calls[[#This Row],[Duration]]&lt;=10,"Under 10 mins",calls[[#This Row],[Duration]]&lt;=30,"10 to 30 mins",calls[[#This Row],[Duration]]&lt;=60,"30 to 60 mins",calls[[#This Row],[Duration]]&lt;=120,"1 to 2 hour",TRUE,"More than 2 hours")</f>
        <v>30 to 60 mins</v>
      </c>
      <c r="L480">
        <f>ROUND(calls[[#This Row],[Satisfaction Rating]],0)</f>
        <v>5</v>
      </c>
    </row>
    <row r="481" spans="2:12" x14ac:dyDescent="0.3">
      <c r="B481" s="10" t="s">
        <v>517</v>
      </c>
      <c r="C481" s="11" t="s">
        <v>26</v>
      </c>
      <c r="D481" s="11">
        <v>88</v>
      </c>
      <c r="E481" s="12" t="s">
        <v>40</v>
      </c>
      <c r="F481" s="13">
        <v>45063</v>
      </c>
      <c r="G481" s="11">
        <v>78</v>
      </c>
      <c r="H481" s="14">
        <v>4.3</v>
      </c>
      <c r="I481">
        <f>IF(MONTH(calls[[#This Row],[Date of Call]])&lt;=6,YEAR(calls[[#This Row],[Date of Call]]),YEAR(calls[[#This Row],[Date of Call]])+1)</f>
        <v>2023</v>
      </c>
      <c r="J481" t="str">
        <f>TEXT(calls[[#This Row],[Date of Call]],"DDDD")</f>
        <v>Wednesday</v>
      </c>
      <c r="K481" t="str">
        <f>_xlfn.IFS(calls[[#This Row],[Duration]]&lt;=10,"Under 10 mins",calls[[#This Row],[Duration]]&lt;=30,"10 to 30 mins",calls[[#This Row],[Duration]]&lt;=60,"30 to 60 mins",calls[[#This Row],[Duration]]&lt;=120,"1 to 2 hour",TRUE,"More than 2 hours")</f>
        <v>1 to 2 hour</v>
      </c>
      <c r="L481">
        <f>ROUND(calls[[#This Row],[Satisfaction Rating]],0)</f>
        <v>4</v>
      </c>
    </row>
    <row r="482" spans="2:12" x14ac:dyDescent="0.3">
      <c r="B482" s="10" t="s">
        <v>518</v>
      </c>
      <c r="C482" s="11" t="s">
        <v>45</v>
      </c>
      <c r="D482" s="11">
        <v>19</v>
      </c>
      <c r="E482" s="12" t="s">
        <v>46</v>
      </c>
      <c r="F482" s="13">
        <v>45064</v>
      </c>
      <c r="G482" s="11">
        <v>132</v>
      </c>
      <c r="H482" s="14">
        <v>4.3</v>
      </c>
      <c r="I482">
        <f>IF(MONTH(calls[[#This Row],[Date of Call]])&lt;=6,YEAR(calls[[#This Row],[Date of Call]]),YEAR(calls[[#This Row],[Date of Call]])+1)</f>
        <v>2023</v>
      </c>
      <c r="J482" t="str">
        <f>TEXT(calls[[#This Row],[Date of Call]],"DDDD")</f>
        <v>Thursday</v>
      </c>
      <c r="K482" t="str">
        <f>_xlfn.IFS(calls[[#This Row],[Duration]]&lt;=10,"Under 10 mins",calls[[#This Row],[Duration]]&lt;=30,"10 to 30 mins",calls[[#This Row],[Duration]]&lt;=60,"30 to 60 mins",calls[[#This Row],[Duration]]&lt;=120,"1 to 2 hour",TRUE,"More than 2 hours")</f>
        <v>10 to 30 mins</v>
      </c>
      <c r="L482">
        <f>ROUND(calls[[#This Row],[Satisfaction Rating]],0)</f>
        <v>4</v>
      </c>
    </row>
    <row r="483" spans="2:12" x14ac:dyDescent="0.3">
      <c r="B483" s="10" t="s">
        <v>519</v>
      </c>
      <c r="C483" s="11" t="s">
        <v>43</v>
      </c>
      <c r="D483" s="11">
        <v>104</v>
      </c>
      <c r="E483" s="12" t="s">
        <v>46</v>
      </c>
      <c r="F483" s="13">
        <v>45065</v>
      </c>
      <c r="G483" s="11">
        <v>68</v>
      </c>
      <c r="H483" s="14">
        <v>3.7</v>
      </c>
      <c r="I483">
        <f>IF(MONTH(calls[[#This Row],[Date of Call]])&lt;=6,YEAR(calls[[#This Row],[Date of Call]]),YEAR(calls[[#This Row],[Date of Call]])+1)</f>
        <v>2023</v>
      </c>
      <c r="J483" t="str">
        <f>TEXT(calls[[#This Row],[Date of Call]],"DDDD")</f>
        <v>Friday</v>
      </c>
      <c r="K483" t="str">
        <f>_xlfn.IFS(calls[[#This Row],[Duration]]&lt;=10,"Under 10 mins",calls[[#This Row],[Duration]]&lt;=30,"10 to 30 mins",calls[[#This Row],[Duration]]&lt;=60,"30 to 60 mins",calls[[#This Row],[Duration]]&lt;=120,"1 to 2 hour",TRUE,"More than 2 hours")</f>
        <v>1 to 2 hour</v>
      </c>
      <c r="L483">
        <f>ROUND(calls[[#This Row],[Satisfaction Rating]],0)</f>
        <v>4</v>
      </c>
    </row>
    <row r="484" spans="2:12" x14ac:dyDescent="0.3">
      <c r="B484" s="10" t="s">
        <v>520</v>
      </c>
      <c r="C484" s="11" t="s">
        <v>22</v>
      </c>
      <c r="D484" s="11">
        <v>67</v>
      </c>
      <c r="E484" s="12" t="s">
        <v>33</v>
      </c>
      <c r="F484" s="13">
        <v>45067</v>
      </c>
      <c r="G484" s="11">
        <v>129</v>
      </c>
      <c r="H484" s="14">
        <v>4.7</v>
      </c>
      <c r="I484">
        <f>IF(MONTH(calls[[#This Row],[Date of Call]])&lt;=6,YEAR(calls[[#This Row],[Date of Call]]),YEAR(calls[[#This Row],[Date of Call]])+1)</f>
        <v>2023</v>
      </c>
      <c r="J484" t="str">
        <f>TEXT(calls[[#This Row],[Date of Call]],"DDDD")</f>
        <v>Sunday</v>
      </c>
      <c r="K484" t="str">
        <f>_xlfn.IFS(calls[[#This Row],[Duration]]&lt;=10,"Under 10 mins",calls[[#This Row],[Duration]]&lt;=30,"10 to 30 mins",calls[[#This Row],[Duration]]&lt;=60,"30 to 60 mins",calls[[#This Row],[Duration]]&lt;=120,"1 to 2 hour",TRUE,"More than 2 hours")</f>
        <v>1 to 2 hour</v>
      </c>
      <c r="L484">
        <f>ROUND(calls[[#This Row],[Satisfaction Rating]],0)</f>
        <v>5</v>
      </c>
    </row>
    <row r="485" spans="2:12" x14ac:dyDescent="0.3">
      <c r="B485" s="10" t="s">
        <v>521</v>
      </c>
      <c r="C485" s="11" t="s">
        <v>50</v>
      </c>
      <c r="D485" s="11">
        <v>107</v>
      </c>
      <c r="E485" s="12" t="s">
        <v>46</v>
      </c>
      <c r="F485" s="13">
        <v>45067</v>
      </c>
      <c r="G485" s="11">
        <v>115</v>
      </c>
      <c r="H485" s="14">
        <v>4.9000000000000004</v>
      </c>
      <c r="I485">
        <f>IF(MONTH(calls[[#This Row],[Date of Call]])&lt;=6,YEAR(calls[[#This Row],[Date of Call]]),YEAR(calls[[#This Row],[Date of Call]])+1)</f>
        <v>2023</v>
      </c>
      <c r="J485" t="str">
        <f>TEXT(calls[[#This Row],[Date of Call]],"DDDD")</f>
        <v>Sunday</v>
      </c>
      <c r="K485" t="str">
        <f>_xlfn.IFS(calls[[#This Row],[Duration]]&lt;=10,"Under 10 mins",calls[[#This Row],[Duration]]&lt;=30,"10 to 30 mins",calls[[#This Row],[Duration]]&lt;=60,"30 to 60 mins",calls[[#This Row],[Duration]]&lt;=120,"1 to 2 hour",TRUE,"More than 2 hours")</f>
        <v>1 to 2 hour</v>
      </c>
      <c r="L485">
        <f>ROUND(calls[[#This Row],[Satisfaction Rating]],0)</f>
        <v>5</v>
      </c>
    </row>
    <row r="486" spans="2:12" x14ac:dyDescent="0.3">
      <c r="B486" s="10" t="s">
        <v>522</v>
      </c>
      <c r="C486" s="11" t="s">
        <v>50</v>
      </c>
      <c r="D486" s="11">
        <v>93</v>
      </c>
      <c r="E486" s="12" t="s">
        <v>46</v>
      </c>
      <c r="F486" s="13">
        <v>45067</v>
      </c>
      <c r="G486" s="11">
        <v>128</v>
      </c>
      <c r="H486" s="14">
        <v>3.9</v>
      </c>
      <c r="I486">
        <f>IF(MONTH(calls[[#This Row],[Date of Call]])&lt;=6,YEAR(calls[[#This Row],[Date of Call]]),YEAR(calls[[#This Row],[Date of Call]])+1)</f>
        <v>2023</v>
      </c>
      <c r="J486" t="str">
        <f>TEXT(calls[[#This Row],[Date of Call]],"DDDD")</f>
        <v>Sunday</v>
      </c>
      <c r="K486" t="str">
        <f>_xlfn.IFS(calls[[#This Row],[Duration]]&lt;=10,"Under 10 mins",calls[[#This Row],[Duration]]&lt;=30,"10 to 30 mins",calls[[#This Row],[Duration]]&lt;=60,"30 to 60 mins",calls[[#This Row],[Duration]]&lt;=120,"1 to 2 hour",TRUE,"More than 2 hours")</f>
        <v>1 to 2 hour</v>
      </c>
      <c r="L486">
        <f>ROUND(calls[[#This Row],[Satisfaction Rating]],0)</f>
        <v>4</v>
      </c>
    </row>
    <row r="487" spans="2:12" x14ac:dyDescent="0.3">
      <c r="B487" s="10" t="s">
        <v>523</v>
      </c>
      <c r="C487" s="11" t="s">
        <v>50</v>
      </c>
      <c r="D487" s="11">
        <v>117</v>
      </c>
      <c r="E487" s="12" t="s">
        <v>33</v>
      </c>
      <c r="F487" s="13">
        <v>45067</v>
      </c>
      <c r="G487" s="11">
        <v>90</v>
      </c>
      <c r="H487" s="14">
        <v>4.5</v>
      </c>
      <c r="I487">
        <f>IF(MONTH(calls[[#This Row],[Date of Call]])&lt;=6,YEAR(calls[[#This Row],[Date of Call]]),YEAR(calls[[#This Row],[Date of Call]])+1)</f>
        <v>2023</v>
      </c>
      <c r="J487" t="str">
        <f>TEXT(calls[[#This Row],[Date of Call]],"DDDD")</f>
        <v>Sunday</v>
      </c>
      <c r="K487" t="str">
        <f>_xlfn.IFS(calls[[#This Row],[Duration]]&lt;=10,"Under 10 mins",calls[[#This Row],[Duration]]&lt;=30,"10 to 30 mins",calls[[#This Row],[Duration]]&lt;=60,"30 to 60 mins",calls[[#This Row],[Duration]]&lt;=120,"1 to 2 hour",TRUE,"More than 2 hours")</f>
        <v>1 to 2 hour</v>
      </c>
      <c r="L487">
        <f>ROUND(calls[[#This Row],[Satisfaction Rating]],0)</f>
        <v>5</v>
      </c>
    </row>
    <row r="488" spans="2:12" x14ac:dyDescent="0.3">
      <c r="B488" s="10" t="s">
        <v>524</v>
      </c>
      <c r="C488" s="11" t="s">
        <v>23</v>
      </c>
      <c r="D488" s="11">
        <v>76</v>
      </c>
      <c r="E488" s="12" t="s">
        <v>40</v>
      </c>
      <c r="F488" s="13">
        <v>45068</v>
      </c>
      <c r="G488" s="11">
        <v>39</v>
      </c>
      <c r="H488" s="14">
        <v>4.5999999999999996</v>
      </c>
      <c r="I488">
        <f>IF(MONTH(calls[[#This Row],[Date of Call]])&lt;=6,YEAR(calls[[#This Row],[Date of Call]]),YEAR(calls[[#This Row],[Date of Call]])+1)</f>
        <v>2023</v>
      </c>
      <c r="J488" t="str">
        <f>TEXT(calls[[#This Row],[Date of Call]],"DDDD")</f>
        <v>Monday</v>
      </c>
      <c r="K488" t="str">
        <f>_xlfn.IFS(calls[[#This Row],[Duration]]&lt;=10,"Under 10 mins",calls[[#This Row],[Duration]]&lt;=30,"10 to 30 mins",calls[[#This Row],[Duration]]&lt;=60,"30 to 60 mins",calls[[#This Row],[Duration]]&lt;=120,"1 to 2 hour",TRUE,"More than 2 hours")</f>
        <v>1 to 2 hour</v>
      </c>
      <c r="L488">
        <f>ROUND(calls[[#This Row],[Satisfaction Rating]],0)</f>
        <v>5</v>
      </c>
    </row>
    <row r="489" spans="2:12" x14ac:dyDescent="0.3">
      <c r="B489" s="10" t="s">
        <v>525</v>
      </c>
      <c r="C489" s="11" t="s">
        <v>45</v>
      </c>
      <c r="D489" s="11">
        <v>64</v>
      </c>
      <c r="E489" s="12" t="s">
        <v>46</v>
      </c>
      <c r="F489" s="13">
        <v>45068</v>
      </c>
      <c r="G489" s="11">
        <v>132</v>
      </c>
      <c r="H489" s="14">
        <v>3.3</v>
      </c>
      <c r="I489">
        <f>IF(MONTH(calls[[#This Row],[Date of Call]])&lt;=6,YEAR(calls[[#This Row],[Date of Call]]),YEAR(calls[[#This Row],[Date of Call]])+1)</f>
        <v>2023</v>
      </c>
      <c r="J489" t="str">
        <f>TEXT(calls[[#This Row],[Date of Call]],"DDDD")</f>
        <v>Monday</v>
      </c>
      <c r="K489" t="str">
        <f>_xlfn.IFS(calls[[#This Row],[Duration]]&lt;=10,"Under 10 mins",calls[[#This Row],[Duration]]&lt;=30,"10 to 30 mins",calls[[#This Row],[Duration]]&lt;=60,"30 to 60 mins",calls[[#This Row],[Duration]]&lt;=120,"1 to 2 hour",TRUE,"More than 2 hours")</f>
        <v>1 to 2 hour</v>
      </c>
      <c r="L489">
        <f>ROUND(calls[[#This Row],[Satisfaction Rating]],0)</f>
        <v>3</v>
      </c>
    </row>
    <row r="490" spans="2:12" x14ac:dyDescent="0.3">
      <c r="B490" s="10" t="s">
        <v>526</v>
      </c>
      <c r="C490" s="11" t="s">
        <v>32</v>
      </c>
      <c r="D490" s="11">
        <v>33</v>
      </c>
      <c r="E490" s="12" t="s">
        <v>46</v>
      </c>
      <c r="F490" s="13">
        <v>45068</v>
      </c>
      <c r="G490" s="11">
        <v>170</v>
      </c>
      <c r="H490" s="14">
        <v>3.8</v>
      </c>
      <c r="I490">
        <f>IF(MONTH(calls[[#This Row],[Date of Call]])&lt;=6,YEAR(calls[[#This Row],[Date of Call]]),YEAR(calls[[#This Row],[Date of Call]])+1)</f>
        <v>2023</v>
      </c>
      <c r="J490" t="str">
        <f>TEXT(calls[[#This Row],[Date of Call]],"DDDD")</f>
        <v>Monday</v>
      </c>
      <c r="K490" t="str">
        <f>_xlfn.IFS(calls[[#This Row],[Duration]]&lt;=10,"Under 10 mins",calls[[#This Row],[Duration]]&lt;=30,"10 to 30 mins",calls[[#This Row],[Duration]]&lt;=60,"30 to 60 mins",calls[[#This Row],[Duration]]&lt;=120,"1 to 2 hour",TRUE,"More than 2 hours")</f>
        <v>30 to 60 mins</v>
      </c>
      <c r="L490">
        <f>ROUND(calls[[#This Row],[Satisfaction Rating]],0)</f>
        <v>4</v>
      </c>
    </row>
    <row r="491" spans="2:12" x14ac:dyDescent="0.3">
      <c r="B491" s="10" t="s">
        <v>527</v>
      </c>
      <c r="C491" s="11" t="s">
        <v>50</v>
      </c>
      <c r="D491" s="11">
        <v>115</v>
      </c>
      <c r="E491" s="12" t="s">
        <v>33</v>
      </c>
      <c r="F491" s="13">
        <v>45068</v>
      </c>
      <c r="G491" s="11">
        <v>42</v>
      </c>
      <c r="H491" s="14">
        <v>4.7</v>
      </c>
      <c r="I491">
        <f>IF(MONTH(calls[[#This Row],[Date of Call]])&lt;=6,YEAR(calls[[#This Row],[Date of Call]]),YEAR(calls[[#This Row],[Date of Call]])+1)</f>
        <v>2023</v>
      </c>
      <c r="J491" t="str">
        <f>TEXT(calls[[#This Row],[Date of Call]],"DDDD")</f>
        <v>Monday</v>
      </c>
      <c r="K491" t="str">
        <f>_xlfn.IFS(calls[[#This Row],[Duration]]&lt;=10,"Under 10 mins",calls[[#This Row],[Duration]]&lt;=30,"10 to 30 mins",calls[[#This Row],[Duration]]&lt;=60,"30 to 60 mins",calls[[#This Row],[Duration]]&lt;=120,"1 to 2 hour",TRUE,"More than 2 hours")</f>
        <v>1 to 2 hour</v>
      </c>
      <c r="L491">
        <f>ROUND(calls[[#This Row],[Satisfaction Rating]],0)</f>
        <v>5</v>
      </c>
    </row>
    <row r="492" spans="2:12" x14ac:dyDescent="0.3">
      <c r="B492" s="10" t="s">
        <v>528</v>
      </c>
      <c r="C492" s="11" t="s">
        <v>30</v>
      </c>
      <c r="D492" s="11">
        <v>155</v>
      </c>
      <c r="E492" s="12" t="s">
        <v>40</v>
      </c>
      <c r="F492" s="13">
        <v>45069</v>
      </c>
      <c r="G492" s="11">
        <v>37</v>
      </c>
      <c r="H492" s="14">
        <v>4</v>
      </c>
      <c r="I492">
        <f>IF(MONTH(calls[[#This Row],[Date of Call]])&lt;=6,YEAR(calls[[#This Row],[Date of Call]]),YEAR(calls[[#This Row],[Date of Call]])+1)</f>
        <v>2023</v>
      </c>
      <c r="J492" t="str">
        <f>TEXT(calls[[#This Row],[Date of Call]],"DDDD")</f>
        <v>Tuesday</v>
      </c>
      <c r="K492" t="str">
        <f>_xlfn.IFS(calls[[#This Row],[Duration]]&lt;=10,"Under 10 mins",calls[[#This Row],[Duration]]&lt;=30,"10 to 30 mins",calls[[#This Row],[Duration]]&lt;=60,"30 to 60 mins",calls[[#This Row],[Duration]]&lt;=120,"1 to 2 hour",TRUE,"More than 2 hours")</f>
        <v>More than 2 hours</v>
      </c>
      <c r="L492">
        <f>ROUND(calls[[#This Row],[Satisfaction Rating]],0)</f>
        <v>4</v>
      </c>
    </row>
    <row r="493" spans="2:12" x14ac:dyDescent="0.3">
      <c r="B493" s="10" t="s">
        <v>529</v>
      </c>
      <c r="C493" s="11" t="s">
        <v>22</v>
      </c>
      <c r="D493" s="11">
        <v>117</v>
      </c>
      <c r="E493" s="12" t="s">
        <v>40</v>
      </c>
      <c r="F493" s="13">
        <v>45069</v>
      </c>
      <c r="G493" s="11">
        <v>88</v>
      </c>
      <c r="H493" s="14">
        <v>4.7</v>
      </c>
      <c r="I493">
        <f>IF(MONTH(calls[[#This Row],[Date of Call]])&lt;=6,YEAR(calls[[#This Row],[Date of Call]]),YEAR(calls[[#This Row],[Date of Call]])+1)</f>
        <v>2023</v>
      </c>
      <c r="J493" t="str">
        <f>TEXT(calls[[#This Row],[Date of Call]],"DDDD")</f>
        <v>Tuesday</v>
      </c>
      <c r="K493" t="str">
        <f>_xlfn.IFS(calls[[#This Row],[Duration]]&lt;=10,"Under 10 mins",calls[[#This Row],[Duration]]&lt;=30,"10 to 30 mins",calls[[#This Row],[Duration]]&lt;=60,"30 to 60 mins",calls[[#This Row],[Duration]]&lt;=120,"1 to 2 hour",TRUE,"More than 2 hours")</f>
        <v>1 to 2 hour</v>
      </c>
      <c r="L493">
        <f>ROUND(calls[[#This Row],[Satisfaction Rating]],0)</f>
        <v>5</v>
      </c>
    </row>
    <row r="494" spans="2:12" x14ac:dyDescent="0.3">
      <c r="B494" s="10" t="s">
        <v>530</v>
      </c>
      <c r="C494" s="11" t="s">
        <v>41</v>
      </c>
      <c r="D494" s="11">
        <v>63</v>
      </c>
      <c r="E494" s="12" t="s">
        <v>40</v>
      </c>
      <c r="F494" s="13">
        <v>45069</v>
      </c>
      <c r="G494" s="11">
        <v>80</v>
      </c>
      <c r="H494" s="14">
        <v>2.5</v>
      </c>
      <c r="I494">
        <f>IF(MONTH(calls[[#This Row],[Date of Call]])&lt;=6,YEAR(calls[[#This Row],[Date of Call]]),YEAR(calls[[#This Row],[Date of Call]])+1)</f>
        <v>2023</v>
      </c>
      <c r="J494" t="str">
        <f>TEXT(calls[[#This Row],[Date of Call]],"DDDD")</f>
        <v>Tuesday</v>
      </c>
      <c r="K494" t="str">
        <f>_xlfn.IFS(calls[[#This Row],[Duration]]&lt;=10,"Under 10 mins",calls[[#This Row],[Duration]]&lt;=30,"10 to 30 mins",calls[[#This Row],[Duration]]&lt;=60,"30 to 60 mins",calls[[#This Row],[Duration]]&lt;=120,"1 to 2 hour",TRUE,"More than 2 hours")</f>
        <v>1 to 2 hour</v>
      </c>
      <c r="L494">
        <f>ROUND(calls[[#This Row],[Satisfaction Rating]],0)</f>
        <v>3</v>
      </c>
    </row>
    <row r="495" spans="2:12" x14ac:dyDescent="0.3">
      <c r="B495" s="10" t="s">
        <v>531</v>
      </c>
      <c r="C495" s="11" t="s">
        <v>45</v>
      </c>
      <c r="D495" s="11">
        <v>59</v>
      </c>
      <c r="E495" s="12" t="s">
        <v>17</v>
      </c>
      <c r="F495" s="13">
        <v>45070</v>
      </c>
      <c r="G495" s="11">
        <v>123</v>
      </c>
      <c r="H495" s="14">
        <v>3.6</v>
      </c>
      <c r="I495">
        <f>IF(MONTH(calls[[#This Row],[Date of Call]])&lt;=6,YEAR(calls[[#This Row],[Date of Call]]),YEAR(calls[[#This Row],[Date of Call]])+1)</f>
        <v>2023</v>
      </c>
      <c r="J495" t="str">
        <f>TEXT(calls[[#This Row],[Date of Call]],"DDDD")</f>
        <v>Wednesday</v>
      </c>
      <c r="K495" t="str">
        <f>_xlfn.IFS(calls[[#This Row],[Duration]]&lt;=10,"Under 10 mins",calls[[#This Row],[Duration]]&lt;=30,"10 to 30 mins",calls[[#This Row],[Duration]]&lt;=60,"30 to 60 mins",calls[[#This Row],[Duration]]&lt;=120,"1 to 2 hour",TRUE,"More than 2 hours")</f>
        <v>30 to 60 mins</v>
      </c>
      <c r="L495">
        <f>ROUND(calls[[#This Row],[Satisfaction Rating]],0)</f>
        <v>4</v>
      </c>
    </row>
    <row r="496" spans="2:12" x14ac:dyDescent="0.3">
      <c r="B496" s="10" t="s">
        <v>532</v>
      </c>
      <c r="C496" s="11" t="s">
        <v>35</v>
      </c>
      <c r="D496" s="11">
        <v>133</v>
      </c>
      <c r="E496" s="12" t="s">
        <v>46</v>
      </c>
      <c r="F496" s="13">
        <v>45070</v>
      </c>
      <c r="G496" s="11">
        <v>31</v>
      </c>
      <c r="H496" s="14">
        <v>3.7</v>
      </c>
      <c r="I496">
        <f>IF(MONTH(calls[[#This Row],[Date of Call]])&lt;=6,YEAR(calls[[#This Row],[Date of Call]]),YEAR(calls[[#This Row],[Date of Call]])+1)</f>
        <v>2023</v>
      </c>
      <c r="J496" t="str">
        <f>TEXT(calls[[#This Row],[Date of Call]],"DDDD")</f>
        <v>Wednesday</v>
      </c>
      <c r="K496" t="str">
        <f>_xlfn.IFS(calls[[#This Row],[Duration]]&lt;=10,"Under 10 mins",calls[[#This Row],[Duration]]&lt;=30,"10 to 30 mins",calls[[#This Row],[Duration]]&lt;=60,"30 to 60 mins",calls[[#This Row],[Duration]]&lt;=120,"1 to 2 hour",TRUE,"More than 2 hours")</f>
        <v>More than 2 hours</v>
      </c>
      <c r="L496">
        <f>ROUND(calls[[#This Row],[Satisfaction Rating]],0)</f>
        <v>4</v>
      </c>
    </row>
    <row r="497" spans="2:12" x14ac:dyDescent="0.3">
      <c r="B497" s="10" t="s">
        <v>533</v>
      </c>
      <c r="C497" s="11" t="s">
        <v>18</v>
      </c>
      <c r="D497" s="11">
        <v>101</v>
      </c>
      <c r="E497" s="12" t="s">
        <v>27</v>
      </c>
      <c r="F497" s="13">
        <v>45070</v>
      </c>
      <c r="G497" s="11">
        <v>205</v>
      </c>
      <c r="H497" s="14">
        <v>3.9</v>
      </c>
      <c r="I497">
        <f>IF(MONTH(calls[[#This Row],[Date of Call]])&lt;=6,YEAR(calls[[#This Row],[Date of Call]]),YEAR(calls[[#This Row],[Date of Call]])+1)</f>
        <v>2023</v>
      </c>
      <c r="J497" t="str">
        <f>TEXT(calls[[#This Row],[Date of Call]],"DDDD")</f>
        <v>Wednesday</v>
      </c>
      <c r="K497" t="str">
        <f>_xlfn.IFS(calls[[#This Row],[Duration]]&lt;=10,"Under 10 mins",calls[[#This Row],[Duration]]&lt;=30,"10 to 30 mins",calls[[#This Row],[Duration]]&lt;=60,"30 to 60 mins",calls[[#This Row],[Duration]]&lt;=120,"1 to 2 hour",TRUE,"More than 2 hours")</f>
        <v>1 to 2 hour</v>
      </c>
      <c r="L497">
        <f>ROUND(calls[[#This Row],[Satisfaction Rating]],0)</f>
        <v>4</v>
      </c>
    </row>
    <row r="498" spans="2:12" x14ac:dyDescent="0.3">
      <c r="B498" s="10" t="s">
        <v>534</v>
      </c>
      <c r="C498" s="11" t="s">
        <v>49</v>
      </c>
      <c r="D498" s="11">
        <v>151</v>
      </c>
      <c r="E498" s="12" t="s">
        <v>40</v>
      </c>
      <c r="F498" s="13">
        <v>45071</v>
      </c>
      <c r="G498" s="11">
        <v>123</v>
      </c>
      <c r="H498" s="14">
        <v>3.7</v>
      </c>
      <c r="I498">
        <f>IF(MONTH(calls[[#This Row],[Date of Call]])&lt;=6,YEAR(calls[[#This Row],[Date of Call]]),YEAR(calls[[#This Row],[Date of Call]])+1)</f>
        <v>2023</v>
      </c>
      <c r="J498" t="str">
        <f>TEXT(calls[[#This Row],[Date of Call]],"DDDD")</f>
        <v>Thursday</v>
      </c>
      <c r="K498" t="str">
        <f>_xlfn.IFS(calls[[#This Row],[Duration]]&lt;=10,"Under 10 mins",calls[[#This Row],[Duration]]&lt;=30,"10 to 30 mins",calls[[#This Row],[Duration]]&lt;=60,"30 to 60 mins",calls[[#This Row],[Duration]]&lt;=120,"1 to 2 hour",TRUE,"More than 2 hours")</f>
        <v>More than 2 hours</v>
      </c>
      <c r="L498">
        <f>ROUND(calls[[#This Row],[Satisfaction Rating]],0)</f>
        <v>4</v>
      </c>
    </row>
    <row r="499" spans="2:12" x14ac:dyDescent="0.3">
      <c r="B499" s="10" t="s">
        <v>535</v>
      </c>
      <c r="C499" s="11" t="s">
        <v>32</v>
      </c>
      <c r="D499" s="11">
        <v>146</v>
      </c>
      <c r="E499" s="12" t="s">
        <v>46</v>
      </c>
      <c r="F499" s="13">
        <v>45071</v>
      </c>
      <c r="G499" s="11">
        <v>123</v>
      </c>
      <c r="H499" s="14">
        <v>4.3</v>
      </c>
      <c r="I499">
        <f>IF(MONTH(calls[[#This Row],[Date of Call]])&lt;=6,YEAR(calls[[#This Row],[Date of Call]]),YEAR(calls[[#This Row],[Date of Call]])+1)</f>
        <v>2023</v>
      </c>
      <c r="J499" t="str">
        <f>TEXT(calls[[#This Row],[Date of Call]],"DDDD")</f>
        <v>Thursday</v>
      </c>
      <c r="K499" t="str">
        <f>_xlfn.IFS(calls[[#This Row],[Duration]]&lt;=10,"Under 10 mins",calls[[#This Row],[Duration]]&lt;=30,"10 to 30 mins",calls[[#This Row],[Duration]]&lt;=60,"30 to 60 mins",calls[[#This Row],[Duration]]&lt;=120,"1 to 2 hour",TRUE,"More than 2 hours")</f>
        <v>More than 2 hours</v>
      </c>
      <c r="L499">
        <f>ROUND(calls[[#This Row],[Satisfaction Rating]],0)</f>
        <v>4</v>
      </c>
    </row>
    <row r="500" spans="2:12" x14ac:dyDescent="0.3">
      <c r="B500" s="10" t="s">
        <v>536</v>
      </c>
      <c r="C500" s="11" t="s">
        <v>41</v>
      </c>
      <c r="D500" s="11">
        <v>148</v>
      </c>
      <c r="E500" s="12" t="s">
        <v>46</v>
      </c>
      <c r="F500" s="13">
        <v>45071</v>
      </c>
      <c r="G500" s="11">
        <v>36</v>
      </c>
      <c r="H500" s="14">
        <v>2.9</v>
      </c>
      <c r="I500">
        <f>IF(MONTH(calls[[#This Row],[Date of Call]])&lt;=6,YEAR(calls[[#This Row],[Date of Call]]),YEAR(calls[[#This Row],[Date of Call]])+1)</f>
        <v>2023</v>
      </c>
      <c r="J500" t="str">
        <f>TEXT(calls[[#This Row],[Date of Call]],"DDDD")</f>
        <v>Thursday</v>
      </c>
      <c r="K500" t="str">
        <f>_xlfn.IFS(calls[[#This Row],[Duration]]&lt;=10,"Under 10 mins",calls[[#This Row],[Duration]]&lt;=30,"10 to 30 mins",calls[[#This Row],[Duration]]&lt;=60,"30 to 60 mins",calls[[#This Row],[Duration]]&lt;=120,"1 to 2 hour",TRUE,"More than 2 hours")</f>
        <v>More than 2 hours</v>
      </c>
      <c r="L500">
        <f>ROUND(calls[[#This Row],[Satisfaction Rating]],0)</f>
        <v>3</v>
      </c>
    </row>
    <row r="501" spans="2:12" x14ac:dyDescent="0.3">
      <c r="B501" s="10" t="s">
        <v>537</v>
      </c>
      <c r="C501" s="11" t="s">
        <v>49</v>
      </c>
      <c r="D501" s="11">
        <v>81</v>
      </c>
      <c r="E501" s="12" t="s">
        <v>46</v>
      </c>
      <c r="F501" s="13">
        <v>45071</v>
      </c>
      <c r="G501" s="11">
        <v>116</v>
      </c>
      <c r="H501" s="14">
        <v>4.3</v>
      </c>
      <c r="I501">
        <f>IF(MONTH(calls[[#This Row],[Date of Call]])&lt;=6,YEAR(calls[[#This Row],[Date of Call]]),YEAR(calls[[#This Row],[Date of Call]])+1)</f>
        <v>2023</v>
      </c>
      <c r="J501" t="str">
        <f>TEXT(calls[[#This Row],[Date of Call]],"DDDD")</f>
        <v>Thursday</v>
      </c>
      <c r="K501" t="str">
        <f>_xlfn.IFS(calls[[#This Row],[Duration]]&lt;=10,"Under 10 mins",calls[[#This Row],[Duration]]&lt;=30,"10 to 30 mins",calls[[#This Row],[Duration]]&lt;=60,"30 to 60 mins",calls[[#This Row],[Duration]]&lt;=120,"1 to 2 hour",TRUE,"More than 2 hours")</f>
        <v>1 to 2 hour</v>
      </c>
      <c r="L501">
        <f>ROUND(calls[[#This Row],[Satisfaction Rating]],0)</f>
        <v>4</v>
      </c>
    </row>
    <row r="502" spans="2:12" x14ac:dyDescent="0.3">
      <c r="B502" s="10" t="s">
        <v>538</v>
      </c>
      <c r="C502" s="11" t="s">
        <v>43</v>
      </c>
      <c r="D502" s="11">
        <v>115</v>
      </c>
      <c r="E502" s="12" t="s">
        <v>46</v>
      </c>
      <c r="F502" s="13">
        <v>45071</v>
      </c>
      <c r="G502" s="11">
        <v>40</v>
      </c>
      <c r="H502" s="14">
        <v>4.9000000000000004</v>
      </c>
      <c r="I502">
        <f>IF(MONTH(calls[[#This Row],[Date of Call]])&lt;=6,YEAR(calls[[#This Row],[Date of Call]]),YEAR(calls[[#This Row],[Date of Call]])+1)</f>
        <v>2023</v>
      </c>
      <c r="J502" t="str">
        <f>TEXT(calls[[#This Row],[Date of Call]],"DDDD")</f>
        <v>Thursday</v>
      </c>
      <c r="K502" t="str">
        <f>_xlfn.IFS(calls[[#This Row],[Duration]]&lt;=10,"Under 10 mins",calls[[#This Row],[Duration]]&lt;=30,"10 to 30 mins",calls[[#This Row],[Duration]]&lt;=60,"30 to 60 mins",calls[[#This Row],[Duration]]&lt;=120,"1 to 2 hour",TRUE,"More than 2 hours")</f>
        <v>1 to 2 hour</v>
      </c>
      <c r="L502">
        <f>ROUND(calls[[#This Row],[Satisfaction Rating]],0)</f>
        <v>5</v>
      </c>
    </row>
    <row r="503" spans="2:12" x14ac:dyDescent="0.3">
      <c r="B503" s="10" t="s">
        <v>539</v>
      </c>
      <c r="C503" s="11" t="s">
        <v>43</v>
      </c>
      <c r="D503" s="11">
        <v>117</v>
      </c>
      <c r="E503" s="12" t="s">
        <v>40</v>
      </c>
      <c r="F503" s="13">
        <v>45071</v>
      </c>
      <c r="G503" s="11">
        <v>40</v>
      </c>
      <c r="H503" s="14">
        <v>4</v>
      </c>
      <c r="I503">
        <f>IF(MONTH(calls[[#This Row],[Date of Call]])&lt;=6,YEAR(calls[[#This Row],[Date of Call]]),YEAR(calls[[#This Row],[Date of Call]])+1)</f>
        <v>2023</v>
      </c>
      <c r="J503" t="str">
        <f>TEXT(calls[[#This Row],[Date of Call]],"DDDD")</f>
        <v>Thursday</v>
      </c>
      <c r="K503" t="str">
        <f>_xlfn.IFS(calls[[#This Row],[Duration]]&lt;=10,"Under 10 mins",calls[[#This Row],[Duration]]&lt;=30,"10 to 30 mins",calls[[#This Row],[Duration]]&lt;=60,"30 to 60 mins",calls[[#This Row],[Duration]]&lt;=120,"1 to 2 hour",TRUE,"More than 2 hours")</f>
        <v>1 to 2 hour</v>
      </c>
      <c r="L503">
        <f>ROUND(calls[[#This Row],[Satisfaction Rating]],0)</f>
        <v>4</v>
      </c>
    </row>
    <row r="504" spans="2:12" x14ac:dyDescent="0.3">
      <c r="B504" s="10" t="s">
        <v>540</v>
      </c>
      <c r="C504" s="11" t="s">
        <v>18</v>
      </c>
      <c r="D504" s="11">
        <v>110</v>
      </c>
      <c r="E504" s="12" t="s">
        <v>33</v>
      </c>
      <c r="F504" s="13">
        <v>45072</v>
      </c>
      <c r="G504" s="11">
        <v>82</v>
      </c>
      <c r="H504" s="14">
        <v>4</v>
      </c>
      <c r="I504">
        <f>IF(MONTH(calls[[#This Row],[Date of Call]])&lt;=6,YEAR(calls[[#This Row],[Date of Call]]),YEAR(calls[[#This Row],[Date of Call]])+1)</f>
        <v>2023</v>
      </c>
      <c r="J504" t="str">
        <f>TEXT(calls[[#This Row],[Date of Call]],"DDDD")</f>
        <v>Friday</v>
      </c>
      <c r="K504" t="str">
        <f>_xlfn.IFS(calls[[#This Row],[Duration]]&lt;=10,"Under 10 mins",calls[[#This Row],[Duration]]&lt;=30,"10 to 30 mins",calls[[#This Row],[Duration]]&lt;=60,"30 to 60 mins",calls[[#This Row],[Duration]]&lt;=120,"1 to 2 hour",TRUE,"More than 2 hours")</f>
        <v>1 to 2 hour</v>
      </c>
      <c r="L504">
        <f>ROUND(calls[[#This Row],[Satisfaction Rating]],0)</f>
        <v>4</v>
      </c>
    </row>
    <row r="505" spans="2:12" x14ac:dyDescent="0.3">
      <c r="B505" s="10" t="s">
        <v>541</v>
      </c>
      <c r="C505" s="11" t="s">
        <v>23</v>
      </c>
      <c r="D505" s="11">
        <v>103</v>
      </c>
      <c r="E505" s="12" t="s">
        <v>17</v>
      </c>
      <c r="F505" s="13">
        <v>45072</v>
      </c>
      <c r="G505" s="11">
        <v>62</v>
      </c>
      <c r="H505" s="14">
        <v>3.4</v>
      </c>
      <c r="I505">
        <f>IF(MONTH(calls[[#This Row],[Date of Call]])&lt;=6,YEAR(calls[[#This Row],[Date of Call]]),YEAR(calls[[#This Row],[Date of Call]])+1)</f>
        <v>2023</v>
      </c>
      <c r="J505" t="str">
        <f>TEXT(calls[[#This Row],[Date of Call]],"DDDD")</f>
        <v>Friday</v>
      </c>
      <c r="K505" t="str">
        <f>_xlfn.IFS(calls[[#This Row],[Duration]]&lt;=10,"Under 10 mins",calls[[#This Row],[Duration]]&lt;=30,"10 to 30 mins",calls[[#This Row],[Duration]]&lt;=60,"30 to 60 mins",calls[[#This Row],[Duration]]&lt;=120,"1 to 2 hour",TRUE,"More than 2 hours")</f>
        <v>1 to 2 hour</v>
      </c>
      <c r="L505">
        <f>ROUND(calls[[#This Row],[Satisfaction Rating]],0)</f>
        <v>3</v>
      </c>
    </row>
    <row r="506" spans="2:12" x14ac:dyDescent="0.3">
      <c r="B506" s="10" t="s">
        <v>542</v>
      </c>
      <c r="C506" s="11" t="s">
        <v>30</v>
      </c>
      <c r="D506" s="11">
        <v>45</v>
      </c>
      <c r="E506" s="12" t="s">
        <v>17</v>
      </c>
      <c r="F506" s="13">
        <v>45072</v>
      </c>
      <c r="G506" s="11">
        <v>135</v>
      </c>
      <c r="H506" s="14">
        <v>3.9</v>
      </c>
      <c r="I506">
        <f>IF(MONTH(calls[[#This Row],[Date of Call]])&lt;=6,YEAR(calls[[#This Row],[Date of Call]]),YEAR(calls[[#This Row],[Date of Call]])+1)</f>
        <v>2023</v>
      </c>
      <c r="J506" t="str">
        <f>TEXT(calls[[#This Row],[Date of Call]],"DDDD")</f>
        <v>Friday</v>
      </c>
      <c r="K506" t="str">
        <f>_xlfn.IFS(calls[[#This Row],[Duration]]&lt;=10,"Under 10 mins",calls[[#This Row],[Duration]]&lt;=30,"10 to 30 mins",calls[[#This Row],[Duration]]&lt;=60,"30 to 60 mins",calls[[#This Row],[Duration]]&lt;=120,"1 to 2 hour",TRUE,"More than 2 hours")</f>
        <v>30 to 60 mins</v>
      </c>
      <c r="L506">
        <f>ROUND(calls[[#This Row],[Satisfaction Rating]],0)</f>
        <v>4</v>
      </c>
    </row>
    <row r="507" spans="2:12" x14ac:dyDescent="0.3">
      <c r="B507" s="10" t="s">
        <v>543</v>
      </c>
      <c r="C507" s="11" t="s">
        <v>18</v>
      </c>
      <c r="D507" s="11">
        <v>110</v>
      </c>
      <c r="E507" s="12" t="s">
        <v>27</v>
      </c>
      <c r="F507" s="13">
        <v>45072</v>
      </c>
      <c r="G507" s="11">
        <v>155</v>
      </c>
      <c r="H507" s="14">
        <v>2.1</v>
      </c>
      <c r="I507">
        <f>IF(MONTH(calls[[#This Row],[Date of Call]])&lt;=6,YEAR(calls[[#This Row],[Date of Call]]),YEAR(calls[[#This Row],[Date of Call]])+1)</f>
        <v>2023</v>
      </c>
      <c r="J507" t="str">
        <f>TEXT(calls[[#This Row],[Date of Call]],"DDDD")</f>
        <v>Friday</v>
      </c>
      <c r="K507" t="str">
        <f>_xlfn.IFS(calls[[#This Row],[Duration]]&lt;=10,"Under 10 mins",calls[[#This Row],[Duration]]&lt;=30,"10 to 30 mins",calls[[#This Row],[Duration]]&lt;=60,"30 to 60 mins",calls[[#This Row],[Duration]]&lt;=120,"1 to 2 hour",TRUE,"More than 2 hours")</f>
        <v>1 to 2 hour</v>
      </c>
      <c r="L507">
        <f>ROUND(calls[[#This Row],[Satisfaction Rating]],0)</f>
        <v>2</v>
      </c>
    </row>
    <row r="508" spans="2:12" x14ac:dyDescent="0.3">
      <c r="B508" s="10" t="s">
        <v>544</v>
      </c>
      <c r="C508" s="11" t="s">
        <v>45</v>
      </c>
      <c r="D508" s="11">
        <v>43</v>
      </c>
      <c r="E508" s="12" t="s">
        <v>33</v>
      </c>
      <c r="F508" s="13">
        <v>45072</v>
      </c>
      <c r="G508" s="11">
        <v>37</v>
      </c>
      <c r="H508" s="14">
        <v>4.9000000000000004</v>
      </c>
      <c r="I508">
        <f>IF(MONTH(calls[[#This Row],[Date of Call]])&lt;=6,YEAR(calls[[#This Row],[Date of Call]]),YEAR(calls[[#This Row],[Date of Call]])+1)</f>
        <v>2023</v>
      </c>
      <c r="J508" t="str">
        <f>TEXT(calls[[#This Row],[Date of Call]],"DDDD")</f>
        <v>Friday</v>
      </c>
      <c r="K508" t="str">
        <f>_xlfn.IFS(calls[[#This Row],[Duration]]&lt;=10,"Under 10 mins",calls[[#This Row],[Duration]]&lt;=30,"10 to 30 mins",calls[[#This Row],[Duration]]&lt;=60,"30 to 60 mins",calls[[#This Row],[Duration]]&lt;=120,"1 to 2 hour",TRUE,"More than 2 hours")</f>
        <v>30 to 60 mins</v>
      </c>
      <c r="L508">
        <f>ROUND(calls[[#This Row],[Satisfaction Rating]],0)</f>
        <v>5</v>
      </c>
    </row>
    <row r="509" spans="2:12" x14ac:dyDescent="0.3">
      <c r="B509" s="10" t="s">
        <v>545</v>
      </c>
      <c r="C509" s="11" t="s">
        <v>18</v>
      </c>
      <c r="D509" s="11">
        <v>104</v>
      </c>
      <c r="E509" s="12" t="s">
        <v>40</v>
      </c>
      <c r="F509" s="13">
        <v>45073</v>
      </c>
      <c r="G509" s="11">
        <v>56</v>
      </c>
      <c r="H509" s="14">
        <v>3.4</v>
      </c>
      <c r="I509">
        <f>IF(MONTH(calls[[#This Row],[Date of Call]])&lt;=6,YEAR(calls[[#This Row],[Date of Call]]),YEAR(calls[[#This Row],[Date of Call]])+1)</f>
        <v>2023</v>
      </c>
      <c r="J509" t="str">
        <f>TEXT(calls[[#This Row],[Date of Call]],"DDDD")</f>
        <v>Saturday</v>
      </c>
      <c r="K509" t="str">
        <f>_xlfn.IFS(calls[[#This Row],[Duration]]&lt;=10,"Under 10 mins",calls[[#This Row],[Duration]]&lt;=30,"10 to 30 mins",calls[[#This Row],[Duration]]&lt;=60,"30 to 60 mins",calls[[#This Row],[Duration]]&lt;=120,"1 to 2 hour",TRUE,"More than 2 hours")</f>
        <v>1 to 2 hour</v>
      </c>
      <c r="L509">
        <f>ROUND(calls[[#This Row],[Satisfaction Rating]],0)</f>
        <v>3</v>
      </c>
    </row>
    <row r="510" spans="2:12" x14ac:dyDescent="0.3">
      <c r="B510" s="10" t="s">
        <v>546</v>
      </c>
      <c r="C510" s="11" t="s">
        <v>18</v>
      </c>
      <c r="D510" s="11">
        <v>101</v>
      </c>
      <c r="E510" s="12" t="s">
        <v>40</v>
      </c>
      <c r="F510" s="13">
        <v>45073</v>
      </c>
      <c r="G510" s="11">
        <v>185</v>
      </c>
      <c r="H510" s="14">
        <v>5</v>
      </c>
      <c r="I510">
        <f>IF(MONTH(calls[[#This Row],[Date of Call]])&lt;=6,YEAR(calls[[#This Row],[Date of Call]]),YEAR(calls[[#This Row],[Date of Call]])+1)</f>
        <v>2023</v>
      </c>
      <c r="J510" t="str">
        <f>TEXT(calls[[#This Row],[Date of Call]],"DDDD")</f>
        <v>Saturday</v>
      </c>
      <c r="K510" t="str">
        <f>_xlfn.IFS(calls[[#This Row],[Duration]]&lt;=10,"Under 10 mins",calls[[#This Row],[Duration]]&lt;=30,"10 to 30 mins",calls[[#This Row],[Duration]]&lt;=60,"30 to 60 mins",calls[[#This Row],[Duration]]&lt;=120,"1 to 2 hour",TRUE,"More than 2 hours")</f>
        <v>1 to 2 hour</v>
      </c>
      <c r="L510">
        <f>ROUND(calls[[#This Row],[Satisfaction Rating]],0)</f>
        <v>5</v>
      </c>
    </row>
    <row r="511" spans="2:12" x14ac:dyDescent="0.3">
      <c r="B511" s="10" t="s">
        <v>547</v>
      </c>
      <c r="C511" s="11" t="s">
        <v>16</v>
      </c>
      <c r="D511" s="11">
        <v>55</v>
      </c>
      <c r="E511" s="12" t="s">
        <v>33</v>
      </c>
      <c r="F511" s="13">
        <v>45074</v>
      </c>
      <c r="G511" s="11">
        <v>145</v>
      </c>
      <c r="H511" s="14">
        <v>4.5</v>
      </c>
      <c r="I511">
        <f>IF(MONTH(calls[[#This Row],[Date of Call]])&lt;=6,YEAR(calls[[#This Row],[Date of Call]]),YEAR(calls[[#This Row],[Date of Call]])+1)</f>
        <v>2023</v>
      </c>
      <c r="J511" t="str">
        <f>TEXT(calls[[#This Row],[Date of Call]],"DDDD")</f>
        <v>Sunday</v>
      </c>
      <c r="K511" t="str">
        <f>_xlfn.IFS(calls[[#This Row],[Duration]]&lt;=10,"Under 10 mins",calls[[#This Row],[Duration]]&lt;=30,"10 to 30 mins",calls[[#This Row],[Duration]]&lt;=60,"30 to 60 mins",calls[[#This Row],[Duration]]&lt;=120,"1 to 2 hour",TRUE,"More than 2 hours")</f>
        <v>30 to 60 mins</v>
      </c>
      <c r="L511">
        <f>ROUND(calls[[#This Row],[Satisfaction Rating]],0)</f>
        <v>5</v>
      </c>
    </row>
    <row r="512" spans="2:12" x14ac:dyDescent="0.3">
      <c r="B512" s="10" t="s">
        <v>548</v>
      </c>
      <c r="C512" s="11" t="s">
        <v>49</v>
      </c>
      <c r="D512" s="11">
        <v>40</v>
      </c>
      <c r="E512" s="12" t="s">
        <v>17</v>
      </c>
      <c r="F512" s="13">
        <v>45074</v>
      </c>
      <c r="G512" s="11">
        <v>116</v>
      </c>
      <c r="H512" s="14">
        <v>2.6</v>
      </c>
      <c r="I512">
        <f>IF(MONTH(calls[[#This Row],[Date of Call]])&lt;=6,YEAR(calls[[#This Row],[Date of Call]]),YEAR(calls[[#This Row],[Date of Call]])+1)</f>
        <v>2023</v>
      </c>
      <c r="J512" t="str">
        <f>TEXT(calls[[#This Row],[Date of Call]],"DDDD")</f>
        <v>Sunday</v>
      </c>
      <c r="K512" t="str">
        <f>_xlfn.IFS(calls[[#This Row],[Duration]]&lt;=10,"Under 10 mins",calls[[#This Row],[Duration]]&lt;=30,"10 to 30 mins",calls[[#This Row],[Duration]]&lt;=60,"30 to 60 mins",calls[[#This Row],[Duration]]&lt;=120,"1 to 2 hour",TRUE,"More than 2 hours")</f>
        <v>30 to 60 mins</v>
      </c>
      <c r="L512">
        <f>ROUND(calls[[#This Row],[Satisfaction Rating]],0)</f>
        <v>3</v>
      </c>
    </row>
    <row r="513" spans="2:12" x14ac:dyDescent="0.3">
      <c r="B513" s="10" t="s">
        <v>549</v>
      </c>
      <c r="C513" s="11" t="s">
        <v>45</v>
      </c>
      <c r="D513" s="11">
        <v>122</v>
      </c>
      <c r="E513" s="12" t="s">
        <v>46</v>
      </c>
      <c r="F513" s="13">
        <v>45074</v>
      </c>
      <c r="G513" s="11">
        <v>45</v>
      </c>
      <c r="H513" s="14">
        <v>4.2</v>
      </c>
      <c r="I513">
        <f>IF(MONTH(calls[[#This Row],[Date of Call]])&lt;=6,YEAR(calls[[#This Row],[Date of Call]]),YEAR(calls[[#This Row],[Date of Call]])+1)</f>
        <v>2023</v>
      </c>
      <c r="J513" t="str">
        <f>TEXT(calls[[#This Row],[Date of Call]],"DDDD")</f>
        <v>Sunday</v>
      </c>
      <c r="K513" t="str">
        <f>_xlfn.IFS(calls[[#This Row],[Duration]]&lt;=10,"Under 10 mins",calls[[#This Row],[Duration]]&lt;=30,"10 to 30 mins",calls[[#This Row],[Duration]]&lt;=60,"30 to 60 mins",calls[[#This Row],[Duration]]&lt;=120,"1 to 2 hour",TRUE,"More than 2 hours")</f>
        <v>More than 2 hours</v>
      </c>
      <c r="L513">
        <f>ROUND(calls[[#This Row],[Satisfaction Rating]],0)</f>
        <v>4</v>
      </c>
    </row>
    <row r="514" spans="2:12" x14ac:dyDescent="0.3">
      <c r="B514" s="10" t="s">
        <v>550</v>
      </c>
      <c r="C514" s="11" t="s">
        <v>32</v>
      </c>
      <c r="D514" s="11">
        <v>98</v>
      </c>
      <c r="E514" s="12" t="s">
        <v>40</v>
      </c>
      <c r="F514" s="13">
        <v>45075</v>
      </c>
      <c r="G514" s="11">
        <v>35</v>
      </c>
      <c r="H514" s="14">
        <v>4.5</v>
      </c>
      <c r="I514">
        <f>IF(MONTH(calls[[#This Row],[Date of Call]])&lt;=6,YEAR(calls[[#This Row],[Date of Call]]),YEAR(calls[[#This Row],[Date of Call]])+1)</f>
        <v>2023</v>
      </c>
      <c r="J514" t="str">
        <f>TEXT(calls[[#This Row],[Date of Call]],"DDDD")</f>
        <v>Monday</v>
      </c>
      <c r="K514" t="str">
        <f>_xlfn.IFS(calls[[#This Row],[Duration]]&lt;=10,"Under 10 mins",calls[[#This Row],[Duration]]&lt;=30,"10 to 30 mins",calls[[#This Row],[Duration]]&lt;=60,"30 to 60 mins",calls[[#This Row],[Duration]]&lt;=120,"1 to 2 hour",TRUE,"More than 2 hours")</f>
        <v>1 to 2 hour</v>
      </c>
      <c r="L514">
        <f>ROUND(calls[[#This Row],[Satisfaction Rating]],0)</f>
        <v>5</v>
      </c>
    </row>
    <row r="515" spans="2:12" x14ac:dyDescent="0.3">
      <c r="B515" s="10" t="s">
        <v>551</v>
      </c>
      <c r="C515" s="11" t="s">
        <v>43</v>
      </c>
      <c r="D515" s="11">
        <v>110</v>
      </c>
      <c r="E515" s="12" t="s">
        <v>17</v>
      </c>
      <c r="F515" s="13">
        <v>45075</v>
      </c>
      <c r="G515" s="11">
        <v>100</v>
      </c>
      <c r="H515" s="14">
        <v>4.4000000000000004</v>
      </c>
      <c r="I515">
        <f>IF(MONTH(calls[[#This Row],[Date of Call]])&lt;=6,YEAR(calls[[#This Row],[Date of Call]]),YEAR(calls[[#This Row],[Date of Call]])+1)</f>
        <v>2023</v>
      </c>
      <c r="J515" t="str">
        <f>TEXT(calls[[#This Row],[Date of Call]],"DDDD")</f>
        <v>Monday</v>
      </c>
      <c r="K515" t="str">
        <f>_xlfn.IFS(calls[[#This Row],[Duration]]&lt;=10,"Under 10 mins",calls[[#This Row],[Duration]]&lt;=30,"10 to 30 mins",calls[[#This Row],[Duration]]&lt;=60,"30 to 60 mins",calls[[#This Row],[Duration]]&lt;=120,"1 to 2 hour",TRUE,"More than 2 hours")</f>
        <v>1 to 2 hour</v>
      </c>
      <c r="L515">
        <f>ROUND(calls[[#This Row],[Satisfaction Rating]],0)</f>
        <v>4</v>
      </c>
    </row>
    <row r="516" spans="2:12" x14ac:dyDescent="0.3">
      <c r="B516" s="10" t="s">
        <v>552</v>
      </c>
      <c r="C516" s="11" t="s">
        <v>43</v>
      </c>
      <c r="D516" s="11">
        <v>62</v>
      </c>
      <c r="E516" s="12" t="s">
        <v>33</v>
      </c>
      <c r="F516" s="13">
        <v>45076</v>
      </c>
      <c r="G516" s="11">
        <v>125</v>
      </c>
      <c r="H516" s="14">
        <v>3.5</v>
      </c>
      <c r="I516">
        <f>IF(MONTH(calls[[#This Row],[Date of Call]])&lt;=6,YEAR(calls[[#This Row],[Date of Call]]),YEAR(calls[[#This Row],[Date of Call]])+1)</f>
        <v>2023</v>
      </c>
      <c r="J516" t="str">
        <f>TEXT(calls[[#This Row],[Date of Call]],"DDDD")</f>
        <v>Tuesday</v>
      </c>
      <c r="K516" t="str">
        <f>_xlfn.IFS(calls[[#This Row],[Duration]]&lt;=10,"Under 10 mins",calls[[#This Row],[Duration]]&lt;=30,"10 to 30 mins",calls[[#This Row],[Duration]]&lt;=60,"30 to 60 mins",calls[[#This Row],[Duration]]&lt;=120,"1 to 2 hour",TRUE,"More than 2 hours")</f>
        <v>1 to 2 hour</v>
      </c>
      <c r="L516">
        <f>ROUND(calls[[#This Row],[Satisfaction Rating]],0)</f>
        <v>4</v>
      </c>
    </row>
    <row r="517" spans="2:12" x14ac:dyDescent="0.3">
      <c r="B517" s="10" t="s">
        <v>553</v>
      </c>
      <c r="C517" s="11" t="s">
        <v>45</v>
      </c>
      <c r="D517" s="11">
        <v>134</v>
      </c>
      <c r="E517" s="12" t="s">
        <v>46</v>
      </c>
      <c r="F517" s="13">
        <v>45076</v>
      </c>
      <c r="G517" s="11">
        <v>120</v>
      </c>
      <c r="H517" s="14">
        <v>3</v>
      </c>
      <c r="I517">
        <f>IF(MONTH(calls[[#This Row],[Date of Call]])&lt;=6,YEAR(calls[[#This Row],[Date of Call]]),YEAR(calls[[#This Row],[Date of Call]])+1)</f>
        <v>2023</v>
      </c>
      <c r="J517" t="str">
        <f>TEXT(calls[[#This Row],[Date of Call]],"DDDD")</f>
        <v>Tuesday</v>
      </c>
      <c r="K517" t="str">
        <f>_xlfn.IFS(calls[[#This Row],[Duration]]&lt;=10,"Under 10 mins",calls[[#This Row],[Duration]]&lt;=30,"10 to 30 mins",calls[[#This Row],[Duration]]&lt;=60,"30 to 60 mins",calls[[#This Row],[Duration]]&lt;=120,"1 to 2 hour",TRUE,"More than 2 hours")</f>
        <v>More than 2 hours</v>
      </c>
      <c r="L517">
        <f>ROUND(calls[[#This Row],[Satisfaction Rating]],0)</f>
        <v>3</v>
      </c>
    </row>
    <row r="518" spans="2:12" x14ac:dyDescent="0.3">
      <c r="B518" s="10" t="s">
        <v>554</v>
      </c>
      <c r="C518" s="11" t="s">
        <v>54</v>
      </c>
      <c r="D518" s="11">
        <v>94</v>
      </c>
      <c r="E518" s="12" t="s">
        <v>27</v>
      </c>
      <c r="F518" s="13">
        <v>45076</v>
      </c>
      <c r="G518" s="11">
        <v>180</v>
      </c>
      <c r="H518" s="14">
        <v>4.7</v>
      </c>
      <c r="I518">
        <f>IF(MONTH(calls[[#This Row],[Date of Call]])&lt;=6,YEAR(calls[[#This Row],[Date of Call]]),YEAR(calls[[#This Row],[Date of Call]])+1)</f>
        <v>2023</v>
      </c>
      <c r="J518" t="str">
        <f>TEXT(calls[[#This Row],[Date of Call]],"DDDD")</f>
        <v>Tuesday</v>
      </c>
      <c r="K518" t="str">
        <f>_xlfn.IFS(calls[[#This Row],[Duration]]&lt;=10,"Under 10 mins",calls[[#This Row],[Duration]]&lt;=30,"10 to 30 mins",calls[[#This Row],[Duration]]&lt;=60,"30 to 60 mins",calls[[#This Row],[Duration]]&lt;=120,"1 to 2 hour",TRUE,"More than 2 hours")</f>
        <v>1 to 2 hour</v>
      </c>
      <c r="L518">
        <f>ROUND(calls[[#This Row],[Satisfaction Rating]],0)</f>
        <v>5</v>
      </c>
    </row>
    <row r="519" spans="2:12" x14ac:dyDescent="0.3">
      <c r="B519" s="10" t="s">
        <v>555</v>
      </c>
      <c r="C519" s="11" t="s">
        <v>37</v>
      </c>
      <c r="D519" s="11">
        <v>63</v>
      </c>
      <c r="E519" s="12" t="s">
        <v>17</v>
      </c>
      <c r="F519" s="13">
        <v>45076</v>
      </c>
      <c r="G519" s="11">
        <v>44</v>
      </c>
      <c r="H519" s="14">
        <v>3</v>
      </c>
      <c r="I519">
        <f>IF(MONTH(calls[[#This Row],[Date of Call]])&lt;=6,YEAR(calls[[#This Row],[Date of Call]]),YEAR(calls[[#This Row],[Date of Call]])+1)</f>
        <v>2023</v>
      </c>
      <c r="J519" t="str">
        <f>TEXT(calls[[#This Row],[Date of Call]],"DDDD")</f>
        <v>Tuesday</v>
      </c>
      <c r="K519" t="str">
        <f>_xlfn.IFS(calls[[#This Row],[Duration]]&lt;=10,"Under 10 mins",calls[[#This Row],[Duration]]&lt;=30,"10 to 30 mins",calls[[#This Row],[Duration]]&lt;=60,"30 to 60 mins",calls[[#This Row],[Duration]]&lt;=120,"1 to 2 hour",TRUE,"More than 2 hours")</f>
        <v>1 to 2 hour</v>
      </c>
      <c r="L519">
        <f>ROUND(calls[[#This Row],[Satisfaction Rating]],0)</f>
        <v>3</v>
      </c>
    </row>
    <row r="520" spans="2:12" x14ac:dyDescent="0.3">
      <c r="B520" s="10" t="s">
        <v>556</v>
      </c>
      <c r="C520" s="11" t="s">
        <v>35</v>
      </c>
      <c r="D520" s="11">
        <v>95</v>
      </c>
      <c r="E520" s="12" t="s">
        <v>46</v>
      </c>
      <c r="F520" s="13">
        <v>45076</v>
      </c>
      <c r="G520" s="11">
        <v>86</v>
      </c>
      <c r="H520" s="14">
        <v>3.6</v>
      </c>
      <c r="I520">
        <f>IF(MONTH(calls[[#This Row],[Date of Call]])&lt;=6,YEAR(calls[[#This Row],[Date of Call]]),YEAR(calls[[#This Row],[Date of Call]])+1)</f>
        <v>2023</v>
      </c>
      <c r="J520" t="str">
        <f>TEXT(calls[[#This Row],[Date of Call]],"DDDD")</f>
        <v>Tuesday</v>
      </c>
      <c r="K520" t="str">
        <f>_xlfn.IFS(calls[[#This Row],[Duration]]&lt;=10,"Under 10 mins",calls[[#This Row],[Duration]]&lt;=30,"10 to 30 mins",calls[[#This Row],[Duration]]&lt;=60,"30 to 60 mins",calls[[#This Row],[Duration]]&lt;=120,"1 to 2 hour",TRUE,"More than 2 hours")</f>
        <v>1 to 2 hour</v>
      </c>
      <c r="L520">
        <f>ROUND(calls[[#This Row],[Satisfaction Rating]],0)</f>
        <v>4</v>
      </c>
    </row>
    <row r="521" spans="2:12" x14ac:dyDescent="0.3">
      <c r="B521" s="10" t="s">
        <v>557</v>
      </c>
      <c r="C521" s="11" t="s">
        <v>45</v>
      </c>
      <c r="D521" s="11">
        <v>106</v>
      </c>
      <c r="E521" s="12" t="s">
        <v>46</v>
      </c>
      <c r="F521" s="13">
        <v>45077</v>
      </c>
      <c r="G521" s="11">
        <v>120</v>
      </c>
      <c r="H521" s="14">
        <v>4.0999999999999996</v>
      </c>
      <c r="I521">
        <f>IF(MONTH(calls[[#This Row],[Date of Call]])&lt;=6,YEAR(calls[[#This Row],[Date of Call]]),YEAR(calls[[#This Row],[Date of Call]])+1)</f>
        <v>2023</v>
      </c>
      <c r="J521" t="str">
        <f>TEXT(calls[[#This Row],[Date of Call]],"DDDD")</f>
        <v>Wednesday</v>
      </c>
      <c r="K521" t="str">
        <f>_xlfn.IFS(calls[[#This Row],[Duration]]&lt;=10,"Under 10 mins",calls[[#This Row],[Duration]]&lt;=30,"10 to 30 mins",calls[[#This Row],[Duration]]&lt;=60,"30 to 60 mins",calls[[#This Row],[Duration]]&lt;=120,"1 to 2 hour",TRUE,"More than 2 hours")</f>
        <v>1 to 2 hour</v>
      </c>
      <c r="L521">
        <f>ROUND(calls[[#This Row],[Satisfaction Rating]],0)</f>
        <v>4</v>
      </c>
    </row>
    <row r="522" spans="2:12" x14ac:dyDescent="0.3">
      <c r="B522" s="10" t="s">
        <v>558</v>
      </c>
      <c r="C522" s="11" t="s">
        <v>30</v>
      </c>
      <c r="D522" s="11">
        <v>94</v>
      </c>
      <c r="E522" s="12" t="s">
        <v>27</v>
      </c>
      <c r="F522" s="13">
        <v>45077</v>
      </c>
      <c r="G522" s="11">
        <v>100</v>
      </c>
      <c r="H522" s="14">
        <v>3.7</v>
      </c>
      <c r="I522">
        <f>IF(MONTH(calls[[#This Row],[Date of Call]])&lt;=6,YEAR(calls[[#This Row],[Date of Call]]),YEAR(calls[[#This Row],[Date of Call]])+1)</f>
        <v>2023</v>
      </c>
      <c r="J522" t="str">
        <f>TEXT(calls[[#This Row],[Date of Call]],"DDDD")</f>
        <v>Wednesday</v>
      </c>
      <c r="K522" t="str">
        <f>_xlfn.IFS(calls[[#This Row],[Duration]]&lt;=10,"Under 10 mins",calls[[#This Row],[Duration]]&lt;=30,"10 to 30 mins",calls[[#This Row],[Duration]]&lt;=60,"30 to 60 mins",calls[[#This Row],[Duration]]&lt;=120,"1 to 2 hour",TRUE,"More than 2 hours")</f>
        <v>1 to 2 hour</v>
      </c>
      <c r="L522">
        <f>ROUND(calls[[#This Row],[Satisfaction Rating]],0)</f>
        <v>4</v>
      </c>
    </row>
    <row r="523" spans="2:12" x14ac:dyDescent="0.3">
      <c r="B523" s="10" t="s">
        <v>559</v>
      </c>
      <c r="C523" s="11" t="s">
        <v>30</v>
      </c>
      <c r="D523" s="11">
        <v>51</v>
      </c>
      <c r="E523" s="12" t="s">
        <v>27</v>
      </c>
      <c r="F523" s="13">
        <v>45078</v>
      </c>
      <c r="G523" s="11">
        <v>108</v>
      </c>
      <c r="H523" s="14">
        <v>4.5</v>
      </c>
      <c r="I523">
        <f>IF(MONTH(calls[[#This Row],[Date of Call]])&lt;=6,YEAR(calls[[#This Row],[Date of Call]]),YEAR(calls[[#This Row],[Date of Call]])+1)</f>
        <v>2023</v>
      </c>
      <c r="J523" t="str">
        <f>TEXT(calls[[#This Row],[Date of Call]],"DDDD")</f>
        <v>Thursday</v>
      </c>
      <c r="K523" t="str">
        <f>_xlfn.IFS(calls[[#This Row],[Duration]]&lt;=10,"Under 10 mins",calls[[#This Row],[Duration]]&lt;=30,"10 to 30 mins",calls[[#This Row],[Duration]]&lt;=60,"30 to 60 mins",calls[[#This Row],[Duration]]&lt;=120,"1 to 2 hour",TRUE,"More than 2 hours")</f>
        <v>30 to 60 mins</v>
      </c>
      <c r="L523">
        <f>ROUND(calls[[#This Row],[Satisfaction Rating]],0)</f>
        <v>5</v>
      </c>
    </row>
    <row r="524" spans="2:12" x14ac:dyDescent="0.3">
      <c r="B524" s="10" t="s">
        <v>560</v>
      </c>
      <c r="C524" s="11" t="s">
        <v>41</v>
      </c>
      <c r="D524" s="11">
        <v>39</v>
      </c>
      <c r="E524" s="12" t="s">
        <v>27</v>
      </c>
      <c r="F524" s="13">
        <v>45078</v>
      </c>
      <c r="G524" s="11">
        <v>46</v>
      </c>
      <c r="H524" s="14">
        <v>4.5999999999999996</v>
      </c>
      <c r="I524">
        <f>IF(MONTH(calls[[#This Row],[Date of Call]])&lt;=6,YEAR(calls[[#This Row],[Date of Call]]),YEAR(calls[[#This Row],[Date of Call]])+1)</f>
        <v>2023</v>
      </c>
      <c r="J524" t="str">
        <f>TEXT(calls[[#This Row],[Date of Call]],"DDDD")</f>
        <v>Thursday</v>
      </c>
      <c r="K524" t="str">
        <f>_xlfn.IFS(calls[[#This Row],[Duration]]&lt;=10,"Under 10 mins",calls[[#This Row],[Duration]]&lt;=30,"10 to 30 mins",calls[[#This Row],[Duration]]&lt;=60,"30 to 60 mins",calls[[#This Row],[Duration]]&lt;=120,"1 to 2 hour",TRUE,"More than 2 hours")</f>
        <v>30 to 60 mins</v>
      </c>
      <c r="L524">
        <f>ROUND(calls[[#This Row],[Satisfaction Rating]],0)</f>
        <v>5</v>
      </c>
    </row>
    <row r="525" spans="2:12" x14ac:dyDescent="0.3">
      <c r="B525" s="10" t="s">
        <v>561</v>
      </c>
      <c r="C525" s="11" t="s">
        <v>49</v>
      </c>
      <c r="D525" s="11">
        <v>111</v>
      </c>
      <c r="E525" s="12" t="s">
        <v>46</v>
      </c>
      <c r="F525" s="13">
        <v>45078</v>
      </c>
      <c r="G525" s="11">
        <v>210</v>
      </c>
      <c r="H525" s="14">
        <v>4.3</v>
      </c>
      <c r="I525">
        <f>IF(MONTH(calls[[#This Row],[Date of Call]])&lt;=6,YEAR(calls[[#This Row],[Date of Call]]),YEAR(calls[[#This Row],[Date of Call]])+1)</f>
        <v>2023</v>
      </c>
      <c r="J525" t="str">
        <f>TEXT(calls[[#This Row],[Date of Call]],"DDDD")</f>
        <v>Thursday</v>
      </c>
      <c r="K525" t="str">
        <f>_xlfn.IFS(calls[[#This Row],[Duration]]&lt;=10,"Under 10 mins",calls[[#This Row],[Duration]]&lt;=30,"10 to 30 mins",calls[[#This Row],[Duration]]&lt;=60,"30 to 60 mins",calls[[#This Row],[Duration]]&lt;=120,"1 to 2 hour",TRUE,"More than 2 hours")</f>
        <v>1 to 2 hour</v>
      </c>
      <c r="L525">
        <f>ROUND(calls[[#This Row],[Satisfaction Rating]],0)</f>
        <v>4</v>
      </c>
    </row>
    <row r="526" spans="2:12" x14ac:dyDescent="0.3">
      <c r="B526" s="10" t="s">
        <v>562</v>
      </c>
      <c r="C526" s="11" t="s">
        <v>50</v>
      </c>
      <c r="D526" s="11">
        <v>141</v>
      </c>
      <c r="E526" s="12" t="s">
        <v>33</v>
      </c>
      <c r="F526" s="13">
        <v>45080</v>
      </c>
      <c r="G526" s="11">
        <v>54</v>
      </c>
      <c r="H526" s="14">
        <v>4.8</v>
      </c>
      <c r="I526">
        <f>IF(MONTH(calls[[#This Row],[Date of Call]])&lt;=6,YEAR(calls[[#This Row],[Date of Call]]),YEAR(calls[[#This Row],[Date of Call]])+1)</f>
        <v>2023</v>
      </c>
      <c r="J526" t="str">
        <f>TEXT(calls[[#This Row],[Date of Call]],"DDDD")</f>
        <v>Saturday</v>
      </c>
      <c r="K526" t="str">
        <f>_xlfn.IFS(calls[[#This Row],[Duration]]&lt;=10,"Under 10 mins",calls[[#This Row],[Duration]]&lt;=30,"10 to 30 mins",calls[[#This Row],[Duration]]&lt;=60,"30 to 60 mins",calls[[#This Row],[Duration]]&lt;=120,"1 to 2 hour",TRUE,"More than 2 hours")</f>
        <v>More than 2 hours</v>
      </c>
      <c r="L526">
        <f>ROUND(calls[[#This Row],[Satisfaction Rating]],0)</f>
        <v>5</v>
      </c>
    </row>
    <row r="527" spans="2:12" x14ac:dyDescent="0.3">
      <c r="B527" s="10" t="s">
        <v>563</v>
      </c>
      <c r="C527" s="11" t="s">
        <v>37</v>
      </c>
      <c r="D527" s="11">
        <v>147</v>
      </c>
      <c r="E527" s="12" t="s">
        <v>46</v>
      </c>
      <c r="F527" s="13">
        <v>45080</v>
      </c>
      <c r="G527" s="11">
        <v>115</v>
      </c>
      <c r="H527" s="14">
        <v>4.7</v>
      </c>
      <c r="I527">
        <f>IF(MONTH(calls[[#This Row],[Date of Call]])&lt;=6,YEAR(calls[[#This Row],[Date of Call]]),YEAR(calls[[#This Row],[Date of Call]])+1)</f>
        <v>2023</v>
      </c>
      <c r="J527" t="str">
        <f>TEXT(calls[[#This Row],[Date of Call]],"DDDD")</f>
        <v>Saturday</v>
      </c>
      <c r="K527" t="str">
        <f>_xlfn.IFS(calls[[#This Row],[Duration]]&lt;=10,"Under 10 mins",calls[[#This Row],[Duration]]&lt;=30,"10 to 30 mins",calls[[#This Row],[Duration]]&lt;=60,"30 to 60 mins",calls[[#This Row],[Duration]]&lt;=120,"1 to 2 hour",TRUE,"More than 2 hours")</f>
        <v>More than 2 hours</v>
      </c>
      <c r="L527">
        <f>ROUND(calls[[#This Row],[Satisfaction Rating]],0)</f>
        <v>5</v>
      </c>
    </row>
    <row r="528" spans="2:12" x14ac:dyDescent="0.3">
      <c r="B528" s="10" t="s">
        <v>564</v>
      </c>
      <c r="C528" s="11" t="s">
        <v>54</v>
      </c>
      <c r="D528" s="11">
        <v>49</v>
      </c>
      <c r="E528" s="12" t="s">
        <v>27</v>
      </c>
      <c r="F528" s="13">
        <v>45081</v>
      </c>
      <c r="G528" s="11">
        <v>100</v>
      </c>
      <c r="H528" s="14">
        <v>2.2000000000000002</v>
      </c>
      <c r="I528">
        <f>IF(MONTH(calls[[#This Row],[Date of Call]])&lt;=6,YEAR(calls[[#This Row],[Date of Call]]),YEAR(calls[[#This Row],[Date of Call]])+1)</f>
        <v>2023</v>
      </c>
      <c r="J528" t="str">
        <f>TEXT(calls[[#This Row],[Date of Call]],"DDDD")</f>
        <v>Sunday</v>
      </c>
      <c r="K528" t="str">
        <f>_xlfn.IFS(calls[[#This Row],[Duration]]&lt;=10,"Under 10 mins",calls[[#This Row],[Duration]]&lt;=30,"10 to 30 mins",calls[[#This Row],[Duration]]&lt;=60,"30 to 60 mins",calls[[#This Row],[Duration]]&lt;=120,"1 to 2 hour",TRUE,"More than 2 hours")</f>
        <v>30 to 60 mins</v>
      </c>
      <c r="L528">
        <f>ROUND(calls[[#This Row],[Satisfaction Rating]],0)</f>
        <v>2</v>
      </c>
    </row>
    <row r="529" spans="2:12" x14ac:dyDescent="0.3">
      <c r="B529" s="10" t="s">
        <v>565</v>
      </c>
      <c r="C529" s="11" t="s">
        <v>26</v>
      </c>
      <c r="D529" s="11">
        <v>75</v>
      </c>
      <c r="E529" s="12" t="s">
        <v>46</v>
      </c>
      <c r="F529" s="13">
        <v>45081</v>
      </c>
      <c r="G529" s="11">
        <v>38</v>
      </c>
      <c r="H529" s="14">
        <v>4.4000000000000004</v>
      </c>
      <c r="I529">
        <f>IF(MONTH(calls[[#This Row],[Date of Call]])&lt;=6,YEAR(calls[[#This Row],[Date of Call]]),YEAR(calls[[#This Row],[Date of Call]])+1)</f>
        <v>2023</v>
      </c>
      <c r="J529" t="str">
        <f>TEXT(calls[[#This Row],[Date of Call]],"DDDD")</f>
        <v>Sunday</v>
      </c>
      <c r="K529" t="str">
        <f>_xlfn.IFS(calls[[#This Row],[Duration]]&lt;=10,"Under 10 mins",calls[[#This Row],[Duration]]&lt;=30,"10 to 30 mins",calls[[#This Row],[Duration]]&lt;=60,"30 to 60 mins",calls[[#This Row],[Duration]]&lt;=120,"1 to 2 hour",TRUE,"More than 2 hours")</f>
        <v>1 to 2 hour</v>
      </c>
      <c r="L529">
        <f>ROUND(calls[[#This Row],[Satisfaction Rating]],0)</f>
        <v>4</v>
      </c>
    </row>
    <row r="530" spans="2:12" x14ac:dyDescent="0.3">
      <c r="B530" s="10" t="s">
        <v>566</v>
      </c>
      <c r="C530" s="11" t="s">
        <v>50</v>
      </c>
      <c r="D530" s="11">
        <v>48</v>
      </c>
      <c r="E530" s="12" t="s">
        <v>33</v>
      </c>
      <c r="F530" s="13">
        <v>45082</v>
      </c>
      <c r="G530" s="11">
        <v>120</v>
      </c>
      <c r="H530" s="14">
        <v>4.0999999999999996</v>
      </c>
      <c r="I530">
        <f>IF(MONTH(calls[[#This Row],[Date of Call]])&lt;=6,YEAR(calls[[#This Row],[Date of Call]]),YEAR(calls[[#This Row],[Date of Call]])+1)</f>
        <v>2023</v>
      </c>
      <c r="J530" t="str">
        <f>TEXT(calls[[#This Row],[Date of Call]],"DDDD")</f>
        <v>Monday</v>
      </c>
      <c r="K530" t="str">
        <f>_xlfn.IFS(calls[[#This Row],[Duration]]&lt;=10,"Under 10 mins",calls[[#This Row],[Duration]]&lt;=30,"10 to 30 mins",calls[[#This Row],[Duration]]&lt;=60,"30 to 60 mins",calls[[#This Row],[Duration]]&lt;=120,"1 to 2 hour",TRUE,"More than 2 hours")</f>
        <v>30 to 60 mins</v>
      </c>
      <c r="L530">
        <f>ROUND(calls[[#This Row],[Satisfaction Rating]],0)</f>
        <v>4</v>
      </c>
    </row>
    <row r="531" spans="2:12" x14ac:dyDescent="0.3">
      <c r="B531" s="10" t="s">
        <v>567</v>
      </c>
      <c r="C531" s="11" t="s">
        <v>43</v>
      </c>
      <c r="D531" s="11">
        <v>48</v>
      </c>
      <c r="E531" s="12" t="s">
        <v>33</v>
      </c>
      <c r="F531" s="13">
        <v>45082</v>
      </c>
      <c r="G531" s="11">
        <v>120</v>
      </c>
      <c r="H531" s="14">
        <v>4.0999999999999996</v>
      </c>
      <c r="I531">
        <f>IF(MONTH(calls[[#This Row],[Date of Call]])&lt;=6,YEAR(calls[[#This Row],[Date of Call]]),YEAR(calls[[#This Row],[Date of Call]])+1)</f>
        <v>2023</v>
      </c>
      <c r="J531" t="str">
        <f>TEXT(calls[[#This Row],[Date of Call]],"DDDD")</f>
        <v>Monday</v>
      </c>
      <c r="K531" t="str">
        <f>_xlfn.IFS(calls[[#This Row],[Duration]]&lt;=10,"Under 10 mins",calls[[#This Row],[Duration]]&lt;=30,"10 to 30 mins",calls[[#This Row],[Duration]]&lt;=60,"30 to 60 mins",calls[[#This Row],[Duration]]&lt;=120,"1 to 2 hour",TRUE,"More than 2 hours")</f>
        <v>30 to 60 mins</v>
      </c>
      <c r="L531">
        <f>ROUND(calls[[#This Row],[Satisfaction Rating]],0)</f>
        <v>4</v>
      </c>
    </row>
    <row r="532" spans="2:12" x14ac:dyDescent="0.3">
      <c r="B532" s="10" t="s">
        <v>568</v>
      </c>
      <c r="C532" s="11" t="s">
        <v>22</v>
      </c>
      <c r="D532" s="11">
        <v>138</v>
      </c>
      <c r="E532" s="12" t="s">
        <v>27</v>
      </c>
      <c r="F532" s="13">
        <v>45082</v>
      </c>
      <c r="G532" s="11">
        <v>29</v>
      </c>
      <c r="H532" s="14">
        <v>4.4000000000000004</v>
      </c>
      <c r="I532">
        <f>IF(MONTH(calls[[#This Row],[Date of Call]])&lt;=6,YEAR(calls[[#This Row],[Date of Call]]),YEAR(calls[[#This Row],[Date of Call]])+1)</f>
        <v>2023</v>
      </c>
      <c r="J532" t="str">
        <f>TEXT(calls[[#This Row],[Date of Call]],"DDDD")</f>
        <v>Monday</v>
      </c>
      <c r="K532" t="str">
        <f>_xlfn.IFS(calls[[#This Row],[Duration]]&lt;=10,"Under 10 mins",calls[[#This Row],[Duration]]&lt;=30,"10 to 30 mins",calls[[#This Row],[Duration]]&lt;=60,"30 to 60 mins",calls[[#This Row],[Duration]]&lt;=120,"1 to 2 hour",TRUE,"More than 2 hours")</f>
        <v>More than 2 hours</v>
      </c>
      <c r="L532">
        <f>ROUND(calls[[#This Row],[Satisfaction Rating]],0)</f>
        <v>4</v>
      </c>
    </row>
    <row r="533" spans="2:12" x14ac:dyDescent="0.3">
      <c r="B533" s="10" t="s">
        <v>569</v>
      </c>
      <c r="C533" s="11" t="s">
        <v>35</v>
      </c>
      <c r="D533" s="11">
        <v>144</v>
      </c>
      <c r="E533" s="12" t="s">
        <v>27</v>
      </c>
      <c r="F533" s="13">
        <v>45083</v>
      </c>
      <c r="G533" s="11">
        <v>25</v>
      </c>
      <c r="H533" s="14">
        <v>3.7</v>
      </c>
      <c r="I533">
        <f>IF(MONTH(calls[[#This Row],[Date of Call]])&lt;=6,YEAR(calls[[#This Row],[Date of Call]]),YEAR(calls[[#This Row],[Date of Call]])+1)</f>
        <v>2023</v>
      </c>
      <c r="J533" t="str">
        <f>TEXT(calls[[#This Row],[Date of Call]],"DDDD")</f>
        <v>Tuesday</v>
      </c>
      <c r="K533" t="str">
        <f>_xlfn.IFS(calls[[#This Row],[Duration]]&lt;=10,"Under 10 mins",calls[[#This Row],[Duration]]&lt;=30,"10 to 30 mins",calls[[#This Row],[Duration]]&lt;=60,"30 to 60 mins",calls[[#This Row],[Duration]]&lt;=120,"1 to 2 hour",TRUE,"More than 2 hours")</f>
        <v>More than 2 hours</v>
      </c>
      <c r="L533">
        <f>ROUND(calls[[#This Row],[Satisfaction Rating]],0)</f>
        <v>4</v>
      </c>
    </row>
    <row r="534" spans="2:12" x14ac:dyDescent="0.3">
      <c r="B534" s="10" t="s">
        <v>570</v>
      </c>
      <c r="C534" s="11" t="s">
        <v>18</v>
      </c>
      <c r="D534" s="11">
        <v>119</v>
      </c>
      <c r="E534" s="12" t="s">
        <v>46</v>
      </c>
      <c r="F534" s="13">
        <v>45084</v>
      </c>
      <c r="G534" s="11">
        <v>116</v>
      </c>
      <c r="H534" s="14">
        <v>3.8</v>
      </c>
      <c r="I534">
        <f>IF(MONTH(calls[[#This Row],[Date of Call]])&lt;=6,YEAR(calls[[#This Row],[Date of Call]]),YEAR(calls[[#This Row],[Date of Call]])+1)</f>
        <v>2023</v>
      </c>
      <c r="J534" t="str">
        <f>TEXT(calls[[#This Row],[Date of Call]],"DDDD")</f>
        <v>Wednesday</v>
      </c>
      <c r="K534" t="str">
        <f>_xlfn.IFS(calls[[#This Row],[Duration]]&lt;=10,"Under 10 mins",calls[[#This Row],[Duration]]&lt;=30,"10 to 30 mins",calls[[#This Row],[Duration]]&lt;=60,"30 to 60 mins",calls[[#This Row],[Duration]]&lt;=120,"1 to 2 hour",TRUE,"More than 2 hours")</f>
        <v>1 to 2 hour</v>
      </c>
      <c r="L534">
        <f>ROUND(calls[[#This Row],[Satisfaction Rating]],0)</f>
        <v>4</v>
      </c>
    </row>
    <row r="535" spans="2:12" x14ac:dyDescent="0.3">
      <c r="B535" s="10" t="s">
        <v>571</v>
      </c>
      <c r="C535" s="11" t="s">
        <v>22</v>
      </c>
      <c r="D535" s="11">
        <v>101</v>
      </c>
      <c r="E535" s="12" t="s">
        <v>33</v>
      </c>
      <c r="F535" s="13">
        <v>45085</v>
      </c>
      <c r="G535" s="11">
        <v>132</v>
      </c>
      <c r="H535" s="14">
        <v>4.3</v>
      </c>
      <c r="I535">
        <f>IF(MONTH(calls[[#This Row],[Date of Call]])&lt;=6,YEAR(calls[[#This Row],[Date of Call]]),YEAR(calls[[#This Row],[Date of Call]])+1)</f>
        <v>2023</v>
      </c>
      <c r="J535" t="str">
        <f>TEXT(calls[[#This Row],[Date of Call]],"DDDD")</f>
        <v>Thursday</v>
      </c>
      <c r="K535" t="str">
        <f>_xlfn.IFS(calls[[#This Row],[Duration]]&lt;=10,"Under 10 mins",calls[[#This Row],[Duration]]&lt;=30,"10 to 30 mins",calls[[#This Row],[Duration]]&lt;=60,"30 to 60 mins",calls[[#This Row],[Duration]]&lt;=120,"1 to 2 hour",TRUE,"More than 2 hours")</f>
        <v>1 to 2 hour</v>
      </c>
      <c r="L535">
        <f>ROUND(calls[[#This Row],[Satisfaction Rating]],0)</f>
        <v>4</v>
      </c>
    </row>
    <row r="536" spans="2:12" x14ac:dyDescent="0.3">
      <c r="B536" s="10" t="s">
        <v>572</v>
      </c>
      <c r="C536" s="11" t="s">
        <v>35</v>
      </c>
      <c r="D536" s="11">
        <v>59</v>
      </c>
      <c r="E536" s="12" t="s">
        <v>46</v>
      </c>
      <c r="F536" s="13">
        <v>45086</v>
      </c>
      <c r="G536" s="11">
        <v>90</v>
      </c>
      <c r="H536" s="14">
        <v>3.5</v>
      </c>
      <c r="I536">
        <f>IF(MONTH(calls[[#This Row],[Date of Call]])&lt;=6,YEAR(calls[[#This Row],[Date of Call]]),YEAR(calls[[#This Row],[Date of Call]])+1)</f>
        <v>2023</v>
      </c>
      <c r="J536" t="str">
        <f>TEXT(calls[[#This Row],[Date of Call]],"DDDD")</f>
        <v>Friday</v>
      </c>
      <c r="K536" t="str">
        <f>_xlfn.IFS(calls[[#This Row],[Duration]]&lt;=10,"Under 10 mins",calls[[#This Row],[Duration]]&lt;=30,"10 to 30 mins",calls[[#This Row],[Duration]]&lt;=60,"30 to 60 mins",calls[[#This Row],[Duration]]&lt;=120,"1 to 2 hour",TRUE,"More than 2 hours")</f>
        <v>30 to 60 mins</v>
      </c>
      <c r="L536">
        <f>ROUND(calls[[#This Row],[Satisfaction Rating]],0)</f>
        <v>4</v>
      </c>
    </row>
    <row r="537" spans="2:12" x14ac:dyDescent="0.3">
      <c r="B537" s="10" t="s">
        <v>573</v>
      </c>
      <c r="C537" s="11" t="s">
        <v>49</v>
      </c>
      <c r="D537" s="11">
        <v>125</v>
      </c>
      <c r="E537" s="12" t="s">
        <v>17</v>
      </c>
      <c r="F537" s="13">
        <v>45086</v>
      </c>
      <c r="G537" s="11">
        <v>87</v>
      </c>
      <c r="H537" s="14">
        <v>4.0999999999999996</v>
      </c>
      <c r="I537">
        <f>IF(MONTH(calls[[#This Row],[Date of Call]])&lt;=6,YEAR(calls[[#This Row],[Date of Call]]),YEAR(calls[[#This Row],[Date of Call]])+1)</f>
        <v>2023</v>
      </c>
      <c r="J537" t="str">
        <f>TEXT(calls[[#This Row],[Date of Call]],"DDDD")</f>
        <v>Friday</v>
      </c>
      <c r="K537" t="str">
        <f>_xlfn.IFS(calls[[#This Row],[Duration]]&lt;=10,"Under 10 mins",calls[[#This Row],[Duration]]&lt;=30,"10 to 30 mins",calls[[#This Row],[Duration]]&lt;=60,"30 to 60 mins",calls[[#This Row],[Duration]]&lt;=120,"1 to 2 hour",TRUE,"More than 2 hours")</f>
        <v>More than 2 hours</v>
      </c>
      <c r="L537">
        <f>ROUND(calls[[#This Row],[Satisfaction Rating]],0)</f>
        <v>4</v>
      </c>
    </row>
    <row r="538" spans="2:12" x14ac:dyDescent="0.3">
      <c r="B538" s="10" t="s">
        <v>574</v>
      </c>
      <c r="C538" s="11" t="s">
        <v>45</v>
      </c>
      <c r="D538" s="11">
        <v>147</v>
      </c>
      <c r="E538" s="12" t="s">
        <v>46</v>
      </c>
      <c r="F538" s="13">
        <v>45086</v>
      </c>
      <c r="G538" s="11">
        <v>140</v>
      </c>
      <c r="H538" s="14">
        <v>4.2</v>
      </c>
      <c r="I538">
        <f>IF(MONTH(calls[[#This Row],[Date of Call]])&lt;=6,YEAR(calls[[#This Row],[Date of Call]]),YEAR(calls[[#This Row],[Date of Call]])+1)</f>
        <v>2023</v>
      </c>
      <c r="J538" t="str">
        <f>TEXT(calls[[#This Row],[Date of Call]],"DDDD")</f>
        <v>Friday</v>
      </c>
      <c r="K538" t="str">
        <f>_xlfn.IFS(calls[[#This Row],[Duration]]&lt;=10,"Under 10 mins",calls[[#This Row],[Duration]]&lt;=30,"10 to 30 mins",calls[[#This Row],[Duration]]&lt;=60,"30 to 60 mins",calls[[#This Row],[Duration]]&lt;=120,"1 to 2 hour",TRUE,"More than 2 hours")</f>
        <v>More than 2 hours</v>
      </c>
      <c r="L538">
        <f>ROUND(calls[[#This Row],[Satisfaction Rating]],0)</f>
        <v>4</v>
      </c>
    </row>
    <row r="539" spans="2:12" x14ac:dyDescent="0.3">
      <c r="B539" s="10" t="s">
        <v>575</v>
      </c>
      <c r="C539" s="11" t="s">
        <v>23</v>
      </c>
      <c r="D539" s="11">
        <v>76</v>
      </c>
      <c r="E539" s="12" t="s">
        <v>46</v>
      </c>
      <c r="F539" s="13">
        <v>45086</v>
      </c>
      <c r="G539" s="11">
        <v>164</v>
      </c>
      <c r="H539" s="14">
        <v>4.5</v>
      </c>
      <c r="I539">
        <f>IF(MONTH(calls[[#This Row],[Date of Call]])&lt;=6,YEAR(calls[[#This Row],[Date of Call]]),YEAR(calls[[#This Row],[Date of Call]])+1)</f>
        <v>2023</v>
      </c>
      <c r="J539" t="str">
        <f>TEXT(calls[[#This Row],[Date of Call]],"DDDD")</f>
        <v>Friday</v>
      </c>
      <c r="K539" t="str">
        <f>_xlfn.IFS(calls[[#This Row],[Duration]]&lt;=10,"Under 10 mins",calls[[#This Row],[Duration]]&lt;=30,"10 to 30 mins",calls[[#This Row],[Duration]]&lt;=60,"30 to 60 mins",calls[[#This Row],[Duration]]&lt;=120,"1 to 2 hour",TRUE,"More than 2 hours")</f>
        <v>1 to 2 hour</v>
      </c>
      <c r="L539">
        <f>ROUND(calls[[#This Row],[Satisfaction Rating]],0)</f>
        <v>5</v>
      </c>
    </row>
    <row r="540" spans="2:12" x14ac:dyDescent="0.3">
      <c r="B540" s="10" t="s">
        <v>576</v>
      </c>
      <c r="C540" s="11" t="s">
        <v>37</v>
      </c>
      <c r="D540" s="11">
        <v>99</v>
      </c>
      <c r="E540" s="12" t="s">
        <v>33</v>
      </c>
      <c r="F540" s="13">
        <v>45087</v>
      </c>
      <c r="G540" s="11">
        <v>180</v>
      </c>
      <c r="H540" s="14">
        <v>3.8</v>
      </c>
      <c r="I540">
        <f>IF(MONTH(calls[[#This Row],[Date of Call]])&lt;=6,YEAR(calls[[#This Row],[Date of Call]]),YEAR(calls[[#This Row],[Date of Call]])+1)</f>
        <v>2023</v>
      </c>
      <c r="J540" t="str">
        <f>TEXT(calls[[#This Row],[Date of Call]],"DDDD")</f>
        <v>Saturday</v>
      </c>
      <c r="K540" t="str">
        <f>_xlfn.IFS(calls[[#This Row],[Duration]]&lt;=10,"Under 10 mins",calls[[#This Row],[Duration]]&lt;=30,"10 to 30 mins",calls[[#This Row],[Duration]]&lt;=60,"30 to 60 mins",calls[[#This Row],[Duration]]&lt;=120,"1 to 2 hour",TRUE,"More than 2 hours")</f>
        <v>1 to 2 hour</v>
      </c>
      <c r="L540">
        <f>ROUND(calls[[#This Row],[Satisfaction Rating]],0)</f>
        <v>4</v>
      </c>
    </row>
    <row r="541" spans="2:12" x14ac:dyDescent="0.3">
      <c r="B541" s="10" t="s">
        <v>577</v>
      </c>
      <c r="C541" s="11" t="s">
        <v>41</v>
      </c>
      <c r="D541" s="11">
        <v>111</v>
      </c>
      <c r="E541" s="12" t="s">
        <v>40</v>
      </c>
      <c r="F541" s="13">
        <v>45088</v>
      </c>
      <c r="G541" s="11">
        <v>22</v>
      </c>
      <c r="H541" s="14">
        <v>4.0999999999999996</v>
      </c>
      <c r="I541">
        <f>IF(MONTH(calls[[#This Row],[Date of Call]])&lt;=6,YEAR(calls[[#This Row],[Date of Call]]),YEAR(calls[[#This Row],[Date of Call]])+1)</f>
        <v>2023</v>
      </c>
      <c r="J541" t="str">
        <f>TEXT(calls[[#This Row],[Date of Call]],"DDDD")</f>
        <v>Sunday</v>
      </c>
      <c r="K541" t="str">
        <f>_xlfn.IFS(calls[[#This Row],[Duration]]&lt;=10,"Under 10 mins",calls[[#This Row],[Duration]]&lt;=30,"10 to 30 mins",calls[[#This Row],[Duration]]&lt;=60,"30 to 60 mins",calls[[#This Row],[Duration]]&lt;=120,"1 to 2 hour",TRUE,"More than 2 hours")</f>
        <v>1 to 2 hour</v>
      </c>
      <c r="L541">
        <f>ROUND(calls[[#This Row],[Satisfaction Rating]],0)</f>
        <v>4</v>
      </c>
    </row>
    <row r="542" spans="2:12" x14ac:dyDescent="0.3">
      <c r="B542" s="10" t="s">
        <v>578</v>
      </c>
      <c r="C542" s="11" t="s">
        <v>32</v>
      </c>
      <c r="D542" s="11">
        <v>147</v>
      </c>
      <c r="E542" s="12" t="s">
        <v>17</v>
      </c>
      <c r="F542" s="13">
        <v>45088</v>
      </c>
      <c r="G542" s="11">
        <v>82</v>
      </c>
      <c r="H542" s="14">
        <v>4.4000000000000004</v>
      </c>
      <c r="I542">
        <f>IF(MONTH(calls[[#This Row],[Date of Call]])&lt;=6,YEAR(calls[[#This Row],[Date of Call]]),YEAR(calls[[#This Row],[Date of Call]])+1)</f>
        <v>2023</v>
      </c>
      <c r="J542" t="str">
        <f>TEXT(calls[[#This Row],[Date of Call]],"DDDD")</f>
        <v>Sunday</v>
      </c>
      <c r="K542" t="str">
        <f>_xlfn.IFS(calls[[#This Row],[Duration]]&lt;=10,"Under 10 mins",calls[[#This Row],[Duration]]&lt;=30,"10 to 30 mins",calls[[#This Row],[Duration]]&lt;=60,"30 to 60 mins",calls[[#This Row],[Duration]]&lt;=120,"1 to 2 hour",TRUE,"More than 2 hours")</f>
        <v>More than 2 hours</v>
      </c>
      <c r="L542">
        <f>ROUND(calls[[#This Row],[Satisfaction Rating]],0)</f>
        <v>4</v>
      </c>
    </row>
    <row r="543" spans="2:12" x14ac:dyDescent="0.3">
      <c r="B543" s="10" t="s">
        <v>579</v>
      </c>
      <c r="C543" s="11" t="s">
        <v>16</v>
      </c>
      <c r="D543" s="11">
        <v>141</v>
      </c>
      <c r="E543" s="12" t="s">
        <v>33</v>
      </c>
      <c r="F543" s="13">
        <v>45088</v>
      </c>
      <c r="G543" s="11">
        <v>100</v>
      </c>
      <c r="H543" s="14">
        <v>4.5999999999999996</v>
      </c>
      <c r="I543">
        <f>IF(MONTH(calls[[#This Row],[Date of Call]])&lt;=6,YEAR(calls[[#This Row],[Date of Call]]),YEAR(calls[[#This Row],[Date of Call]])+1)</f>
        <v>2023</v>
      </c>
      <c r="J543" t="str">
        <f>TEXT(calls[[#This Row],[Date of Call]],"DDDD")</f>
        <v>Sunday</v>
      </c>
      <c r="K543" t="str">
        <f>_xlfn.IFS(calls[[#This Row],[Duration]]&lt;=10,"Under 10 mins",calls[[#This Row],[Duration]]&lt;=30,"10 to 30 mins",calls[[#This Row],[Duration]]&lt;=60,"30 to 60 mins",calls[[#This Row],[Duration]]&lt;=120,"1 to 2 hour",TRUE,"More than 2 hours")</f>
        <v>More than 2 hours</v>
      </c>
      <c r="L543">
        <f>ROUND(calls[[#This Row],[Satisfaction Rating]],0)</f>
        <v>5</v>
      </c>
    </row>
    <row r="544" spans="2:12" x14ac:dyDescent="0.3">
      <c r="B544" s="10" t="s">
        <v>580</v>
      </c>
      <c r="C544" s="11" t="s">
        <v>23</v>
      </c>
      <c r="D544" s="11">
        <v>71</v>
      </c>
      <c r="E544" s="12" t="s">
        <v>46</v>
      </c>
      <c r="F544" s="13">
        <v>45089</v>
      </c>
      <c r="G544" s="11">
        <v>52</v>
      </c>
      <c r="H544" s="14">
        <v>3.4</v>
      </c>
      <c r="I544">
        <f>IF(MONTH(calls[[#This Row],[Date of Call]])&lt;=6,YEAR(calls[[#This Row],[Date of Call]]),YEAR(calls[[#This Row],[Date of Call]])+1)</f>
        <v>2023</v>
      </c>
      <c r="J544" t="str">
        <f>TEXT(calls[[#This Row],[Date of Call]],"DDDD")</f>
        <v>Monday</v>
      </c>
      <c r="K544" t="str">
        <f>_xlfn.IFS(calls[[#This Row],[Duration]]&lt;=10,"Under 10 mins",calls[[#This Row],[Duration]]&lt;=30,"10 to 30 mins",calls[[#This Row],[Duration]]&lt;=60,"30 to 60 mins",calls[[#This Row],[Duration]]&lt;=120,"1 to 2 hour",TRUE,"More than 2 hours")</f>
        <v>1 to 2 hour</v>
      </c>
      <c r="L544">
        <f>ROUND(calls[[#This Row],[Satisfaction Rating]],0)</f>
        <v>3</v>
      </c>
    </row>
    <row r="545" spans="2:12" x14ac:dyDescent="0.3">
      <c r="B545" s="10" t="s">
        <v>581</v>
      </c>
      <c r="C545" s="11" t="s">
        <v>23</v>
      </c>
      <c r="D545" s="11">
        <v>121</v>
      </c>
      <c r="E545" s="12" t="s">
        <v>17</v>
      </c>
      <c r="F545" s="13">
        <v>45090</v>
      </c>
      <c r="G545" s="11">
        <v>84</v>
      </c>
      <c r="H545" s="14">
        <v>4.5999999999999996</v>
      </c>
      <c r="I545">
        <f>IF(MONTH(calls[[#This Row],[Date of Call]])&lt;=6,YEAR(calls[[#This Row],[Date of Call]]),YEAR(calls[[#This Row],[Date of Call]])+1)</f>
        <v>2023</v>
      </c>
      <c r="J545" t="str">
        <f>TEXT(calls[[#This Row],[Date of Call]],"DDDD")</f>
        <v>Tuesday</v>
      </c>
      <c r="K545" t="str">
        <f>_xlfn.IFS(calls[[#This Row],[Duration]]&lt;=10,"Under 10 mins",calls[[#This Row],[Duration]]&lt;=30,"10 to 30 mins",calls[[#This Row],[Duration]]&lt;=60,"30 to 60 mins",calls[[#This Row],[Duration]]&lt;=120,"1 to 2 hour",TRUE,"More than 2 hours")</f>
        <v>More than 2 hours</v>
      </c>
      <c r="L545">
        <f>ROUND(calls[[#This Row],[Satisfaction Rating]],0)</f>
        <v>5</v>
      </c>
    </row>
    <row r="546" spans="2:12" x14ac:dyDescent="0.3">
      <c r="B546" s="10" t="s">
        <v>582</v>
      </c>
      <c r="C546" s="11" t="s">
        <v>23</v>
      </c>
      <c r="D546" s="11">
        <v>60</v>
      </c>
      <c r="E546" s="12" t="s">
        <v>17</v>
      </c>
      <c r="F546" s="13">
        <v>45090</v>
      </c>
      <c r="G546" s="11">
        <v>37</v>
      </c>
      <c r="H546" s="14">
        <v>3.9</v>
      </c>
      <c r="I546">
        <f>IF(MONTH(calls[[#This Row],[Date of Call]])&lt;=6,YEAR(calls[[#This Row],[Date of Call]]),YEAR(calls[[#This Row],[Date of Call]])+1)</f>
        <v>2023</v>
      </c>
      <c r="J546" t="str">
        <f>TEXT(calls[[#This Row],[Date of Call]],"DDDD")</f>
        <v>Tuesday</v>
      </c>
      <c r="K546" t="str">
        <f>_xlfn.IFS(calls[[#This Row],[Duration]]&lt;=10,"Under 10 mins",calls[[#This Row],[Duration]]&lt;=30,"10 to 30 mins",calls[[#This Row],[Duration]]&lt;=60,"30 to 60 mins",calls[[#This Row],[Duration]]&lt;=120,"1 to 2 hour",TRUE,"More than 2 hours")</f>
        <v>30 to 60 mins</v>
      </c>
      <c r="L546">
        <f>ROUND(calls[[#This Row],[Satisfaction Rating]],0)</f>
        <v>4</v>
      </c>
    </row>
    <row r="547" spans="2:12" x14ac:dyDescent="0.3">
      <c r="B547" s="10" t="s">
        <v>583</v>
      </c>
      <c r="C547" s="11" t="s">
        <v>54</v>
      </c>
      <c r="D547" s="11">
        <v>158</v>
      </c>
      <c r="E547" s="12" t="s">
        <v>33</v>
      </c>
      <c r="F547" s="13">
        <v>45091</v>
      </c>
      <c r="G547" s="11">
        <v>190</v>
      </c>
      <c r="H547" s="14">
        <v>4</v>
      </c>
      <c r="I547">
        <f>IF(MONTH(calls[[#This Row],[Date of Call]])&lt;=6,YEAR(calls[[#This Row],[Date of Call]]),YEAR(calls[[#This Row],[Date of Call]])+1)</f>
        <v>2023</v>
      </c>
      <c r="J547" t="str">
        <f>TEXT(calls[[#This Row],[Date of Call]],"DDDD")</f>
        <v>Wednesday</v>
      </c>
      <c r="K547" t="str">
        <f>_xlfn.IFS(calls[[#This Row],[Duration]]&lt;=10,"Under 10 mins",calls[[#This Row],[Duration]]&lt;=30,"10 to 30 mins",calls[[#This Row],[Duration]]&lt;=60,"30 to 60 mins",calls[[#This Row],[Duration]]&lt;=120,"1 to 2 hour",TRUE,"More than 2 hours")</f>
        <v>More than 2 hours</v>
      </c>
      <c r="L547">
        <f>ROUND(calls[[#This Row],[Satisfaction Rating]],0)</f>
        <v>4</v>
      </c>
    </row>
    <row r="548" spans="2:12" x14ac:dyDescent="0.3">
      <c r="B548" s="10" t="s">
        <v>584</v>
      </c>
      <c r="C548" s="11" t="s">
        <v>45</v>
      </c>
      <c r="D548" s="11">
        <v>159</v>
      </c>
      <c r="E548" s="12" t="s">
        <v>27</v>
      </c>
      <c r="F548" s="13">
        <v>45091</v>
      </c>
      <c r="G548" s="11">
        <v>66</v>
      </c>
      <c r="H548" s="14">
        <v>3.4</v>
      </c>
      <c r="I548">
        <f>IF(MONTH(calls[[#This Row],[Date of Call]])&lt;=6,YEAR(calls[[#This Row],[Date of Call]]),YEAR(calls[[#This Row],[Date of Call]])+1)</f>
        <v>2023</v>
      </c>
      <c r="J548" t="str">
        <f>TEXT(calls[[#This Row],[Date of Call]],"DDDD")</f>
        <v>Wednesday</v>
      </c>
      <c r="K548" t="str">
        <f>_xlfn.IFS(calls[[#This Row],[Duration]]&lt;=10,"Under 10 mins",calls[[#This Row],[Duration]]&lt;=30,"10 to 30 mins",calls[[#This Row],[Duration]]&lt;=60,"30 to 60 mins",calls[[#This Row],[Duration]]&lt;=120,"1 to 2 hour",TRUE,"More than 2 hours")</f>
        <v>More than 2 hours</v>
      </c>
      <c r="L548">
        <f>ROUND(calls[[#This Row],[Satisfaction Rating]],0)</f>
        <v>3</v>
      </c>
    </row>
    <row r="549" spans="2:12" x14ac:dyDescent="0.3">
      <c r="B549" s="10" t="s">
        <v>585</v>
      </c>
      <c r="C549" s="11" t="s">
        <v>22</v>
      </c>
      <c r="D549" s="11">
        <v>70</v>
      </c>
      <c r="E549" s="12" t="s">
        <v>46</v>
      </c>
      <c r="F549" s="13">
        <v>45092</v>
      </c>
      <c r="G549" s="11">
        <v>116</v>
      </c>
      <c r="H549" s="14">
        <v>3.2</v>
      </c>
      <c r="I549">
        <f>IF(MONTH(calls[[#This Row],[Date of Call]])&lt;=6,YEAR(calls[[#This Row],[Date of Call]]),YEAR(calls[[#This Row],[Date of Call]])+1)</f>
        <v>2023</v>
      </c>
      <c r="J549" t="str">
        <f>TEXT(calls[[#This Row],[Date of Call]],"DDDD")</f>
        <v>Thursday</v>
      </c>
      <c r="K549" t="str">
        <f>_xlfn.IFS(calls[[#This Row],[Duration]]&lt;=10,"Under 10 mins",calls[[#This Row],[Duration]]&lt;=30,"10 to 30 mins",calls[[#This Row],[Duration]]&lt;=60,"30 to 60 mins",calls[[#This Row],[Duration]]&lt;=120,"1 to 2 hour",TRUE,"More than 2 hours")</f>
        <v>1 to 2 hour</v>
      </c>
      <c r="L549">
        <f>ROUND(calls[[#This Row],[Satisfaction Rating]],0)</f>
        <v>3</v>
      </c>
    </row>
    <row r="550" spans="2:12" x14ac:dyDescent="0.3">
      <c r="B550" s="10" t="s">
        <v>586</v>
      </c>
      <c r="C550" s="11" t="s">
        <v>50</v>
      </c>
      <c r="D550" s="11">
        <v>78</v>
      </c>
      <c r="E550" s="12" t="s">
        <v>40</v>
      </c>
      <c r="F550" s="13">
        <v>45092</v>
      </c>
      <c r="G550" s="11">
        <v>28</v>
      </c>
      <c r="H550" s="14">
        <v>3.9</v>
      </c>
      <c r="I550">
        <f>IF(MONTH(calls[[#This Row],[Date of Call]])&lt;=6,YEAR(calls[[#This Row],[Date of Call]]),YEAR(calls[[#This Row],[Date of Call]])+1)</f>
        <v>2023</v>
      </c>
      <c r="J550" t="str">
        <f>TEXT(calls[[#This Row],[Date of Call]],"DDDD")</f>
        <v>Thursday</v>
      </c>
      <c r="K550" t="str">
        <f>_xlfn.IFS(calls[[#This Row],[Duration]]&lt;=10,"Under 10 mins",calls[[#This Row],[Duration]]&lt;=30,"10 to 30 mins",calls[[#This Row],[Duration]]&lt;=60,"30 to 60 mins",calls[[#This Row],[Duration]]&lt;=120,"1 to 2 hour",TRUE,"More than 2 hours")</f>
        <v>1 to 2 hour</v>
      </c>
      <c r="L550">
        <f>ROUND(calls[[#This Row],[Satisfaction Rating]],0)</f>
        <v>4</v>
      </c>
    </row>
    <row r="551" spans="2:12" x14ac:dyDescent="0.3">
      <c r="B551" s="10" t="s">
        <v>587</v>
      </c>
      <c r="C551" s="11" t="s">
        <v>32</v>
      </c>
      <c r="D551" s="11">
        <v>103</v>
      </c>
      <c r="E551" s="12" t="s">
        <v>46</v>
      </c>
      <c r="F551" s="13">
        <v>45092</v>
      </c>
      <c r="G551" s="11">
        <v>120</v>
      </c>
      <c r="H551" s="14">
        <v>5</v>
      </c>
      <c r="I551">
        <f>IF(MONTH(calls[[#This Row],[Date of Call]])&lt;=6,YEAR(calls[[#This Row],[Date of Call]]),YEAR(calls[[#This Row],[Date of Call]])+1)</f>
        <v>2023</v>
      </c>
      <c r="J551" t="str">
        <f>TEXT(calls[[#This Row],[Date of Call]],"DDDD")</f>
        <v>Thursday</v>
      </c>
      <c r="K551" t="str">
        <f>_xlfn.IFS(calls[[#This Row],[Duration]]&lt;=10,"Under 10 mins",calls[[#This Row],[Duration]]&lt;=30,"10 to 30 mins",calls[[#This Row],[Duration]]&lt;=60,"30 to 60 mins",calls[[#This Row],[Duration]]&lt;=120,"1 to 2 hour",TRUE,"More than 2 hours")</f>
        <v>1 to 2 hour</v>
      </c>
      <c r="L551">
        <f>ROUND(calls[[#This Row],[Satisfaction Rating]],0)</f>
        <v>5</v>
      </c>
    </row>
    <row r="552" spans="2:12" x14ac:dyDescent="0.3">
      <c r="B552" s="10" t="s">
        <v>588</v>
      </c>
      <c r="C552" s="11" t="s">
        <v>26</v>
      </c>
      <c r="D552" s="11">
        <v>108</v>
      </c>
      <c r="E552" s="12" t="s">
        <v>33</v>
      </c>
      <c r="F552" s="13">
        <v>45092</v>
      </c>
      <c r="G552" s="11">
        <v>56</v>
      </c>
      <c r="H552" s="14">
        <v>3.5</v>
      </c>
      <c r="I552">
        <f>IF(MONTH(calls[[#This Row],[Date of Call]])&lt;=6,YEAR(calls[[#This Row],[Date of Call]]),YEAR(calls[[#This Row],[Date of Call]])+1)</f>
        <v>2023</v>
      </c>
      <c r="J552" t="str">
        <f>TEXT(calls[[#This Row],[Date of Call]],"DDDD")</f>
        <v>Thursday</v>
      </c>
      <c r="K552" t="str">
        <f>_xlfn.IFS(calls[[#This Row],[Duration]]&lt;=10,"Under 10 mins",calls[[#This Row],[Duration]]&lt;=30,"10 to 30 mins",calls[[#This Row],[Duration]]&lt;=60,"30 to 60 mins",calls[[#This Row],[Duration]]&lt;=120,"1 to 2 hour",TRUE,"More than 2 hours")</f>
        <v>1 to 2 hour</v>
      </c>
      <c r="L552">
        <f>ROUND(calls[[#This Row],[Satisfaction Rating]],0)</f>
        <v>4</v>
      </c>
    </row>
    <row r="553" spans="2:12" x14ac:dyDescent="0.3">
      <c r="B553" s="10" t="s">
        <v>589</v>
      </c>
      <c r="C553" s="11" t="s">
        <v>26</v>
      </c>
      <c r="D553" s="11">
        <v>44</v>
      </c>
      <c r="E553" s="12" t="s">
        <v>17</v>
      </c>
      <c r="F553" s="13">
        <v>45092</v>
      </c>
      <c r="G553" s="11">
        <v>170</v>
      </c>
      <c r="H553" s="14">
        <v>3.8</v>
      </c>
      <c r="I553">
        <f>IF(MONTH(calls[[#This Row],[Date of Call]])&lt;=6,YEAR(calls[[#This Row],[Date of Call]]),YEAR(calls[[#This Row],[Date of Call]])+1)</f>
        <v>2023</v>
      </c>
      <c r="J553" t="str">
        <f>TEXT(calls[[#This Row],[Date of Call]],"DDDD")</f>
        <v>Thursday</v>
      </c>
      <c r="K553" t="str">
        <f>_xlfn.IFS(calls[[#This Row],[Duration]]&lt;=10,"Under 10 mins",calls[[#This Row],[Duration]]&lt;=30,"10 to 30 mins",calls[[#This Row],[Duration]]&lt;=60,"30 to 60 mins",calls[[#This Row],[Duration]]&lt;=120,"1 to 2 hour",TRUE,"More than 2 hours")</f>
        <v>30 to 60 mins</v>
      </c>
      <c r="L553">
        <f>ROUND(calls[[#This Row],[Satisfaction Rating]],0)</f>
        <v>4</v>
      </c>
    </row>
    <row r="554" spans="2:12" x14ac:dyDescent="0.3">
      <c r="B554" s="10" t="s">
        <v>590</v>
      </c>
      <c r="C554" s="11" t="s">
        <v>50</v>
      </c>
      <c r="D554" s="11">
        <v>127</v>
      </c>
      <c r="E554" s="12" t="s">
        <v>33</v>
      </c>
      <c r="F554" s="13">
        <v>45093</v>
      </c>
      <c r="G554" s="11">
        <v>200</v>
      </c>
      <c r="H554" s="14">
        <v>4.8</v>
      </c>
      <c r="I554">
        <f>IF(MONTH(calls[[#This Row],[Date of Call]])&lt;=6,YEAR(calls[[#This Row],[Date of Call]]),YEAR(calls[[#This Row],[Date of Call]])+1)</f>
        <v>2023</v>
      </c>
      <c r="J554" t="str">
        <f>TEXT(calls[[#This Row],[Date of Call]],"DDDD")</f>
        <v>Friday</v>
      </c>
      <c r="K554" t="str">
        <f>_xlfn.IFS(calls[[#This Row],[Duration]]&lt;=10,"Under 10 mins",calls[[#This Row],[Duration]]&lt;=30,"10 to 30 mins",calls[[#This Row],[Duration]]&lt;=60,"30 to 60 mins",calls[[#This Row],[Duration]]&lt;=120,"1 to 2 hour",TRUE,"More than 2 hours")</f>
        <v>More than 2 hours</v>
      </c>
      <c r="L554">
        <f>ROUND(calls[[#This Row],[Satisfaction Rating]],0)</f>
        <v>5</v>
      </c>
    </row>
    <row r="555" spans="2:12" x14ac:dyDescent="0.3">
      <c r="B555" s="10" t="s">
        <v>591</v>
      </c>
      <c r="C555" s="11" t="s">
        <v>32</v>
      </c>
      <c r="D555" s="11">
        <v>132</v>
      </c>
      <c r="E555" s="12" t="s">
        <v>46</v>
      </c>
      <c r="F555" s="13">
        <v>45094</v>
      </c>
      <c r="G555" s="11">
        <v>50</v>
      </c>
      <c r="H555" s="14">
        <v>4.2</v>
      </c>
      <c r="I555">
        <f>IF(MONTH(calls[[#This Row],[Date of Call]])&lt;=6,YEAR(calls[[#This Row],[Date of Call]]),YEAR(calls[[#This Row],[Date of Call]])+1)</f>
        <v>2023</v>
      </c>
      <c r="J555" t="str">
        <f>TEXT(calls[[#This Row],[Date of Call]],"DDDD")</f>
        <v>Saturday</v>
      </c>
      <c r="K555" t="str">
        <f>_xlfn.IFS(calls[[#This Row],[Duration]]&lt;=10,"Under 10 mins",calls[[#This Row],[Duration]]&lt;=30,"10 to 30 mins",calls[[#This Row],[Duration]]&lt;=60,"30 to 60 mins",calls[[#This Row],[Duration]]&lt;=120,"1 to 2 hour",TRUE,"More than 2 hours")</f>
        <v>More than 2 hours</v>
      </c>
      <c r="L555">
        <f>ROUND(calls[[#This Row],[Satisfaction Rating]],0)</f>
        <v>4</v>
      </c>
    </row>
    <row r="556" spans="2:12" x14ac:dyDescent="0.3">
      <c r="B556" s="10" t="s">
        <v>592</v>
      </c>
      <c r="C556" s="11" t="s">
        <v>16</v>
      </c>
      <c r="D556" s="11">
        <v>106</v>
      </c>
      <c r="E556" s="12" t="s">
        <v>40</v>
      </c>
      <c r="F556" s="13">
        <v>45094</v>
      </c>
      <c r="G556" s="11">
        <v>112</v>
      </c>
      <c r="H556" s="14">
        <v>3.7</v>
      </c>
      <c r="I556">
        <f>IF(MONTH(calls[[#This Row],[Date of Call]])&lt;=6,YEAR(calls[[#This Row],[Date of Call]]),YEAR(calls[[#This Row],[Date of Call]])+1)</f>
        <v>2023</v>
      </c>
      <c r="J556" t="str">
        <f>TEXT(calls[[#This Row],[Date of Call]],"DDDD")</f>
        <v>Saturday</v>
      </c>
      <c r="K556" t="str">
        <f>_xlfn.IFS(calls[[#This Row],[Duration]]&lt;=10,"Under 10 mins",calls[[#This Row],[Duration]]&lt;=30,"10 to 30 mins",calls[[#This Row],[Duration]]&lt;=60,"30 to 60 mins",calls[[#This Row],[Duration]]&lt;=120,"1 to 2 hour",TRUE,"More than 2 hours")</f>
        <v>1 to 2 hour</v>
      </c>
      <c r="L556">
        <f>ROUND(calls[[#This Row],[Satisfaction Rating]],0)</f>
        <v>4</v>
      </c>
    </row>
    <row r="557" spans="2:12" x14ac:dyDescent="0.3">
      <c r="B557" s="10" t="s">
        <v>593</v>
      </c>
      <c r="C557" s="11" t="s">
        <v>41</v>
      </c>
      <c r="D557" s="11">
        <v>107</v>
      </c>
      <c r="E557" s="12" t="s">
        <v>46</v>
      </c>
      <c r="F557" s="13">
        <v>45095</v>
      </c>
      <c r="G557" s="11">
        <v>39</v>
      </c>
      <c r="H557" s="14">
        <v>4.8</v>
      </c>
      <c r="I557">
        <f>IF(MONTH(calls[[#This Row],[Date of Call]])&lt;=6,YEAR(calls[[#This Row],[Date of Call]]),YEAR(calls[[#This Row],[Date of Call]])+1)</f>
        <v>2023</v>
      </c>
      <c r="J557" t="str">
        <f>TEXT(calls[[#This Row],[Date of Call]],"DDDD")</f>
        <v>Sunday</v>
      </c>
      <c r="K557" t="str">
        <f>_xlfn.IFS(calls[[#This Row],[Duration]]&lt;=10,"Under 10 mins",calls[[#This Row],[Duration]]&lt;=30,"10 to 30 mins",calls[[#This Row],[Duration]]&lt;=60,"30 to 60 mins",calls[[#This Row],[Duration]]&lt;=120,"1 to 2 hour",TRUE,"More than 2 hours")</f>
        <v>1 to 2 hour</v>
      </c>
      <c r="L557">
        <f>ROUND(calls[[#This Row],[Satisfaction Rating]],0)</f>
        <v>5</v>
      </c>
    </row>
    <row r="558" spans="2:12" x14ac:dyDescent="0.3">
      <c r="B558" s="10" t="s">
        <v>594</v>
      </c>
      <c r="C558" s="11" t="s">
        <v>45</v>
      </c>
      <c r="D558" s="11">
        <v>85</v>
      </c>
      <c r="E558" s="12" t="s">
        <v>40</v>
      </c>
      <c r="F558" s="13">
        <v>45095</v>
      </c>
      <c r="G558" s="11">
        <v>38</v>
      </c>
      <c r="H558" s="14">
        <v>4.8</v>
      </c>
      <c r="I558">
        <f>IF(MONTH(calls[[#This Row],[Date of Call]])&lt;=6,YEAR(calls[[#This Row],[Date of Call]]),YEAR(calls[[#This Row],[Date of Call]])+1)</f>
        <v>2023</v>
      </c>
      <c r="J558" t="str">
        <f>TEXT(calls[[#This Row],[Date of Call]],"DDDD")</f>
        <v>Sunday</v>
      </c>
      <c r="K558" t="str">
        <f>_xlfn.IFS(calls[[#This Row],[Duration]]&lt;=10,"Under 10 mins",calls[[#This Row],[Duration]]&lt;=30,"10 to 30 mins",calls[[#This Row],[Duration]]&lt;=60,"30 to 60 mins",calls[[#This Row],[Duration]]&lt;=120,"1 to 2 hour",TRUE,"More than 2 hours")</f>
        <v>1 to 2 hour</v>
      </c>
      <c r="L558">
        <f>ROUND(calls[[#This Row],[Satisfaction Rating]],0)</f>
        <v>5</v>
      </c>
    </row>
    <row r="559" spans="2:12" x14ac:dyDescent="0.3">
      <c r="B559" s="10" t="s">
        <v>595</v>
      </c>
      <c r="C559" s="11" t="s">
        <v>37</v>
      </c>
      <c r="D559" s="11">
        <v>49</v>
      </c>
      <c r="E559" s="12" t="s">
        <v>46</v>
      </c>
      <c r="F559" s="13">
        <v>45096</v>
      </c>
      <c r="G559" s="11">
        <v>84</v>
      </c>
      <c r="H559" s="14">
        <v>2.9</v>
      </c>
      <c r="I559">
        <f>IF(MONTH(calls[[#This Row],[Date of Call]])&lt;=6,YEAR(calls[[#This Row],[Date of Call]]),YEAR(calls[[#This Row],[Date of Call]])+1)</f>
        <v>2023</v>
      </c>
      <c r="J559" t="str">
        <f>TEXT(calls[[#This Row],[Date of Call]],"DDDD")</f>
        <v>Monday</v>
      </c>
      <c r="K559" t="str">
        <f>_xlfn.IFS(calls[[#This Row],[Duration]]&lt;=10,"Under 10 mins",calls[[#This Row],[Duration]]&lt;=30,"10 to 30 mins",calls[[#This Row],[Duration]]&lt;=60,"30 to 60 mins",calls[[#This Row],[Duration]]&lt;=120,"1 to 2 hour",TRUE,"More than 2 hours")</f>
        <v>30 to 60 mins</v>
      </c>
      <c r="L559">
        <f>ROUND(calls[[#This Row],[Satisfaction Rating]],0)</f>
        <v>3</v>
      </c>
    </row>
    <row r="560" spans="2:12" x14ac:dyDescent="0.3">
      <c r="B560" s="10" t="s">
        <v>596</v>
      </c>
      <c r="C560" s="11" t="s">
        <v>23</v>
      </c>
      <c r="D560" s="11">
        <v>117</v>
      </c>
      <c r="E560" s="12" t="s">
        <v>33</v>
      </c>
      <c r="F560" s="13">
        <v>45097</v>
      </c>
      <c r="G560" s="11">
        <v>82</v>
      </c>
      <c r="H560" s="14">
        <v>3.5</v>
      </c>
      <c r="I560">
        <f>IF(MONTH(calls[[#This Row],[Date of Call]])&lt;=6,YEAR(calls[[#This Row],[Date of Call]]),YEAR(calls[[#This Row],[Date of Call]])+1)</f>
        <v>2023</v>
      </c>
      <c r="J560" t="str">
        <f>TEXT(calls[[#This Row],[Date of Call]],"DDDD")</f>
        <v>Tuesday</v>
      </c>
      <c r="K560" t="str">
        <f>_xlfn.IFS(calls[[#This Row],[Duration]]&lt;=10,"Under 10 mins",calls[[#This Row],[Duration]]&lt;=30,"10 to 30 mins",calls[[#This Row],[Duration]]&lt;=60,"30 to 60 mins",calls[[#This Row],[Duration]]&lt;=120,"1 to 2 hour",TRUE,"More than 2 hours")</f>
        <v>1 to 2 hour</v>
      </c>
      <c r="L560">
        <f>ROUND(calls[[#This Row],[Satisfaction Rating]],0)</f>
        <v>4</v>
      </c>
    </row>
    <row r="561" spans="2:12" x14ac:dyDescent="0.3">
      <c r="B561" s="10" t="s">
        <v>597</v>
      </c>
      <c r="C561" s="11" t="s">
        <v>41</v>
      </c>
      <c r="D561" s="11">
        <v>136</v>
      </c>
      <c r="E561" s="12" t="s">
        <v>40</v>
      </c>
      <c r="F561" s="13">
        <v>45097</v>
      </c>
      <c r="G561" s="11">
        <v>37</v>
      </c>
      <c r="H561" s="14">
        <v>0.9</v>
      </c>
      <c r="I561">
        <f>IF(MONTH(calls[[#This Row],[Date of Call]])&lt;=6,YEAR(calls[[#This Row],[Date of Call]]),YEAR(calls[[#This Row],[Date of Call]])+1)</f>
        <v>2023</v>
      </c>
      <c r="J561" t="str">
        <f>TEXT(calls[[#This Row],[Date of Call]],"DDDD")</f>
        <v>Tuesday</v>
      </c>
      <c r="K561" t="str">
        <f>_xlfn.IFS(calls[[#This Row],[Duration]]&lt;=10,"Under 10 mins",calls[[#This Row],[Duration]]&lt;=30,"10 to 30 mins",calls[[#This Row],[Duration]]&lt;=60,"30 to 60 mins",calls[[#This Row],[Duration]]&lt;=120,"1 to 2 hour",TRUE,"More than 2 hours")</f>
        <v>More than 2 hours</v>
      </c>
      <c r="L561">
        <f>ROUND(calls[[#This Row],[Satisfaction Rating]],0)</f>
        <v>1</v>
      </c>
    </row>
    <row r="562" spans="2:12" x14ac:dyDescent="0.3">
      <c r="B562" s="10" t="s">
        <v>598</v>
      </c>
      <c r="C562" s="11" t="s">
        <v>26</v>
      </c>
      <c r="D562" s="11">
        <v>130</v>
      </c>
      <c r="E562" s="12" t="s">
        <v>27</v>
      </c>
      <c r="F562" s="13">
        <v>45098</v>
      </c>
      <c r="G562" s="11">
        <v>87</v>
      </c>
      <c r="H562" s="14">
        <v>3.4</v>
      </c>
      <c r="I562">
        <f>IF(MONTH(calls[[#This Row],[Date of Call]])&lt;=6,YEAR(calls[[#This Row],[Date of Call]]),YEAR(calls[[#This Row],[Date of Call]])+1)</f>
        <v>2023</v>
      </c>
      <c r="J562" t="str">
        <f>TEXT(calls[[#This Row],[Date of Call]],"DDDD")</f>
        <v>Wednesday</v>
      </c>
      <c r="K562" t="str">
        <f>_xlfn.IFS(calls[[#This Row],[Duration]]&lt;=10,"Under 10 mins",calls[[#This Row],[Duration]]&lt;=30,"10 to 30 mins",calls[[#This Row],[Duration]]&lt;=60,"30 to 60 mins",calls[[#This Row],[Duration]]&lt;=120,"1 to 2 hour",TRUE,"More than 2 hours")</f>
        <v>More than 2 hours</v>
      </c>
      <c r="L562">
        <f>ROUND(calls[[#This Row],[Satisfaction Rating]],0)</f>
        <v>3</v>
      </c>
    </row>
    <row r="563" spans="2:12" x14ac:dyDescent="0.3">
      <c r="B563" s="10" t="s">
        <v>599</v>
      </c>
      <c r="C563" s="11" t="s">
        <v>26</v>
      </c>
      <c r="D563" s="11">
        <v>73</v>
      </c>
      <c r="E563" s="12" t="s">
        <v>27</v>
      </c>
      <c r="F563" s="13">
        <v>45098</v>
      </c>
      <c r="G563" s="11">
        <v>75</v>
      </c>
      <c r="H563" s="14">
        <v>2.7</v>
      </c>
      <c r="I563">
        <f>IF(MONTH(calls[[#This Row],[Date of Call]])&lt;=6,YEAR(calls[[#This Row],[Date of Call]]),YEAR(calls[[#This Row],[Date of Call]])+1)</f>
        <v>2023</v>
      </c>
      <c r="J563" t="str">
        <f>TEXT(calls[[#This Row],[Date of Call]],"DDDD")</f>
        <v>Wednesday</v>
      </c>
      <c r="K563" t="str">
        <f>_xlfn.IFS(calls[[#This Row],[Duration]]&lt;=10,"Under 10 mins",calls[[#This Row],[Duration]]&lt;=30,"10 to 30 mins",calls[[#This Row],[Duration]]&lt;=60,"30 to 60 mins",calls[[#This Row],[Duration]]&lt;=120,"1 to 2 hour",TRUE,"More than 2 hours")</f>
        <v>1 to 2 hour</v>
      </c>
      <c r="L563">
        <f>ROUND(calls[[#This Row],[Satisfaction Rating]],0)</f>
        <v>3</v>
      </c>
    </row>
    <row r="564" spans="2:12" x14ac:dyDescent="0.3">
      <c r="B564" s="10" t="s">
        <v>600</v>
      </c>
      <c r="C564" s="11" t="s">
        <v>37</v>
      </c>
      <c r="D564" s="11">
        <v>80</v>
      </c>
      <c r="E564" s="12" t="s">
        <v>46</v>
      </c>
      <c r="F564" s="13">
        <v>45098</v>
      </c>
      <c r="G564" s="11">
        <v>32</v>
      </c>
      <c r="H564" s="14">
        <v>4.7</v>
      </c>
      <c r="I564">
        <f>IF(MONTH(calls[[#This Row],[Date of Call]])&lt;=6,YEAR(calls[[#This Row],[Date of Call]]),YEAR(calls[[#This Row],[Date of Call]])+1)</f>
        <v>2023</v>
      </c>
      <c r="J564" t="str">
        <f>TEXT(calls[[#This Row],[Date of Call]],"DDDD")</f>
        <v>Wednesday</v>
      </c>
      <c r="K564" t="str">
        <f>_xlfn.IFS(calls[[#This Row],[Duration]]&lt;=10,"Under 10 mins",calls[[#This Row],[Duration]]&lt;=30,"10 to 30 mins",calls[[#This Row],[Duration]]&lt;=60,"30 to 60 mins",calls[[#This Row],[Duration]]&lt;=120,"1 to 2 hour",TRUE,"More than 2 hours")</f>
        <v>1 to 2 hour</v>
      </c>
      <c r="L564">
        <f>ROUND(calls[[#This Row],[Satisfaction Rating]],0)</f>
        <v>5</v>
      </c>
    </row>
    <row r="565" spans="2:12" x14ac:dyDescent="0.3">
      <c r="B565" s="10" t="s">
        <v>601</v>
      </c>
      <c r="C565" s="11" t="s">
        <v>18</v>
      </c>
      <c r="D565" s="11">
        <v>44</v>
      </c>
      <c r="E565" s="12" t="s">
        <v>33</v>
      </c>
      <c r="F565" s="13">
        <v>45098</v>
      </c>
      <c r="G565" s="11">
        <v>33</v>
      </c>
      <c r="H565" s="14">
        <v>3</v>
      </c>
      <c r="I565">
        <f>IF(MONTH(calls[[#This Row],[Date of Call]])&lt;=6,YEAR(calls[[#This Row],[Date of Call]]),YEAR(calls[[#This Row],[Date of Call]])+1)</f>
        <v>2023</v>
      </c>
      <c r="J565" t="str">
        <f>TEXT(calls[[#This Row],[Date of Call]],"DDDD")</f>
        <v>Wednesday</v>
      </c>
      <c r="K565" t="str">
        <f>_xlfn.IFS(calls[[#This Row],[Duration]]&lt;=10,"Under 10 mins",calls[[#This Row],[Duration]]&lt;=30,"10 to 30 mins",calls[[#This Row],[Duration]]&lt;=60,"30 to 60 mins",calls[[#This Row],[Duration]]&lt;=120,"1 to 2 hour",TRUE,"More than 2 hours")</f>
        <v>30 to 60 mins</v>
      </c>
      <c r="L565">
        <f>ROUND(calls[[#This Row],[Satisfaction Rating]],0)</f>
        <v>3</v>
      </c>
    </row>
    <row r="566" spans="2:12" x14ac:dyDescent="0.3">
      <c r="B566" s="10" t="s">
        <v>602</v>
      </c>
      <c r="C566" s="11" t="s">
        <v>18</v>
      </c>
      <c r="D566" s="11">
        <v>102</v>
      </c>
      <c r="E566" s="12" t="s">
        <v>17</v>
      </c>
      <c r="F566" s="13">
        <v>45098</v>
      </c>
      <c r="G566" s="11">
        <v>76</v>
      </c>
      <c r="H566" s="14">
        <v>4.2</v>
      </c>
      <c r="I566">
        <f>IF(MONTH(calls[[#This Row],[Date of Call]])&lt;=6,YEAR(calls[[#This Row],[Date of Call]]),YEAR(calls[[#This Row],[Date of Call]])+1)</f>
        <v>2023</v>
      </c>
      <c r="J566" t="str">
        <f>TEXT(calls[[#This Row],[Date of Call]],"DDDD")</f>
        <v>Wednesday</v>
      </c>
      <c r="K566" t="str">
        <f>_xlfn.IFS(calls[[#This Row],[Duration]]&lt;=10,"Under 10 mins",calls[[#This Row],[Duration]]&lt;=30,"10 to 30 mins",calls[[#This Row],[Duration]]&lt;=60,"30 to 60 mins",calls[[#This Row],[Duration]]&lt;=120,"1 to 2 hour",TRUE,"More than 2 hours")</f>
        <v>1 to 2 hour</v>
      </c>
      <c r="L566">
        <f>ROUND(calls[[#This Row],[Satisfaction Rating]],0)</f>
        <v>4</v>
      </c>
    </row>
    <row r="567" spans="2:12" x14ac:dyDescent="0.3">
      <c r="B567" s="10" t="s">
        <v>603</v>
      </c>
      <c r="C567" s="11" t="s">
        <v>54</v>
      </c>
      <c r="D567" s="11">
        <v>74</v>
      </c>
      <c r="E567" s="12" t="s">
        <v>17</v>
      </c>
      <c r="F567" s="13">
        <v>45098</v>
      </c>
      <c r="G567" s="11">
        <v>117</v>
      </c>
      <c r="H567" s="14">
        <v>4.8</v>
      </c>
      <c r="I567">
        <f>IF(MONTH(calls[[#This Row],[Date of Call]])&lt;=6,YEAR(calls[[#This Row],[Date of Call]]),YEAR(calls[[#This Row],[Date of Call]])+1)</f>
        <v>2023</v>
      </c>
      <c r="J567" t="str">
        <f>TEXT(calls[[#This Row],[Date of Call]],"DDDD")</f>
        <v>Wednesday</v>
      </c>
      <c r="K567" t="str">
        <f>_xlfn.IFS(calls[[#This Row],[Duration]]&lt;=10,"Under 10 mins",calls[[#This Row],[Duration]]&lt;=30,"10 to 30 mins",calls[[#This Row],[Duration]]&lt;=60,"30 to 60 mins",calls[[#This Row],[Duration]]&lt;=120,"1 to 2 hour",TRUE,"More than 2 hours")</f>
        <v>1 to 2 hour</v>
      </c>
      <c r="L567">
        <f>ROUND(calls[[#This Row],[Satisfaction Rating]],0)</f>
        <v>5</v>
      </c>
    </row>
    <row r="568" spans="2:12" x14ac:dyDescent="0.3">
      <c r="B568" s="10" t="s">
        <v>604</v>
      </c>
      <c r="C568" s="11" t="s">
        <v>37</v>
      </c>
      <c r="D568" s="11">
        <v>52</v>
      </c>
      <c r="E568" s="12" t="s">
        <v>33</v>
      </c>
      <c r="F568" s="13">
        <v>45100</v>
      </c>
      <c r="G568" s="11">
        <v>70</v>
      </c>
      <c r="H568" s="14">
        <v>4.0999999999999996</v>
      </c>
      <c r="I568">
        <f>IF(MONTH(calls[[#This Row],[Date of Call]])&lt;=6,YEAR(calls[[#This Row],[Date of Call]]),YEAR(calls[[#This Row],[Date of Call]])+1)</f>
        <v>2023</v>
      </c>
      <c r="J568" t="str">
        <f>TEXT(calls[[#This Row],[Date of Call]],"DDDD")</f>
        <v>Friday</v>
      </c>
      <c r="K568" t="str">
        <f>_xlfn.IFS(calls[[#This Row],[Duration]]&lt;=10,"Under 10 mins",calls[[#This Row],[Duration]]&lt;=30,"10 to 30 mins",calls[[#This Row],[Duration]]&lt;=60,"30 to 60 mins",calls[[#This Row],[Duration]]&lt;=120,"1 to 2 hour",TRUE,"More than 2 hours")</f>
        <v>30 to 60 mins</v>
      </c>
      <c r="L568">
        <f>ROUND(calls[[#This Row],[Satisfaction Rating]],0)</f>
        <v>4</v>
      </c>
    </row>
    <row r="569" spans="2:12" x14ac:dyDescent="0.3">
      <c r="B569" s="10" t="s">
        <v>605</v>
      </c>
      <c r="C569" s="11" t="s">
        <v>37</v>
      </c>
      <c r="D569" s="11">
        <v>74</v>
      </c>
      <c r="E569" s="12" t="s">
        <v>27</v>
      </c>
      <c r="F569" s="13">
        <v>45100</v>
      </c>
      <c r="G569" s="11">
        <v>37</v>
      </c>
      <c r="H569" s="14">
        <v>2.7</v>
      </c>
      <c r="I569">
        <f>IF(MONTH(calls[[#This Row],[Date of Call]])&lt;=6,YEAR(calls[[#This Row],[Date of Call]]),YEAR(calls[[#This Row],[Date of Call]])+1)</f>
        <v>2023</v>
      </c>
      <c r="J569" t="str">
        <f>TEXT(calls[[#This Row],[Date of Call]],"DDDD")</f>
        <v>Friday</v>
      </c>
      <c r="K569" t="str">
        <f>_xlfn.IFS(calls[[#This Row],[Duration]]&lt;=10,"Under 10 mins",calls[[#This Row],[Duration]]&lt;=30,"10 to 30 mins",calls[[#This Row],[Duration]]&lt;=60,"30 to 60 mins",calls[[#This Row],[Duration]]&lt;=120,"1 to 2 hour",TRUE,"More than 2 hours")</f>
        <v>1 to 2 hour</v>
      </c>
      <c r="L569">
        <f>ROUND(calls[[#This Row],[Satisfaction Rating]],0)</f>
        <v>3</v>
      </c>
    </row>
    <row r="570" spans="2:12" x14ac:dyDescent="0.3">
      <c r="B570" s="10" t="s">
        <v>606</v>
      </c>
      <c r="C570" s="11" t="s">
        <v>26</v>
      </c>
      <c r="D570" s="11">
        <v>96</v>
      </c>
      <c r="E570" s="12" t="s">
        <v>17</v>
      </c>
      <c r="F570" s="13">
        <v>45100</v>
      </c>
      <c r="G570" s="11">
        <v>46</v>
      </c>
      <c r="H570" s="14">
        <v>2.9</v>
      </c>
      <c r="I570">
        <f>IF(MONTH(calls[[#This Row],[Date of Call]])&lt;=6,YEAR(calls[[#This Row],[Date of Call]]),YEAR(calls[[#This Row],[Date of Call]])+1)</f>
        <v>2023</v>
      </c>
      <c r="J570" t="str">
        <f>TEXT(calls[[#This Row],[Date of Call]],"DDDD")</f>
        <v>Friday</v>
      </c>
      <c r="K570" t="str">
        <f>_xlfn.IFS(calls[[#This Row],[Duration]]&lt;=10,"Under 10 mins",calls[[#This Row],[Duration]]&lt;=30,"10 to 30 mins",calls[[#This Row],[Duration]]&lt;=60,"30 to 60 mins",calls[[#This Row],[Duration]]&lt;=120,"1 to 2 hour",TRUE,"More than 2 hours")</f>
        <v>1 to 2 hour</v>
      </c>
      <c r="L570">
        <f>ROUND(calls[[#This Row],[Satisfaction Rating]],0)</f>
        <v>3</v>
      </c>
    </row>
    <row r="571" spans="2:12" x14ac:dyDescent="0.3">
      <c r="B571" s="10" t="s">
        <v>607</v>
      </c>
      <c r="C571" s="11" t="s">
        <v>49</v>
      </c>
      <c r="D571" s="11">
        <v>104</v>
      </c>
      <c r="E571" s="12" t="s">
        <v>46</v>
      </c>
      <c r="F571" s="13">
        <v>45100</v>
      </c>
      <c r="G571" s="11">
        <v>136</v>
      </c>
      <c r="H571" s="14">
        <v>5</v>
      </c>
      <c r="I571">
        <f>IF(MONTH(calls[[#This Row],[Date of Call]])&lt;=6,YEAR(calls[[#This Row],[Date of Call]]),YEAR(calls[[#This Row],[Date of Call]])+1)</f>
        <v>2023</v>
      </c>
      <c r="J571" t="str">
        <f>TEXT(calls[[#This Row],[Date of Call]],"DDDD")</f>
        <v>Friday</v>
      </c>
      <c r="K571" t="str">
        <f>_xlfn.IFS(calls[[#This Row],[Duration]]&lt;=10,"Under 10 mins",calls[[#This Row],[Duration]]&lt;=30,"10 to 30 mins",calls[[#This Row],[Duration]]&lt;=60,"30 to 60 mins",calls[[#This Row],[Duration]]&lt;=120,"1 to 2 hour",TRUE,"More than 2 hours")</f>
        <v>1 to 2 hour</v>
      </c>
      <c r="L571">
        <f>ROUND(calls[[#This Row],[Satisfaction Rating]],0)</f>
        <v>5</v>
      </c>
    </row>
    <row r="572" spans="2:12" x14ac:dyDescent="0.3">
      <c r="B572" s="10" t="s">
        <v>608</v>
      </c>
      <c r="C572" s="11" t="s">
        <v>26</v>
      </c>
      <c r="D572" s="11">
        <v>123</v>
      </c>
      <c r="E572" s="12" t="s">
        <v>17</v>
      </c>
      <c r="F572" s="13">
        <v>45101</v>
      </c>
      <c r="G572" s="11">
        <v>44</v>
      </c>
      <c r="H572" s="14">
        <v>4.5999999999999996</v>
      </c>
      <c r="I572">
        <f>IF(MONTH(calls[[#This Row],[Date of Call]])&lt;=6,YEAR(calls[[#This Row],[Date of Call]]),YEAR(calls[[#This Row],[Date of Call]])+1)</f>
        <v>2023</v>
      </c>
      <c r="J572" t="str">
        <f>TEXT(calls[[#This Row],[Date of Call]],"DDDD")</f>
        <v>Saturday</v>
      </c>
      <c r="K572" t="str">
        <f>_xlfn.IFS(calls[[#This Row],[Duration]]&lt;=10,"Under 10 mins",calls[[#This Row],[Duration]]&lt;=30,"10 to 30 mins",calls[[#This Row],[Duration]]&lt;=60,"30 to 60 mins",calls[[#This Row],[Duration]]&lt;=120,"1 to 2 hour",TRUE,"More than 2 hours")</f>
        <v>More than 2 hours</v>
      </c>
      <c r="L572">
        <f>ROUND(calls[[#This Row],[Satisfaction Rating]],0)</f>
        <v>5</v>
      </c>
    </row>
    <row r="573" spans="2:12" x14ac:dyDescent="0.3">
      <c r="B573" s="10" t="s">
        <v>609</v>
      </c>
      <c r="C573" s="11" t="s">
        <v>43</v>
      </c>
      <c r="D573" s="11">
        <v>100</v>
      </c>
      <c r="E573" s="12" t="s">
        <v>40</v>
      </c>
      <c r="F573" s="13">
        <v>45101</v>
      </c>
      <c r="G573" s="11">
        <v>69</v>
      </c>
      <c r="H573" s="14">
        <v>3</v>
      </c>
      <c r="I573">
        <f>IF(MONTH(calls[[#This Row],[Date of Call]])&lt;=6,YEAR(calls[[#This Row],[Date of Call]]),YEAR(calls[[#This Row],[Date of Call]])+1)</f>
        <v>2023</v>
      </c>
      <c r="J573" t="str">
        <f>TEXT(calls[[#This Row],[Date of Call]],"DDDD")</f>
        <v>Saturday</v>
      </c>
      <c r="K573" t="str">
        <f>_xlfn.IFS(calls[[#This Row],[Duration]]&lt;=10,"Under 10 mins",calls[[#This Row],[Duration]]&lt;=30,"10 to 30 mins",calls[[#This Row],[Duration]]&lt;=60,"30 to 60 mins",calls[[#This Row],[Duration]]&lt;=120,"1 to 2 hour",TRUE,"More than 2 hours")</f>
        <v>1 to 2 hour</v>
      </c>
      <c r="L573">
        <f>ROUND(calls[[#This Row],[Satisfaction Rating]],0)</f>
        <v>3</v>
      </c>
    </row>
    <row r="574" spans="2:12" x14ac:dyDescent="0.3">
      <c r="B574" s="10" t="s">
        <v>610</v>
      </c>
      <c r="C574" s="11" t="s">
        <v>49</v>
      </c>
      <c r="D574" s="11">
        <v>35</v>
      </c>
      <c r="E574" s="12" t="s">
        <v>33</v>
      </c>
      <c r="F574" s="13">
        <v>45102</v>
      </c>
      <c r="G574" s="11">
        <v>86</v>
      </c>
      <c r="H574" s="14">
        <v>4.5999999999999996</v>
      </c>
      <c r="I574">
        <f>IF(MONTH(calls[[#This Row],[Date of Call]])&lt;=6,YEAR(calls[[#This Row],[Date of Call]]),YEAR(calls[[#This Row],[Date of Call]])+1)</f>
        <v>2023</v>
      </c>
      <c r="J574" t="str">
        <f>TEXT(calls[[#This Row],[Date of Call]],"DDDD")</f>
        <v>Sunday</v>
      </c>
      <c r="K574" t="str">
        <f>_xlfn.IFS(calls[[#This Row],[Duration]]&lt;=10,"Under 10 mins",calls[[#This Row],[Duration]]&lt;=30,"10 to 30 mins",calls[[#This Row],[Duration]]&lt;=60,"30 to 60 mins",calls[[#This Row],[Duration]]&lt;=120,"1 to 2 hour",TRUE,"More than 2 hours")</f>
        <v>30 to 60 mins</v>
      </c>
      <c r="L574">
        <f>ROUND(calls[[#This Row],[Satisfaction Rating]],0)</f>
        <v>5</v>
      </c>
    </row>
    <row r="575" spans="2:12" x14ac:dyDescent="0.3">
      <c r="B575" s="10" t="s">
        <v>611</v>
      </c>
      <c r="C575" s="11" t="s">
        <v>37</v>
      </c>
      <c r="D575" s="11">
        <v>123</v>
      </c>
      <c r="E575" s="12" t="s">
        <v>46</v>
      </c>
      <c r="F575" s="13">
        <v>45102</v>
      </c>
      <c r="G575" s="11">
        <v>68</v>
      </c>
      <c r="H575" s="14">
        <v>4.5</v>
      </c>
      <c r="I575">
        <f>IF(MONTH(calls[[#This Row],[Date of Call]])&lt;=6,YEAR(calls[[#This Row],[Date of Call]]),YEAR(calls[[#This Row],[Date of Call]])+1)</f>
        <v>2023</v>
      </c>
      <c r="J575" t="str">
        <f>TEXT(calls[[#This Row],[Date of Call]],"DDDD")</f>
        <v>Sunday</v>
      </c>
      <c r="K575" t="str">
        <f>_xlfn.IFS(calls[[#This Row],[Duration]]&lt;=10,"Under 10 mins",calls[[#This Row],[Duration]]&lt;=30,"10 to 30 mins",calls[[#This Row],[Duration]]&lt;=60,"30 to 60 mins",calls[[#This Row],[Duration]]&lt;=120,"1 to 2 hour",TRUE,"More than 2 hours")</f>
        <v>More than 2 hours</v>
      </c>
      <c r="L575">
        <f>ROUND(calls[[#This Row],[Satisfaction Rating]],0)</f>
        <v>5</v>
      </c>
    </row>
    <row r="576" spans="2:12" x14ac:dyDescent="0.3">
      <c r="B576" s="10" t="s">
        <v>612</v>
      </c>
      <c r="C576" s="11" t="s">
        <v>23</v>
      </c>
      <c r="D576" s="11">
        <v>133</v>
      </c>
      <c r="E576" s="12" t="s">
        <v>33</v>
      </c>
      <c r="F576" s="13">
        <v>45103</v>
      </c>
      <c r="G576" s="11">
        <v>21</v>
      </c>
      <c r="H576" s="14">
        <v>3.7</v>
      </c>
      <c r="I576">
        <f>IF(MONTH(calls[[#This Row],[Date of Call]])&lt;=6,YEAR(calls[[#This Row],[Date of Call]]),YEAR(calls[[#This Row],[Date of Call]])+1)</f>
        <v>2023</v>
      </c>
      <c r="J576" t="str">
        <f>TEXT(calls[[#This Row],[Date of Call]],"DDDD")</f>
        <v>Monday</v>
      </c>
      <c r="K576" t="str">
        <f>_xlfn.IFS(calls[[#This Row],[Duration]]&lt;=10,"Under 10 mins",calls[[#This Row],[Duration]]&lt;=30,"10 to 30 mins",calls[[#This Row],[Duration]]&lt;=60,"30 to 60 mins",calls[[#This Row],[Duration]]&lt;=120,"1 to 2 hour",TRUE,"More than 2 hours")</f>
        <v>More than 2 hours</v>
      </c>
      <c r="L576">
        <f>ROUND(calls[[#This Row],[Satisfaction Rating]],0)</f>
        <v>4</v>
      </c>
    </row>
    <row r="577" spans="2:12" x14ac:dyDescent="0.3">
      <c r="B577" s="10" t="s">
        <v>613</v>
      </c>
      <c r="C577" s="11" t="s">
        <v>26</v>
      </c>
      <c r="D577" s="11">
        <v>126</v>
      </c>
      <c r="E577" s="12" t="s">
        <v>27</v>
      </c>
      <c r="F577" s="13">
        <v>45103</v>
      </c>
      <c r="G577" s="11">
        <v>190</v>
      </c>
      <c r="H577" s="14">
        <v>2.4</v>
      </c>
      <c r="I577">
        <f>IF(MONTH(calls[[#This Row],[Date of Call]])&lt;=6,YEAR(calls[[#This Row],[Date of Call]]),YEAR(calls[[#This Row],[Date of Call]])+1)</f>
        <v>2023</v>
      </c>
      <c r="J577" t="str">
        <f>TEXT(calls[[#This Row],[Date of Call]],"DDDD")</f>
        <v>Monday</v>
      </c>
      <c r="K577" t="str">
        <f>_xlfn.IFS(calls[[#This Row],[Duration]]&lt;=10,"Under 10 mins",calls[[#This Row],[Duration]]&lt;=30,"10 to 30 mins",calls[[#This Row],[Duration]]&lt;=60,"30 to 60 mins",calls[[#This Row],[Duration]]&lt;=120,"1 to 2 hour",TRUE,"More than 2 hours")</f>
        <v>More than 2 hours</v>
      </c>
      <c r="L577">
        <f>ROUND(calls[[#This Row],[Satisfaction Rating]],0)</f>
        <v>2</v>
      </c>
    </row>
    <row r="578" spans="2:12" x14ac:dyDescent="0.3">
      <c r="B578" s="10" t="s">
        <v>614</v>
      </c>
      <c r="C578" s="11" t="s">
        <v>37</v>
      </c>
      <c r="D578" s="11">
        <v>39</v>
      </c>
      <c r="E578" s="12" t="s">
        <v>17</v>
      </c>
      <c r="F578" s="13">
        <v>45103</v>
      </c>
      <c r="G578" s="11">
        <v>176</v>
      </c>
      <c r="H578" s="14">
        <v>4.3</v>
      </c>
      <c r="I578">
        <f>IF(MONTH(calls[[#This Row],[Date of Call]])&lt;=6,YEAR(calls[[#This Row],[Date of Call]]),YEAR(calls[[#This Row],[Date of Call]])+1)</f>
        <v>2023</v>
      </c>
      <c r="J578" t="str">
        <f>TEXT(calls[[#This Row],[Date of Call]],"DDDD")</f>
        <v>Monday</v>
      </c>
      <c r="K578" t="str">
        <f>_xlfn.IFS(calls[[#This Row],[Duration]]&lt;=10,"Under 10 mins",calls[[#This Row],[Duration]]&lt;=30,"10 to 30 mins",calls[[#This Row],[Duration]]&lt;=60,"30 to 60 mins",calls[[#This Row],[Duration]]&lt;=120,"1 to 2 hour",TRUE,"More than 2 hours")</f>
        <v>30 to 60 mins</v>
      </c>
      <c r="L578">
        <f>ROUND(calls[[#This Row],[Satisfaction Rating]],0)</f>
        <v>4</v>
      </c>
    </row>
    <row r="579" spans="2:12" x14ac:dyDescent="0.3">
      <c r="B579" s="10" t="s">
        <v>615</v>
      </c>
      <c r="C579" s="11" t="s">
        <v>54</v>
      </c>
      <c r="D579" s="11">
        <v>31</v>
      </c>
      <c r="E579" s="12" t="s">
        <v>46</v>
      </c>
      <c r="F579" s="13">
        <v>45103</v>
      </c>
      <c r="G579" s="11">
        <v>172</v>
      </c>
      <c r="H579" s="14">
        <v>3.9</v>
      </c>
      <c r="I579">
        <f>IF(MONTH(calls[[#This Row],[Date of Call]])&lt;=6,YEAR(calls[[#This Row],[Date of Call]]),YEAR(calls[[#This Row],[Date of Call]])+1)</f>
        <v>2023</v>
      </c>
      <c r="J579" t="str">
        <f>TEXT(calls[[#This Row],[Date of Call]],"DDDD")</f>
        <v>Monday</v>
      </c>
      <c r="K579" t="str">
        <f>_xlfn.IFS(calls[[#This Row],[Duration]]&lt;=10,"Under 10 mins",calls[[#This Row],[Duration]]&lt;=30,"10 to 30 mins",calls[[#This Row],[Duration]]&lt;=60,"30 to 60 mins",calls[[#This Row],[Duration]]&lt;=120,"1 to 2 hour",TRUE,"More than 2 hours")</f>
        <v>30 to 60 mins</v>
      </c>
      <c r="L579">
        <f>ROUND(calls[[#This Row],[Satisfaction Rating]],0)</f>
        <v>4</v>
      </c>
    </row>
    <row r="580" spans="2:12" x14ac:dyDescent="0.3">
      <c r="B580" s="10" t="s">
        <v>616</v>
      </c>
      <c r="C580" s="11" t="s">
        <v>32</v>
      </c>
      <c r="D580" s="11">
        <v>25</v>
      </c>
      <c r="E580" s="12" t="s">
        <v>33</v>
      </c>
      <c r="F580" s="13">
        <v>45103</v>
      </c>
      <c r="G580" s="11">
        <v>84</v>
      </c>
      <c r="H580" s="14">
        <v>4.5</v>
      </c>
      <c r="I580">
        <f>IF(MONTH(calls[[#This Row],[Date of Call]])&lt;=6,YEAR(calls[[#This Row],[Date of Call]]),YEAR(calls[[#This Row],[Date of Call]])+1)</f>
        <v>2023</v>
      </c>
      <c r="J580" t="str">
        <f>TEXT(calls[[#This Row],[Date of Call]],"DDDD")</f>
        <v>Monday</v>
      </c>
      <c r="K580" t="str">
        <f>_xlfn.IFS(calls[[#This Row],[Duration]]&lt;=10,"Under 10 mins",calls[[#This Row],[Duration]]&lt;=30,"10 to 30 mins",calls[[#This Row],[Duration]]&lt;=60,"30 to 60 mins",calls[[#This Row],[Duration]]&lt;=120,"1 to 2 hour",TRUE,"More than 2 hours")</f>
        <v>10 to 30 mins</v>
      </c>
      <c r="L580">
        <f>ROUND(calls[[#This Row],[Satisfaction Rating]],0)</f>
        <v>5</v>
      </c>
    </row>
    <row r="581" spans="2:12" x14ac:dyDescent="0.3">
      <c r="B581" s="10" t="s">
        <v>617</v>
      </c>
      <c r="C581" s="11" t="s">
        <v>22</v>
      </c>
      <c r="D581" s="11">
        <v>132</v>
      </c>
      <c r="E581" s="12" t="s">
        <v>40</v>
      </c>
      <c r="F581" s="13">
        <v>45104</v>
      </c>
      <c r="G581" s="11">
        <v>42</v>
      </c>
      <c r="H581" s="14">
        <v>5</v>
      </c>
      <c r="I581">
        <f>IF(MONTH(calls[[#This Row],[Date of Call]])&lt;=6,YEAR(calls[[#This Row],[Date of Call]]),YEAR(calls[[#This Row],[Date of Call]])+1)</f>
        <v>2023</v>
      </c>
      <c r="J581" t="str">
        <f>TEXT(calls[[#This Row],[Date of Call]],"DDDD")</f>
        <v>Tuesday</v>
      </c>
      <c r="K581" t="str">
        <f>_xlfn.IFS(calls[[#This Row],[Duration]]&lt;=10,"Under 10 mins",calls[[#This Row],[Duration]]&lt;=30,"10 to 30 mins",calls[[#This Row],[Duration]]&lt;=60,"30 to 60 mins",calls[[#This Row],[Duration]]&lt;=120,"1 to 2 hour",TRUE,"More than 2 hours")</f>
        <v>More than 2 hours</v>
      </c>
      <c r="L581">
        <f>ROUND(calls[[#This Row],[Satisfaction Rating]],0)</f>
        <v>5</v>
      </c>
    </row>
    <row r="582" spans="2:12" x14ac:dyDescent="0.3">
      <c r="B582" s="10" t="s">
        <v>618</v>
      </c>
      <c r="C582" s="11" t="s">
        <v>49</v>
      </c>
      <c r="D582" s="11">
        <v>63</v>
      </c>
      <c r="E582" s="12" t="s">
        <v>27</v>
      </c>
      <c r="F582" s="13">
        <v>45104</v>
      </c>
      <c r="G582" s="11">
        <v>70</v>
      </c>
      <c r="H582" s="14">
        <v>1.6</v>
      </c>
      <c r="I582">
        <f>IF(MONTH(calls[[#This Row],[Date of Call]])&lt;=6,YEAR(calls[[#This Row],[Date of Call]]),YEAR(calls[[#This Row],[Date of Call]])+1)</f>
        <v>2023</v>
      </c>
      <c r="J582" t="str">
        <f>TEXT(calls[[#This Row],[Date of Call]],"DDDD")</f>
        <v>Tuesday</v>
      </c>
      <c r="K582" t="str">
        <f>_xlfn.IFS(calls[[#This Row],[Duration]]&lt;=10,"Under 10 mins",calls[[#This Row],[Duration]]&lt;=30,"10 to 30 mins",calls[[#This Row],[Duration]]&lt;=60,"30 to 60 mins",calls[[#This Row],[Duration]]&lt;=120,"1 to 2 hour",TRUE,"More than 2 hours")</f>
        <v>1 to 2 hour</v>
      </c>
      <c r="L582">
        <f>ROUND(calls[[#This Row],[Satisfaction Rating]],0)</f>
        <v>2</v>
      </c>
    </row>
    <row r="583" spans="2:12" x14ac:dyDescent="0.3">
      <c r="B583" s="10" t="s">
        <v>619</v>
      </c>
      <c r="C583" s="11" t="s">
        <v>43</v>
      </c>
      <c r="D583" s="11">
        <v>135</v>
      </c>
      <c r="E583" s="12" t="s">
        <v>40</v>
      </c>
      <c r="F583" s="13">
        <v>45104</v>
      </c>
      <c r="G583" s="11">
        <v>60</v>
      </c>
      <c r="H583" s="14">
        <v>4.3</v>
      </c>
      <c r="I583">
        <f>IF(MONTH(calls[[#This Row],[Date of Call]])&lt;=6,YEAR(calls[[#This Row],[Date of Call]]),YEAR(calls[[#This Row],[Date of Call]])+1)</f>
        <v>2023</v>
      </c>
      <c r="J583" t="str">
        <f>TEXT(calls[[#This Row],[Date of Call]],"DDDD")</f>
        <v>Tuesday</v>
      </c>
      <c r="K583" t="str">
        <f>_xlfn.IFS(calls[[#This Row],[Duration]]&lt;=10,"Under 10 mins",calls[[#This Row],[Duration]]&lt;=30,"10 to 30 mins",calls[[#This Row],[Duration]]&lt;=60,"30 to 60 mins",calls[[#This Row],[Duration]]&lt;=120,"1 to 2 hour",TRUE,"More than 2 hours")</f>
        <v>More than 2 hours</v>
      </c>
      <c r="L583">
        <f>ROUND(calls[[#This Row],[Satisfaction Rating]],0)</f>
        <v>4</v>
      </c>
    </row>
    <row r="584" spans="2:12" x14ac:dyDescent="0.3">
      <c r="B584" s="10" t="s">
        <v>620</v>
      </c>
      <c r="C584" s="11" t="s">
        <v>45</v>
      </c>
      <c r="D584" s="11">
        <v>101</v>
      </c>
      <c r="E584" s="12" t="s">
        <v>27</v>
      </c>
      <c r="F584" s="13">
        <v>45104</v>
      </c>
      <c r="G584" s="11">
        <v>84</v>
      </c>
      <c r="H584" s="14">
        <v>3.5</v>
      </c>
      <c r="I584">
        <f>IF(MONTH(calls[[#This Row],[Date of Call]])&lt;=6,YEAR(calls[[#This Row],[Date of Call]]),YEAR(calls[[#This Row],[Date of Call]])+1)</f>
        <v>2023</v>
      </c>
      <c r="J584" t="str">
        <f>TEXT(calls[[#This Row],[Date of Call]],"DDDD")</f>
        <v>Tuesday</v>
      </c>
      <c r="K584" t="str">
        <f>_xlfn.IFS(calls[[#This Row],[Duration]]&lt;=10,"Under 10 mins",calls[[#This Row],[Duration]]&lt;=30,"10 to 30 mins",calls[[#This Row],[Duration]]&lt;=60,"30 to 60 mins",calls[[#This Row],[Duration]]&lt;=120,"1 to 2 hour",TRUE,"More than 2 hours")</f>
        <v>1 to 2 hour</v>
      </c>
      <c r="L584">
        <f>ROUND(calls[[#This Row],[Satisfaction Rating]],0)</f>
        <v>4</v>
      </c>
    </row>
    <row r="585" spans="2:12" x14ac:dyDescent="0.3">
      <c r="B585" s="10" t="s">
        <v>621</v>
      </c>
      <c r="C585" s="11" t="s">
        <v>23</v>
      </c>
      <c r="D585" s="11">
        <v>80</v>
      </c>
      <c r="E585" s="12" t="s">
        <v>17</v>
      </c>
      <c r="F585" s="13">
        <v>45105</v>
      </c>
      <c r="G585" s="11">
        <v>68</v>
      </c>
      <c r="H585" s="14">
        <v>3.1</v>
      </c>
      <c r="I585">
        <f>IF(MONTH(calls[[#This Row],[Date of Call]])&lt;=6,YEAR(calls[[#This Row],[Date of Call]]),YEAR(calls[[#This Row],[Date of Call]])+1)</f>
        <v>2023</v>
      </c>
      <c r="J585" t="str">
        <f>TEXT(calls[[#This Row],[Date of Call]],"DDDD")</f>
        <v>Wednesday</v>
      </c>
      <c r="K585" t="str">
        <f>_xlfn.IFS(calls[[#This Row],[Duration]]&lt;=10,"Under 10 mins",calls[[#This Row],[Duration]]&lt;=30,"10 to 30 mins",calls[[#This Row],[Duration]]&lt;=60,"30 to 60 mins",calls[[#This Row],[Duration]]&lt;=120,"1 to 2 hour",TRUE,"More than 2 hours")</f>
        <v>1 to 2 hour</v>
      </c>
      <c r="L585">
        <f>ROUND(calls[[#This Row],[Satisfaction Rating]],0)</f>
        <v>3</v>
      </c>
    </row>
    <row r="586" spans="2:12" x14ac:dyDescent="0.3">
      <c r="B586" s="10" t="s">
        <v>622</v>
      </c>
      <c r="C586" s="11" t="s">
        <v>18</v>
      </c>
      <c r="D586" s="11">
        <v>28</v>
      </c>
      <c r="E586" s="12" t="s">
        <v>17</v>
      </c>
      <c r="F586" s="13">
        <v>45105</v>
      </c>
      <c r="G586" s="11">
        <v>44</v>
      </c>
      <c r="H586" s="14">
        <v>2.9</v>
      </c>
      <c r="I586">
        <f>IF(MONTH(calls[[#This Row],[Date of Call]])&lt;=6,YEAR(calls[[#This Row],[Date of Call]]),YEAR(calls[[#This Row],[Date of Call]])+1)</f>
        <v>2023</v>
      </c>
      <c r="J586" t="str">
        <f>TEXT(calls[[#This Row],[Date of Call]],"DDDD")</f>
        <v>Wednesday</v>
      </c>
      <c r="K586" t="str">
        <f>_xlfn.IFS(calls[[#This Row],[Duration]]&lt;=10,"Under 10 mins",calls[[#This Row],[Duration]]&lt;=30,"10 to 30 mins",calls[[#This Row],[Duration]]&lt;=60,"30 to 60 mins",calls[[#This Row],[Duration]]&lt;=120,"1 to 2 hour",TRUE,"More than 2 hours")</f>
        <v>10 to 30 mins</v>
      </c>
      <c r="L586">
        <f>ROUND(calls[[#This Row],[Satisfaction Rating]],0)</f>
        <v>3</v>
      </c>
    </row>
    <row r="587" spans="2:12" x14ac:dyDescent="0.3">
      <c r="B587" s="10" t="s">
        <v>623</v>
      </c>
      <c r="C587" s="11" t="s">
        <v>45</v>
      </c>
      <c r="D587" s="11">
        <v>102</v>
      </c>
      <c r="E587" s="12" t="s">
        <v>40</v>
      </c>
      <c r="F587" s="13">
        <v>45106</v>
      </c>
      <c r="G587" s="11">
        <v>99</v>
      </c>
      <c r="H587" s="14">
        <v>3.2</v>
      </c>
      <c r="I587">
        <f>IF(MONTH(calls[[#This Row],[Date of Call]])&lt;=6,YEAR(calls[[#This Row],[Date of Call]]),YEAR(calls[[#This Row],[Date of Call]])+1)</f>
        <v>2023</v>
      </c>
      <c r="J587" t="str">
        <f>TEXT(calls[[#This Row],[Date of Call]],"DDDD")</f>
        <v>Thursday</v>
      </c>
      <c r="K587" t="str">
        <f>_xlfn.IFS(calls[[#This Row],[Duration]]&lt;=10,"Under 10 mins",calls[[#This Row],[Duration]]&lt;=30,"10 to 30 mins",calls[[#This Row],[Duration]]&lt;=60,"30 to 60 mins",calls[[#This Row],[Duration]]&lt;=120,"1 to 2 hour",TRUE,"More than 2 hours")</f>
        <v>1 to 2 hour</v>
      </c>
      <c r="L587">
        <f>ROUND(calls[[#This Row],[Satisfaction Rating]],0)</f>
        <v>3</v>
      </c>
    </row>
    <row r="588" spans="2:12" x14ac:dyDescent="0.3">
      <c r="B588" s="10" t="s">
        <v>624</v>
      </c>
      <c r="C588" s="11" t="s">
        <v>49</v>
      </c>
      <c r="D588" s="11">
        <v>60</v>
      </c>
      <c r="E588" s="12" t="s">
        <v>40</v>
      </c>
      <c r="F588" s="13">
        <v>45107</v>
      </c>
      <c r="G588" s="11">
        <v>66</v>
      </c>
      <c r="H588" s="14">
        <v>3.2</v>
      </c>
      <c r="I588">
        <f>IF(MONTH(calls[[#This Row],[Date of Call]])&lt;=6,YEAR(calls[[#This Row],[Date of Call]]),YEAR(calls[[#This Row],[Date of Call]])+1)</f>
        <v>2023</v>
      </c>
      <c r="J588" t="str">
        <f>TEXT(calls[[#This Row],[Date of Call]],"DDDD")</f>
        <v>Friday</v>
      </c>
      <c r="K588" t="str">
        <f>_xlfn.IFS(calls[[#This Row],[Duration]]&lt;=10,"Under 10 mins",calls[[#This Row],[Duration]]&lt;=30,"10 to 30 mins",calls[[#This Row],[Duration]]&lt;=60,"30 to 60 mins",calls[[#This Row],[Duration]]&lt;=120,"1 to 2 hour",TRUE,"More than 2 hours")</f>
        <v>30 to 60 mins</v>
      </c>
      <c r="L588">
        <f>ROUND(calls[[#This Row],[Satisfaction Rating]],0)</f>
        <v>3</v>
      </c>
    </row>
    <row r="589" spans="2:12" x14ac:dyDescent="0.3">
      <c r="B589" s="10" t="s">
        <v>625</v>
      </c>
      <c r="C589" s="11" t="s">
        <v>30</v>
      </c>
      <c r="D589" s="11">
        <v>103</v>
      </c>
      <c r="E589" s="12" t="s">
        <v>40</v>
      </c>
      <c r="F589" s="13">
        <v>45107</v>
      </c>
      <c r="G589" s="11">
        <v>102</v>
      </c>
      <c r="H589" s="14">
        <v>4.5</v>
      </c>
      <c r="I589">
        <f>IF(MONTH(calls[[#This Row],[Date of Call]])&lt;=6,YEAR(calls[[#This Row],[Date of Call]]),YEAR(calls[[#This Row],[Date of Call]])+1)</f>
        <v>2023</v>
      </c>
      <c r="J589" t="str">
        <f>TEXT(calls[[#This Row],[Date of Call]],"DDDD")</f>
        <v>Friday</v>
      </c>
      <c r="K589" t="str">
        <f>_xlfn.IFS(calls[[#This Row],[Duration]]&lt;=10,"Under 10 mins",calls[[#This Row],[Duration]]&lt;=30,"10 to 30 mins",calls[[#This Row],[Duration]]&lt;=60,"30 to 60 mins",calls[[#This Row],[Duration]]&lt;=120,"1 to 2 hour",TRUE,"More than 2 hours")</f>
        <v>1 to 2 hour</v>
      </c>
      <c r="L589">
        <f>ROUND(calls[[#This Row],[Satisfaction Rating]],0)</f>
        <v>5</v>
      </c>
    </row>
    <row r="590" spans="2:12" x14ac:dyDescent="0.3">
      <c r="B590" s="10" t="s">
        <v>626</v>
      </c>
      <c r="C590" s="11" t="s">
        <v>23</v>
      </c>
      <c r="D590" s="11">
        <v>90</v>
      </c>
      <c r="E590" s="12" t="s">
        <v>17</v>
      </c>
      <c r="F590" s="13">
        <v>45108</v>
      </c>
      <c r="G590" s="11">
        <v>129</v>
      </c>
      <c r="H590" s="14">
        <v>3.9</v>
      </c>
      <c r="I590">
        <f>IF(MONTH(calls[[#This Row],[Date of Call]])&lt;=6,YEAR(calls[[#This Row],[Date of Call]]),YEAR(calls[[#This Row],[Date of Call]])+1)</f>
        <v>2024</v>
      </c>
      <c r="J590" t="str">
        <f>TEXT(calls[[#This Row],[Date of Call]],"DDDD")</f>
        <v>Saturday</v>
      </c>
      <c r="K590" t="str">
        <f>_xlfn.IFS(calls[[#This Row],[Duration]]&lt;=10,"Under 10 mins",calls[[#This Row],[Duration]]&lt;=30,"10 to 30 mins",calls[[#This Row],[Duration]]&lt;=60,"30 to 60 mins",calls[[#This Row],[Duration]]&lt;=120,"1 to 2 hour",TRUE,"More than 2 hours")</f>
        <v>1 to 2 hour</v>
      </c>
      <c r="L590">
        <f>ROUND(calls[[#This Row],[Satisfaction Rating]],0)</f>
        <v>4</v>
      </c>
    </row>
    <row r="591" spans="2:12" x14ac:dyDescent="0.3">
      <c r="B591" s="10" t="s">
        <v>627</v>
      </c>
      <c r="C591" s="11" t="s">
        <v>50</v>
      </c>
      <c r="D591" s="11">
        <v>88</v>
      </c>
      <c r="E591" s="12" t="s">
        <v>40</v>
      </c>
      <c r="F591" s="13">
        <v>45108</v>
      </c>
      <c r="G591" s="11">
        <v>80</v>
      </c>
      <c r="H591" s="14">
        <v>4.2</v>
      </c>
      <c r="I591">
        <f>IF(MONTH(calls[[#This Row],[Date of Call]])&lt;=6,YEAR(calls[[#This Row],[Date of Call]]),YEAR(calls[[#This Row],[Date of Call]])+1)</f>
        <v>2024</v>
      </c>
      <c r="J591" t="str">
        <f>TEXT(calls[[#This Row],[Date of Call]],"DDDD")</f>
        <v>Saturday</v>
      </c>
      <c r="K591" t="str">
        <f>_xlfn.IFS(calls[[#This Row],[Duration]]&lt;=10,"Under 10 mins",calls[[#This Row],[Duration]]&lt;=30,"10 to 30 mins",calls[[#This Row],[Duration]]&lt;=60,"30 to 60 mins",calls[[#This Row],[Duration]]&lt;=120,"1 to 2 hour",TRUE,"More than 2 hours")</f>
        <v>1 to 2 hour</v>
      </c>
      <c r="L591">
        <f>ROUND(calls[[#This Row],[Satisfaction Rating]],0)</f>
        <v>4</v>
      </c>
    </row>
    <row r="592" spans="2:12" x14ac:dyDescent="0.3">
      <c r="B592" s="10" t="s">
        <v>628</v>
      </c>
      <c r="C592" s="11" t="s">
        <v>30</v>
      </c>
      <c r="D592" s="11">
        <v>37</v>
      </c>
      <c r="E592" s="12" t="s">
        <v>40</v>
      </c>
      <c r="F592" s="13">
        <v>45108</v>
      </c>
      <c r="G592" s="11">
        <v>54</v>
      </c>
      <c r="H592" s="14">
        <v>1.8</v>
      </c>
      <c r="I592">
        <f>IF(MONTH(calls[[#This Row],[Date of Call]])&lt;=6,YEAR(calls[[#This Row],[Date of Call]]),YEAR(calls[[#This Row],[Date of Call]])+1)</f>
        <v>2024</v>
      </c>
      <c r="J592" t="str">
        <f>TEXT(calls[[#This Row],[Date of Call]],"DDDD")</f>
        <v>Saturday</v>
      </c>
      <c r="K592" t="str">
        <f>_xlfn.IFS(calls[[#This Row],[Duration]]&lt;=10,"Under 10 mins",calls[[#This Row],[Duration]]&lt;=30,"10 to 30 mins",calls[[#This Row],[Duration]]&lt;=60,"30 to 60 mins",calls[[#This Row],[Duration]]&lt;=120,"1 to 2 hour",TRUE,"More than 2 hours")</f>
        <v>30 to 60 mins</v>
      </c>
      <c r="L592">
        <f>ROUND(calls[[#This Row],[Satisfaction Rating]],0)</f>
        <v>2</v>
      </c>
    </row>
    <row r="593" spans="2:12" x14ac:dyDescent="0.3">
      <c r="B593" s="10" t="s">
        <v>629</v>
      </c>
      <c r="C593" s="11" t="s">
        <v>18</v>
      </c>
      <c r="D593" s="11">
        <v>142</v>
      </c>
      <c r="E593" s="12" t="s">
        <v>17</v>
      </c>
      <c r="F593" s="13">
        <v>45108</v>
      </c>
      <c r="G593" s="11">
        <v>116</v>
      </c>
      <c r="H593" s="14">
        <v>4.2</v>
      </c>
      <c r="I593">
        <f>IF(MONTH(calls[[#This Row],[Date of Call]])&lt;=6,YEAR(calls[[#This Row],[Date of Call]]),YEAR(calls[[#This Row],[Date of Call]])+1)</f>
        <v>2024</v>
      </c>
      <c r="J593" t="str">
        <f>TEXT(calls[[#This Row],[Date of Call]],"DDDD")</f>
        <v>Saturday</v>
      </c>
      <c r="K593" t="str">
        <f>_xlfn.IFS(calls[[#This Row],[Duration]]&lt;=10,"Under 10 mins",calls[[#This Row],[Duration]]&lt;=30,"10 to 30 mins",calls[[#This Row],[Duration]]&lt;=60,"30 to 60 mins",calls[[#This Row],[Duration]]&lt;=120,"1 to 2 hour",TRUE,"More than 2 hours")</f>
        <v>More than 2 hours</v>
      </c>
      <c r="L593">
        <f>ROUND(calls[[#This Row],[Satisfaction Rating]],0)</f>
        <v>4</v>
      </c>
    </row>
    <row r="594" spans="2:12" x14ac:dyDescent="0.3">
      <c r="B594" s="10" t="s">
        <v>630</v>
      </c>
      <c r="C594" s="11" t="s">
        <v>18</v>
      </c>
      <c r="D594" s="11">
        <v>153</v>
      </c>
      <c r="E594" s="12" t="s">
        <v>33</v>
      </c>
      <c r="F594" s="13">
        <v>45108</v>
      </c>
      <c r="G594" s="11">
        <v>102</v>
      </c>
      <c r="H594" s="14">
        <v>3.1</v>
      </c>
      <c r="I594">
        <f>IF(MONTH(calls[[#This Row],[Date of Call]])&lt;=6,YEAR(calls[[#This Row],[Date of Call]]),YEAR(calls[[#This Row],[Date of Call]])+1)</f>
        <v>2024</v>
      </c>
      <c r="J594" t="str">
        <f>TEXT(calls[[#This Row],[Date of Call]],"DDDD")</f>
        <v>Saturday</v>
      </c>
      <c r="K594" t="str">
        <f>_xlfn.IFS(calls[[#This Row],[Duration]]&lt;=10,"Under 10 mins",calls[[#This Row],[Duration]]&lt;=30,"10 to 30 mins",calls[[#This Row],[Duration]]&lt;=60,"30 to 60 mins",calls[[#This Row],[Duration]]&lt;=120,"1 to 2 hour",TRUE,"More than 2 hours")</f>
        <v>More than 2 hours</v>
      </c>
      <c r="L594">
        <f>ROUND(calls[[#This Row],[Satisfaction Rating]],0)</f>
        <v>3</v>
      </c>
    </row>
    <row r="595" spans="2:12" x14ac:dyDescent="0.3">
      <c r="B595" s="10" t="s">
        <v>631</v>
      </c>
      <c r="C595" s="11" t="s">
        <v>35</v>
      </c>
      <c r="D595" s="11">
        <v>128</v>
      </c>
      <c r="E595" s="12" t="s">
        <v>27</v>
      </c>
      <c r="F595" s="13">
        <v>45108</v>
      </c>
      <c r="G595" s="11">
        <v>140</v>
      </c>
      <c r="H595" s="14">
        <v>4.3</v>
      </c>
      <c r="I595">
        <f>IF(MONTH(calls[[#This Row],[Date of Call]])&lt;=6,YEAR(calls[[#This Row],[Date of Call]]),YEAR(calls[[#This Row],[Date of Call]])+1)</f>
        <v>2024</v>
      </c>
      <c r="J595" t="str">
        <f>TEXT(calls[[#This Row],[Date of Call]],"DDDD")</f>
        <v>Saturday</v>
      </c>
      <c r="K595" t="str">
        <f>_xlfn.IFS(calls[[#This Row],[Duration]]&lt;=10,"Under 10 mins",calls[[#This Row],[Duration]]&lt;=30,"10 to 30 mins",calls[[#This Row],[Duration]]&lt;=60,"30 to 60 mins",calls[[#This Row],[Duration]]&lt;=120,"1 to 2 hour",TRUE,"More than 2 hours")</f>
        <v>More than 2 hours</v>
      </c>
      <c r="L595">
        <f>ROUND(calls[[#This Row],[Satisfaction Rating]],0)</f>
        <v>4</v>
      </c>
    </row>
    <row r="596" spans="2:12" x14ac:dyDescent="0.3">
      <c r="B596" s="10" t="s">
        <v>632</v>
      </c>
      <c r="C596" s="11" t="s">
        <v>49</v>
      </c>
      <c r="D596" s="11">
        <v>110</v>
      </c>
      <c r="E596" s="12" t="s">
        <v>27</v>
      </c>
      <c r="F596" s="13">
        <v>45109</v>
      </c>
      <c r="G596" s="11">
        <v>104</v>
      </c>
      <c r="H596" s="14">
        <v>4.4000000000000004</v>
      </c>
      <c r="I596">
        <f>IF(MONTH(calls[[#This Row],[Date of Call]])&lt;=6,YEAR(calls[[#This Row],[Date of Call]]),YEAR(calls[[#This Row],[Date of Call]])+1)</f>
        <v>2024</v>
      </c>
      <c r="J596" t="str">
        <f>TEXT(calls[[#This Row],[Date of Call]],"DDDD")</f>
        <v>Sunday</v>
      </c>
      <c r="K596" t="str">
        <f>_xlfn.IFS(calls[[#This Row],[Duration]]&lt;=10,"Under 10 mins",calls[[#This Row],[Duration]]&lt;=30,"10 to 30 mins",calls[[#This Row],[Duration]]&lt;=60,"30 to 60 mins",calls[[#This Row],[Duration]]&lt;=120,"1 to 2 hour",TRUE,"More than 2 hours")</f>
        <v>1 to 2 hour</v>
      </c>
      <c r="L596">
        <f>ROUND(calls[[#This Row],[Satisfaction Rating]],0)</f>
        <v>4</v>
      </c>
    </row>
    <row r="597" spans="2:12" x14ac:dyDescent="0.3">
      <c r="B597" s="10" t="s">
        <v>633</v>
      </c>
      <c r="C597" s="11" t="s">
        <v>35</v>
      </c>
      <c r="D597" s="11">
        <v>139</v>
      </c>
      <c r="E597" s="12" t="s">
        <v>40</v>
      </c>
      <c r="F597" s="13">
        <v>45109</v>
      </c>
      <c r="G597" s="11">
        <v>81</v>
      </c>
      <c r="H597" s="14">
        <v>4.4000000000000004</v>
      </c>
      <c r="I597">
        <f>IF(MONTH(calls[[#This Row],[Date of Call]])&lt;=6,YEAR(calls[[#This Row],[Date of Call]]),YEAR(calls[[#This Row],[Date of Call]])+1)</f>
        <v>2024</v>
      </c>
      <c r="J597" t="str">
        <f>TEXT(calls[[#This Row],[Date of Call]],"DDDD")</f>
        <v>Sunday</v>
      </c>
      <c r="K597" t="str">
        <f>_xlfn.IFS(calls[[#This Row],[Duration]]&lt;=10,"Under 10 mins",calls[[#This Row],[Duration]]&lt;=30,"10 to 30 mins",calls[[#This Row],[Duration]]&lt;=60,"30 to 60 mins",calls[[#This Row],[Duration]]&lt;=120,"1 to 2 hour",TRUE,"More than 2 hours")</f>
        <v>More than 2 hours</v>
      </c>
      <c r="L597">
        <f>ROUND(calls[[#This Row],[Satisfaction Rating]],0)</f>
        <v>4</v>
      </c>
    </row>
    <row r="598" spans="2:12" x14ac:dyDescent="0.3">
      <c r="B598" s="10" t="s">
        <v>634</v>
      </c>
      <c r="C598" s="11" t="s">
        <v>45</v>
      </c>
      <c r="D598" s="11">
        <v>109</v>
      </c>
      <c r="E598" s="12" t="s">
        <v>46</v>
      </c>
      <c r="F598" s="13">
        <v>45111</v>
      </c>
      <c r="G598" s="11">
        <v>140</v>
      </c>
      <c r="H598" s="14">
        <v>2.4</v>
      </c>
      <c r="I598">
        <f>IF(MONTH(calls[[#This Row],[Date of Call]])&lt;=6,YEAR(calls[[#This Row],[Date of Call]]),YEAR(calls[[#This Row],[Date of Call]])+1)</f>
        <v>2024</v>
      </c>
      <c r="J598" t="str">
        <f>TEXT(calls[[#This Row],[Date of Call]],"DDDD")</f>
        <v>Tuesday</v>
      </c>
      <c r="K598" t="str">
        <f>_xlfn.IFS(calls[[#This Row],[Duration]]&lt;=10,"Under 10 mins",calls[[#This Row],[Duration]]&lt;=30,"10 to 30 mins",calls[[#This Row],[Duration]]&lt;=60,"30 to 60 mins",calls[[#This Row],[Duration]]&lt;=120,"1 to 2 hour",TRUE,"More than 2 hours")</f>
        <v>1 to 2 hour</v>
      </c>
      <c r="L598">
        <f>ROUND(calls[[#This Row],[Satisfaction Rating]],0)</f>
        <v>2</v>
      </c>
    </row>
    <row r="599" spans="2:12" x14ac:dyDescent="0.3">
      <c r="B599" s="10" t="s">
        <v>635</v>
      </c>
      <c r="C599" s="11" t="s">
        <v>22</v>
      </c>
      <c r="D599" s="11">
        <v>57</v>
      </c>
      <c r="E599" s="12" t="s">
        <v>17</v>
      </c>
      <c r="F599" s="13">
        <v>45112</v>
      </c>
      <c r="G599" s="11">
        <v>120</v>
      </c>
      <c r="H599" s="14">
        <v>3.5</v>
      </c>
      <c r="I599">
        <f>IF(MONTH(calls[[#This Row],[Date of Call]])&lt;=6,YEAR(calls[[#This Row],[Date of Call]]),YEAR(calls[[#This Row],[Date of Call]])+1)</f>
        <v>2024</v>
      </c>
      <c r="J599" t="str">
        <f>TEXT(calls[[#This Row],[Date of Call]],"DDDD")</f>
        <v>Wednesday</v>
      </c>
      <c r="K599" t="str">
        <f>_xlfn.IFS(calls[[#This Row],[Duration]]&lt;=10,"Under 10 mins",calls[[#This Row],[Duration]]&lt;=30,"10 to 30 mins",calls[[#This Row],[Duration]]&lt;=60,"30 to 60 mins",calls[[#This Row],[Duration]]&lt;=120,"1 to 2 hour",TRUE,"More than 2 hours")</f>
        <v>30 to 60 mins</v>
      </c>
      <c r="L599">
        <f>ROUND(calls[[#This Row],[Satisfaction Rating]],0)</f>
        <v>4</v>
      </c>
    </row>
    <row r="600" spans="2:12" x14ac:dyDescent="0.3">
      <c r="B600" s="10" t="s">
        <v>636</v>
      </c>
      <c r="C600" s="11" t="s">
        <v>45</v>
      </c>
      <c r="D600" s="11">
        <v>68</v>
      </c>
      <c r="E600" s="12" t="s">
        <v>40</v>
      </c>
      <c r="F600" s="13">
        <v>45112</v>
      </c>
      <c r="G600" s="11">
        <v>41</v>
      </c>
      <c r="H600" s="14">
        <v>3.1</v>
      </c>
      <c r="I600">
        <f>IF(MONTH(calls[[#This Row],[Date of Call]])&lt;=6,YEAR(calls[[#This Row],[Date of Call]]),YEAR(calls[[#This Row],[Date of Call]])+1)</f>
        <v>2024</v>
      </c>
      <c r="J600" t="str">
        <f>TEXT(calls[[#This Row],[Date of Call]],"DDDD")</f>
        <v>Wednesday</v>
      </c>
      <c r="K600" t="str">
        <f>_xlfn.IFS(calls[[#This Row],[Duration]]&lt;=10,"Under 10 mins",calls[[#This Row],[Duration]]&lt;=30,"10 to 30 mins",calls[[#This Row],[Duration]]&lt;=60,"30 to 60 mins",calls[[#This Row],[Duration]]&lt;=120,"1 to 2 hour",TRUE,"More than 2 hours")</f>
        <v>1 to 2 hour</v>
      </c>
      <c r="L600">
        <f>ROUND(calls[[#This Row],[Satisfaction Rating]],0)</f>
        <v>3</v>
      </c>
    </row>
    <row r="601" spans="2:12" x14ac:dyDescent="0.3">
      <c r="B601" s="10" t="s">
        <v>637</v>
      </c>
      <c r="C601" s="11" t="s">
        <v>32</v>
      </c>
      <c r="D601" s="11">
        <v>128</v>
      </c>
      <c r="E601" s="12" t="s">
        <v>40</v>
      </c>
      <c r="F601" s="13">
        <v>45112</v>
      </c>
      <c r="G601" s="11">
        <v>116</v>
      </c>
      <c r="H601" s="14">
        <v>2.2999999999999998</v>
      </c>
      <c r="I601">
        <f>IF(MONTH(calls[[#This Row],[Date of Call]])&lt;=6,YEAR(calls[[#This Row],[Date of Call]]),YEAR(calls[[#This Row],[Date of Call]])+1)</f>
        <v>2024</v>
      </c>
      <c r="J601" t="str">
        <f>TEXT(calls[[#This Row],[Date of Call]],"DDDD")</f>
        <v>Wednesday</v>
      </c>
      <c r="K601" t="str">
        <f>_xlfn.IFS(calls[[#This Row],[Duration]]&lt;=10,"Under 10 mins",calls[[#This Row],[Duration]]&lt;=30,"10 to 30 mins",calls[[#This Row],[Duration]]&lt;=60,"30 to 60 mins",calls[[#This Row],[Duration]]&lt;=120,"1 to 2 hour",TRUE,"More than 2 hours")</f>
        <v>More than 2 hours</v>
      </c>
      <c r="L601">
        <f>ROUND(calls[[#This Row],[Satisfaction Rating]],0)</f>
        <v>2</v>
      </c>
    </row>
    <row r="602" spans="2:12" x14ac:dyDescent="0.3">
      <c r="B602" s="10" t="s">
        <v>638</v>
      </c>
      <c r="C602" s="11" t="s">
        <v>16</v>
      </c>
      <c r="D602" s="11">
        <v>102</v>
      </c>
      <c r="E602" s="12" t="s">
        <v>17</v>
      </c>
      <c r="F602" s="13">
        <v>45113</v>
      </c>
      <c r="G602" s="11">
        <v>70</v>
      </c>
      <c r="H602" s="14">
        <v>2.8</v>
      </c>
      <c r="I602">
        <f>IF(MONTH(calls[[#This Row],[Date of Call]])&lt;=6,YEAR(calls[[#This Row],[Date of Call]]),YEAR(calls[[#This Row],[Date of Call]])+1)</f>
        <v>2024</v>
      </c>
      <c r="J602" t="str">
        <f>TEXT(calls[[#This Row],[Date of Call]],"DDDD")</f>
        <v>Thursday</v>
      </c>
      <c r="K602" t="str">
        <f>_xlfn.IFS(calls[[#This Row],[Duration]]&lt;=10,"Under 10 mins",calls[[#This Row],[Duration]]&lt;=30,"10 to 30 mins",calls[[#This Row],[Duration]]&lt;=60,"30 to 60 mins",calls[[#This Row],[Duration]]&lt;=120,"1 to 2 hour",TRUE,"More than 2 hours")</f>
        <v>1 to 2 hour</v>
      </c>
      <c r="L602">
        <f>ROUND(calls[[#This Row],[Satisfaction Rating]],0)</f>
        <v>3</v>
      </c>
    </row>
    <row r="603" spans="2:12" x14ac:dyDescent="0.3">
      <c r="B603" s="10" t="s">
        <v>639</v>
      </c>
      <c r="C603" s="11" t="s">
        <v>35</v>
      </c>
      <c r="D603" s="11">
        <v>52</v>
      </c>
      <c r="E603" s="12" t="s">
        <v>33</v>
      </c>
      <c r="F603" s="13">
        <v>45113</v>
      </c>
      <c r="G603" s="11">
        <v>42</v>
      </c>
      <c r="H603" s="14">
        <v>4.5</v>
      </c>
      <c r="I603">
        <f>IF(MONTH(calls[[#This Row],[Date of Call]])&lt;=6,YEAR(calls[[#This Row],[Date of Call]]),YEAR(calls[[#This Row],[Date of Call]])+1)</f>
        <v>2024</v>
      </c>
      <c r="J603" t="str">
        <f>TEXT(calls[[#This Row],[Date of Call]],"DDDD")</f>
        <v>Thursday</v>
      </c>
      <c r="K603" t="str">
        <f>_xlfn.IFS(calls[[#This Row],[Duration]]&lt;=10,"Under 10 mins",calls[[#This Row],[Duration]]&lt;=30,"10 to 30 mins",calls[[#This Row],[Duration]]&lt;=60,"30 to 60 mins",calls[[#This Row],[Duration]]&lt;=120,"1 to 2 hour",TRUE,"More than 2 hours")</f>
        <v>30 to 60 mins</v>
      </c>
      <c r="L603">
        <f>ROUND(calls[[#This Row],[Satisfaction Rating]],0)</f>
        <v>5</v>
      </c>
    </row>
    <row r="604" spans="2:12" x14ac:dyDescent="0.3">
      <c r="B604" s="10" t="s">
        <v>640</v>
      </c>
      <c r="C604" s="11" t="s">
        <v>32</v>
      </c>
      <c r="D604" s="11">
        <v>55</v>
      </c>
      <c r="E604" s="12" t="s">
        <v>27</v>
      </c>
      <c r="F604" s="13">
        <v>45114</v>
      </c>
      <c r="G604" s="11">
        <v>112</v>
      </c>
      <c r="H604" s="14">
        <v>4.5</v>
      </c>
      <c r="I604">
        <f>IF(MONTH(calls[[#This Row],[Date of Call]])&lt;=6,YEAR(calls[[#This Row],[Date of Call]]),YEAR(calls[[#This Row],[Date of Call]])+1)</f>
        <v>2024</v>
      </c>
      <c r="J604" t="str">
        <f>TEXT(calls[[#This Row],[Date of Call]],"DDDD")</f>
        <v>Friday</v>
      </c>
      <c r="K604" t="str">
        <f>_xlfn.IFS(calls[[#This Row],[Duration]]&lt;=10,"Under 10 mins",calls[[#This Row],[Duration]]&lt;=30,"10 to 30 mins",calls[[#This Row],[Duration]]&lt;=60,"30 to 60 mins",calls[[#This Row],[Duration]]&lt;=120,"1 to 2 hour",TRUE,"More than 2 hours")</f>
        <v>30 to 60 mins</v>
      </c>
      <c r="L604">
        <f>ROUND(calls[[#This Row],[Satisfaction Rating]],0)</f>
        <v>5</v>
      </c>
    </row>
    <row r="605" spans="2:12" x14ac:dyDescent="0.3">
      <c r="B605" s="10" t="s">
        <v>641</v>
      </c>
      <c r="C605" s="11" t="s">
        <v>30</v>
      </c>
      <c r="D605" s="11">
        <v>107</v>
      </c>
      <c r="E605" s="12" t="s">
        <v>40</v>
      </c>
      <c r="F605" s="13">
        <v>45114</v>
      </c>
      <c r="G605" s="11">
        <v>20</v>
      </c>
      <c r="H605" s="14">
        <v>4.5</v>
      </c>
      <c r="I605">
        <f>IF(MONTH(calls[[#This Row],[Date of Call]])&lt;=6,YEAR(calls[[#This Row],[Date of Call]]),YEAR(calls[[#This Row],[Date of Call]])+1)</f>
        <v>2024</v>
      </c>
      <c r="J605" t="str">
        <f>TEXT(calls[[#This Row],[Date of Call]],"DDDD")</f>
        <v>Friday</v>
      </c>
      <c r="K605" t="str">
        <f>_xlfn.IFS(calls[[#This Row],[Duration]]&lt;=10,"Under 10 mins",calls[[#This Row],[Duration]]&lt;=30,"10 to 30 mins",calls[[#This Row],[Duration]]&lt;=60,"30 to 60 mins",calls[[#This Row],[Duration]]&lt;=120,"1 to 2 hour",TRUE,"More than 2 hours")</f>
        <v>1 to 2 hour</v>
      </c>
      <c r="L605">
        <f>ROUND(calls[[#This Row],[Satisfaction Rating]],0)</f>
        <v>5</v>
      </c>
    </row>
    <row r="606" spans="2:12" x14ac:dyDescent="0.3">
      <c r="B606" s="10" t="s">
        <v>642</v>
      </c>
      <c r="C606" s="11" t="s">
        <v>23</v>
      </c>
      <c r="D606" s="11">
        <v>88</v>
      </c>
      <c r="E606" s="12" t="s">
        <v>33</v>
      </c>
      <c r="F606" s="13">
        <v>45115</v>
      </c>
      <c r="G606" s="11">
        <v>110</v>
      </c>
      <c r="H606" s="14">
        <v>4.8</v>
      </c>
      <c r="I606">
        <f>IF(MONTH(calls[[#This Row],[Date of Call]])&lt;=6,YEAR(calls[[#This Row],[Date of Call]]),YEAR(calls[[#This Row],[Date of Call]])+1)</f>
        <v>2024</v>
      </c>
      <c r="J606" t="str">
        <f>TEXT(calls[[#This Row],[Date of Call]],"DDDD")</f>
        <v>Saturday</v>
      </c>
      <c r="K606" t="str">
        <f>_xlfn.IFS(calls[[#This Row],[Duration]]&lt;=10,"Under 10 mins",calls[[#This Row],[Duration]]&lt;=30,"10 to 30 mins",calls[[#This Row],[Duration]]&lt;=60,"30 to 60 mins",calls[[#This Row],[Duration]]&lt;=120,"1 to 2 hour",TRUE,"More than 2 hours")</f>
        <v>1 to 2 hour</v>
      </c>
      <c r="L606">
        <f>ROUND(calls[[#This Row],[Satisfaction Rating]],0)</f>
        <v>5</v>
      </c>
    </row>
    <row r="607" spans="2:12" x14ac:dyDescent="0.3">
      <c r="B607" s="10" t="s">
        <v>643</v>
      </c>
      <c r="C607" s="11" t="s">
        <v>37</v>
      </c>
      <c r="D607" s="11">
        <v>49</v>
      </c>
      <c r="E607" s="12" t="s">
        <v>33</v>
      </c>
      <c r="F607" s="13">
        <v>45115</v>
      </c>
      <c r="G607" s="11">
        <v>39</v>
      </c>
      <c r="H607" s="14">
        <v>4.5999999999999996</v>
      </c>
      <c r="I607">
        <f>IF(MONTH(calls[[#This Row],[Date of Call]])&lt;=6,YEAR(calls[[#This Row],[Date of Call]]),YEAR(calls[[#This Row],[Date of Call]])+1)</f>
        <v>2024</v>
      </c>
      <c r="J607" t="str">
        <f>TEXT(calls[[#This Row],[Date of Call]],"DDDD")</f>
        <v>Saturday</v>
      </c>
      <c r="K607" t="str">
        <f>_xlfn.IFS(calls[[#This Row],[Duration]]&lt;=10,"Under 10 mins",calls[[#This Row],[Duration]]&lt;=30,"10 to 30 mins",calls[[#This Row],[Duration]]&lt;=60,"30 to 60 mins",calls[[#This Row],[Duration]]&lt;=120,"1 to 2 hour",TRUE,"More than 2 hours")</f>
        <v>30 to 60 mins</v>
      </c>
      <c r="L607">
        <f>ROUND(calls[[#This Row],[Satisfaction Rating]],0)</f>
        <v>5</v>
      </c>
    </row>
    <row r="608" spans="2:12" x14ac:dyDescent="0.3">
      <c r="B608" s="10" t="s">
        <v>644</v>
      </c>
      <c r="C608" s="11" t="s">
        <v>23</v>
      </c>
      <c r="D608" s="11">
        <v>72</v>
      </c>
      <c r="E608" s="12" t="s">
        <v>17</v>
      </c>
      <c r="F608" s="13">
        <v>45115</v>
      </c>
      <c r="G608" s="11">
        <v>76</v>
      </c>
      <c r="H608" s="14">
        <v>4.5</v>
      </c>
      <c r="I608">
        <f>IF(MONTH(calls[[#This Row],[Date of Call]])&lt;=6,YEAR(calls[[#This Row],[Date of Call]]),YEAR(calls[[#This Row],[Date of Call]])+1)</f>
        <v>2024</v>
      </c>
      <c r="J608" t="str">
        <f>TEXT(calls[[#This Row],[Date of Call]],"DDDD")</f>
        <v>Saturday</v>
      </c>
      <c r="K608" t="str">
        <f>_xlfn.IFS(calls[[#This Row],[Duration]]&lt;=10,"Under 10 mins",calls[[#This Row],[Duration]]&lt;=30,"10 to 30 mins",calls[[#This Row],[Duration]]&lt;=60,"30 to 60 mins",calls[[#This Row],[Duration]]&lt;=120,"1 to 2 hour",TRUE,"More than 2 hours")</f>
        <v>1 to 2 hour</v>
      </c>
      <c r="L608">
        <f>ROUND(calls[[#This Row],[Satisfaction Rating]],0)</f>
        <v>5</v>
      </c>
    </row>
    <row r="609" spans="2:12" x14ac:dyDescent="0.3">
      <c r="B609" s="10" t="s">
        <v>645</v>
      </c>
      <c r="C609" s="11" t="s">
        <v>22</v>
      </c>
      <c r="D609" s="11">
        <v>50</v>
      </c>
      <c r="E609" s="12" t="s">
        <v>17</v>
      </c>
      <c r="F609" s="13">
        <v>45115</v>
      </c>
      <c r="G609" s="11">
        <v>40</v>
      </c>
      <c r="H609" s="14">
        <v>5</v>
      </c>
      <c r="I609">
        <f>IF(MONTH(calls[[#This Row],[Date of Call]])&lt;=6,YEAR(calls[[#This Row],[Date of Call]]),YEAR(calls[[#This Row],[Date of Call]])+1)</f>
        <v>2024</v>
      </c>
      <c r="J609" t="str">
        <f>TEXT(calls[[#This Row],[Date of Call]],"DDDD")</f>
        <v>Saturday</v>
      </c>
      <c r="K609" t="str">
        <f>_xlfn.IFS(calls[[#This Row],[Duration]]&lt;=10,"Under 10 mins",calls[[#This Row],[Duration]]&lt;=30,"10 to 30 mins",calls[[#This Row],[Duration]]&lt;=60,"30 to 60 mins",calls[[#This Row],[Duration]]&lt;=120,"1 to 2 hour",TRUE,"More than 2 hours")</f>
        <v>30 to 60 mins</v>
      </c>
      <c r="L609">
        <f>ROUND(calls[[#This Row],[Satisfaction Rating]],0)</f>
        <v>5</v>
      </c>
    </row>
    <row r="610" spans="2:12" x14ac:dyDescent="0.3">
      <c r="B610" s="10" t="s">
        <v>646</v>
      </c>
      <c r="C610" s="11" t="s">
        <v>23</v>
      </c>
      <c r="D610" s="11">
        <v>52</v>
      </c>
      <c r="E610" s="12" t="s">
        <v>40</v>
      </c>
      <c r="F610" s="13">
        <v>45115</v>
      </c>
      <c r="G610" s="11">
        <v>42</v>
      </c>
      <c r="H610" s="14">
        <v>4.8</v>
      </c>
      <c r="I610">
        <f>IF(MONTH(calls[[#This Row],[Date of Call]])&lt;=6,YEAR(calls[[#This Row],[Date of Call]]),YEAR(calls[[#This Row],[Date of Call]])+1)</f>
        <v>2024</v>
      </c>
      <c r="J610" t="str">
        <f>TEXT(calls[[#This Row],[Date of Call]],"DDDD")</f>
        <v>Saturday</v>
      </c>
      <c r="K610" t="str">
        <f>_xlfn.IFS(calls[[#This Row],[Duration]]&lt;=10,"Under 10 mins",calls[[#This Row],[Duration]]&lt;=30,"10 to 30 mins",calls[[#This Row],[Duration]]&lt;=60,"30 to 60 mins",calls[[#This Row],[Duration]]&lt;=120,"1 to 2 hour",TRUE,"More than 2 hours")</f>
        <v>30 to 60 mins</v>
      </c>
      <c r="L610">
        <f>ROUND(calls[[#This Row],[Satisfaction Rating]],0)</f>
        <v>5</v>
      </c>
    </row>
    <row r="611" spans="2:12" x14ac:dyDescent="0.3">
      <c r="B611" s="10" t="s">
        <v>647</v>
      </c>
      <c r="C611" s="11" t="s">
        <v>26</v>
      </c>
      <c r="D611" s="11">
        <v>85</v>
      </c>
      <c r="E611" s="12" t="s">
        <v>46</v>
      </c>
      <c r="F611" s="13">
        <v>45116</v>
      </c>
      <c r="G611" s="11">
        <v>215</v>
      </c>
      <c r="H611" s="14">
        <v>3.5</v>
      </c>
      <c r="I611">
        <f>IF(MONTH(calls[[#This Row],[Date of Call]])&lt;=6,YEAR(calls[[#This Row],[Date of Call]]),YEAR(calls[[#This Row],[Date of Call]])+1)</f>
        <v>2024</v>
      </c>
      <c r="J611" t="str">
        <f>TEXT(calls[[#This Row],[Date of Call]],"DDDD")</f>
        <v>Sunday</v>
      </c>
      <c r="K611" t="str">
        <f>_xlfn.IFS(calls[[#This Row],[Duration]]&lt;=10,"Under 10 mins",calls[[#This Row],[Duration]]&lt;=30,"10 to 30 mins",calls[[#This Row],[Duration]]&lt;=60,"30 to 60 mins",calls[[#This Row],[Duration]]&lt;=120,"1 to 2 hour",TRUE,"More than 2 hours")</f>
        <v>1 to 2 hour</v>
      </c>
      <c r="L611">
        <f>ROUND(calls[[#This Row],[Satisfaction Rating]],0)</f>
        <v>4</v>
      </c>
    </row>
    <row r="612" spans="2:12" x14ac:dyDescent="0.3">
      <c r="B612" s="10" t="s">
        <v>648</v>
      </c>
      <c r="C612" s="11" t="s">
        <v>43</v>
      </c>
      <c r="D612" s="11">
        <v>98</v>
      </c>
      <c r="E612" s="12" t="s">
        <v>46</v>
      </c>
      <c r="F612" s="13">
        <v>45117</v>
      </c>
      <c r="G612" s="11">
        <v>130</v>
      </c>
      <c r="H612" s="14">
        <v>3.4</v>
      </c>
      <c r="I612">
        <f>IF(MONTH(calls[[#This Row],[Date of Call]])&lt;=6,YEAR(calls[[#This Row],[Date of Call]]),YEAR(calls[[#This Row],[Date of Call]])+1)</f>
        <v>2024</v>
      </c>
      <c r="J612" t="str">
        <f>TEXT(calls[[#This Row],[Date of Call]],"DDDD")</f>
        <v>Monday</v>
      </c>
      <c r="K612" t="str">
        <f>_xlfn.IFS(calls[[#This Row],[Duration]]&lt;=10,"Under 10 mins",calls[[#This Row],[Duration]]&lt;=30,"10 to 30 mins",calls[[#This Row],[Duration]]&lt;=60,"30 to 60 mins",calls[[#This Row],[Duration]]&lt;=120,"1 to 2 hour",TRUE,"More than 2 hours")</f>
        <v>1 to 2 hour</v>
      </c>
      <c r="L612">
        <f>ROUND(calls[[#This Row],[Satisfaction Rating]],0)</f>
        <v>3</v>
      </c>
    </row>
    <row r="613" spans="2:12" x14ac:dyDescent="0.3">
      <c r="B613" s="10" t="s">
        <v>649</v>
      </c>
      <c r="C613" s="11" t="s">
        <v>54</v>
      </c>
      <c r="D613" s="11">
        <v>52</v>
      </c>
      <c r="E613" s="12" t="s">
        <v>46</v>
      </c>
      <c r="F613" s="13">
        <v>45117</v>
      </c>
      <c r="G613" s="11">
        <v>190</v>
      </c>
      <c r="H613" s="14">
        <v>3.3</v>
      </c>
      <c r="I613">
        <f>IF(MONTH(calls[[#This Row],[Date of Call]])&lt;=6,YEAR(calls[[#This Row],[Date of Call]]),YEAR(calls[[#This Row],[Date of Call]])+1)</f>
        <v>2024</v>
      </c>
      <c r="J613" t="str">
        <f>TEXT(calls[[#This Row],[Date of Call]],"DDDD")</f>
        <v>Monday</v>
      </c>
      <c r="K613" t="str">
        <f>_xlfn.IFS(calls[[#This Row],[Duration]]&lt;=10,"Under 10 mins",calls[[#This Row],[Duration]]&lt;=30,"10 to 30 mins",calls[[#This Row],[Duration]]&lt;=60,"30 to 60 mins",calls[[#This Row],[Duration]]&lt;=120,"1 to 2 hour",TRUE,"More than 2 hours")</f>
        <v>30 to 60 mins</v>
      </c>
      <c r="L613">
        <f>ROUND(calls[[#This Row],[Satisfaction Rating]],0)</f>
        <v>3</v>
      </c>
    </row>
    <row r="614" spans="2:12" x14ac:dyDescent="0.3">
      <c r="B614" s="10" t="s">
        <v>650</v>
      </c>
      <c r="C614" s="11" t="s">
        <v>32</v>
      </c>
      <c r="D614" s="11">
        <v>154</v>
      </c>
      <c r="E614" s="12" t="s">
        <v>33</v>
      </c>
      <c r="F614" s="13">
        <v>45117</v>
      </c>
      <c r="G614" s="11">
        <v>164</v>
      </c>
      <c r="H614" s="14">
        <v>4.9000000000000004</v>
      </c>
      <c r="I614">
        <f>IF(MONTH(calls[[#This Row],[Date of Call]])&lt;=6,YEAR(calls[[#This Row],[Date of Call]]),YEAR(calls[[#This Row],[Date of Call]])+1)</f>
        <v>2024</v>
      </c>
      <c r="J614" t="str">
        <f>TEXT(calls[[#This Row],[Date of Call]],"DDDD")</f>
        <v>Monday</v>
      </c>
      <c r="K614" t="str">
        <f>_xlfn.IFS(calls[[#This Row],[Duration]]&lt;=10,"Under 10 mins",calls[[#This Row],[Duration]]&lt;=30,"10 to 30 mins",calls[[#This Row],[Duration]]&lt;=60,"30 to 60 mins",calls[[#This Row],[Duration]]&lt;=120,"1 to 2 hour",TRUE,"More than 2 hours")</f>
        <v>More than 2 hours</v>
      </c>
      <c r="L614">
        <f>ROUND(calls[[#This Row],[Satisfaction Rating]],0)</f>
        <v>5</v>
      </c>
    </row>
    <row r="615" spans="2:12" x14ac:dyDescent="0.3">
      <c r="B615" s="10" t="s">
        <v>651</v>
      </c>
      <c r="C615" s="11" t="s">
        <v>41</v>
      </c>
      <c r="D615" s="11">
        <v>131</v>
      </c>
      <c r="E615" s="12" t="s">
        <v>27</v>
      </c>
      <c r="F615" s="13">
        <v>45118</v>
      </c>
      <c r="G615" s="11">
        <v>76</v>
      </c>
      <c r="H615" s="14">
        <v>4.5</v>
      </c>
      <c r="I615">
        <f>IF(MONTH(calls[[#This Row],[Date of Call]])&lt;=6,YEAR(calls[[#This Row],[Date of Call]]),YEAR(calls[[#This Row],[Date of Call]])+1)</f>
        <v>2024</v>
      </c>
      <c r="J615" t="str">
        <f>TEXT(calls[[#This Row],[Date of Call]],"DDDD")</f>
        <v>Tuesday</v>
      </c>
      <c r="K615" t="str">
        <f>_xlfn.IFS(calls[[#This Row],[Duration]]&lt;=10,"Under 10 mins",calls[[#This Row],[Duration]]&lt;=30,"10 to 30 mins",calls[[#This Row],[Duration]]&lt;=60,"30 to 60 mins",calls[[#This Row],[Duration]]&lt;=120,"1 to 2 hour",TRUE,"More than 2 hours")</f>
        <v>More than 2 hours</v>
      </c>
      <c r="L615">
        <f>ROUND(calls[[#This Row],[Satisfaction Rating]],0)</f>
        <v>5</v>
      </c>
    </row>
    <row r="616" spans="2:12" x14ac:dyDescent="0.3">
      <c r="B616" s="10" t="s">
        <v>652</v>
      </c>
      <c r="C616" s="11" t="s">
        <v>26</v>
      </c>
      <c r="D616" s="11">
        <v>73</v>
      </c>
      <c r="E616" s="12" t="s">
        <v>27</v>
      </c>
      <c r="F616" s="13">
        <v>45119</v>
      </c>
      <c r="G616" s="11">
        <v>87</v>
      </c>
      <c r="H616" s="14">
        <v>4.8</v>
      </c>
      <c r="I616">
        <f>IF(MONTH(calls[[#This Row],[Date of Call]])&lt;=6,YEAR(calls[[#This Row],[Date of Call]]),YEAR(calls[[#This Row],[Date of Call]])+1)</f>
        <v>2024</v>
      </c>
      <c r="J616" t="str">
        <f>TEXT(calls[[#This Row],[Date of Call]],"DDDD")</f>
        <v>Wednesday</v>
      </c>
      <c r="K616" t="str">
        <f>_xlfn.IFS(calls[[#This Row],[Duration]]&lt;=10,"Under 10 mins",calls[[#This Row],[Duration]]&lt;=30,"10 to 30 mins",calls[[#This Row],[Duration]]&lt;=60,"30 to 60 mins",calls[[#This Row],[Duration]]&lt;=120,"1 to 2 hour",TRUE,"More than 2 hours")</f>
        <v>1 to 2 hour</v>
      </c>
      <c r="L616">
        <f>ROUND(calls[[#This Row],[Satisfaction Rating]],0)</f>
        <v>5</v>
      </c>
    </row>
    <row r="617" spans="2:12" x14ac:dyDescent="0.3">
      <c r="B617" s="10" t="s">
        <v>653</v>
      </c>
      <c r="C617" s="11" t="s">
        <v>49</v>
      </c>
      <c r="D617" s="11">
        <v>45</v>
      </c>
      <c r="E617" s="12" t="s">
        <v>46</v>
      </c>
      <c r="F617" s="13">
        <v>45119</v>
      </c>
      <c r="G617" s="11">
        <v>84</v>
      </c>
      <c r="H617" s="14">
        <v>4.8</v>
      </c>
      <c r="I617">
        <f>IF(MONTH(calls[[#This Row],[Date of Call]])&lt;=6,YEAR(calls[[#This Row],[Date of Call]]),YEAR(calls[[#This Row],[Date of Call]])+1)</f>
        <v>2024</v>
      </c>
      <c r="J617" t="str">
        <f>TEXT(calls[[#This Row],[Date of Call]],"DDDD")</f>
        <v>Wednesday</v>
      </c>
      <c r="K617" t="str">
        <f>_xlfn.IFS(calls[[#This Row],[Duration]]&lt;=10,"Under 10 mins",calls[[#This Row],[Duration]]&lt;=30,"10 to 30 mins",calls[[#This Row],[Duration]]&lt;=60,"30 to 60 mins",calls[[#This Row],[Duration]]&lt;=120,"1 to 2 hour",TRUE,"More than 2 hours")</f>
        <v>30 to 60 mins</v>
      </c>
      <c r="L617">
        <f>ROUND(calls[[#This Row],[Satisfaction Rating]],0)</f>
        <v>5</v>
      </c>
    </row>
    <row r="618" spans="2:12" x14ac:dyDescent="0.3">
      <c r="B618" s="10" t="s">
        <v>654</v>
      </c>
      <c r="C618" s="11" t="s">
        <v>35</v>
      </c>
      <c r="D618" s="11">
        <v>114</v>
      </c>
      <c r="E618" s="12" t="s">
        <v>40</v>
      </c>
      <c r="F618" s="13">
        <v>45119</v>
      </c>
      <c r="G618" s="11">
        <v>114</v>
      </c>
      <c r="H618" s="14">
        <v>3.9</v>
      </c>
      <c r="I618">
        <f>IF(MONTH(calls[[#This Row],[Date of Call]])&lt;=6,YEAR(calls[[#This Row],[Date of Call]]),YEAR(calls[[#This Row],[Date of Call]])+1)</f>
        <v>2024</v>
      </c>
      <c r="J618" t="str">
        <f>TEXT(calls[[#This Row],[Date of Call]],"DDDD")</f>
        <v>Wednesday</v>
      </c>
      <c r="K618" t="str">
        <f>_xlfn.IFS(calls[[#This Row],[Duration]]&lt;=10,"Under 10 mins",calls[[#This Row],[Duration]]&lt;=30,"10 to 30 mins",calls[[#This Row],[Duration]]&lt;=60,"30 to 60 mins",calls[[#This Row],[Duration]]&lt;=120,"1 to 2 hour",TRUE,"More than 2 hours")</f>
        <v>1 to 2 hour</v>
      </c>
      <c r="L618">
        <f>ROUND(calls[[#This Row],[Satisfaction Rating]],0)</f>
        <v>4</v>
      </c>
    </row>
    <row r="619" spans="2:12" x14ac:dyDescent="0.3">
      <c r="B619" s="10" t="s">
        <v>655</v>
      </c>
      <c r="C619" s="11" t="s">
        <v>43</v>
      </c>
      <c r="D619" s="11">
        <v>69</v>
      </c>
      <c r="E619" s="12" t="s">
        <v>27</v>
      </c>
      <c r="F619" s="13">
        <v>45120</v>
      </c>
      <c r="G619" s="11">
        <v>56</v>
      </c>
      <c r="H619" s="14">
        <v>3.9</v>
      </c>
      <c r="I619">
        <f>IF(MONTH(calls[[#This Row],[Date of Call]])&lt;=6,YEAR(calls[[#This Row],[Date of Call]]),YEAR(calls[[#This Row],[Date of Call]])+1)</f>
        <v>2024</v>
      </c>
      <c r="J619" t="str">
        <f>TEXT(calls[[#This Row],[Date of Call]],"DDDD")</f>
        <v>Thursday</v>
      </c>
      <c r="K619" t="str">
        <f>_xlfn.IFS(calls[[#This Row],[Duration]]&lt;=10,"Under 10 mins",calls[[#This Row],[Duration]]&lt;=30,"10 to 30 mins",calls[[#This Row],[Duration]]&lt;=60,"30 to 60 mins",calls[[#This Row],[Duration]]&lt;=120,"1 to 2 hour",TRUE,"More than 2 hours")</f>
        <v>1 to 2 hour</v>
      </c>
      <c r="L619">
        <f>ROUND(calls[[#This Row],[Satisfaction Rating]],0)</f>
        <v>4</v>
      </c>
    </row>
    <row r="620" spans="2:12" x14ac:dyDescent="0.3">
      <c r="B620" s="10" t="s">
        <v>656</v>
      </c>
      <c r="C620" s="11" t="s">
        <v>41</v>
      </c>
      <c r="D620" s="11">
        <v>33</v>
      </c>
      <c r="E620" s="12" t="s">
        <v>33</v>
      </c>
      <c r="F620" s="13">
        <v>45120</v>
      </c>
      <c r="G620" s="11">
        <v>27</v>
      </c>
      <c r="H620" s="14">
        <v>3.7</v>
      </c>
      <c r="I620">
        <f>IF(MONTH(calls[[#This Row],[Date of Call]])&lt;=6,YEAR(calls[[#This Row],[Date of Call]]),YEAR(calls[[#This Row],[Date of Call]])+1)</f>
        <v>2024</v>
      </c>
      <c r="J620" t="str">
        <f>TEXT(calls[[#This Row],[Date of Call]],"DDDD")</f>
        <v>Thursday</v>
      </c>
      <c r="K620" t="str">
        <f>_xlfn.IFS(calls[[#This Row],[Duration]]&lt;=10,"Under 10 mins",calls[[#This Row],[Duration]]&lt;=30,"10 to 30 mins",calls[[#This Row],[Duration]]&lt;=60,"30 to 60 mins",calls[[#This Row],[Duration]]&lt;=120,"1 to 2 hour",TRUE,"More than 2 hours")</f>
        <v>30 to 60 mins</v>
      </c>
      <c r="L620">
        <f>ROUND(calls[[#This Row],[Satisfaction Rating]],0)</f>
        <v>4</v>
      </c>
    </row>
    <row r="621" spans="2:12" x14ac:dyDescent="0.3">
      <c r="B621" s="10" t="s">
        <v>657</v>
      </c>
      <c r="C621" s="11" t="s">
        <v>22</v>
      </c>
      <c r="D621" s="11">
        <v>31</v>
      </c>
      <c r="E621" s="12" t="s">
        <v>17</v>
      </c>
      <c r="F621" s="13">
        <v>45121</v>
      </c>
      <c r="G621" s="11">
        <v>84</v>
      </c>
      <c r="H621" s="14">
        <v>4.8</v>
      </c>
      <c r="I621">
        <f>IF(MONTH(calls[[#This Row],[Date of Call]])&lt;=6,YEAR(calls[[#This Row],[Date of Call]]),YEAR(calls[[#This Row],[Date of Call]])+1)</f>
        <v>2024</v>
      </c>
      <c r="J621" t="str">
        <f>TEXT(calls[[#This Row],[Date of Call]],"DDDD")</f>
        <v>Friday</v>
      </c>
      <c r="K621" t="str">
        <f>_xlfn.IFS(calls[[#This Row],[Duration]]&lt;=10,"Under 10 mins",calls[[#This Row],[Duration]]&lt;=30,"10 to 30 mins",calls[[#This Row],[Duration]]&lt;=60,"30 to 60 mins",calls[[#This Row],[Duration]]&lt;=120,"1 to 2 hour",TRUE,"More than 2 hours")</f>
        <v>30 to 60 mins</v>
      </c>
      <c r="L621">
        <f>ROUND(calls[[#This Row],[Satisfaction Rating]],0)</f>
        <v>5</v>
      </c>
    </row>
    <row r="622" spans="2:12" x14ac:dyDescent="0.3">
      <c r="B622" s="10" t="s">
        <v>658</v>
      </c>
      <c r="C622" s="11" t="s">
        <v>49</v>
      </c>
      <c r="D622" s="11">
        <v>168</v>
      </c>
      <c r="E622" s="12" t="s">
        <v>33</v>
      </c>
      <c r="F622" s="13">
        <v>45121</v>
      </c>
      <c r="G622" s="11">
        <v>72</v>
      </c>
      <c r="H622" s="14">
        <v>3.5</v>
      </c>
      <c r="I622">
        <f>IF(MONTH(calls[[#This Row],[Date of Call]])&lt;=6,YEAR(calls[[#This Row],[Date of Call]]),YEAR(calls[[#This Row],[Date of Call]])+1)</f>
        <v>2024</v>
      </c>
      <c r="J622" t="str">
        <f>TEXT(calls[[#This Row],[Date of Call]],"DDDD")</f>
        <v>Friday</v>
      </c>
      <c r="K622" t="str">
        <f>_xlfn.IFS(calls[[#This Row],[Duration]]&lt;=10,"Under 10 mins",calls[[#This Row],[Duration]]&lt;=30,"10 to 30 mins",calls[[#This Row],[Duration]]&lt;=60,"30 to 60 mins",calls[[#This Row],[Duration]]&lt;=120,"1 to 2 hour",TRUE,"More than 2 hours")</f>
        <v>More than 2 hours</v>
      </c>
      <c r="L622">
        <f>ROUND(calls[[#This Row],[Satisfaction Rating]],0)</f>
        <v>4</v>
      </c>
    </row>
    <row r="623" spans="2:12" x14ac:dyDescent="0.3">
      <c r="B623" s="10" t="s">
        <v>659</v>
      </c>
      <c r="C623" s="11" t="s">
        <v>26</v>
      </c>
      <c r="D623" s="11">
        <v>111</v>
      </c>
      <c r="E623" s="12" t="s">
        <v>40</v>
      </c>
      <c r="F623" s="13">
        <v>45122</v>
      </c>
      <c r="G623" s="11">
        <v>126</v>
      </c>
      <c r="H623" s="14">
        <v>4.2</v>
      </c>
      <c r="I623">
        <f>IF(MONTH(calls[[#This Row],[Date of Call]])&lt;=6,YEAR(calls[[#This Row],[Date of Call]]),YEAR(calls[[#This Row],[Date of Call]])+1)</f>
        <v>2024</v>
      </c>
      <c r="J623" t="str">
        <f>TEXT(calls[[#This Row],[Date of Call]],"DDDD")</f>
        <v>Saturday</v>
      </c>
      <c r="K623" t="str">
        <f>_xlfn.IFS(calls[[#This Row],[Duration]]&lt;=10,"Under 10 mins",calls[[#This Row],[Duration]]&lt;=30,"10 to 30 mins",calls[[#This Row],[Duration]]&lt;=60,"30 to 60 mins",calls[[#This Row],[Duration]]&lt;=120,"1 to 2 hour",TRUE,"More than 2 hours")</f>
        <v>1 to 2 hour</v>
      </c>
      <c r="L623">
        <f>ROUND(calls[[#This Row],[Satisfaction Rating]],0)</f>
        <v>4</v>
      </c>
    </row>
    <row r="624" spans="2:12" x14ac:dyDescent="0.3">
      <c r="B624" s="10" t="s">
        <v>660</v>
      </c>
      <c r="C624" s="11" t="s">
        <v>22</v>
      </c>
      <c r="D624" s="11">
        <v>80</v>
      </c>
      <c r="E624" s="12" t="s">
        <v>33</v>
      </c>
      <c r="F624" s="13">
        <v>45123</v>
      </c>
      <c r="G624" s="11">
        <v>88</v>
      </c>
      <c r="H624" s="14">
        <v>4.9000000000000004</v>
      </c>
      <c r="I624">
        <f>IF(MONTH(calls[[#This Row],[Date of Call]])&lt;=6,YEAR(calls[[#This Row],[Date of Call]]),YEAR(calls[[#This Row],[Date of Call]])+1)</f>
        <v>2024</v>
      </c>
      <c r="J624" t="str">
        <f>TEXT(calls[[#This Row],[Date of Call]],"DDDD")</f>
        <v>Sunday</v>
      </c>
      <c r="K624" t="str">
        <f>_xlfn.IFS(calls[[#This Row],[Duration]]&lt;=10,"Under 10 mins",calls[[#This Row],[Duration]]&lt;=30,"10 to 30 mins",calls[[#This Row],[Duration]]&lt;=60,"30 to 60 mins",calls[[#This Row],[Duration]]&lt;=120,"1 to 2 hour",TRUE,"More than 2 hours")</f>
        <v>1 to 2 hour</v>
      </c>
      <c r="L624">
        <f>ROUND(calls[[#This Row],[Satisfaction Rating]],0)</f>
        <v>5</v>
      </c>
    </row>
    <row r="625" spans="2:12" x14ac:dyDescent="0.3">
      <c r="B625" s="10" t="s">
        <v>661</v>
      </c>
      <c r="C625" s="11" t="s">
        <v>16</v>
      </c>
      <c r="D625" s="11">
        <v>37</v>
      </c>
      <c r="E625" s="12" t="s">
        <v>33</v>
      </c>
      <c r="F625" s="13">
        <v>45123</v>
      </c>
      <c r="G625" s="11">
        <v>124</v>
      </c>
      <c r="H625" s="14">
        <v>4.5999999999999996</v>
      </c>
      <c r="I625">
        <f>IF(MONTH(calls[[#This Row],[Date of Call]])&lt;=6,YEAR(calls[[#This Row],[Date of Call]]),YEAR(calls[[#This Row],[Date of Call]])+1)</f>
        <v>2024</v>
      </c>
      <c r="J625" t="str">
        <f>TEXT(calls[[#This Row],[Date of Call]],"DDDD")</f>
        <v>Sunday</v>
      </c>
      <c r="K625" t="str">
        <f>_xlfn.IFS(calls[[#This Row],[Duration]]&lt;=10,"Under 10 mins",calls[[#This Row],[Duration]]&lt;=30,"10 to 30 mins",calls[[#This Row],[Duration]]&lt;=60,"30 to 60 mins",calls[[#This Row],[Duration]]&lt;=120,"1 to 2 hour",TRUE,"More than 2 hours")</f>
        <v>30 to 60 mins</v>
      </c>
      <c r="L625">
        <f>ROUND(calls[[#This Row],[Satisfaction Rating]],0)</f>
        <v>5</v>
      </c>
    </row>
    <row r="626" spans="2:12" x14ac:dyDescent="0.3">
      <c r="B626" s="10" t="s">
        <v>662</v>
      </c>
      <c r="C626" s="11" t="s">
        <v>18</v>
      </c>
      <c r="D626" s="11">
        <v>137</v>
      </c>
      <c r="E626" s="12" t="s">
        <v>33</v>
      </c>
      <c r="F626" s="13">
        <v>45124</v>
      </c>
      <c r="G626" s="11">
        <v>84</v>
      </c>
      <c r="H626" s="14">
        <v>2.6</v>
      </c>
      <c r="I626">
        <f>IF(MONTH(calls[[#This Row],[Date of Call]])&lt;=6,YEAR(calls[[#This Row],[Date of Call]]),YEAR(calls[[#This Row],[Date of Call]])+1)</f>
        <v>2024</v>
      </c>
      <c r="J626" t="str">
        <f>TEXT(calls[[#This Row],[Date of Call]],"DDDD")</f>
        <v>Monday</v>
      </c>
      <c r="K626" t="str">
        <f>_xlfn.IFS(calls[[#This Row],[Duration]]&lt;=10,"Under 10 mins",calls[[#This Row],[Duration]]&lt;=30,"10 to 30 mins",calls[[#This Row],[Duration]]&lt;=60,"30 to 60 mins",calls[[#This Row],[Duration]]&lt;=120,"1 to 2 hour",TRUE,"More than 2 hours")</f>
        <v>More than 2 hours</v>
      </c>
      <c r="L626">
        <f>ROUND(calls[[#This Row],[Satisfaction Rating]],0)</f>
        <v>3</v>
      </c>
    </row>
    <row r="627" spans="2:12" x14ac:dyDescent="0.3">
      <c r="B627" s="10" t="s">
        <v>663</v>
      </c>
      <c r="C627" s="11" t="s">
        <v>43</v>
      </c>
      <c r="D627" s="11">
        <v>123</v>
      </c>
      <c r="E627" s="12" t="s">
        <v>40</v>
      </c>
      <c r="F627" s="13">
        <v>45124</v>
      </c>
      <c r="G627" s="11">
        <v>80</v>
      </c>
      <c r="H627" s="14">
        <v>2.7</v>
      </c>
      <c r="I627">
        <f>IF(MONTH(calls[[#This Row],[Date of Call]])&lt;=6,YEAR(calls[[#This Row],[Date of Call]]),YEAR(calls[[#This Row],[Date of Call]])+1)</f>
        <v>2024</v>
      </c>
      <c r="J627" t="str">
        <f>TEXT(calls[[#This Row],[Date of Call]],"DDDD")</f>
        <v>Monday</v>
      </c>
      <c r="K627" t="str">
        <f>_xlfn.IFS(calls[[#This Row],[Duration]]&lt;=10,"Under 10 mins",calls[[#This Row],[Duration]]&lt;=30,"10 to 30 mins",calls[[#This Row],[Duration]]&lt;=60,"30 to 60 mins",calls[[#This Row],[Duration]]&lt;=120,"1 to 2 hour",TRUE,"More than 2 hours")</f>
        <v>More than 2 hours</v>
      </c>
      <c r="L627">
        <f>ROUND(calls[[#This Row],[Satisfaction Rating]],0)</f>
        <v>3</v>
      </c>
    </row>
    <row r="628" spans="2:12" x14ac:dyDescent="0.3">
      <c r="B628" s="10" t="s">
        <v>664</v>
      </c>
      <c r="C628" s="11" t="s">
        <v>50</v>
      </c>
      <c r="D628" s="11">
        <v>105</v>
      </c>
      <c r="E628" s="12" t="s">
        <v>40</v>
      </c>
      <c r="F628" s="13">
        <v>45125</v>
      </c>
      <c r="G628" s="11">
        <v>176</v>
      </c>
      <c r="H628" s="14">
        <v>4.7</v>
      </c>
      <c r="I628">
        <f>IF(MONTH(calls[[#This Row],[Date of Call]])&lt;=6,YEAR(calls[[#This Row],[Date of Call]]),YEAR(calls[[#This Row],[Date of Call]])+1)</f>
        <v>2024</v>
      </c>
      <c r="J628" t="str">
        <f>TEXT(calls[[#This Row],[Date of Call]],"DDDD")</f>
        <v>Tuesday</v>
      </c>
      <c r="K628" t="str">
        <f>_xlfn.IFS(calls[[#This Row],[Duration]]&lt;=10,"Under 10 mins",calls[[#This Row],[Duration]]&lt;=30,"10 to 30 mins",calls[[#This Row],[Duration]]&lt;=60,"30 to 60 mins",calls[[#This Row],[Duration]]&lt;=120,"1 to 2 hour",TRUE,"More than 2 hours")</f>
        <v>1 to 2 hour</v>
      </c>
      <c r="L628">
        <f>ROUND(calls[[#This Row],[Satisfaction Rating]],0)</f>
        <v>5</v>
      </c>
    </row>
    <row r="629" spans="2:12" x14ac:dyDescent="0.3">
      <c r="B629" s="10" t="s">
        <v>665</v>
      </c>
      <c r="C629" s="11" t="s">
        <v>16</v>
      </c>
      <c r="D629" s="11">
        <v>76</v>
      </c>
      <c r="E629" s="12" t="s">
        <v>46</v>
      </c>
      <c r="F629" s="13">
        <v>45126</v>
      </c>
      <c r="G629" s="11">
        <v>84</v>
      </c>
      <c r="H629" s="14">
        <v>3.9</v>
      </c>
      <c r="I629">
        <f>IF(MONTH(calls[[#This Row],[Date of Call]])&lt;=6,YEAR(calls[[#This Row],[Date of Call]]),YEAR(calls[[#This Row],[Date of Call]])+1)</f>
        <v>2024</v>
      </c>
      <c r="J629" t="str">
        <f>TEXT(calls[[#This Row],[Date of Call]],"DDDD")</f>
        <v>Wednesday</v>
      </c>
      <c r="K629" t="str">
        <f>_xlfn.IFS(calls[[#This Row],[Duration]]&lt;=10,"Under 10 mins",calls[[#This Row],[Duration]]&lt;=30,"10 to 30 mins",calls[[#This Row],[Duration]]&lt;=60,"30 to 60 mins",calls[[#This Row],[Duration]]&lt;=120,"1 to 2 hour",TRUE,"More than 2 hours")</f>
        <v>1 to 2 hour</v>
      </c>
      <c r="L629">
        <f>ROUND(calls[[#This Row],[Satisfaction Rating]],0)</f>
        <v>4</v>
      </c>
    </row>
    <row r="630" spans="2:12" x14ac:dyDescent="0.3">
      <c r="B630" s="10" t="s">
        <v>666</v>
      </c>
      <c r="C630" s="11" t="s">
        <v>22</v>
      </c>
      <c r="D630" s="11">
        <v>144</v>
      </c>
      <c r="E630" s="12" t="s">
        <v>46</v>
      </c>
      <c r="F630" s="13">
        <v>45126</v>
      </c>
      <c r="G630" s="11">
        <v>164</v>
      </c>
      <c r="H630" s="14">
        <v>2.8</v>
      </c>
      <c r="I630">
        <f>IF(MONTH(calls[[#This Row],[Date of Call]])&lt;=6,YEAR(calls[[#This Row],[Date of Call]]),YEAR(calls[[#This Row],[Date of Call]])+1)</f>
        <v>2024</v>
      </c>
      <c r="J630" t="str">
        <f>TEXT(calls[[#This Row],[Date of Call]],"DDDD")</f>
        <v>Wednesday</v>
      </c>
      <c r="K630" t="str">
        <f>_xlfn.IFS(calls[[#This Row],[Duration]]&lt;=10,"Under 10 mins",calls[[#This Row],[Duration]]&lt;=30,"10 to 30 mins",calls[[#This Row],[Duration]]&lt;=60,"30 to 60 mins",calls[[#This Row],[Duration]]&lt;=120,"1 to 2 hour",TRUE,"More than 2 hours")</f>
        <v>More than 2 hours</v>
      </c>
      <c r="L630">
        <f>ROUND(calls[[#This Row],[Satisfaction Rating]],0)</f>
        <v>3</v>
      </c>
    </row>
    <row r="631" spans="2:12" x14ac:dyDescent="0.3">
      <c r="B631" s="10" t="s">
        <v>667</v>
      </c>
      <c r="C631" s="11" t="s">
        <v>41</v>
      </c>
      <c r="D631" s="11">
        <v>109</v>
      </c>
      <c r="E631" s="12" t="s">
        <v>17</v>
      </c>
      <c r="F631" s="13">
        <v>45126</v>
      </c>
      <c r="G631" s="11">
        <v>132</v>
      </c>
      <c r="H631" s="14">
        <v>3.1</v>
      </c>
      <c r="I631">
        <f>IF(MONTH(calls[[#This Row],[Date of Call]])&lt;=6,YEAR(calls[[#This Row],[Date of Call]]),YEAR(calls[[#This Row],[Date of Call]])+1)</f>
        <v>2024</v>
      </c>
      <c r="J631" t="str">
        <f>TEXT(calls[[#This Row],[Date of Call]],"DDDD")</f>
        <v>Wednesday</v>
      </c>
      <c r="K631" t="str">
        <f>_xlfn.IFS(calls[[#This Row],[Duration]]&lt;=10,"Under 10 mins",calls[[#This Row],[Duration]]&lt;=30,"10 to 30 mins",calls[[#This Row],[Duration]]&lt;=60,"30 to 60 mins",calls[[#This Row],[Duration]]&lt;=120,"1 to 2 hour",TRUE,"More than 2 hours")</f>
        <v>1 to 2 hour</v>
      </c>
      <c r="L631">
        <f>ROUND(calls[[#This Row],[Satisfaction Rating]],0)</f>
        <v>3</v>
      </c>
    </row>
    <row r="632" spans="2:12" x14ac:dyDescent="0.3">
      <c r="B632" s="10" t="s">
        <v>668</v>
      </c>
      <c r="C632" s="11" t="s">
        <v>43</v>
      </c>
      <c r="D632" s="11">
        <v>172</v>
      </c>
      <c r="E632" s="12" t="s">
        <v>33</v>
      </c>
      <c r="F632" s="13">
        <v>45127</v>
      </c>
      <c r="G632" s="11">
        <v>27</v>
      </c>
      <c r="H632" s="14">
        <v>4.2</v>
      </c>
      <c r="I632">
        <f>IF(MONTH(calls[[#This Row],[Date of Call]])&lt;=6,YEAR(calls[[#This Row],[Date of Call]]),YEAR(calls[[#This Row],[Date of Call]])+1)</f>
        <v>2024</v>
      </c>
      <c r="J632" t="str">
        <f>TEXT(calls[[#This Row],[Date of Call]],"DDDD")</f>
        <v>Thursday</v>
      </c>
      <c r="K632" t="str">
        <f>_xlfn.IFS(calls[[#This Row],[Duration]]&lt;=10,"Under 10 mins",calls[[#This Row],[Duration]]&lt;=30,"10 to 30 mins",calls[[#This Row],[Duration]]&lt;=60,"30 to 60 mins",calls[[#This Row],[Duration]]&lt;=120,"1 to 2 hour",TRUE,"More than 2 hours")</f>
        <v>More than 2 hours</v>
      </c>
      <c r="L632">
        <f>ROUND(calls[[#This Row],[Satisfaction Rating]],0)</f>
        <v>4</v>
      </c>
    </row>
    <row r="633" spans="2:12" x14ac:dyDescent="0.3">
      <c r="B633" s="10" t="s">
        <v>669</v>
      </c>
      <c r="C633" s="11" t="s">
        <v>22</v>
      </c>
      <c r="D633" s="11">
        <v>56</v>
      </c>
      <c r="E633" s="12" t="s">
        <v>40</v>
      </c>
      <c r="F633" s="13">
        <v>45127</v>
      </c>
      <c r="G633" s="11">
        <v>27</v>
      </c>
      <c r="H633" s="14">
        <v>4.3</v>
      </c>
      <c r="I633">
        <f>IF(MONTH(calls[[#This Row],[Date of Call]])&lt;=6,YEAR(calls[[#This Row],[Date of Call]]),YEAR(calls[[#This Row],[Date of Call]])+1)</f>
        <v>2024</v>
      </c>
      <c r="J633" t="str">
        <f>TEXT(calls[[#This Row],[Date of Call]],"DDDD")</f>
        <v>Thursday</v>
      </c>
      <c r="K633" t="str">
        <f>_xlfn.IFS(calls[[#This Row],[Duration]]&lt;=10,"Under 10 mins",calls[[#This Row],[Duration]]&lt;=30,"10 to 30 mins",calls[[#This Row],[Duration]]&lt;=60,"30 to 60 mins",calls[[#This Row],[Duration]]&lt;=120,"1 to 2 hour",TRUE,"More than 2 hours")</f>
        <v>30 to 60 mins</v>
      </c>
      <c r="L633">
        <f>ROUND(calls[[#This Row],[Satisfaction Rating]],0)</f>
        <v>4</v>
      </c>
    </row>
    <row r="634" spans="2:12" x14ac:dyDescent="0.3">
      <c r="B634" s="10" t="s">
        <v>670</v>
      </c>
      <c r="C634" s="11" t="s">
        <v>22</v>
      </c>
      <c r="D634" s="11">
        <v>121</v>
      </c>
      <c r="E634" s="12" t="s">
        <v>27</v>
      </c>
      <c r="F634" s="13">
        <v>45127</v>
      </c>
      <c r="G634" s="11">
        <v>20</v>
      </c>
      <c r="H634" s="14">
        <v>2.7</v>
      </c>
      <c r="I634">
        <f>IF(MONTH(calls[[#This Row],[Date of Call]])&lt;=6,YEAR(calls[[#This Row],[Date of Call]]),YEAR(calls[[#This Row],[Date of Call]])+1)</f>
        <v>2024</v>
      </c>
      <c r="J634" t="str">
        <f>TEXT(calls[[#This Row],[Date of Call]],"DDDD")</f>
        <v>Thursday</v>
      </c>
      <c r="K634" t="str">
        <f>_xlfn.IFS(calls[[#This Row],[Duration]]&lt;=10,"Under 10 mins",calls[[#This Row],[Duration]]&lt;=30,"10 to 30 mins",calls[[#This Row],[Duration]]&lt;=60,"30 to 60 mins",calls[[#This Row],[Duration]]&lt;=120,"1 to 2 hour",TRUE,"More than 2 hours")</f>
        <v>More than 2 hours</v>
      </c>
      <c r="L634">
        <f>ROUND(calls[[#This Row],[Satisfaction Rating]],0)</f>
        <v>3</v>
      </c>
    </row>
    <row r="635" spans="2:12" x14ac:dyDescent="0.3">
      <c r="B635" s="10" t="s">
        <v>671</v>
      </c>
      <c r="C635" s="11" t="s">
        <v>43</v>
      </c>
      <c r="D635" s="11">
        <v>41</v>
      </c>
      <c r="E635" s="12" t="s">
        <v>40</v>
      </c>
      <c r="F635" s="13">
        <v>45128</v>
      </c>
      <c r="G635" s="11">
        <v>112</v>
      </c>
      <c r="H635" s="14">
        <v>2.2999999999999998</v>
      </c>
      <c r="I635">
        <f>IF(MONTH(calls[[#This Row],[Date of Call]])&lt;=6,YEAR(calls[[#This Row],[Date of Call]]),YEAR(calls[[#This Row],[Date of Call]])+1)</f>
        <v>2024</v>
      </c>
      <c r="J635" t="str">
        <f>TEXT(calls[[#This Row],[Date of Call]],"DDDD")</f>
        <v>Friday</v>
      </c>
      <c r="K635" t="str">
        <f>_xlfn.IFS(calls[[#This Row],[Duration]]&lt;=10,"Under 10 mins",calls[[#This Row],[Duration]]&lt;=30,"10 to 30 mins",calls[[#This Row],[Duration]]&lt;=60,"30 to 60 mins",calls[[#This Row],[Duration]]&lt;=120,"1 to 2 hour",TRUE,"More than 2 hours")</f>
        <v>30 to 60 mins</v>
      </c>
      <c r="L635">
        <f>ROUND(calls[[#This Row],[Satisfaction Rating]],0)</f>
        <v>2</v>
      </c>
    </row>
    <row r="636" spans="2:12" x14ac:dyDescent="0.3">
      <c r="B636" s="10" t="s">
        <v>672</v>
      </c>
      <c r="C636" s="11" t="s">
        <v>30</v>
      </c>
      <c r="D636" s="11">
        <v>60</v>
      </c>
      <c r="E636" s="12" t="s">
        <v>33</v>
      </c>
      <c r="F636" s="13">
        <v>45128</v>
      </c>
      <c r="G636" s="11">
        <v>60</v>
      </c>
      <c r="H636" s="14">
        <v>2.2999999999999998</v>
      </c>
      <c r="I636">
        <f>IF(MONTH(calls[[#This Row],[Date of Call]])&lt;=6,YEAR(calls[[#This Row],[Date of Call]]),YEAR(calls[[#This Row],[Date of Call]])+1)</f>
        <v>2024</v>
      </c>
      <c r="J636" t="str">
        <f>TEXT(calls[[#This Row],[Date of Call]],"DDDD")</f>
        <v>Friday</v>
      </c>
      <c r="K636" t="str">
        <f>_xlfn.IFS(calls[[#This Row],[Duration]]&lt;=10,"Under 10 mins",calls[[#This Row],[Duration]]&lt;=30,"10 to 30 mins",calls[[#This Row],[Duration]]&lt;=60,"30 to 60 mins",calls[[#This Row],[Duration]]&lt;=120,"1 to 2 hour",TRUE,"More than 2 hours")</f>
        <v>30 to 60 mins</v>
      </c>
      <c r="L636">
        <f>ROUND(calls[[#This Row],[Satisfaction Rating]],0)</f>
        <v>2</v>
      </c>
    </row>
    <row r="637" spans="2:12" x14ac:dyDescent="0.3">
      <c r="B637" s="10" t="s">
        <v>673</v>
      </c>
      <c r="C637" s="11" t="s">
        <v>30</v>
      </c>
      <c r="D637" s="11">
        <v>144</v>
      </c>
      <c r="E637" s="12" t="s">
        <v>33</v>
      </c>
      <c r="F637" s="13">
        <v>45129</v>
      </c>
      <c r="G637" s="11">
        <v>102</v>
      </c>
      <c r="H637" s="14">
        <v>2.9</v>
      </c>
      <c r="I637">
        <f>IF(MONTH(calls[[#This Row],[Date of Call]])&lt;=6,YEAR(calls[[#This Row],[Date of Call]]),YEAR(calls[[#This Row],[Date of Call]])+1)</f>
        <v>2024</v>
      </c>
      <c r="J637" t="str">
        <f>TEXT(calls[[#This Row],[Date of Call]],"DDDD")</f>
        <v>Saturday</v>
      </c>
      <c r="K637" t="str">
        <f>_xlfn.IFS(calls[[#This Row],[Duration]]&lt;=10,"Under 10 mins",calls[[#This Row],[Duration]]&lt;=30,"10 to 30 mins",calls[[#This Row],[Duration]]&lt;=60,"30 to 60 mins",calls[[#This Row],[Duration]]&lt;=120,"1 to 2 hour",TRUE,"More than 2 hours")</f>
        <v>More than 2 hours</v>
      </c>
      <c r="L637">
        <f>ROUND(calls[[#This Row],[Satisfaction Rating]],0)</f>
        <v>3</v>
      </c>
    </row>
    <row r="638" spans="2:12" x14ac:dyDescent="0.3">
      <c r="B638" s="10" t="s">
        <v>674</v>
      </c>
      <c r="C638" s="11" t="s">
        <v>32</v>
      </c>
      <c r="D638" s="11">
        <v>67</v>
      </c>
      <c r="E638" s="12" t="s">
        <v>33</v>
      </c>
      <c r="F638" s="13">
        <v>45129</v>
      </c>
      <c r="G638" s="11">
        <v>38</v>
      </c>
      <c r="H638" s="14">
        <v>4.2</v>
      </c>
      <c r="I638">
        <f>IF(MONTH(calls[[#This Row],[Date of Call]])&lt;=6,YEAR(calls[[#This Row],[Date of Call]]),YEAR(calls[[#This Row],[Date of Call]])+1)</f>
        <v>2024</v>
      </c>
      <c r="J638" t="str">
        <f>TEXT(calls[[#This Row],[Date of Call]],"DDDD")</f>
        <v>Saturday</v>
      </c>
      <c r="K638" t="str">
        <f>_xlfn.IFS(calls[[#This Row],[Duration]]&lt;=10,"Under 10 mins",calls[[#This Row],[Duration]]&lt;=30,"10 to 30 mins",calls[[#This Row],[Duration]]&lt;=60,"30 to 60 mins",calls[[#This Row],[Duration]]&lt;=120,"1 to 2 hour",TRUE,"More than 2 hours")</f>
        <v>1 to 2 hour</v>
      </c>
      <c r="L638">
        <f>ROUND(calls[[#This Row],[Satisfaction Rating]],0)</f>
        <v>4</v>
      </c>
    </row>
    <row r="639" spans="2:12" x14ac:dyDescent="0.3">
      <c r="B639" s="10" t="s">
        <v>675</v>
      </c>
      <c r="C639" s="11" t="s">
        <v>43</v>
      </c>
      <c r="D639" s="11">
        <v>162</v>
      </c>
      <c r="E639" s="12" t="s">
        <v>17</v>
      </c>
      <c r="F639" s="13">
        <v>45129</v>
      </c>
      <c r="G639" s="11">
        <v>82</v>
      </c>
      <c r="H639" s="14">
        <v>4.5999999999999996</v>
      </c>
      <c r="I639">
        <f>IF(MONTH(calls[[#This Row],[Date of Call]])&lt;=6,YEAR(calls[[#This Row],[Date of Call]]),YEAR(calls[[#This Row],[Date of Call]])+1)</f>
        <v>2024</v>
      </c>
      <c r="J639" t="str">
        <f>TEXT(calls[[#This Row],[Date of Call]],"DDDD")</f>
        <v>Saturday</v>
      </c>
      <c r="K639" t="str">
        <f>_xlfn.IFS(calls[[#This Row],[Duration]]&lt;=10,"Under 10 mins",calls[[#This Row],[Duration]]&lt;=30,"10 to 30 mins",calls[[#This Row],[Duration]]&lt;=60,"30 to 60 mins",calls[[#This Row],[Duration]]&lt;=120,"1 to 2 hour",TRUE,"More than 2 hours")</f>
        <v>More than 2 hours</v>
      </c>
      <c r="L639">
        <f>ROUND(calls[[#This Row],[Satisfaction Rating]],0)</f>
        <v>5</v>
      </c>
    </row>
    <row r="640" spans="2:12" x14ac:dyDescent="0.3">
      <c r="B640" s="10" t="s">
        <v>676</v>
      </c>
      <c r="C640" s="11" t="s">
        <v>30</v>
      </c>
      <c r="D640" s="11">
        <v>87</v>
      </c>
      <c r="E640" s="12" t="s">
        <v>27</v>
      </c>
      <c r="F640" s="13">
        <v>45132</v>
      </c>
      <c r="G640" s="11">
        <v>125</v>
      </c>
      <c r="H640" s="14">
        <v>4.5</v>
      </c>
      <c r="I640">
        <f>IF(MONTH(calls[[#This Row],[Date of Call]])&lt;=6,YEAR(calls[[#This Row],[Date of Call]]),YEAR(calls[[#This Row],[Date of Call]])+1)</f>
        <v>2024</v>
      </c>
      <c r="J640" t="str">
        <f>TEXT(calls[[#This Row],[Date of Call]],"DDDD")</f>
        <v>Tuesday</v>
      </c>
      <c r="K640" t="str">
        <f>_xlfn.IFS(calls[[#This Row],[Duration]]&lt;=10,"Under 10 mins",calls[[#This Row],[Duration]]&lt;=30,"10 to 30 mins",calls[[#This Row],[Duration]]&lt;=60,"30 to 60 mins",calls[[#This Row],[Duration]]&lt;=120,"1 to 2 hour",TRUE,"More than 2 hours")</f>
        <v>1 to 2 hour</v>
      </c>
      <c r="L640">
        <f>ROUND(calls[[#This Row],[Satisfaction Rating]],0)</f>
        <v>5</v>
      </c>
    </row>
    <row r="641" spans="2:12" x14ac:dyDescent="0.3">
      <c r="B641" s="10" t="s">
        <v>677</v>
      </c>
      <c r="C641" s="11" t="s">
        <v>54</v>
      </c>
      <c r="D641" s="11">
        <v>10</v>
      </c>
      <c r="E641" s="12" t="s">
        <v>46</v>
      </c>
      <c r="F641" s="13">
        <v>45133</v>
      </c>
      <c r="G641" s="11">
        <v>72</v>
      </c>
      <c r="H641" s="14">
        <v>3.7</v>
      </c>
      <c r="I641">
        <f>IF(MONTH(calls[[#This Row],[Date of Call]])&lt;=6,YEAR(calls[[#This Row],[Date of Call]]),YEAR(calls[[#This Row],[Date of Call]])+1)</f>
        <v>2024</v>
      </c>
      <c r="J641" t="str">
        <f>TEXT(calls[[#This Row],[Date of Call]],"DDDD")</f>
        <v>Wednesday</v>
      </c>
      <c r="K641" t="str">
        <f>_xlfn.IFS(calls[[#This Row],[Duration]]&lt;=10,"Under 10 mins",calls[[#This Row],[Duration]]&lt;=30,"10 to 30 mins",calls[[#This Row],[Duration]]&lt;=60,"30 to 60 mins",calls[[#This Row],[Duration]]&lt;=120,"1 to 2 hour",TRUE,"More than 2 hours")</f>
        <v>Under 10 mins</v>
      </c>
      <c r="L641">
        <f>ROUND(calls[[#This Row],[Satisfaction Rating]],0)</f>
        <v>4</v>
      </c>
    </row>
    <row r="642" spans="2:12" x14ac:dyDescent="0.3">
      <c r="B642" s="10" t="s">
        <v>678</v>
      </c>
      <c r="C642" s="11" t="s">
        <v>22</v>
      </c>
      <c r="D642" s="11">
        <v>138</v>
      </c>
      <c r="E642" s="12" t="s">
        <v>46</v>
      </c>
      <c r="F642" s="13">
        <v>45133</v>
      </c>
      <c r="G642" s="11">
        <v>195</v>
      </c>
      <c r="H642" s="14">
        <v>4.0999999999999996</v>
      </c>
      <c r="I642">
        <f>IF(MONTH(calls[[#This Row],[Date of Call]])&lt;=6,YEAR(calls[[#This Row],[Date of Call]]),YEAR(calls[[#This Row],[Date of Call]])+1)</f>
        <v>2024</v>
      </c>
      <c r="J642" t="str">
        <f>TEXT(calls[[#This Row],[Date of Call]],"DDDD")</f>
        <v>Wednesday</v>
      </c>
      <c r="K642" t="str">
        <f>_xlfn.IFS(calls[[#This Row],[Duration]]&lt;=10,"Under 10 mins",calls[[#This Row],[Duration]]&lt;=30,"10 to 30 mins",calls[[#This Row],[Duration]]&lt;=60,"30 to 60 mins",calls[[#This Row],[Duration]]&lt;=120,"1 to 2 hour",TRUE,"More than 2 hours")</f>
        <v>More than 2 hours</v>
      </c>
      <c r="L642">
        <f>ROUND(calls[[#This Row],[Satisfaction Rating]],0)</f>
        <v>4</v>
      </c>
    </row>
    <row r="643" spans="2:12" x14ac:dyDescent="0.3">
      <c r="B643" s="10" t="s">
        <v>679</v>
      </c>
      <c r="C643" s="11" t="s">
        <v>43</v>
      </c>
      <c r="D643" s="11">
        <v>31</v>
      </c>
      <c r="E643" s="12" t="s">
        <v>46</v>
      </c>
      <c r="F643" s="13">
        <v>45134</v>
      </c>
      <c r="G643" s="11">
        <v>160</v>
      </c>
      <c r="H643" s="14">
        <v>3.4</v>
      </c>
      <c r="I643">
        <f>IF(MONTH(calls[[#This Row],[Date of Call]])&lt;=6,YEAR(calls[[#This Row],[Date of Call]]),YEAR(calls[[#This Row],[Date of Call]])+1)</f>
        <v>2024</v>
      </c>
      <c r="J643" t="str">
        <f>TEXT(calls[[#This Row],[Date of Call]],"DDDD")</f>
        <v>Thursday</v>
      </c>
      <c r="K643" t="str">
        <f>_xlfn.IFS(calls[[#This Row],[Duration]]&lt;=10,"Under 10 mins",calls[[#This Row],[Duration]]&lt;=30,"10 to 30 mins",calls[[#This Row],[Duration]]&lt;=60,"30 to 60 mins",calls[[#This Row],[Duration]]&lt;=120,"1 to 2 hour",TRUE,"More than 2 hours")</f>
        <v>30 to 60 mins</v>
      </c>
      <c r="L643">
        <f>ROUND(calls[[#This Row],[Satisfaction Rating]],0)</f>
        <v>3</v>
      </c>
    </row>
    <row r="644" spans="2:12" x14ac:dyDescent="0.3">
      <c r="B644" s="10" t="s">
        <v>680</v>
      </c>
      <c r="C644" s="11" t="s">
        <v>50</v>
      </c>
      <c r="D644" s="11">
        <v>75</v>
      </c>
      <c r="E644" s="12" t="s">
        <v>17</v>
      </c>
      <c r="F644" s="13">
        <v>45134</v>
      </c>
      <c r="G644" s="11">
        <v>78</v>
      </c>
      <c r="H644" s="14">
        <v>3.3</v>
      </c>
      <c r="I644">
        <f>IF(MONTH(calls[[#This Row],[Date of Call]])&lt;=6,YEAR(calls[[#This Row],[Date of Call]]),YEAR(calls[[#This Row],[Date of Call]])+1)</f>
        <v>2024</v>
      </c>
      <c r="J644" t="str">
        <f>TEXT(calls[[#This Row],[Date of Call]],"DDDD")</f>
        <v>Thursday</v>
      </c>
      <c r="K644" t="str">
        <f>_xlfn.IFS(calls[[#This Row],[Duration]]&lt;=10,"Under 10 mins",calls[[#This Row],[Duration]]&lt;=30,"10 to 30 mins",calls[[#This Row],[Duration]]&lt;=60,"30 to 60 mins",calls[[#This Row],[Duration]]&lt;=120,"1 to 2 hour",TRUE,"More than 2 hours")</f>
        <v>1 to 2 hour</v>
      </c>
      <c r="L644">
        <f>ROUND(calls[[#This Row],[Satisfaction Rating]],0)</f>
        <v>3</v>
      </c>
    </row>
    <row r="645" spans="2:12" x14ac:dyDescent="0.3">
      <c r="B645" s="10" t="s">
        <v>681</v>
      </c>
      <c r="C645" s="11" t="s">
        <v>16</v>
      </c>
      <c r="D645" s="11">
        <v>65</v>
      </c>
      <c r="E645" s="12" t="s">
        <v>17</v>
      </c>
      <c r="F645" s="13">
        <v>45135</v>
      </c>
      <c r="G645" s="11">
        <v>70</v>
      </c>
      <c r="H645" s="14">
        <v>4.4000000000000004</v>
      </c>
      <c r="I645">
        <f>IF(MONTH(calls[[#This Row],[Date of Call]])&lt;=6,YEAR(calls[[#This Row],[Date of Call]]),YEAR(calls[[#This Row],[Date of Call]])+1)</f>
        <v>2024</v>
      </c>
      <c r="J645" t="str">
        <f>TEXT(calls[[#This Row],[Date of Call]],"DDDD")</f>
        <v>Friday</v>
      </c>
      <c r="K645" t="str">
        <f>_xlfn.IFS(calls[[#This Row],[Duration]]&lt;=10,"Under 10 mins",calls[[#This Row],[Duration]]&lt;=30,"10 to 30 mins",calls[[#This Row],[Duration]]&lt;=60,"30 to 60 mins",calls[[#This Row],[Duration]]&lt;=120,"1 to 2 hour",TRUE,"More than 2 hours")</f>
        <v>1 to 2 hour</v>
      </c>
      <c r="L645">
        <f>ROUND(calls[[#This Row],[Satisfaction Rating]],0)</f>
        <v>4</v>
      </c>
    </row>
    <row r="646" spans="2:12" x14ac:dyDescent="0.3">
      <c r="B646" s="10" t="s">
        <v>682</v>
      </c>
      <c r="C646" s="11" t="s">
        <v>26</v>
      </c>
      <c r="D646" s="11">
        <v>106</v>
      </c>
      <c r="E646" s="12" t="s">
        <v>40</v>
      </c>
      <c r="F646" s="13">
        <v>45135</v>
      </c>
      <c r="G646" s="11">
        <v>105</v>
      </c>
      <c r="H646" s="14">
        <v>4.2</v>
      </c>
      <c r="I646">
        <f>IF(MONTH(calls[[#This Row],[Date of Call]])&lt;=6,YEAR(calls[[#This Row],[Date of Call]]),YEAR(calls[[#This Row],[Date of Call]])+1)</f>
        <v>2024</v>
      </c>
      <c r="J646" t="str">
        <f>TEXT(calls[[#This Row],[Date of Call]],"DDDD")</f>
        <v>Friday</v>
      </c>
      <c r="K646" t="str">
        <f>_xlfn.IFS(calls[[#This Row],[Duration]]&lt;=10,"Under 10 mins",calls[[#This Row],[Duration]]&lt;=30,"10 to 30 mins",calls[[#This Row],[Duration]]&lt;=60,"30 to 60 mins",calls[[#This Row],[Duration]]&lt;=120,"1 to 2 hour",TRUE,"More than 2 hours")</f>
        <v>1 to 2 hour</v>
      </c>
      <c r="L646">
        <f>ROUND(calls[[#This Row],[Satisfaction Rating]],0)</f>
        <v>4</v>
      </c>
    </row>
    <row r="647" spans="2:12" x14ac:dyDescent="0.3">
      <c r="B647" s="10" t="s">
        <v>683</v>
      </c>
      <c r="C647" s="11" t="s">
        <v>16</v>
      </c>
      <c r="D647" s="11">
        <v>107</v>
      </c>
      <c r="E647" s="12" t="s">
        <v>40</v>
      </c>
      <c r="F647" s="13">
        <v>45136</v>
      </c>
      <c r="G647" s="11">
        <v>78</v>
      </c>
      <c r="H647" s="14">
        <v>3.4</v>
      </c>
      <c r="I647">
        <f>IF(MONTH(calls[[#This Row],[Date of Call]])&lt;=6,YEAR(calls[[#This Row],[Date of Call]]),YEAR(calls[[#This Row],[Date of Call]])+1)</f>
        <v>2024</v>
      </c>
      <c r="J647" t="str">
        <f>TEXT(calls[[#This Row],[Date of Call]],"DDDD")</f>
        <v>Saturday</v>
      </c>
      <c r="K647" t="str">
        <f>_xlfn.IFS(calls[[#This Row],[Duration]]&lt;=10,"Under 10 mins",calls[[#This Row],[Duration]]&lt;=30,"10 to 30 mins",calls[[#This Row],[Duration]]&lt;=60,"30 to 60 mins",calls[[#This Row],[Duration]]&lt;=120,"1 to 2 hour",TRUE,"More than 2 hours")</f>
        <v>1 to 2 hour</v>
      </c>
      <c r="L647">
        <f>ROUND(calls[[#This Row],[Satisfaction Rating]],0)</f>
        <v>3</v>
      </c>
    </row>
    <row r="648" spans="2:12" x14ac:dyDescent="0.3">
      <c r="B648" s="10" t="s">
        <v>684</v>
      </c>
      <c r="C648" s="11" t="s">
        <v>18</v>
      </c>
      <c r="D648" s="11">
        <v>78</v>
      </c>
      <c r="E648" s="12" t="s">
        <v>40</v>
      </c>
      <c r="F648" s="13">
        <v>45138</v>
      </c>
      <c r="G648" s="11">
        <v>205</v>
      </c>
      <c r="H648" s="14">
        <v>4.4000000000000004</v>
      </c>
      <c r="I648">
        <f>IF(MONTH(calls[[#This Row],[Date of Call]])&lt;=6,YEAR(calls[[#This Row],[Date of Call]]),YEAR(calls[[#This Row],[Date of Call]])+1)</f>
        <v>2024</v>
      </c>
      <c r="J648" t="str">
        <f>TEXT(calls[[#This Row],[Date of Call]],"DDDD")</f>
        <v>Monday</v>
      </c>
      <c r="K648" t="str">
        <f>_xlfn.IFS(calls[[#This Row],[Duration]]&lt;=10,"Under 10 mins",calls[[#This Row],[Duration]]&lt;=30,"10 to 30 mins",calls[[#This Row],[Duration]]&lt;=60,"30 to 60 mins",calls[[#This Row],[Duration]]&lt;=120,"1 to 2 hour",TRUE,"More than 2 hours")</f>
        <v>1 to 2 hour</v>
      </c>
      <c r="L648">
        <f>ROUND(calls[[#This Row],[Satisfaction Rating]],0)</f>
        <v>4</v>
      </c>
    </row>
    <row r="649" spans="2:12" x14ac:dyDescent="0.3">
      <c r="B649" s="10" t="s">
        <v>685</v>
      </c>
      <c r="C649" s="11" t="s">
        <v>23</v>
      </c>
      <c r="D649" s="11">
        <v>122</v>
      </c>
      <c r="E649" s="12" t="s">
        <v>40</v>
      </c>
      <c r="F649" s="13">
        <v>45138</v>
      </c>
      <c r="G649" s="11">
        <v>78</v>
      </c>
      <c r="H649" s="14">
        <v>2.7</v>
      </c>
      <c r="I649">
        <f>IF(MONTH(calls[[#This Row],[Date of Call]])&lt;=6,YEAR(calls[[#This Row],[Date of Call]]),YEAR(calls[[#This Row],[Date of Call]])+1)</f>
        <v>2024</v>
      </c>
      <c r="J649" t="str">
        <f>TEXT(calls[[#This Row],[Date of Call]],"DDDD")</f>
        <v>Monday</v>
      </c>
      <c r="K649" t="str">
        <f>_xlfn.IFS(calls[[#This Row],[Duration]]&lt;=10,"Under 10 mins",calls[[#This Row],[Duration]]&lt;=30,"10 to 30 mins",calls[[#This Row],[Duration]]&lt;=60,"30 to 60 mins",calls[[#This Row],[Duration]]&lt;=120,"1 to 2 hour",TRUE,"More than 2 hours")</f>
        <v>More than 2 hours</v>
      </c>
      <c r="L649">
        <f>ROUND(calls[[#This Row],[Satisfaction Rating]],0)</f>
        <v>3</v>
      </c>
    </row>
    <row r="650" spans="2:12" x14ac:dyDescent="0.3">
      <c r="B650" s="10" t="s">
        <v>686</v>
      </c>
      <c r="C650" s="11" t="s">
        <v>22</v>
      </c>
      <c r="D650" s="11">
        <v>58</v>
      </c>
      <c r="E650" s="12" t="s">
        <v>46</v>
      </c>
      <c r="F650" s="13">
        <v>45138</v>
      </c>
      <c r="G650" s="11">
        <v>38</v>
      </c>
      <c r="H650" s="14">
        <v>4.5</v>
      </c>
      <c r="I650">
        <f>IF(MONTH(calls[[#This Row],[Date of Call]])&lt;=6,YEAR(calls[[#This Row],[Date of Call]]),YEAR(calls[[#This Row],[Date of Call]])+1)</f>
        <v>2024</v>
      </c>
      <c r="J650" t="str">
        <f>TEXT(calls[[#This Row],[Date of Call]],"DDDD")</f>
        <v>Monday</v>
      </c>
      <c r="K650" t="str">
        <f>_xlfn.IFS(calls[[#This Row],[Duration]]&lt;=10,"Under 10 mins",calls[[#This Row],[Duration]]&lt;=30,"10 to 30 mins",calls[[#This Row],[Duration]]&lt;=60,"30 to 60 mins",calls[[#This Row],[Duration]]&lt;=120,"1 to 2 hour",TRUE,"More than 2 hours")</f>
        <v>30 to 60 mins</v>
      </c>
      <c r="L650">
        <f>ROUND(calls[[#This Row],[Satisfaction Rating]],0)</f>
        <v>5</v>
      </c>
    </row>
    <row r="651" spans="2:12" x14ac:dyDescent="0.3">
      <c r="B651" s="10" t="s">
        <v>687</v>
      </c>
      <c r="C651" s="11" t="s">
        <v>18</v>
      </c>
      <c r="D651" s="11">
        <v>33</v>
      </c>
      <c r="E651" s="12" t="s">
        <v>33</v>
      </c>
      <c r="F651" s="13">
        <v>45138</v>
      </c>
      <c r="G651" s="11">
        <v>92</v>
      </c>
      <c r="H651" s="14">
        <v>1.7</v>
      </c>
      <c r="I651">
        <f>IF(MONTH(calls[[#This Row],[Date of Call]])&lt;=6,YEAR(calls[[#This Row],[Date of Call]]),YEAR(calls[[#This Row],[Date of Call]])+1)</f>
        <v>2024</v>
      </c>
      <c r="J651" t="str">
        <f>TEXT(calls[[#This Row],[Date of Call]],"DDDD")</f>
        <v>Monday</v>
      </c>
      <c r="K651" t="str">
        <f>_xlfn.IFS(calls[[#This Row],[Duration]]&lt;=10,"Under 10 mins",calls[[#This Row],[Duration]]&lt;=30,"10 to 30 mins",calls[[#This Row],[Duration]]&lt;=60,"30 to 60 mins",calls[[#This Row],[Duration]]&lt;=120,"1 to 2 hour",TRUE,"More than 2 hours")</f>
        <v>30 to 60 mins</v>
      </c>
      <c r="L651">
        <f>ROUND(calls[[#This Row],[Satisfaction Rating]],0)</f>
        <v>2</v>
      </c>
    </row>
    <row r="652" spans="2:12" x14ac:dyDescent="0.3">
      <c r="B652" s="10" t="s">
        <v>688</v>
      </c>
      <c r="C652" s="11" t="s">
        <v>41</v>
      </c>
      <c r="D652" s="11">
        <v>164</v>
      </c>
      <c r="E652" s="12" t="s">
        <v>17</v>
      </c>
      <c r="F652" s="13">
        <v>45138</v>
      </c>
      <c r="G652" s="11">
        <v>36</v>
      </c>
      <c r="H652" s="14">
        <v>4.7</v>
      </c>
      <c r="I652">
        <f>IF(MONTH(calls[[#This Row],[Date of Call]])&lt;=6,YEAR(calls[[#This Row],[Date of Call]]),YEAR(calls[[#This Row],[Date of Call]])+1)</f>
        <v>2024</v>
      </c>
      <c r="J652" t="str">
        <f>TEXT(calls[[#This Row],[Date of Call]],"DDDD")</f>
        <v>Monday</v>
      </c>
      <c r="K652" t="str">
        <f>_xlfn.IFS(calls[[#This Row],[Duration]]&lt;=10,"Under 10 mins",calls[[#This Row],[Duration]]&lt;=30,"10 to 30 mins",calls[[#This Row],[Duration]]&lt;=60,"30 to 60 mins",calls[[#This Row],[Duration]]&lt;=120,"1 to 2 hour",TRUE,"More than 2 hours")</f>
        <v>More than 2 hours</v>
      </c>
      <c r="L652">
        <f>ROUND(calls[[#This Row],[Satisfaction Rating]],0)</f>
        <v>5</v>
      </c>
    </row>
    <row r="653" spans="2:12" x14ac:dyDescent="0.3">
      <c r="B653" s="10" t="s">
        <v>689</v>
      </c>
      <c r="C653" s="11" t="s">
        <v>50</v>
      </c>
      <c r="D653" s="11">
        <v>163</v>
      </c>
      <c r="E653" s="12" t="s">
        <v>27</v>
      </c>
      <c r="F653" s="13">
        <v>45138</v>
      </c>
      <c r="G653" s="11">
        <v>76</v>
      </c>
      <c r="H653" s="14">
        <v>4.4000000000000004</v>
      </c>
      <c r="I653">
        <f>IF(MONTH(calls[[#This Row],[Date of Call]])&lt;=6,YEAR(calls[[#This Row],[Date of Call]]),YEAR(calls[[#This Row],[Date of Call]])+1)</f>
        <v>2024</v>
      </c>
      <c r="J653" t="str">
        <f>TEXT(calls[[#This Row],[Date of Call]],"DDDD")</f>
        <v>Monday</v>
      </c>
      <c r="K653" t="str">
        <f>_xlfn.IFS(calls[[#This Row],[Duration]]&lt;=10,"Under 10 mins",calls[[#This Row],[Duration]]&lt;=30,"10 to 30 mins",calls[[#This Row],[Duration]]&lt;=60,"30 to 60 mins",calls[[#This Row],[Duration]]&lt;=120,"1 to 2 hour",TRUE,"More than 2 hours")</f>
        <v>More than 2 hours</v>
      </c>
      <c r="L653">
        <f>ROUND(calls[[#This Row],[Satisfaction Rating]],0)</f>
        <v>4</v>
      </c>
    </row>
    <row r="654" spans="2:12" x14ac:dyDescent="0.3">
      <c r="B654" s="10" t="s">
        <v>690</v>
      </c>
      <c r="C654" s="11" t="s">
        <v>37</v>
      </c>
      <c r="D654" s="11">
        <v>71</v>
      </c>
      <c r="E654" s="12" t="s">
        <v>17</v>
      </c>
      <c r="F654" s="13">
        <v>45140</v>
      </c>
      <c r="G654" s="11">
        <v>170</v>
      </c>
      <c r="H654" s="14">
        <v>3.5</v>
      </c>
      <c r="I654">
        <f>IF(MONTH(calls[[#This Row],[Date of Call]])&lt;=6,YEAR(calls[[#This Row],[Date of Call]]),YEAR(calls[[#This Row],[Date of Call]])+1)</f>
        <v>2024</v>
      </c>
      <c r="J654" t="str">
        <f>TEXT(calls[[#This Row],[Date of Call]],"DDDD")</f>
        <v>Wednesday</v>
      </c>
      <c r="K654" t="str">
        <f>_xlfn.IFS(calls[[#This Row],[Duration]]&lt;=10,"Under 10 mins",calls[[#This Row],[Duration]]&lt;=30,"10 to 30 mins",calls[[#This Row],[Duration]]&lt;=60,"30 to 60 mins",calls[[#This Row],[Duration]]&lt;=120,"1 to 2 hour",TRUE,"More than 2 hours")</f>
        <v>1 to 2 hour</v>
      </c>
      <c r="L654">
        <f>ROUND(calls[[#This Row],[Satisfaction Rating]],0)</f>
        <v>4</v>
      </c>
    </row>
    <row r="655" spans="2:12" x14ac:dyDescent="0.3">
      <c r="B655" s="10" t="s">
        <v>691</v>
      </c>
      <c r="C655" s="11" t="s">
        <v>18</v>
      </c>
      <c r="D655" s="11">
        <v>103</v>
      </c>
      <c r="E655" s="12" t="s">
        <v>46</v>
      </c>
      <c r="F655" s="13">
        <v>45141</v>
      </c>
      <c r="G655" s="11">
        <v>117</v>
      </c>
      <c r="H655" s="14">
        <v>4.7</v>
      </c>
      <c r="I655">
        <f>IF(MONTH(calls[[#This Row],[Date of Call]])&lt;=6,YEAR(calls[[#This Row],[Date of Call]]),YEAR(calls[[#This Row],[Date of Call]])+1)</f>
        <v>2024</v>
      </c>
      <c r="J655" t="str">
        <f>TEXT(calls[[#This Row],[Date of Call]],"DDDD")</f>
        <v>Thursday</v>
      </c>
      <c r="K655" t="str">
        <f>_xlfn.IFS(calls[[#This Row],[Duration]]&lt;=10,"Under 10 mins",calls[[#This Row],[Duration]]&lt;=30,"10 to 30 mins",calls[[#This Row],[Duration]]&lt;=60,"30 to 60 mins",calls[[#This Row],[Duration]]&lt;=120,"1 to 2 hour",TRUE,"More than 2 hours")</f>
        <v>1 to 2 hour</v>
      </c>
      <c r="L655">
        <f>ROUND(calls[[#This Row],[Satisfaction Rating]],0)</f>
        <v>5</v>
      </c>
    </row>
    <row r="656" spans="2:12" x14ac:dyDescent="0.3">
      <c r="B656" s="10" t="s">
        <v>692</v>
      </c>
      <c r="C656" s="11" t="s">
        <v>35</v>
      </c>
      <c r="D656" s="11">
        <v>69</v>
      </c>
      <c r="E656" s="12" t="s">
        <v>27</v>
      </c>
      <c r="F656" s="13">
        <v>45141</v>
      </c>
      <c r="G656" s="11">
        <v>20</v>
      </c>
      <c r="H656" s="14">
        <v>4.3</v>
      </c>
      <c r="I656">
        <f>IF(MONTH(calls[[#This Row],[Date of Call]])&lt;=6,YEAR(calls[[#This Row],[Date of Call]]),YEAR(calls[[#This Row],[Date of Call]])+1)</f>
        <v>2024</v>
      </c>
      <c r="J656" t="str">
        <f>TEXT(calls[[#This Row],[Date of Call]],"DDDD")</f>
        <v>Thursday</v>
      </c>
      <c r="K656" t="str">
        <f>_xlfn.IFS(calls[[#This Row],[Duration]]&lt;=10,"Under 10 mins",calls[[#This Row],[Duration]]&lt;=30,"10 to 30 mins",calls[[#This Row],[Duration]]&lt;=60,"30 to 60 mins",calls[[#This Row],[Duration]]&lt;=120,"1 to 2 hour",TRUE,"More than 2 hours")</f>
        <v>1 to 2 hour</v>
      </c>
      <c r="L656">
        <f>ROUND(calls[[#This Row],[Satisfaction Rating]],0)</f>
        <v>4</v>
      </c>
    </row>
    <row r="657" spans="2:12" x14ac:dyDescent="0.3">
      <c r="B657" s="10" t="s">
        <v>693</v>
      </c>
      <c r="C657" s="11" t="s">
        <v>50</v>
      </c>
      <c r="D657" s="11">
        <v>111</v>
      </c>
      <c r="E657" s="12" t="s">
        <v>46</v>
      </c>
      <c r="F657" s="13">
        <v>45141</v>
      </c>
      <c r="G657" s="11">
        <v>99</v>
      </c>
      <c r="H657" s="14">
        <v>4.0999999999999996</v>
      </c>
      <c r="I657">
        <f>IF(MONTH(calls[[#This Row],[Date of Call]])&lt;=6,YEAR(calls[[#This Row],[Date of Call]]),YEAR(calls[[#This Row],[Date of Call]])+1)</f>
        <v>2024</v>
      </c>
      <c r="J657" t="str">
        <f>TEXT(calls[[#This Row],[Date of Call]],"DDDD")</f>
        <v>Thursday</v>
      </c>
      <c r="K657" t="str">
        <f>_xlfn.IFS(calls[[#This Row],[Duration]]&lt;=10,"Under 10 mins",calls[[#This Row],[Duration]]&lt;=30,"10 to 30 mins",calls[[#This Row],[Duration]]&lt;=60,"30 to 60 mins",calls[[#This Row],[Duration]]&lt;=120,"1 to 2 hour",TRUE,"More than 2 hours")</f>
        <v>1 to 2 hour</v>
      </c>
      <c r="L657">
        <f>ROUND(calls[[#This Row],[Satisfaction Rating]],0)</f>
        <v>4</v>
      </c>
    </row>
    <row r="658" spans="2:12" x14ac:dyDescent="0.3">
      <c r="B658" s="10" t="s">
        <v>694</v>
      </c>
      <c r="C658" s="11" t="s">
        <v>45</v>
      </c>
      <c r="D658" s="11">
        <v>97</v>
      </c>
      <c r="E658" s="12" t="s">
        <v>27</v>
      </c>
      <c r="F658" s="13">
        <v>45142</v>
      </c>
      <c r="G658" s="11">
        <v>105</v>
      </c>
      <c r="H658" s="14">
        <v>2.9</v>
      </c>
      <c r="I658">
        <f>IF(MONTH(calls[[#This Row],[Date of Call]])&lt;=6,YEAR(calls[[#This Row],[Date of Call]]),YEAR(calls[[#This Row],[Date of Call]])+1)</f>
        <v>2024</v>
      </c>
      <c r="J658" t="str">
        <f>TEXT(calls[[#This Row],[Date of Call]],"DDDD")</f>
        <v>Friday</v>
      </c>
      <c r="K658" t="str">
        <f>_xlfn.IFS(calls[[#This Row],[Duration]]&lt;=10,"Under 10 mins",calls[[#This Row],[Duration]]&lt;=30,"10 to 30 mins",calls[[#This Row],[Duration]]&lt;=60,"30 to 60 mins",calls[[#This Row],[Duration]]&lt;=120,"1 to 2 hour",TRUE,"More than 2 hours")</f>
        <v>1 to 2 hour</v>
      </c>
      <c r="L658">
        <f>ROUND(calls[[#This Row],[Satisfaction Rating]],0)</f>
        <v>3</v>
      </c>
    </row>
    <row r="659" spans="2:12" x14ac:dyDescent="0.3">
      <c r="B659" s="10" t="s">
        <v>695</v>
      </c>
      <c r="C659" s="11" t="s">
        <v>49</v>
      </c>
      <c r="D659" s="11">
        <v>144</v>
      </c>
      <c r="E659" s="12" t="s">
        <v>40</v>
      </c>
      <c r="F659" s="13">
        <v>45142</v>
      </c>
      <c r="G659" s="11">
        <v>195</v>
      </c>
      <c r="H659" s="14">
        <v>3.4</v>
      </c>
      <c r="I659">
        <f>IF(MONTH(calls[[#This Row],[Date of Call]])&lt;=6,YEAR(calls[[#This Row],[Date of Call]]),YEAR(calls[[#This Row],[Date of Call]])+1)</f>
        <v>2024</v>
      </c>
      <c r="J659" t="str">
        <f>TEXT(calls[[#This Row],[Date of Call]],"DDDD")</f>
        <v>Friday</v>
      </c>
      <c r="K659" t="str">
        <f>_xlfn.IFS(calls[[#This Row],[Duration]]&lt;=10,"Under 10 mins",calls[[#This Row],[Duration]]&lt;=30,"10 to 30 mins",calls[[#This Row],[Duration]]&lt;=60,"30 to 60 mins",calls[[#This Row],[Duration]]&lt;=120,"1 to 2 hour",TRUE,"More than 2 hours")</f>
        <v>More than 2 hours</v>
      </c>
      <c r="L659">
        <f>ROUND(calls[[#This Row],[Satisfaction Rating]],0)</f>
        <v>3</v>
      </c>
    </row>
    <row r="660" spans="2:12" x14ac:dyDescent="0.3">
      <c r="B660" s="10" t="s">
        <v>696</v>
      </c>
      <c r="C660" s="11" t="s">
        <v>26</v>
      </c>
      <c r="D660" s="11">
        <v>56</v>
      </c>
      <c r="E660" s="12" t="s">
        <v>27</v>
      </c>
      <c r="F660" s="13">
        <v>45143</v>
      </c>
      <c r="G660" s="11">
        <v>152</v>
      </c>
      <c r="H660" s="14">
        <v>4.5999999999999996</v>
      </c>
      <c r="I660">
        <f>IF(MONTH(calls[[#This Row],[Date of Call]])&lt;=6,YEAR(calls[[#This Row],[Date of Call]]),YEAR(calls[[#This Row],[Date of Call]])+1)</f>
        <v>2024</v>
      </c>
      <c r="J660" t="str">
        <f>TEXT(calls[[#This Row],[Date of Call]],"DDDD")</f>
        <v>Saturday</v>
      </c>
      <c r="K660" t="str">
        <f>_xlfn.IFS(calls[[#This Row],[Duration]]&lt;=10,"Under 10 mins",calls[[#This Row],[Duration]]&lt;=30,"10 to 30 mins",calls[[#This Row],[Duration]]&lt;=60,"30 to 60 mins",calls[[#This Row],[Duration]]&lt;=120,"1 to 2 hour",TRUE,"More than 2 hours")</f>
        <v>30 to 60 mins</v>
      </c>
      <c r="L660">
        <f>ROUND(calls[[#This Row],[Satisfaction Rating]],0)</f>
        <v>5</v>
      </c>
    </row>
    <row r="661" spans="2:12" x14ac:dyDescent="0.3">
      <c r="B661" s="10" t="s">
        <v>697</v>
      </c>
      <c r="C661" s="11" t="s">
        <v>49</v>
      </c>
      <c r="D661" s="11">
        <v>132</v>
      </c>
      <c r="E661" s="12" t="s">
        <v>40</v>
      </c>
      <c r="F661" s="13">
        <v>45144</v>
      </c>
      <c r="G661" s="11">
        <v>195</v>
      </c>
      <c r="H661" s="14">
        <v>4.9000000000000004</v>
      </c>
      <c r="I661">
        <f>IF(MONTH(calls[[#This Row],[Date of Call]])&lt;=6,YEAR(calls[[#This Row],[Date of Call]]),YEAR(calls[[#This Row],[Date of Call]])+1)</f>
        <v>2024</v>
      </c>
      <c r="J661" t="str">
        <f>TEXT(calls[[#This Row],[Date of Call]],"DDDD")</f>
        <v>Sunday</v>
      </c>
      <c r="K661" t="str">
        <f>_xlfn.IFS(calls[[#This Row],[Duration]]&lt;=10,"Under 10 mins",calls[[#This Row],[Duration]]&lt;=30,"10 to 30 mins",calls[[#This Row],[Duration]]&lt;=60,"30 to 60 mins",calls[[#This Row],[Duration]]&lt;=120,"1 to 2 hour",TRUE,"More than 2 hours")</f>
        <v>More than 2 hours</v>
      </c>
      <c r="L661">
        <f>ROUND(calls[[#This Row],[Satisfaction Rating]],0)</f>
        <v>5</v>
      </c>
    </row>
    <row r="662" spans="2:12" x14ac:dyDescent="0.3">
      <c r="B662" s="10" t="s">
        <v>698</v>
      </c>
      <c r="C662" s="11" t="s">
        <v>37</v>
      </c>
      <c r="D662" s="11">
        <v>72</v>
      </c>
      <c r="E662" s="12" t="s">
        <v>33</v>
      </c>
      <c r="F662" s="13">
        <v>45144</v>
      </c>
      <c r="G662" s="11">
        <v>70</v>
      </c>
      <c r="H662" s="14">
        <v>3.6</v>
      </c>
      <c r="I662">
        <f>IF(MONTH(calls[[#This Row],[Date of Call]])&lt;=6,YEAR(calls[[#This Row],[Date of Call]]),YEAR(calls[[#This Row],[Date of Call]])+1)</f>
        <v>2024</v>
      </c>
      <c r="J662" t="str">
        <f>TEXT(calls[[#This Row],[Date of Call]],"DDDD")</f>
        <v>Sunday</v>
      </c>
      <c r="K662" t="str">
        <f>_xlfn.IFS(calls[[#This Row],[Duration]]&lt;=10,"Under 10 mins",calls[[#This Row],[Duration]]&lt;=30,"10 to 30 mins",calls[[#This Row],[Duration]]&lt;=60,"30 to 60 mins",calls[[#This Row],[Duration]]&lt;=120,"1 to 2 hour",TRUE,"More than 2 hours")</f>
        <v>1 to 2 hour</v>
      </c>
      <c r="L662">
        <f>ROUND(calls[[#This Row],[Satisfaction Rating]],0)</f>
        <v>4</v>
      </c>
    </row>
    <row r="663" spans="2:12" x14ac:dyDescent="0.3">
      <c r="B663" s="10" t="s">
        <v>699</v>
      </c>
      <c r="C663" s="11" t="s">
        <v>50</v>
      </c>
      <c r="D663" s="11">
        <v>18</v>
      </c>
      <c r="E663" s="12" t="s">
        <v>33</v>
      </c>
      <c r="F663" s="13">
        <v>45144</v>
      </c>
      <c r="G663" s="11">
        <v>22</v>
      </c>
      <c r="H663" s="14">
        <v>3.5</v>
      </c>
      <c r="I663">
        <f>IF(MONTH(calls[[#This Row],[Date of Call]])&lt;=6,YEAR(calls[[#This Row],[Date of Call]]),YEAR(calls[[#This Row],[Date of Call]])+1)</f>
        <v>2024</v>
      </c>
      <c r="J663" t="str">
        <f>TEXT(calls[[#This Row],[Date of Call]],"DDDD")</f>
        <v>Sunday</v>
      </c>
      <c r="K663" t="str">
        <f>_xlfn.IFS(calls[[#This Row],[Duration]]&lt;=10,"Under 10 mins",calls[[#This Row],[Duration]]&lt;=30,"10 to 30 mins",calls[[#This Row],[Duration]]&lt;=60,"30 to 60 mins",calls[[#This Row],[Duration]]&lt;=120,"1 to 2 hour",TRUE,"More than 2 hours")</f>
        <v>10 to 30 mins</v>
      </c>
      <c r="L663">
        <f>ROUND(calls[[#This Row],[Satisfaction Rating]],0)</f>
        <v>4</v>
      </c>
    </row>
    <row r="664" spans="2:12" x14ac:dyDescent="0.3">
      <c r="B664" s="10" t="s">
        <v>700</v>
      </c>
      <c r="C664" s="11" t="s">
        <v>32</v>
      </c>
      <c r="D664" s="11">
        <v>115</v>
      </c>
      <c r="E664" s="12" t="s">
        <v>46</v>
      </c>
      <c r="F664" s="13">
        <v>45145</v>
      </c>
      <c r="G664" s="11">
        <v>40</v>
      </c>
      <c r="H664" s="14">
        <v>3.3</v>
      </c>
      <c r="I664">
        <f>IF(MONTH(calls[[#This Row],[Date of Call]])&lt;=6,YEAR(calls[[#This Row],[Date of Call]]),YEAR(calls[[#This Row],[Date of Call]])+1)</f>
        <v>2024</v>
      </c>
      <c r="J664" t="str">
        <f>TEXT(calls[[#This Row],[Date of Call]],"DDDD")</f>
        <v>Monday</v>
      </c>
      <c r="K664" t="str">
        <f>_xlfn.IFS(calls[[#This Row],[Duration]]&lt;=10,"Under 10 mins",calls[[#This Row],[Duration]]&lt;=30,"10 to 30 mins",calls[[#This Row],[Duration]]&lt;=60,"30 to 60 mins",calls[[#This Row],[Duration]]&lt;=120,"1 to 2 hour",TRUE,"More than 2 hours")</f>
        <v>1 to 2 hour</v>
      </c>
      <c r="L664">
        <f>ROUND(calls[[#This Row],[Satisfaction Rating]],0)</f>
        <v>3</v>
      </c>
    </row>
    <row r="665" spans="2:12" x14ac:dyDescent="0.3">
      <c r="B665" s="10" t="s">
        <v>701</v>
      </c>
      <c r="C665" s="11" t="s">
        <v>32</v>
      </c>
      <c r="D665" s="11">
        <v>124</v>
      </c>
      <c r="E665" s="12" t="s">
        <v>27</v>
      </c>
      <c r="F665" s="13">
        <v>45146</v>
      </c>
      <c r="G665" s="11">
        <v>54</v>
      </c>
      <c r="H665" s="14">
        <v>3.8</v>
      </c>
      <c r="I665">
        <f>IF(MONTH(calls[[#This Row],[Date of Call]])&lt;=6,YEAR(calls[[#This Row],[Date of Call]]),YEAR(calls[[#This Row],[Date of Call]])+1)</f>
        <v>2024</v>
      </c>
      <c r="J665" t="str">
        <f>TEXT(calls[[#This Row],[Date of Call]],"DDDD")</f>
        <v>Tuesday</v>
      </c>
      <c r="K665" t="str">
        <f>_xlfn.IFS(calls[[#This Row],[Duration]]&lt;=10,"Under 10 mins",calls[[#This Row],[Duration]]&lt;=30,"10 to 30 mins",calls[[#This Row],[Duration]]&lt;=60,"30 to 60 mins",calls[[#This Row],[Duration]]&lt;=120,"1 to 2 hour",TRUE,"More than 2 hours")</f>
        <v>More than 2 hours</v>
      </c>
      <c r="L665">
        <f>ROUND(calls[[#This Row],[Satisfaction Rating]],0)</f>
        <v>4</v>
      </c>
    </row>
    <row r="666" spans="2:12" x14ac:dyDescent="0.3">
      <c r="B666" s="10" t="s">
        <v>702</v>
      </c>
      <c r="C666" s="11" t="s">
        <v>22</v>
      </c>
      <c r="D666" s="11">
        <v>130</v>
      </c>
      <c r="E666" s="12" t="s">
        <v>27</v>
      </c>
      <c r="F666" s="13">
        <v>45146</v>
      </c>
      <c r="G666" s="11">
        <v>60</v>
      </c>
      <c r="H666" s="14">
        <v>2.5</v>
      </c>
      <c r="I666">
        <f>IF(MONTH(calls[[#This Row],[Date of Call]])&lt;=6,YEAR(calls[[#This Row],[Date of Call]]),YEAR(calls[[#This Row],[Date of Call]])+1)</f>
        <v>2024</v>
      </c>
      <c r="J666" t="str">
        <f>TEXT(calls[[#This Row],[Date of Call]],"DDDD")</f>
        <v>Tuesday</v>
      </c>
      <c r="K666" t="str">
        <f>_xlfn.IFS(calls[[#This Row],[Duration]]&lt;=10,"Under 10 mins",calls[[#This Row],[Duration]]&lt;=30,"10 to 30 mins",calls[[#This Row],[Duration]]&lt;=60,"30 to 60 mins",calls[[#This Row],[Duration]]&lt;=120,"1 to 2 hour",TRUE,"More than 2 hours")</f>
        <v>More than 2 hours</v>
      </c>
      <c r="L666">
        <f>ROUND(calls[[#This Row],[Satisfaction Rating]],0)</f>
        <v>3</v>
      </c>
    </row>
    <row r="667" spans="2:12" x14ac:dyDescent="0.3">
      <c r="B667" s="10" t="s">
        <v>703</v>
      </c>
      <c r="C667" s="11" t="s">
        <v>54</v>
      </c>
      <c r="D667" s="11">
        <v>120</v>
      </c>
      <c r="E667" s="12" t="s">
        <v>17</v>
      </c>
      <c r="F667" s="13">
        <v>45148</v>
      </c>
      <c r="G667" s="11">
        <v>58</v>
      </c>
      <c r="H667" s="14">
        <v>4.5999999999999996</v>
      </c>
      <c r="I667">
        <f>IF(MONTH(calls[[#This Row],[Date of Call]])&lt;=6,YEAR(calls[[#This Row],[Date of Call]]),YEAR(calls[[#This Row],[Date of Call]])+1)</f>
        <v>2024</v>
      </c>
      <c r="J667" t="str">
        <f>TEXT(calls[[#This Row],[Date of Call]],"DDDD")</f>
        <v>Thursday</v>
      </c>
      <c r="K667" t="str">
        <f>_xlfn.IFS(calls[[#This Row],[Duration]]&lt;=10,"Under 10 mins",calls[[#This Row],[Duration]]&lt;=30,"10 to 30 mins",calls[[#This Row],[Duration]]&lt;=60,"30 to 60 mins",calls[[#This Row],[Duration]]&lt;=120,"1 to 2 hour",TRUE,"More than 2 hours")</f>
        <v>1 to 2 hour</v>
      </c>
      <c r="L667">
        <f>ROUND(calls[[#This Row],[Satisfaction Rating]],0)</f>
        <v>5</v>
      </c>
    </row>
    <row r="668" spans="2:12" x14ac:dyDescent="0.3">
      <c r="B668" s="10" t="s">
        <v>704</v>
      </c>
      <c r="C668" s="11" t="s">
        <v>45</v>
      </c>
      <c r="D668" s="11">
        <v>75</v>
      </c>
      <c r="E668" s="12" t="s">
        <v>46</v>
      </c>
      <c r="F668" s="13">
        <v>45148</v>
      </c>
      <c r="G668" s="11">
        <v>220</v>
      </c>
      <c r="H668" s="14">
        <v>4.7</v>
      </c>
      <c r="I668">
        <f>IF(MONTH(calls[[#This Row],[Date of Call]])&lt;=6,YEAR(calls[[#This Row],[Date of Call]]),YEAR(calls[[#This Row],[Date of Call]])+1)</f>
        <v>2024</v>
      </c>
      <c r="J668" t="str">
        <f>TEXT(calls[[#This Row],[Date of Call]],"DDDD")</f>
        <v>Thursday</v>
      </c>
      <c r="K668" t="str">
        <f>_xlfn.IFS(calls[[#This Row],[Duration]]&lt;=10,"Under 10 mins",calls[[#This Row],[Duration]]&lt;=30,"10 to 30 mins",calls[[#This Row],[Duration]]&lt;=60,"30 to 60 mins",calls[[#This Row],[Duration]]&lt;=120,"1 to 2 hour",TRUE,"More than 2 hours")</f>
        <v>1 to 2 hour</v>
      </c>
      <c r="L668">
        <f>ROUND(calls[[#This Row],[Satisfaction Rating]],0)</f>
        <v>5</v>
      </c>
    </row>
    <row r="669" spans="2:12" x14ac:dyDescent="0.3">
      <c r="B669" s="10" t="s">
        <v>705</v>
      </c>
      <c r="C669" s="11" t="s">
        <v>16</v>
      </c>
      <c r="D669" s="11">
        <v>63</v>
      </c>
      <c r="E669" s="12" t="s">
        <v>46</v>
      </c>
      <c r="F669" s="13">
        <v>45148</v>
      </c>
      <c r="G669" s="11">
        <v>27</v>
      </c>
      <c r="H669" s="14">
        <v>3.6</v>
      </c>
      <c r="I669">
        <f>IF(MONTH(calls[[#This Row],[Date of Call]])&lt;=6,YEAR(calls[[#This Row],[Date of Call]]),YEAR(calls[[#This Row],[Date of Call]])+1)</f>
        <v>2024</v>
      </c>
      <c r="J669" t="str">
        <f>TEXT(calls[[#This Row],[Date of Call]],"DDDD")</f>
        <v>Thursday</v>
      </c>
      <c r="K669" t="str">
        <f>_xlfn.IFS(calls[[#This Row],[Duration]]&lt;=10,"Under 10 mins",calls[[#This Row],[Duration]]&lt;=30,"10 to 30 mins",calls[[#This Row],[Duration]]&lt;=60,"30 to 60 mins",calls[[#This Row],[Duration]]&lt;=120,"1 to 2 hour",TRUE,"More than 2 hours")</f>
        <v>1 to 2 hour</v>
      </c>
      <c r="L669">
        <f>ROUND(calls[[#This Row],[Satisfaction Rating]],0)</f>
        <v>4</v>
      </c>
    </row>
    <row r="670" spans="2:12" x14ac:dyDescent="0.3">
      <c r="B670" s="10" t="s">
        <v>706</v>
      </c>
      <c r="C670" s="11" t="s">
        <v>49</v>
      </c>
      <c r="D670" s="11">
        <v>74</v>
      </c>
      <c r="E670" s="12" t="s">
        <v>46</v>
      </c>
      <c r="F670" s="13">
        <v>45150</v>
      </c>
      <c r="G670" s="11">
        <v>26</v>
      </c>
      <c r="H670" s="14">
        <v>4.3</v>
      </c>
      <c r="I670">
        <f>IF(MONTH(calls[[#This Row],[Date of Call]])&lt;=6,YEAR(calls[[#This Row],[Date of Call]]),YEAR(calls[[#This Row],[Date of Call]])+1)</f>
        <v>2024</v>
      </c>
      <c r="J670" t="str">
        <f>TEXT(calls[[#This Row],[Date of Call]],"DDDD")</f>
        <v>Saturday</v>
      </c>
      <c r="K670" t="str">
        <f>_xlfn.IFS(calls[[#This Row],[Duration]]&lt;=10,"Under 10 mins",calls[[#This Row],[Duration]]&lt;=30,"10 to 30 mins",calls[[#This Row],[Duration]]&lt;=60,"30 to 60 mins",calls[[#This Row],[Duration]]&lt;=120,"1 to 2 hour",TRUE,"More than 2 hours")</f>
        <v>1 to 2 hour</v>
      </c>
      <c r="L670">
        <f>ROUND(calls[[#This Row],[Satisfaction Rating]],0)</f>
        <v>4</v>
      </c>
    </row>
    <row r="671" spans="2:12" x14ac:dyDescent="0.3">
      <c r="B671" s="10" t="s">
        <v>707</v>
      </c>
      <c r="C671" s="11" t="s">
        <v>35</v>
      </c>
      <c r="D671" s="11">
        <v>134</v>
      </c>
      <c r="E671" s="12" t="s">
        <v>40</v>
      </c>
      <c r="F671" s="13">
        <v>45151</v>
      </c>
      <c r="G671" s="11">
        <v>160</v>
      </c>
      <c r="H671" s="14">
        <v>4.7</v>
      </c>
      <c r="I671">
        <f>IF(MONTH(calls[[#This Row],[Date of Call]])&lt;=6,YEAR(calls[[#This Row],[Date of Call]]),YEAR(calls[[#This Row],[Date of Call]])+1)</f>
        <v>2024</v>
      </c>
      <c r="J671" t="str">
        <f>TEXT(calls[[#This Row],[Date of Call]],"DDDD")</f>
        <v>Sunday</v>
      </c>
      <c r="K671" t="str">
        <f>_xlfn.IFS(calls[[#This Row],[Duration]]&lt;=10,"Under 10 mins",calls[[#This Row],[Duration]]&lt;=30,"10 to 30 mins",calls[[#This Row],[Duration]]&lt;=60,"30 to 60 mins",calls[[#This Row],[Duration]]&lt;=120,"1 to 2 hour",TRUE,"More than 2 hours")</f>
        <v>More than 2 hours</v>
      </c>
      <c r="L671">
        <f>ROUND(calls[[#This Row],[Satisfaction Rating]],0)</f>
        <v>5</v>
      </c>
    </row>
    <row r="672" spans="2:12" x14ac:dyDescent="0.3">
      <c r="B672" s="10" t="s">
        <v>708</v>
      </c>
      <c r="C672" s="11" t="s">
        <v>50</v>
      </c>
      <c r="D672" s="11">
        <v>103</v>
      </c>
      <c r="E672" s="12" t="s">
        <v>27</v>
      </c>
      <c r="F672" s="13">
        <v>45151</v>
      </c>
      <c r="G672" s="11">
        <v>200</v>
      </c>
      <c r="H672" s="14">
        <v>4.9000000000000004</v>
      </c>
      <c r="I672">
        <f>IF(MONTH(calls[[#This Row],[Date of Call]])&lt;=6,YEAR(calls[[#This Row],[Date of Call]]),YEAR(calls[[#This Row],[Date of Call]])+1)</f>
        <v>2024</v>
      </c>
      <c r="J672" t="str">
        <f>TEXT(calls[[#This Row],[Date of Call]],"DDDD")</f>
        <v>Sunday</v>
      </c>
      <c r="K672" t="str">
        <f>_xlfn.IFS(calls[[#This Row],[Duration]]&lt;=10,"Under 10 mins",calls[[#This Row],[Duration]]&lt;=30,"10 to 30 mins",calls[[#This Row],[Duration]]&lt;=60,"30 to 60 mins",calls[[#This Row],[Duration]]&lt;=120,"1 to 2 hour",TRUE,"More than 2 hours")</f>
        <v>1 to 2 hour</v>
      </c>
      <c r="L672">
        <f>ROUND(calls[[#This Row],[Satisfaction Rating]],0)</f>
        <v>5</v>
      </c>
    </row>
    <row r="673" spans="2:12" x14ac:dyDescent="0.3">
      <c r="B673" s="10" t="s">
        <v>709</v>
      </c>
      <c r="C673" s="11" t="s">
        <v>50</v>
      </c>
      <c r="D673" s="11">
        <v>155</v>
      </c>
      <c r="E673" s="12" t="s">
        <v>17</v>
      </c>
      <c r="F673" s="13">
        <v>45154</v>
      </c>
      <c r="G673" s="11">
        <v>135</v>
      </c>
      <c r="H673" s="14">
        <v>4.9000000000000004</v>
      </c>
      <c r="I673">
        <f>IF(MONTH(calls[[#This Row],[Date of Call]])&lt;=6,YEAR(calls[[#This Row],[Date of Call]]),YEAR(calls[[#This Row],[Date of Call]])+1)</f>
        <v>2024</v>
      </c>
      <c r="J673" t="str">
        <f>TEXT(calls[[#This Row],[Date of Call]],"DDDD")</f>
        <v>Wednesday</v>
      </c>
      <c r="K673" t="str">
        <f>_xlfn.IFS(calls[[#This Row],[Duration]]&lt;=10,"Under 10 mins",calls[[#This Row],[Duration]]&lt;=30,"10 to 30 mins",calls[[#This Row],[Duration]]&lt;=60,"30 to 60 mins",calls[[#This Row],[Duration]]&lt;=120,"1 to 2 hour",TRUE,"More than 2 hours")</f>
        <v>More than 2 hours</v>
      </c>
      <c r="L673">
        <f>ROUND(calls[[#This Row],[Satisfaction Rating]],0)</f>
        <v>5</v>
      </c>
    </row>
    <row r="674" spans="2:12" x14ac:dyDescent="0.3">
      <c r="B674" s="10" t="s">
        <v>710</v>
      </c>
      <c r="C674" s="11" t="s">
        <v>16</v>
      </c>
      <c r="D674" s="11">
        <v>128</v>
      </c>
      <c r="E674" s="12" t="s">
        <v>27</v>
      </c>
      <c r="F674" s="13">
        <v>45155</v>
      </c>
      <c r="G674" s="11">
        <v>22</v>
      </c>
      <c r="H674" s="14">
        <v>1.9</v>
      </c>
      <c r="I674">
        <f>IF(MONTH(calls[[#This Row],[Date of Call]])&lt;=6,YEAR(calls[[#This Row],[Date of Call]]),YEAR(calls[[#This Row],[Date of Call]])+1)</f>
        <v>2024</v>
      </c>
      <c r="J674" t="str">
        <f>TEXT(calls[[#This Row],[Date of Call]],"DDDD")</f>
        <v>Thursday</v>
      </c>
      <c r="K674" t="str">
        <f>_xlfn.IFS(calls[[#This Row],[Duration]]&lt;=10,"Under 10 mins",calls[[#This Row],[Duration]]&lt;=30,"10 to 30 mins",calls[[#This Row],[Duration]]&lt;=60,"30 to 60 mins",calls[[#This Row],[Duration]]&lt;=120,"1 to 2 hour",TRUE,"More than 2 hours")</f>
        <v>More than 2 hours</v>
      </c>
      <c r="L674">
        <f>ROUND(calls[[#This Row],[Satisfaction Rating]],0)</f>
        <v>2</v>
      </c>
    </row>
    <row r="675" spans="2:12" x14ac:dyDescent="0.3">
      <c r="B675" s="10" t="s">
        <v>711</v>
      </c>
      <c r="C675" s="11" t="s">
        <v>45</v>
      </c>
      <c r="D675" s="11">
        <v>89</v>
      </c>
      <c r="E675" s="12" t="s">
        <v>40</v>
      </c>
      <c r="F675" s="13">
        <v>45156</v>
      </c>
      <c r="G675" s="11">
        <v>164</v>
      </c>
      <c r="H675" s="14">
        <v>4.5</v>
      </c>
      <c r="I675">
        <f>IF(MONTH(calls[[#This Row],[Date of Call]])&lt;=6,YEAR(calls[[#This Row],[Date of Call]]),YEAR(calls[[#This Row],[Date of Call]])+1)</f>
        <v>2024</v>
      </c>
      <c r="J675" t="str">
        <f>TEXT(calls[[#This Row],[Date of Call]],"DDDD")</f>
        <v>Friday</v>
      </c>
      <c r="K675" t="str">
        <f>_xlfn.IFS(calls[[#This Row],[Duration]]&lt;=10,"Under 10 mins",calls[[#This Row],[Duration]]&lt;=30,"10 to 30 mins",calls[[#This Row],[Duration]]&lt;=60,"30 to 60 mins",calls[[#This Row],[Duration]]&lt;=120,"1 to 2 hour",TRUE,"More than 2 hours")</f>
        <v>1 to 2 hour</v>
      </c>
      <c r="L675">
        <f>ROUND(calls[[#This Row],[Satisfaction Rating]],0)</f>
        <v>5</v>
      </c>
    </row>
    <row r="676" spans="2:12" x14ac:dyDescent="0.3">
      <c r="B676" s="10" t="s">
        <v>712</v>
      </c>
      <c r="C676" s="11" t="s">
        <v>32</v>
      </c>
      <c r="D676" s="11">
        <v>81</v>
      </c>
      <c r="E676" s="12" t="s">
        <v>17</v>
      </c>
      <c r="F676" s="13">
        <v>45156</v>
      </c>
      <c r="G676" s="11">
        <v>21</v>
      </c>
      <c r="H676" s="14">
        <v>4.9000000000000004</v>
      </c>
      <c r="I676">
        <f>IF(MONTH(calls[[#This Row],[Date of Call]])&lt;=6,YEAR(calls[[#This Row],[Date of Call]]),YEAR(calls[[#This Row],[Date of Call]])+1)</f>
        <v>2024</v>
      </c>
      <c r="J676" t="str">
        <f>TEXT(calls[[#This Row],[Date of Call]],"DDDD")</f>
        <v>Friday</v>
      </c>
      <c r="K676" t="str">
        <f>_xlfn.IFS(calls[[#This Row],[Duration]]&lt;=10,"Under 10 mins",calls[[#This Row],[Duration]]&lt;=30,"10 to 30 mins",calls[[#This Row],[Duration]]&lt;=60,"30 to 60 mins",calls[[#This Row],[Duration]]&lt;=120,"1 to 2 hour",TRUE,"More than 2 hours")</f>
        <v>1 to 2 hour</v>
      </c>
      <c r="L676">
        <f>ROUND(calls[[#This Row],[Satisfaction Rating]],0)</f>
        <v>5</v>
      </c>
    </row>
    <row r="677" spans="2:12" x14ac:dyDescent="0.3">
      <c r="B677" s="10" t="s">
        <v>713</v>
      </c>
      <c r="C677" s="11" t="s">
        <v>45</v>
      </c>
      <c r="D677" s="11">
        <v>66</v>
      </c>
      <c r="E677" s="12" t="s">
        <v>40</v>
      </c>
      <c r="F677" s="13">
        <v>45157</v>
      </c>
      <c r="G677" s="11">
        <v>120</v>
      </c>
      <c r="H677" s="14">
        <v>4.5</v>
      </c>
      <c r="I677">
        <f>IF(MONTH(calls[[#This Row],[Date of Call]])&lt;=6,YEAR(calls[[#This Row],[Date of Call]]),YEAR(calls[[#This Row],[Date of Call]])+1)</f>
        <v>2024</v>
      </c>
      <c r="J677" t="str">
        <f>TEXT(calls[[#This Row],[Date of Call]],"DDDD")</f>
        <v>Saturday</v>
      </c>
      <c r="K677" t="str">
        <f>_xlfn.IFS(calls[[#This Row],[Duration]]&lt;=10,"Under 10 mins",calls[[#This Row],[Duration]]&lt;=30,"10 to 30 mins",calls[[#This Row],[Duration]]&lt;=60,"30 to 60 mins",calls[[#This Row],[Duration]]&lt;=120,"1 to 2 hour",TRUE,"More than 2 hours")</f>
        <v>1 to 2 hour</v>
      </c>
      <c r="L677">
        <f>ROUND(calls[[#This Row],[Satisfaction Rating]],0)</f>
        <v>5</v>
      </c>
    </row>
    <row r="678" spans="2:12" x14ac:dyDescent="0.3">
      <c r="B678" s="10" t="s">
        <v>714</v>
      </c>
      <c r="C678" s="11" t="s">
        <v>37</v>
      </c>
      <c r="D678" s="11">
        <v>61</v>
      </c>
      <c r="E678" s="12" t="s">
        <v>33</v>
      </c>
      <c r="F678" s="13">
        <v>45157</v>
      </c>
      <c r="G678" s="11">
        <v>93</v>
      </c>
      <c r="H678" s="14">
        <v>2.7</v>
      </c>
      <c r="I678">
        <f>IF(MONTH(calls[[#This Row],[Date of Call]])&lt;=6,YEAR(calls[[#This Row],[Date of Call]]),YEAR(calls[[#This Row],[Date of Call]])+1)</f>
        <v>2024</v>
      </c>
      <c r="J678" t="str">
        <f>TEXT(calls[[#This Row],[Date of Call]],"DDDD")</f>
        <v>Saturday</v>
      </c>
      <c r="K678" t="str">
        <f>_xlfn.IFS(calls[[#This Row],[Duration]]&lt;=10,"Under 10 mins",calls[[#This Row],[Duration]]&lt;=30,"10 to 30 mins",calls[[#This Row],[Duration]]&lt;=60,"30 to 60 mins",calls[[#This Row],[Duration]]&lt;=120,"1 to 2 hour",TRUE,"More than 2 hours")</f>
        <v>1 to 2 hour</v>
      </c>
      <c r="L678">
        <f>ROUND(calls[[#This Row],[Satisfaction Rating]],0)</f>
        <v>3</v>
      </c>
    </row>
    <row r="679" spans="2:12" x14ac:dyDescent="0.3">
      <c r="B679" s="10" t="s">
        <v>715</v>
      </c>
      <c r="C679" s="11" t="s">
        <v>32</v>
      </c>
      <c r="D679" s="11">
        <v>128</v>
      </c>
      <c r="E679" s="12" t="s">
        <v>33</v>
      </c>
      <c r="F679" s="13">
        <v>45157</v>
      </c>
      <c r="G679" s="11">
        <v>135</v>
      </c>
      <c r="H679" s="14">
        <v>2.1</v>
      </c>
      <c r="I679">
        <f>IF(MONTH(calls[[#This Row],[Date of Call]])&lt;=6,YEAR(calls[[#This Row],[Date of Call]]),YEAR(calls[[#This Row],[Date of Call]])+1)</f>
        <v>2024</v>
      </c>
      <c r="J679" t="str">
        <f>TEXT(calls[[#This Row],[Date of Call]],"DDDD")</f>
        <v>Saturday</v>
      </c>
      <c r="K679" t="str">
        <f>_xlfn.IFS(calls[[#This Row],[Duration]]&lt;=10,"Under 10 mins",calls[[#This Row],[Duration]]&lt;=30,"10 to 30 mins",calls[[#This Row],[Duration]]&lt;=60,"30 to 60 mins",calls[[#This Row],[Duration]]&lt;=120,"1 to 2 hour",TRUE,"More than 2 hours")</f>
        <v>More than 2 hours</v>
      </c>
      <c r="L679">
        <f>ROUND(calls[[#This Row],[Satisfaction Rating]],0)</f>
        <v>2</v>
      </c>
    </row>
    <row r="680" spans="2:12" x14ac:dyDescent="0.3">
      <c r="B680" s="10" t="s">
        <v>716</v>
      </c>
      <c r="C680" s="11" t="s">
        <v>50</v>
      </c>
      <c r="D680" s="11">
        <v>30</v>
      </c>
      <c r="E680" s="12" t="s">
        <v>17</v>
      </c>
      <c r="F680" s="13">
        <v>45157</v>
      </c>
      <c r="G680" s="11">
        <v>210</v>
      </c>
      <c r="H680" s="14">
        <v>4.2</v>
      </c>
      <c r="I680">
        <f>IF(MONTH(calls[[#This Row],[Date of Call]])&lt;=6,YEAR(calls[[#This Row],[Date of Call]]),YEAR(calls[[#This Row],[Date of Call]])+1)</f>
        <v>2024</v>
      </c>
      <c r="J680" t="str">
        <f>TEXT(calls[[#This Row],[Date of Call]],"DDDD")</f>
        <v>Saturday</v>
      </c>
      <c r="K680" t="str">
        <f>_xlfn.IFS(calls[[#This Row],[Duration]]&lt;=10,"Under 10 mins",calls[[#This Row],[Duration]]&lt;=30,"10 to 30 mins",calls[[#This Row],[Duration]]&lt;=60,"30 to 60 mins",calls[[#This Row],[Duration]]&lt;=120,"1 to 2 hour",TRUE,"More than 2 hours")</f>
        <v>10 to 30 mins</v>
      </c>
      <c r="L680">
        <f>ROUND(calls[[#This Row],[Satisfaction Rating]],0)</f>
        <v>4</v>
      </c>
    </row>
    <row r="681" spans="2:12" x14ac:dyDescent="0.3">
      <c r="B681" s="10" t="s">
        <v>717</v>
      </c>
      <c r="C681" s="11" t="s">
        <v>41</v>
      </c>
      <c r="D681" s="11">
        <v>63</v>
      </c>
      <c r="E681" s="12" t="s">
        <v>33</v>
      </c>
      <c r="F681" s="13">
        <v>45158</v>
      </c>
      <c r="G681" s="11">
        <v>29</v>
      </c>
      <c r="H681" s="14">
        <v>4.7</v>
      </c>
      <c r="I681">
        <f>IF(MONTH(calls[[#This Row],[Date of Call]])&lt;=6,YEAR(calls[[#This Row],[Date of Call]]),YEAR(calls[[#This Row],[Date of Call]])+1)</f>
        <v>2024</v>
      </c>
      <c r="J681" t="str">
        <f>TEXT(calls[[#This Row],[Date of Call]],"DDDD")</f>
        <v>Sunday</v>
      </c>
      <c r="K681" t="str">
        <f>_xlfn.IFS(calls[[#This Row],[Duration]]&lt;=10,"Under 10 mins",calls[[#This Row],[Duration]]&lt;=30,"10 to 30 mins",calls[[#This Row],[Duration]]&lt;=60,"30 to 60 mins",calls[[#This Row],[Duration]]&lt;=120,"1 to 2 hour",TRUE,"More than 2 hours")</f>
        <v>1 to 2 hour</v>
      </c>
      <c r="L681">
        <f>ROUND(calls[[#This Row],[Satisfaction Rating]],0)</f>
        <v>5</v>
      </c>
    </row>
    <row r="682" spans="2:12" x14ac:dyDescent="0.3">
      <c r="B682" s="10" t="s">
        <v>718</v>
      </c>
      <c r="C682" s="11" t="s">
        <v>23</v>
      </c>
      <c r="D682" s="11">
        <v>64</v>
      </c>
      <c r="E682" s="12" t="s">
        <v>46</v>
      </c>
      <c r="F682" s="13">
        <v>45158</v>
      </c>
      <c r="G682" s="11">
        <v>111</v>
      </c>
      <c r="H682" s="14">
        <v>3.9</v>
      </c>
      <c r="I682">
        <f>IF(MONTH(calls[[#This Row],[Date of Call]])&lt;=6,YEAR(calls[[#This Row],[Date of Call]]),YEAR(calls[[#This Row],[Date of Call]])+1)</f>
        <v>2024</v>
      </c>
      <c r="J682" t="str">
        <f>TEXT(calls[[#This Row],[Date of Call]],"DDDD")</f>
        <v>Sunday</v>
      </c>
      <c r="K682" t="str">
        <f>_xlfn.IFS(calls[[#This Row],[Duration]]&lt;=10,"Under 10 mins",calls[[#This Row],[Duration]]&lt;=30,"10 to 30 mins",calls[[#This Row],[Duration]]&lt;=60,"30 to 60 mins",calls[[#This Row],[Duration]]&lt;=120,"1 to 2 hour",TRUE,"More than 2 hours")</f>
        <v>1 to 2 hour</v>
      </c>
      <c r="L682">
        <f>ROUND(calls[[#This Row],[Satisfaction Rating]],0)</f>
        <v>4</v>
      </c>
    </row>
    <row r="683" spans="2:12" x14ac:dyDescent="0.3">
      <c r="B683" s="10" t="s">
        <v>719</v>
      </c>
      <c r="C683" s="11" t="s">
        <v>30</v>
      </c>
      <c r="D683" s="11">
        <v>151</v>
      </c>
      <c r="E683" s="12" t="s">
        <v>27</v>
      </c>
      <c r="F683" s="13">
        <v>45159</v>
      </c>
      <c r="G683" s="11">
        <v>63</v>
      </c>
      <c r="H683" s="14">
        <v>4.0999999999999996</v>
      </c>
      <c r="I683">
        <f>IF(MONTH(calls[[#This Row],[Date of Call]])&lt;=6,YEAR(calls[[#This Row],[Date of Call]]),YEAR(calls[[#This Row],[Date of Call]])+1)</f>
        <v>2024</v>
      </c>
      <c r="J683" t="str">
        <f>TEXT(calls[[#This Row],[Date of Call]],"DDDD")</f>
        <v>Monday</v>
      </c>
      <c r="K683" t="str">
        <f>_xlfn.IFS(calls[[#This Row],[Duration]]&lt;=10,"Under 10 mins",calls[[#This Row],[Duration]]&lt;=30,"10 to 30 mins",calls[[#This Row],[Duration]]&lt;=60,"30 to 60 mins",calls[[#This Row],[Duration]]&lt;=120,"1 to 2 hour",TRUE,"More than 2 hours")</f>
        <v>More than 2 hours</v>
      </c>
      <c r="L683">
        <f>ROUND(calls[[#This Row],[Satisfaction Rating]],0)</f>
        <v>4</v>
      </c>
    </row>
    <row r="684" spans="2:12" x14ac:dyDescent="0.3">
      <c r="B684" s="10" t="s">
        <v>720</v>
      </c>
      <c r="C684" s="11" t="s">
        <v>18</v>
      </c>
      <c r="D684" s="11">
        <v>116</v>
      </c>
      <c r="E684" s="12" t="s">
        <v>40</v>
      </c>
      <c r="F684" s="13">
        <v>45159</v>
      </c>
      <c r="G684" s="11">
        <v>44</v>
      </c>
      <c r="H684" s="14">
        <v>3.8</v>
      </c>
      <c r="I684">
        <f>IF(MONTH(calls[[#This Row],[Date of Call]])&lt;=6,YEAR(calls[[#This Row],[Date of Call]]),YEAR(calls[[#This Row],[Date of Call]])+1)</f>
        <v>2024</v>
      </c>
      <c r="J684" t="str">
        <f>TEXT(calls[[#This Row],[Date of Call]],"DDDD")</f>
        <v>Monday</v>
      </c>
      <c r="K684" t="str">
        <f>_xlfn.IFS(calls[[#This Row],[Duration]]&lt;=10,"Under 10 mins",calls[[#This Row],[Duration]]&lt;=30,"10 to 30 mins",calls[[#This Row],[Duration]]&lt;=60,"30 to 60 mins",calls[[#This Row],[Duration]]&lt;=120,"1 to 2 hour",TRUE,"More than 2 hours")</f>
        <v>1 to 2 hour</v>
      </c>
      <c r="L684">
        <f>ROUND(calls[[#This Row],[Satisfaction Rating]],0)</f>
        <v>4</v>
      </c>
    </row>
    <row r="685" spans="2:12" x14ac:dyDescent="0.3">
      <c r="B685" s="10" t="s">
        <v>721</v>
      </c>
      <c r="C685" s="11" t="s">
        <v>30</v>
      </c>
      <c r="D685" s="11">
        <v>111</v>
      </c>
      <c r="E685" s="12" t="s">
        <v>40</v>
      </c>
      <c r="F685" s="13">
        <v>45161</v>
      </c>
      <c r="G685" s="11">
        <v>120</v>
      </c>
      <c r="H685" s="14">
        <v>1.8</v>
      </c>
      <c r="I685">
        <f>IF(MONTH(calls[[#This Row],[Date of Call]])&lt;=6,YEAR(calls[[#This Row],[Date of Call]]),YEAR(calls[[#This Row],[Date of Call]])+1)</f>
        <v>2024</v>
      </c>
      <c r="J685" t="str">
        <f>TEXT(calls[[#This Row],[Date of Call]],"DDDD")</f>
        <v>Wednesday</v>
      </c>
      <c r="K685" t="str">
        <f>_xlfn.IFS(calls[[#This Row],[Duration]]&lt;=10,"Under 10 mins",calls[[#This Row],[Duration]]&lt;=30,"10 to 30 mins",calls[[#This Row],[Duration]]&lt;=60,"30 to 60 mins",calls[[#This Row],[Duration]]&lt;=120,"1 to 2 hour",TRUE,"More than 2 hours")</f>
        <v>1 to 2 hour</v>
      </c>
      <c r="L685">
        <f>ROUND(calls[[#This Row],[Satisfaction Rating]],0)</f>
        <v>2</v>
      </c>
    </row>
    <row r="686" spans="2:12" x14ac:dyDescent="0.3">
      <c r="B686" s="10" t="s">
        <v>722</v>
      </c>
      <c r="C686" s="11" t="s">
        <v>32</v>
      </c>
      <c r="D686" s="11">
        <v>15</v>
      </c>
      <c r="E686" s="12" t="s">
        <v>40</v>
      </c>
      <c r="F686" s="13">
        <v>45161</v>
      </c>
      <c r="G686" s="11">
        <v>120</v>
      </c>
      <c r="H686" s="14">
        <v>4.0999999999999996</v>
      </c>
      <c r="I686">
        <f>IF(MONTH(calls[[#This Row],[Date of Call]])&lt;=6,YEAR(calls[[#This Row],[Date of Call]]),YEAR(calls[[#This Row],[Date of Call]])+1)</f>
        <v>2024</v>
      </c>
      <c r="J686" t="str">
        <f>TEXT(calls[[#This Row],[Date of Call]],"DDDD")</f>
        <v>Wednesday</v>
      </c>
      <c r="K686" t="str">
        <f>_xlfn.IFS(calls[[#This Row],[Duration]]&lt;=10,"Under 10 mins",calls[[#This Row],[Duration]]&lt;=30,"10 to 30 mins",calls[[#This Row],[Duration]]&lt;=60,"30 to 60 mins",calls[[#This Row],[Duration]]&lt;=120,"1 to 2 hour",TRUE,"More than 2 hours")</f>
        <v>10 to 30 mins</v>
      </c>
      <c r="L686">
        <f>ROUND(calls[[#This Row],[Satisfaction Rating]],0)</f>
        <v>4</v>
      </c>
    </row>
    <row r="687" spans="2:12" x14ac:dyDescent="0.3">
      <c r="B687" s="10" t="s">
        <v>723</v>
      </c>
      <c r="C687" s="11" t="s">
        <v>23</v>
      </c>
      <c r="D687" s="11">
        <v>18</v>
      </c>
      <c r="E687" s="12" t="s">
        <v>27</v>
      </c>
      <c r="F687" s="13">
        <v>45162</v>
      </c>
      <c r="G687" s="11">
        <v>40</v>
      </c>
      <c r="H687" s="14">
        <v>4.4000000000000004</v>
      </c>
      <c r="I687">
        <f>IF(MONTH(calls[[#This Row],[Date of Call]])&lt;=6,YEAR(calls[[#This Row],[Date of Call]]),YEAR(calls[[#This Row],[Date of Call]])+1)</f>
        <v>2024</v>
      </c>
      <c r="J687" t="str">
        <f>TEXT(calls[[#This Row],[Date of Call]],"DDDD")</f>
        <v>Thursday</v>
      </c>
      <c r="K687" t="str">
        <f>_xlfn.IFS(calls[[#This Row],[Duration]]&lt;=10,"Under 10 mins",calls[[#This Row],[Duration]]&lt;=30,"10 to 30 mins",calls[[#This Row],[Duration]]&lt;=60,"30 to 60 mins",calls[[#This Row],[Duration]]&lt;=120,"1 to 2 hour",TRUE,"More than 2 hours")</f>
        <v>10 to 30 mins</v>
      </c>
      <c r="L687">
        <f>ROUND(calls[[#This Row],[Satisfaction Rating]],0)</f>
        <v>4</v>
      </c>
    </row>
    <row r="688" spans="2:12" x14ac:dyDescent="0.3">
      <c r="B688" s="10" t="s">
        <v>724</v>
      </c>
      <c r="C688" s="11" t="s">
        <v>37</v>
      </c>
      <c r="D688" s="11">
        <v>146</v>
      </c>
      <c r="E688" s="12" t="s">
        <v>33</v>
      </c>
      <c r="F688" s="13">
        <v>45162</v>
      </c>
      <c r="G688" s="11">
        <v>160</v>
      </c>
      <c r="H688" s="14">
        <v>4.0999999999999996</v>
      </c>
      <c r="I688">
        <f>IF(MONTH(calls[[#This Row],[Date of Call]])&lt;=6,YEAR(calls[[#This Row],[Date of Call]]),YEAR(calls[[#This Row],[Date of Call]])+1)</f>
        <v>2024</v>
      </c>
      <c r="J688" t="str">
        <f>TEXT(calls[[#This Row],[Date of Call]],"DDDD")</f>
        <v>Thursday</v>
      </c>
      <c r="K688" t="str">
        <f>_xlfn.IFS(calls[[#This Row],[Duration]]&lt;=10,"Under 10 mins",calls[[#This Row],[Duration]]&lt;=30,"10 to 30 mins",calls[[#This Row],[Duration]]&lt;=60,"30 to 60 mins",calls[[#This Row],[Duration]]&lt;=120,"1 to 2 hour",TRUE,"More than 2 hours")</f>
        <v>More than 2 hours</v>
      </c>
      <c r="L688">
        <f>ROUND(calls[[#This Row],[Satisfaction Rating]],0)</f>
        <v>4</v>
      </c>
    </row>
    <row r="689" spans="2:12" x14ac:dyDescent="0.3">
      <c r="B689" s="10" t="s">
        <v>725</v>
      </c>
      <c r="C689" s="11" t="s">
        <v>50</v>
      </c>
      <c r="D689" s="11">
        <v>73</v>
      </c>
      <c r="E689" s="12" t="s">
        <v>40</v>
      </c>
      <c r="F689" s="13">
        <v>45163</v>
      </c>
      <c r="G689" s="11">
        <v>44</v>
      </c>
      <c r="H689" s="14">
        <v>3.8</v>
      </c>
      <c r="I689">
        <f>IF(MONTH(calls[[#This Row],[Date of Call]])&lt;=6,YEAR(calls[[#This Row],[Date of Call]]),YEAR(calls[[#This Row],[Date of Call]])+1)</f>
        <v>2024</v>
      </c>
      <c r="J689" t="str">
        <f>TEXT(calls[[#This Row],[Date of Call]],"DDDD")</f>
        <v>Friday</v>
      </c>
      <c r="K689" t="str">
        <f>_xlfn.IFS(calls[[#This Row],[Duration]]&lt;=10,"Under 10 mins",calls[[#This Row],[Duration]]&lt;=30,"10 to 30 mins",calls[[#This Row],[Duration]]&lt;=60,"30 to 60 mins",calls[[#This Row],[Duration]]&lt;=120,"1 to 2 hour",TRUE,"More than 2 hours")</f>
        <v>1 to 2 hour</v>
      </c>
      <c r="L689">
        <f>ROUND(calls[[#This Row],[Satisfaction Rating]],0)</f>
        <v>4</v>
      </c>
    </row>
    <row r="690" spans="2:12" x14ac:dyDescent="0.3">
      <c r="B690" s="10" t="s">
        <v>726</v>
      </c>
      <c r="C690" s="11" t="s">
        <v>30</v>
      </c>
      <c r="D690" s="11">
        <v>108</v>
      </c>
      <c r="E690" s="12" t="s">
        <v>27</v>
      </c>
      <c r="F690" s="13">
        <v>45163</v>
      </c>
      <c r="G690" s="11">
        <v>80</v>
      </c>
      <c r="H690" s="14">
        <v>4.3</v>
      </c>
      <c r="I690">
        <f>IF(MONTH(calls[[#This Row],[Date of Call]])&lt;=6,YEAR(calls[[#This Row],[Date of Call]]),YEAR(calls[[#This Row],[Date of Call]])+1)</f>
        <v>2024</v>
      </c>
      <c r="J690" t="str">
        <f>TEXT(calls[[#This Row],[Date of Call]],"DDDD")</f>
        <v>Friday</v>
      </c>
      <c r="K690" t="str">
        <f>_xlfn.IFS(calls[[#This Row],[Duration]]&lt;=10,"Under 10 mins",calls[[#This Row],[Duration]]&lt;=30,"10 to 30 mins",calls[[#This Row],[Duration]]&lt;=60,"30 to 60 mins",calls[[#This Row],[Duration]]&lt;=120,"1 to 2 hour",TRUE,"More than 2 hours")</f>
        <v>1 to 2 hour</v>
      </c>
      <c r="L690">
        <f>ROUND(calls[[#This Row],[Satisfaction Rating]],0)</f>
        <v>4</v>
      </c>
    </row>
    <row r="691" spans="2:12" x14ac:dyDescent="0.3">
      <c r="B691" s="10" t="s">
        <v>727</v>
      </c>
      <c r="C691" s="11" t="s">
        <v>35</v>
      </c>
      <c r="D691" s="11">
        <v>52</v>
      </c>
      <c r="E691" s="12" t="s">
        <v>27</v>
      </c>
      <c r="F691" s="13">
        <v>45164</v>
      </c>
      <c r="G691" s="11">
        <v>66</v>
      </c>
      <c r="H691" s="14">
        <v>4.5</v>
      </c>
      <c r="I691">
        <f>IF(MONTH(calls[[#This Row],[Date of Call]])&lt;=6,YEAR(calls[[#This Row],[Date of Call]]),YEAR(calls[[#This Row],[Date of Call]])+1)</f>
        <v>2024</v>
      </c>
      <c r="J691" t="str">
        <f>TEXT(calls[[#This Row],[Date of Call]],"DDDD")</f>
        <v>Saturday</v>
      </c>
      <c r="K691" t="str">
        <f>_xlfn.IFS(calls[[#This Row],[Duration]]&lt;=10,"Under 10 mins",calls[[#This Row],[Duration]]&lt;=30,"10 to 30 mins",calls[[#This Row],[Duration]]&lt;=60,"30 to 60 mins",calls[[#This Row],[Duration]]&lt;=120,"1 to 2 hour",TRUE,"More than 2 hours")</f>
        <v>30 to 60 mins</v>
      </c>
      <c r="L691">
        <f>ROUND(calls[[#This Row],[Satisfaction Rating]],0)</f>
        <v>5</v>
      </c>
    </row>
    <row r="692" spans="2:12" x14ac:dyDescent="0.3">
      <c r="B692" s="10" t="s">
        <v>728</v>
      </c>
      <c r="C692" s="11" t="s">
        <v>18</v>
      </c>
      <c r="D692" s="11">
        <v>165</v>
      </c>
      <c r="E692" s="12" t="s">
        <v>46</v>
      </c>
      <c r="F692" s="13">
        <v>45164</v>
      </c>
      <c r="G692" s="11">
        <v>82</v>
      </c>
      <c r="H692" s="14">
        <v>3.4</v>
      </c>
      <c r="I692">
        <f>IF(MONTH(calls[[#This Row],[Date of Call]])&lt;=6,YEAR(calls[[#This Row],[Date of Call]]),YEAR(calls[[#This Row],[Date of Call]])+1)</f>
        <v>2024</v>
      </c>
      <c r="J692" t="str">
        <f>TEXT(calls[[#This Row],[Date of Call]],"DDDD")</f>
        <v>Saturday</v>
      </c>
      <c r="K692" t="str">
        <f>_xlfn.IFS(calls[[#This Row],[Duration]]&lt;=10,"Under 10 mins",calls[[#This Row],[Duration]]&lt;=30,"10 to 30 mins",calls[[#This Row],[Duration]]&lt;=60,"30 to 60 mins",calls[[#This Row],[Duration]]&lt;=120,"1 to 2 hour",TRUE,"More than 2 hours")</f>
        <v>More than 2 hours</v>
      </c>
      <c r="L692">
        <f>ROUND(calls[[#This Row],[Satisfaction Rating]],0)</f>
        <v>3</v>
      </c>
    </row>
    <row r="693" spans="2:12" x14ac:dyDescent="0.3">
      <c r="B693" s="10" t="s">
        <v>729</v>
      </c>
      <c r="C693" s="11" t="s">
        <v>37</v>
      </c>
      <c r="D693" s="11">
        <v>104</v>
      </c>
      <c r="E693" s="12" t="s">
        <v>40</v>
      </c>
      <c r="F693" s="13">
        <v>45164</v>
      </c>
      <c r="G693" s="11">
        <v>66</v>
      </c>
      <c r="H693" s="14">
        <v>4.8</v>
      </c>
      <c r="I693">
        <f>IF(MONTH(calls[[#This Row],[Date of Call]])&lt;=6,YEAR(calls[[#This Row],[Date of Call]]),YEAR(calls[[#This Row],[Date of Call]])+1)</f>
        <v>2024</v>
      </c>
      <c r="J693" t="str">
        <f>TEXT(calls[[#This Row],[Date of Call]],"DDDD")</f>
        <v>Saturday</v>
      </c>
      <c r="K693" t="str">
        <f>_xlfn.IFS(calls[[#This Row],[Duration]]&lt;=10,"Under 10 mins",calls[[#This Row],[Duration]]&lt;=30,"10 to 30 mins",calls[[#This Row],[Duration]]&lt;=60,"30 to 60 mins",calls[[#This Row],[Duration]]&lt;=120,"1 to 2 hour",TRUE,"More than 2 hours")</f>
        <v>1 to 2 hour</v>
      </c>
      <c r="L693">
        <f>ROUND(calls[[#This Row],[Satisfaction Rating]],0)</f>
        <v>5</v>
      </c>
    </row>
    <row r="694" spans="2:12" x14ac:dyDescent="0.3">
      <c r="B694" s="10" t="s">
        <v>730</v>
      </c>
      <c r="C694" s="11" t="s">
        <v>50</v>
      </c>
      <c r="D694" s="11">
        <v>131</v>
      </c>
      <c r="E694" s="12" t="s">
        <v>33</v>
      </c>
      <c r="F694" s="13">
        <v>45164</v>
      </c>
      <c r="G694" s="11">
        <v>92</v>
      </c>
      <c r="H694" s="14">
        <v>4.9000000000000004</v>
      </c>
      <c r="I694">
        <f>IF(MONTH(calls[[#This Row],[Date of Call]])&lt;=6,YEAR(calls[[#This Row],[Date of Call]]),YEAR(calls[[#This Row],[Date of Call]])+1)</f>
        <v>2024</v>
      </c>
      <c r="J694" t="str">
        <f>TEXT(calls[[#This Row],[Date of Call]],"DDDD")</f>
        <v>Saturday</v>
      </c>
      <c r="K694" t="str">
        <f>_xlfn.IFS(calls[[#This Row],[Duration]]&lt;=10,"Under 10 mins",calls[[#This Row],[Duration]]&lt;=30,"10 to 30 mins",calls[[#This Row],[Duration]]&lt;=60,"30 to 60 mins",calls[[#This Row],[Duration]]&lt;=120,"1 to 2 hour",TRUE,"More than 2 hours")</f>
        <v>More than 2 hours</v>
      </c>
      <c r="L694">
        <f>ROUND(calls[[#This Row],[Satisfaction Rating]],0)</f>
        <v>5</v>
      </c>
    </row>
    <row r="695" spans="2:12" x14ac:dyDescent="0.3">
      <c r="B695" s="10" t="s">
        <v>731</v>
      </c>
      <c r="C695" s="11" t="s">
        <v>54</v>
      </c>
      <c r="D695" s="11">
        <v>80</v>
      </c>
      <c r="E695" s="12" t="s">
        <v>46</v>
      </c>
      <c r="F695" s="13">
        <v>45165</v>
      </c>
      <c r="G695" s="11">
        <v>104</v>
      </c>
      <c r="H695" s="14">
        <v>4.7</v>
      </c>
      <c r="I695">
        <f>IF(MONTH(calls[[#This Row],[Date of Call]])&lt;=6,YEAR(calls[[#This Row],[Date of Call]]),YEAR(calls[[#This Row],[Date of Call]])+1)</f>
        <v>2024</v>
      </c>
      <c r="J695" t="str">
        <f>TEXT(calls[[#This Row],[Date of Call]],"DDDD")</f>
        <v>Sunday</v>
      </c>
      <c r="K695" t="str">
        <f>_xlfn.IFS(calls[[#This Row],[Duration]]&lt;=10,"Under 10 mins",calls[[#This Row],[Duration]]&lt;=30,"10 to 30 mins",calls[[#This Row],[Duration]]&lt;=60,"30 to 60 mins",calls[[#This Row],[Duration]]&lt;=120,"1 to 2 hour",TRUE,"More than 2 hours")</f>
        <v>1 to 2 hour</v>
      </c>
      <c r="L695">
        <f>ROUND(calls[[#This Row],[Satisfaction Rating]],0)</f>
        <v>5</v>
      </c>
    </row>
    <row r="696" spans="2:12" x14ac:dyDescent="0.3">
      <c r="B696" s="10" t="s">
        <v>732</v>
      </c>
      <c r="C696" s="11" t="s">
        <v>32</v>
      </c>
      <c r="D696" s="11">
        <v>49</v>
      </c>
      <c r="E696" s="12" t="s">
        <v>40</v>
      </c>
      <c r="F696" s="13">
        <v>45165</v>
      </c>
      <c r="G696" s="11">
        <v>105</v>
      </c>
      <c r="H696" s="14">
        <v>3.3</v>
      </c>
      <c r="I696">
        <f>IF(MONTH(calls[[#This Row],[Date of Call]])&lt;=6,YEAR(calls[[#This Row],[Date of Call]]),YEAR(calls[[#This Row],[Date of Call]])+1)</f>
        <v>2024</v>
      </c>
      <c r="J696" t="str">
        <f>TEXT(calls[[#This Row],[Date of Call]],"DDDD")</f>
        <v>Sunday</v>
      </c>
      <c r="K696" t="str">
        <f>_xlfn.IFS(calls[[#This Row],[Duration]]&lt;=10,"Under 10 mins",calls[[#This Row],[Duration]]&lt;=30,"10 to 30 mins",calls[[#This Row],[Duration]]&lt;=60,"30 to 60 mins",calls[[#This Row],[Duration]]&lt;=120,"1 to 2 hour",TRUE,"More than 2 hours")</f>
        <v>30 to 60 mins</v>
      </c>
      <c r="L696">
        <f>ROUND(calls[[#This Row],[Satisfaction Rating]],0)</f>
        <v>3</v>
      </c>
    </row>
    <row r="697" spans="2:12" x14ac:dyDescent="0.3">
      <c r="B697" s="10" t="s">
        <v>733</v>
      </c>
      <c r="C697" s="11" t="s">
        <v>18</v>
      </c>
      <c r="D697" s="11">
        <v>73</v>
      </c>
      <c r="E697" s="12" t="s">
        <v>40</v>
      </c>
      <c r="F697" s="13">
        <v>45165</v>
      </c>
      <c r="G697" s="11">
        <v>100</v>
      </c>
      <c r="H697" s="14">
        <v>2.8</v>
      </c>
      <c r="I697">
        <f>IF(MONTH(calls[[#This Row],[Date of Call]])&lt;=6,YEAR(calls[[#This Row],[Date of Call]]),YEAR(calls[[#This Row],[Date of Call]])+1)</f>
        <v>2024</v>
      </c>
      <c r="J697" t="str">
        <f>TEXT(calls[[#This Row],[Date of Call]],"DDDD")</f>
        <v>Sunday</v>
      </c>
      <c r="K697" t="str">
        <f>_xlfn.IFS(calls[[#This Row],[Duration]]&lt;=10,"Under 10 mins",calls[[#This Row],[Duration]]&lt;=30,"10 to 30 mins",calls[[#This Row],[Duration]]&lt;=60,"30 to 60 mins",calls[[#This Row],[Duration]]&lt;=120,"1 to 2 hour",TRUE,"More than 2 hours")</f>
        <v>1 to 2 hour</v>
      </c>
      <c r="L697">
        <f>ROUND(calls[[#This Row],[Satisfaction Rating]],0)</f>
        <v>3</v>
      </c>
    </row>
    <row r="698" spans="2:12" x14ac:dyDescent="0.3">
      <c r="B698" s="10" t="s">
        <v>734</v>
      </c>
      <c r="C698" s="11" t="s">
        <v>37</v>
      </c>
      <c r="D698" s="11">
        <v>117</v>
      </c>
      <c r="E698" s="12" t="s">
        <v>46</v>
      </c>
      <c r="F698" s="13">
        <v>45165</v>
      </c>
      <c r="G698" s="11">
        <v>90</v>
      </c>
      <c r="H698" s="14">
        <v>4.0999999999999996</v>
      </c>
      <c r="I698">
        <f>IF(MONTH(calls[[#This Row],[Date of Call]])&lt;=6,YEAR(calls[[#This Row],[Date of Call]]),YEAR(calls[[#This Row],[Date of Call]])+1)</f>
        <v>2024</v>
      </c>
      <c r="J698" t="str">
        <f>TEXT(calls[[#This Row],[Date of Call]],"DDDD")</f>
        <v>Sunday</v>
      </c>
      <c r="K698" t="str">
        <f>_xlfn.IFS(calls[[#This Row],[Duration]]&lt;=10,"Under 10 mins",calls[[#This Row],[Duration]]&lt;=30,"10 to 30 mins",calls[[#This Row],[Duration]]&lt;=60,"30 to 60 mins",calls[[#This Row],[Duration]]&lt;=120,"1 to 2 hour",TRUE,"More than 2 hours")</f>
        <v>1 to 2 hour</v>
      </c>
      <c r="L698">
        <f>ROUND(calls[[#This Row],[Satisfaction Rating]],0)</f>
        <v>4</v>
      </c>
    </row>
    <row r="699" spans="2:12" x14ac:dyDescent="0.3">
      <c r="B699" s="10" t="s">
        <v>735</v>
      </c>
      <c r="C699" s="11" t="s">
        <v>26</v>
      </c>
      <c r="D699" s="11">
        <v>38</v>
      </c>
      <c r="E699" s="12" t="s">
        <v>17</v>
      </c>
      <c r="F699" s="13">
        <v>45165</v>
      </c>
      <c r="G699" s="11">
        <v>110</v>
      </c>
      <c r="H699" s="14">
        <v>3.5</v>
      </c>
      <c r="I699">
        <f>IF(MONTH(calls[[#This Row],[Date of Call]])&lt;=6,YEAR(calls[[#This Row],[Date of Call]]),YEAR(calls[[#This Row],[Date of Call]])+1)</f>
        <v>2024</v>
      </c>
      <c r="J699" t="str">
        <f>TEXT(calls[[#This Row],[Date of Call]],"DDDD")</f>
        <v>Sunday</v>
      </c>
      <c r="K699" t="str">
        <f>_xlfn.IFS(calls[[#This Row],[Duration]]&lt;=10,"Under 10 mins",calls[[#This Row],[Duration]]&lt;=30,"10 to 30 mins",calls[[#This Row],[Duration]]&lt;=60,"30 to 60 mins",calls[[#This Row],[Duration]]&lt;=120,"1 to 2 hour",TRUE,"More than 2 hours")</f>
        <v>30 to 60 mins</v>
      </c>
      <c r="L699">
        <f>ROUND(calls[[#This Row],[Satisfaction Rating]],0)</f>
        <v>4</v>
      </c>
    </row>
    <row r="700" spans="2:12" x14ac:dyDescent="0.3">
      <c r="B700" s="10" t="s">
        <v>736</v>
      </c>
      <c r="C700" s="11" t="s">
        <v>35</v>
      </c>
      <c r="D700" s="11">
        <v>109</v>
      </c>
      <c r="E700" s="12" t="s">
        <v>46</v>
      </c>
      <c r="F700" s="13">
        <v>45167</v>
      </c>
      <c r="G700" s="11">
        <v>68</v>
      </c>
      <c r="H700" s="14">
        <v>2.2999999999999998</v>
      </c>
      <c r="I700">
        <f>IF(MONTH(calls[[#This Row],[Date of Call]])&lt;=6,YEAR(calls[[#This Row],[Date of Call]]),YEAR(calls[[#This Row],[Date of Call]])+1)</f>
        <v>2024</v>
      </c>
      <c r="J700" t="str">
        <f>TEXT(calls[[#This Row],[Date of Call]],"DDDD")</f>
        <v>Tuesday</v>
      </c>
      <c r="K700" t="str">
        <f>_xlfn.IFS(calls[[#This Row],[Duration]]&lt;=10,"Under 10 mins",calls[[#This Row],[Duration]]&lt;=30,"10 to 30 mins",calls[[#This Row],[Duration]]&lt;=60,"30 to 60 mins",calls[[#This Row],[Duration]]&lt;=120,"1 to 2 hour",TRUE,"More than 2 hours")</f>
        <v>1 to 2 hour</v>
      </c>
      <c r="L700">
        <f>ROUND(calls[[#This Row],[Satisfaction Rating]],0)</f>
        <v>2</v>
      </c>
    </row>
    <row r="701" spans="2:12" x14ac:dyDescent="0.3">
      <c r="B701" s="10" t="s">
        <v>737</v>
      </c>
      <c r="C701" s="11" t="s">
        <v>32</v>
      </c>
      <c r="D701" s="11">
        <v>70</v>
      </c>
      <c r="E701" s="12" t="s">
        <v>27</v>
      </c>
      <c r="F701" s="13">
        <v>45168</v>
      </c>
      <c r="G701" s="11">
        <v>210</v>
      </c>
      <c r="H701" s="14">
        <v>4.0999999999999996</v>
      </c>
      <c r="I701">
        <f>IF(MONTH(calls[[#This Row],[Date of Call]])&lt;=6,YEAR(calls[[#This Row],[Date of Call]]),YEAR(calls[[#This Row],[Date of Call]])+1)</f>
        <v>2024</v>
      </c>
      <c r="J701" t="str">
        <f>TEXT(calls[[#This Row],[Date of Call]],"DDDD")</f>
        <v>Wednesday</v>
      </c>
      <c r="K701" t="str">
        <f>_xlfn.IFS(calls[[#This Row],[Duration]]&lt;=10,"Under 10 mins",calls[[#This Row],[Duration]]&lt;=30,"10 to 30 mins",calls[[#This Row],[Duration]]&lt;=60,"30 to 60 mins",calls[[#This Row],[Duration]]&lt;=120,"1 to 2 hour",TRUE,"More than 2 hours")</f>
        <v>1 to 2 hour</v>
      </c>
      <c r="L701">
        <f>ROUND(calls[[#This Row],[Satisfaction Rating]],0)</f>
        <v>4</v>
      </c>
    </row>
    <row r="702" spans="2:12" x14ac:dyDescent="0.3">
      <c r="B702" s="10" t="s">
        <v>738</v>
      </c>
      <c r="C702" s="11" t="s">
        <v>22</v>
      </c>
      <c r="D702" s="11">
        <v>51</v>
      </c>
      <c r="E702" s="12" t="s">
        <v>17</v>
      </c>
      <c r="F702" s="13">
        <v>45168</v>
      </c>
      <c r="G702" s="11">
        <v>111</v>
      </c>
      <c r="H702" s="14">
        <v>4.3</v>
      </c>
      <c r="I702">
        <f>IF(MONTH(calls[[#This Row],[Date of Call]])&lt;=6,YEAR(calls[[#This Row],[Date of Call]]),YEAR(calls[[#This Row],[Date of Call]])+1)</f>
        <v>2024</v>
      </c>
      <c r="J702" t="str">
        <f>TEXT(calls[[#This Row],[Date of Call]],"DDDD")</f>
        <v>Wednesday</v>
      </c>
      <c r="K702" t="str">
        <f>_xlfn.IFS(calls[[#This Row],[Duration]]&lt;=10,"Under 10 mins",calls[[#This Row],[Duration]]&lt;=30,"10 to 30 mins",calls[[#This Row],[Duration]]&lt;=60,"30 to 60 mins",calls[[#This Row],[Duration]]&lt;=120,"1 to 2 hour",TRUE,"More than 2 hours")</f>
        <v>30 to 60 mins</v>
      </c>
      <c r="L702">
        <f>ROUND(calls[[#This Row],[Satisfaction Rating]],0)</f>
        <v>4</v>
      </c>
    </row>
    <row r="703" spans="2:12" x14ac:dyDescent="0.3">
      <c r="B703" s="10" t="s">
        <v>739</v>
      </c>
      <c r="C703" s="11" t="s">
        <v>22</v>
      </c>
      <c r="D703" s="11">
        <v>100</v>
      </c>
      <c r="E703" s="12" t="s">
        <v>27</v>
      </c>
      <c r="F703" s="13">
        <v>45169</v>
      </c>
      <c r="G703" s="11">
        <v>45</v>
      </c>
      <c r="H703" s="14">
        <v>4.9000000000000004</v>
      </c>
      <c r="I703">
        <f>IF(MONTH(calls[[#This Row],[Date of Call]])&lt;=6,YEAR(calls[[#This Row],[Date of Call]]),YEAR(calls[[#This Row],[Date of Call]])+1)</f>
        <v>2024</v>
      </c>
      <c r="J703" t="str">
        <f>TEXT(calls[[#This Row],[Date of Call]],"DDDD")</f>
        <v>Thursday</v>
      </c>
      <c r="K703" t="str">
        <f>_xlfn.IFS(calls[[#This Row],[Duration]]&lt;=10,"Under 10 mins",calls[[#This Row],[Duration]]&lt;=30,"10 to 30 mins",calls[[#This Row],[Duration]]&lt;=60,"30 to 60 mins",calls[[#This Row],[Duration]]&lt;=120,"1 to 2 hour",TRUE,"More than 2 hours")</f>
        <v>1 to 2 hour</v>
      </c>
      <c r="L703">
        <f>ROUND(calls[[#This Row],[Satisfaction Rating]],0)</f>
        <v>5</v>
      </c>
    </row>
    <row r="704" spans="2:12" x14ac:dyDescent="0.3">
      <c r="B704" s="10" t="s">
        <v>740</v>
      </c>
      <c r="C704" s="11" t="s">
        <v>49</v>
      </c>
      <c r="D704" s="11">
        <v>124</v>
      </c>
      <c r="E704" s="12" t="s">
        <v>17</v>
      </c>
      <c r="F704" s="13">
        <v>45170</v>
      </c>
      <c r="G704" s="11">
        <v>132</v>
      </c>
      <c r="H704" s="14">
        <v>4</v>
      </c>
      <c r="I704">
        <f>IF(MONTH(calls[[#This Row],[Date of Call]])&lt;=6,YEAR(calls[[#This Row],[Date of Call]]),YEAR(calls[[#This Row],[Date of Call]])+1)</f>
        <v>2024</v>
      </c>
      <c r="J704" t="str">
        <f>TEXT(calls[[#This Row],[Date of Call]],"DDDD")</f>
        <v>Friday</v>
      </c>
      <c r="K704" t="str">
        <f>_xlfn.IFS(calls[[#This Row],[Duration]]&lt;=10,"Under 10 mins",calls[[#This Row],[Duration]]&lt;=30,"10 to 30 mins",calls[[#This Row],[Duration]]&lt;=60,"30 to 60 mins",calls[[#This Row],[Duration]]&lt;=120,"1 to 2 hour",TRUE,"More than 2 hours")</f>
        <v>More than 2 hours</v>
      </c>
      <c r="L704">
        <f>ROUND(calls[[#This Row],[Satisfaction Rating]],0)</f>
        <v>4</v>
      </c>
    </row>
    <row r="705" spans="2:12" x14ac:dyDescent="0.3">
      <c r="B705" s="10" t="s">
        <v>741</v>
      </c>
      <c r="C705" s="11" t="s">
        <v>16</v>
      </c>
      <c r="D705" s="11">
        <v>143</v>
      </c>
      <c r="E705" s="12" t="s">
        <v>46</v>
      </c>
      <c r="F705" s="13">
        <v>45170</v>
      </c>
      <c r="G705" s="11">
        <v>20</v>
      </c>
      <c r="H705" s="14">
        <v>4.7</v>
      </c>
      <c r="I705">
        <f>IF(MONTH(calls[[#This Row],[Date of Call]])&lt;=6,YEAR(calls[[#This Row],[Date of Call]]),YEAR(calls[[#This Row],[Date of Call]])+1)</f>
        <v>2024</v>
      </c>
      <c r="J705" t="str">
        <f>TEXT(calls[[#This Row],[Date of Call]],"DDDD")</f>
        <v>Friday</v>
      </c>
      <c r="K705" t="str">
        <f>_xlfn.IFS(calls[[#This Row],[Duration]]&lt;=10,"Under 10 mins",calls[[#This Row],[Duration]]&lt;=30,"10 to 30 mins",calls[[#This Row],[Duration]]&lt;=60,"30 to 60 mins",calls[[#This Row],[Duration]]&lt;=120,"1 to 2 hour",TRUE,"More than 2 hours")</f>
        <v>More than 2 hours</v>
      </c>
      <c r="L705">
        <f>ROUND(calls[[#This Row],[Satisfaction Rating]],0)</f>
        <v>5</v>
      </c>
    </row>
    <row r="706" spans="2:12" x14ac:dyDescent="0.3">
      <c r="B706" s="10" t="s">
        <v>742</v>
      </c>
      <c r="C706" s="11" t="s">
        <v>45</v>
      </c>
      <c r="D706" s="11">
        <v>96</v>
      </c>
      <c r="E706" s="12" t="s">
        <v>40</v>
      </c>
      <c r="F706" s="13">
        <v>45170</v>
      </c>
      <c r="G706" s="11">
        <v>36</v>
      </c>
      <c r="H706" s="14">
        <v>3.4</v>
      </c>
      <c r="I706">
        <f>IF(MONTH(calls[[#This Row],[Date of Call]])&lt;=6,YEAR(calls[[#This Row],[Date of Call]]),YEAR(calls[[#This Row],[Date of Call]])+1)</f>
        <v>2024</v>
      </c>
      <c r="J706" t="str">
        <f>TEXT(calls[[#This Row],[Date of Call]],"DDDD")</f>
        <v>Friday</v>
      </c>
      <c r="K706" t="str">
        <f>_xlfn.IFS(calls[[#This Row],[Duration]]&lt;=10,"Under 10 mins",calls[[#This Row],[Duration]]&lt;=30,"10 to 30 mins",calls[[#This Row],[Duration]]&lt;=60,"30 to 60 mins",calls[[#This Row],[Duration]]&lt;=120,"1 to 2 hour",TRUE,"More than 2 hours")</f>
        <v>1 to 2 hour</v>
      </c>
      <c r="L706">
        <f>ROUND(calls[[#This Row],[Satisfaction Rating]],0)</f>
        <v>3</v>
      </c>
    </row>
    <row r="707" spans="2:12" x14ac:dyDescent="0.3">
      <c r="B707" s="10" t="s">
        <v>743</v>
      </c>
      <c r="C707" s="11" t="s">
        <v>18</v>
      </c>
      <c r="D707" s="11">
        <v>84</v>
      </c>
      <c r="E707" s="12" t="s">
        <v>27</v>
      </c>
      <c r="F707" s="13">
        <v>45172</v>
      </c>
      <c r="G707" s="11">
        <v>72</v>
      </c>
      <c r="H707" s="14">
        <v>4</v>
      </c>
      <c r="I707">
        <f>IF(MONTH(calls[[#This Row],[Date of Call]])&lt;=6,YEAR(calls[[#This Row],[Date of Call]]),YEAR(calls[[#This Row],[Date of Call]])+1)</f>
        <v>2024</v>
      </c>
      <c r="J707" t="str">
        <f>TEXT(calls[[#This Row],[Date of Call]],"DDDD")</f>
        <v>Sunday</v>
      </c>
      <c r="K707" t="str">
        <f>_xlfn.IFS(calls[[#This Row],[Duration]]&lt;=10,"Under 10 mins",calls[[#This Row],[Duration]]&lt;=30,"10 to 30 mins",calls[[#This Row],[Duration]]&lt;=60,"30 to 60 mins",calls[[#This Row],[Duration]]&lt;=120,"1 to 2 hour",TRUE,"More than 2 hours")</f>
        <v>1 to 2 hour</v>
      </c>
      <c r="L707">
        <f>ROUND(calls[[#This Row],[Satisfaction Rating]],0)</f>
        <v>4</v>
      </c>
    </row>
    <row r="708" spans="2:12" x14ac:dyDescent="0.3">
      <c r="B708" s="10" t="s">
        <v>744</v>
      </c>
      <c r="C708" s="11" t="s">
        <v>43</v>
      </c>
      <c r="D708" s="11">
        <v>111</v>
      </c>
      <c r="E708" s="12" t="s">
        <v>27</v>
      </c>
      <c r="F708" s="13">
        <v>45172</v>
      </c>
      <c r="G708" s="11">
        <v>63</v>
      </c>
      <c r="H708" s="14">
        <v>4.5</v>
      </c>
      <c r="I708">
        <f>IF(MONTH(calls[[#This Row],[Date of Call]])&lt;=6,YEAR(calls[[#This Row],[Date of Call]]),YEAR(calls[[#This Row],[Date of Call]])+1)</f>
        <v>2024</v>
      </c>
      <c r="J708" t="str">
        <f>TEXT(calls[[#This Row],[Date of Call]],"DDDD")</f>
        <v>Sunday</v>
      </c>
      <c r="K708" t="str">
        <f>_xlfn.IFS(calls[[#This Row],[Duration]]&lt;=10,"Under 10 mins",calls[[#This Row],[Duration]]&lt;=30,"10 to 30 mins",calls[[#This Row],[Duration]]&lt;=60,"30 to 60 mins",calls[[#This Row],[Duration]]&lt;=120,"1 to 2 hour",TRUE,"More than 2 hours")</f>
        <v>1 to 2 hour</v>
      </c>
      <c r="L708">
        <f>ROUND(calls[[#This Row],[Satisfaction Rating]],0)</f>
        <v>5</v>
      </c>
    </row>
    <row r="709" spans="2:12" x14ac:dyDescent="0.3">
      <c r="B709" s="10" t="s">
        <v>745</v>
      </c>
      <c r="C709" s="11" t="s">
        <v>43</v>
      </c>
      <c r="D709" s="11">
        <v>103</v>
      </c>
      <c r="E709" s="12" t="s">
        <v>17</v>
      </c>
      <c r="F709" s="13">
        <v>45173</v>
      </c>
      <c r="G709" s="11">
        <v>44</v>
      </c>
      <c r="H709" s="14">
        <v>4.5</v>
      </c>
      <c r="I709">
        <f>IF(MONTH(calls[[#This Row],[Date of Call]])&lt;=6,YEAR(calls[[#This Row],[Date of Call]]),YEAR(calls[[#This Row],[Date of Call]])+1)</f>
        <v>2024</v>
      </c>
      <c r="J709" t="str">
        <f>TEXT(calls[[#This Row],[Date of Call]],"DDDD")</f>
        <v>Monday</v>
      </c>
      <c r="K709" t="str">
        <f>_xlfn.IFS(calls[[#This Row],[Duration]]&lt;=10,"Under 10 mins",calls[[#This Row],[Duration]]&lt;=30,"10 to 30 mins",calls[[#This Row],[Duration]]&lt;=60,"30 to 60 mins",calls[[#This Row],[Duration]]&lt;=120,"1 to 2 hour",TRUE,"More than 2 hours")</f>
        <v>1 to 2 hour</v>
      </c>
      <c r="L709">
        <f>ROUND(calls[[#This Row],[Satisfaction Rating]],0)</f>
        <v>5</v>
      </c>
    </row>
    <row r="710" spans="2:12" x14ac:dyDescent="0.3">
      <c r="B710" s="10" t="s">
        <v>746</v>
      </c>
      <c r="C710" s="11" t="s">
        <v>16</v>
      </c>
      <c r="D710" s="11">
        <v>61</v>
      </c>
      <c r="E710" s="12" t="s">
        <v>33</v>
      </c>
      <c r="F710" s="13">
        <v>45173</v>
      </c>
      <c r="G710" s="11">
        <v>132</v>
      </c>
      <c r="H710" s="14">
        <v>4.9000000000000004</v>
      </c>
      <c r="I710">
        <f>IF(MONTH(calls[[#This Row],[Date of Call]])&lt;=6,YEAR(calls[[#This Row],[Date of Call]]),YEAR(calls[[#This Row],[Date of Call]])+1)</f>
        <v>2024</v>
      </c>
      <c r="J710" t="str">
        <f>TEXT(calls[[#This Row],[Date of Call]],"DDDD")</f>
        <v>Monday</v>
      </c>
      <c r="K710" t="str">
        <f>_xlfn.IFS(calls[[#This Row],[Duration]]&lt;=10,"Under 10 mins",calls[[#This Row],[Duration]]&lt;=30,"10 to 30 mins",calls[[#This Row],[Duration]]&lt;=60,"30 to 60 mins",calls[[#This Row],[Duration]]&lt;=120,"1 to 2 hour",TRUE,"More than 2 hours")</f>
        <v>1 to 2 hour</v>
      </c>
      <c r="L710">
        <f>ROUND(calls[[#This Row],[Satisfaction Rating]],0)</f>
        <v>5</v>
      </c>
    </row>
    <row r="711" spans="2:12" x14ac:dyDescent="0.3">
      <c r="B711" s="10" t="s">
        <v>747</v>
      </c>
      <c r="C711" s="11" t="s">
        <v>50</v>
      </c>
      <c r="D711" s="11">
        <v>113</v>
      </c>
      <c r="E711" s="12" t="s">
        <v>40</v>
      </c>
      <c r="F711" s="13">
        <v>45173</v>
      </c>
      <c r="G711" s="11">
        <v>46</v>
      </c>
      <c r="H711" s="14">
        <v>4.4000000000000004</v>
      </c>
      <c r="I711">
        <f>IF(MONTH(calls[[#This Row],[Date of Call]])&lt;=6,YEAR(calls[[#This Row],[Date of Call]]),YEAR(calls[[#This Row],[Date of Call]])+1)</f>
        <v>2024</v>
      </c>
      <c r="J711" t="str">
        <f>TEXT(calls[[#This Row],[Date of Call]],"DDDD")</f>
        <v>Monday</v>
      </c>
      <c r="K711" t="str">
        <f>_xlfn.IFS(calls[[#This Row],[Duration]]&lt;=10,"Under 10 mins",calls[[#This Row],[Duration]]&lt;=30,"10 to 30 mins",calls[[#This Row],[Duration]]&lt;=60,"30 to 60 mins",calls[[#This Row],[Duration]]&lt;=120,"1 to 2 hour",TRUE,"More than 2 hours")</f>
        <v>1 to 2 hour</v>
      </c>
      <c r="L711">
        <f>ROUND(calls[[#This Row],[Satisfaction Rating]],0)</f>
        <v>4</v>
      </c>
    </row>
    <row r="712" spans="2:12" x14ac:dyDescent="0.3">
      <c r="B712" s="10" t="s">
        <v>748</v>
      </c>
      <c r="C712" s="11" t="s">
        <v>50</v>
      </c>
      <c r="D712" s="11">
        <v>96</v>
      </c>
      <c r="E712" s="12" t="s">
        <v>40</v>
      </c>
      <c r="F712" s="13">
        <v>45173</v>
      </c>
      <c r="G712" s="11">
        <v>96</v>
      </c>
      <c r="H712" s="14">
        <v>2.9</v>
      </c>
      <c r="I712">
        <f>IF(MONTH(calls[[#This Row],[Date of Call]])&lt;=6,YEAR(calls[[#This Row],[Date of Call]]),YEAR(calls[[#This Row],[Date of Call]])+1)</f>
        <v>2024</v>
      </c>
      <c r="J712" t="str">
        <f>TEXT(calls[[#This Row],[Date of Call]],"DDDD")</f>
        <v>Monday</v>
      </c>
      <c r="K712" t="str">
        <f>_xlfn.IFS(calls[[#This Row],[Duration]]&lt;=10,"Under 10 mins",calls[[#This Row],[Duration]]&lt;=30,"10 to 30 mins",calls[[#This Row],[Duration]]&lt;=60,"30 to 60 mins",calls[[#This Row],[Duration]]&lt;=120,"1 to 2 hour",TRUE,"More than 2 hours")</f>
        <v>1 to 2 hour</v>
      </c>
      <c r="L712">
        <f>ROUND(calls[[#This Row],[Satisfaction Rating]],0)</f>
        <v>3</v>
      </c>
    </row>
    <row r="713" spans="2:12" x14ac:dyDescent="0.3">
      <c r="B713" s="10" t="s">
        <v>749</v>
      </c>
      <c r="C713" s="11" t="s">
        <v>23</v>
      </c>
      <c r="D713" s="11">
        <v>131</v>
      </c>
      <c r="E713" s="12" t="s">
        <v>17</v>
      </c>
      <c r="F713" s="13">
        <v>45174</v>
      </c>
      <c r="G713" s="11">
        <v>75</v>
      </c>
      <c r="H713" s="14">
        <v>4.4000000000000004</v>
      </c>
      <c r="I713">
        <f>IF(MONTH(calls[[#This Row],[Date of Call]])&lt;=6,YEAR(calls[[#This Row],[Date of Call]]),YEAR(calls[[#This Row],[Date of Call]])+1)</f>
        <v>2024</v>
      </c>
      <c r="J713" t="str">
        <f>TEXT(calls[[#This Row],[Date of Call]],"DDDD")</f>
        <v>Tuesday</v>
      </c>
      <c r="K713" t="str">
        <f>_xlfn.IFS(calls[[#This Row],[Duration]]&lt;=10,"Under 10 mins",calls[[#This Row],[Duration]]&lt;=30,"10 to 30 mins",calls[[#This Row],[Duration]]&lt;=60,"30 to 60 mins",calls[[#This Row],[Duration]]&lt;=120,"1 to 2 hour",TRUE,"More than 2 hours")</f>
        <v>More than 2 hours</v>
      </c>
      <c r="L713">
        <f>ROUND(calls[[#This Row],[Satisfaction Rating]],0)</f>
        <v>4</v>
      </c>
    </row>
    <row r="714" spans="2:12" x14ac:dyDescent="0.3">
      <c r="B714" s="10" t="s">
        <v>750</v>
      </c>
      <c r="C714" s="11" t="s">
        <v>37</v>
      </c>
      <c r="D714" s="11">
        <v>52</v>
      </c>
      <c r="E714" s="12" t="s">
        <v>40</v>
      </c>
      <c r="F714" s="13">
        <v>45175</v>
      </c>
      <c r="G714" s="11">
        <v>88</v>
      </c>
      <c r="H714" s="14">
        <v>4.3</v>
      </c>
      <c r="I714">
        <f>IF(MONTH(calls[[#This Row],[Date of Call]])&lt;=6,YEAR(calls[[#This Row],[Date of Call]]),YEAR(calls[[#This Row],[Date of Call]])+1)</f>
        <v>2024</v>
      </c>
      <c r="J714" t="str">
        <f>TEXT(calls[[#This Row],[Date of Call]],"DDDD")</f>
        <v>Wednesday</v>
      </c>
      <c r="K714" t="str">
        <f>_xlfn.IFS(calls[[#This Row],[Duration]]&lt;=10,"Under 10 mins",calls[[#This Row],[Duration]]&lt;=30,"10 to 30 mins",calls[[#This Row],[Duration]]&lt;=60,"30 to 60 mins",calls[[#This Row],[Duration]]&lt;=120,"1 to 2 hour",TRUE,"More than 2 hours")</f>
        <v>30 to 60 mins</v>
      </c>
      <c r="L714">
        <f>ROUND(calls[[#This Row],[Satisfaction Rating]],0)</f>
        <v>4</v>
      </c>
    </row>
    <row r="715" spans="2:12" x14ac:dyDescent="0.3">
      <c r="B715" s="10" t="s">
        <v>751</v>
      </c>
      <c r="C715" s="11" t="s">
        <v>22</v>
      </c>
      <c r="D715" s="11">
        <v>100</v>
      </c>
      <c r="E715" s="12" t="s">
        <v>17</v>
      </c>
      <c r="F715" s="13">
        <v>45175</v>
      </c>
      <c r="G715" s="11">
        <v>24</v>
      </c>
      <c r="H715" s="14">
        <v>4.7</v>
      </c>
      <c r="I715">
        <f>IF(MONTH(calls[[#This Row],[Date of Call]])&lt;=6,YEAR(calls[[#This Row],[Date of Call]]),YEAR(calls[[#This Row],[Date of Call]])+1)</f>
        <v>2024</v>
      </c>
      <c r="J715" t="str">
        <f>TEXT(calls[[#This Row],[Date of Call]],"DDDD")</f>
        <v>Wednesday</v>
      </c>
      <c r="K715" t="str">
        <f>_xlfn.IFS(calls[[#This Row],[Duration]]&lt;=10,"Under 10 mins",calls[[#This Row],[Duration]]&lt;=30,"10 to 30 mins",calls[[#This Row],[Duration]]&lt;=60,"30 to 60 mins",calls[[#This Row],[Duration]]&lt;=120,"1 to 2 hour",TRUE,"More than 2 hours")</f>
        <v>1 to 2 hour</v>
      </c>
      <c r="L715">
        <f>ROUND(calls[[#This Row],[Satisfaction Rating]],0)</f>
        <v>5</v>
      </c>
    </row>
    <row r="716" spans="2:12" x14ac:dyDescent="0.3">
      <c r="B716" s="10" t="s">
        <v>752</v>
      </c>
      <c r="C716" s="11" t="s">
        <v>30</v>
      </c>
      <c r="D716" s="11">
        <v>58</v>
      </c>
      <c r="E716" s="12" t="s">
        <v>46</v>
      </c>
      <c r="F716" s="13">
        <v>45175</v>
      </c>
      <c r="G716" s="11">
        <v>96</v>
      </c>
      <c r="H716" s="14">
        <v>3.2</v>
      </c>
      <c r="I716">
        <f>IF(MONTH(calls[[#This Row],[Date of Call]])&lt;=6,YEAR(calls[[#This Row],[Date of Call]]),YEAR(calls[[#This Row],[Date of Call]])+1)</f>
        <v>2024</v>
      </c>
      <c r="J716" t="str">
        <f>TEXT(calls[[#This Row],[Date of Call]],"DDDD")</f>
        <v>Wednesday</v>
      </c>
      <c r="K716" t="str">
        <f>_xlfn.IFS(calls[[#This Row],[Duration]]&lt;=10,"Under 10 mins",calls[[#This Row],[Duration]]&lt;=30,"10 to 30 mins",calls[[#This Row],[Duration]]&lt;=60,"30 to 60 mins",calls[[#This Row],[Duration]]&lt;=120,"1 to 2 hour",TRUE,"More than 2 hours")</f>
        <v>30 to 60 mins</v>
      </c>
      <c r="L716">
        <f>ROUND(calls[[#This Row],[Satisfaction Rating]],0)</f>
        <v>3</v>
      </c>
    </row>
    <row r="717" spans="2:12" x14ac:dyDescent="0.3">
      <c r="B717" s="10" t="s">
        <v>753</v>
      </c>
      <c r="C717" s="11" t="s">
        <v>32</v>
      </c>
      <c r="D717" s="11">
        <v>144</v>
      </c>
      <c r="E717" s="12" t="s">
        <v>46</v>
      </c>
      <c r="F717" s="13">
        <v>45176</v>
      </c>
      <c r="G717" s="11">
        <v>124</v>
      </c>
      <c r="H717" s="14">
        <v>2.2999999999999998</v>
      </c>
      <c r="I717">
        <f>IF(MONTH(calls[[#This Row],[Date of Call]])&lt;=6,YEAR(calls[[#This Row],[Date of Call]]),YEAR(calls[[#This Row],[Date of Call]])+1)</f>
        <v>2024</v>
      </c>
      <c r="J717" t="str">
        <f>TEXT(calls[[#This Row],[Date of Call]],"DDDD")</f>
        <v>Thursday</v>
      </c>
      <c r="K717" t="str">
        <f>_xlfn.IFS(calls[[#This Row],[Duration]]&lt;=10,"Under 10 mins",calls[[#This Row],[Duration]]&lt;=30,"10 to 30 mins",calls[[#This Row],[Duration]]&lt;=60,"30 to 60 mins",calls[[#This Row],[Duration]]&lt;=120,"1 to 2 hour",TRUE,"More than 2 hours")</f>
        <v>More than 2 hours</v>
      </c>
      <c r="L717">
        <f>ROUND(calls[[#This Row],[Satisfaction Rating]],0)</f>
        <v>2</v>
      </c>
    </row>
    <row r="718" spans="2:12" x14ac:dyDescent="0.3">
      <c r="B718" s="10" t="s">
        <v>754</v>
      </c>
      <c r="C718" s="11" t="s">
        <v>30</v>
      </c>
      <c r="D718" s="11">
        <v>53</v>
      </c>
      <c r="E718" s="12" t="s">
        <v>33</v>
      </c>
      <c r="F718" s="13">
        <v>45177</v>
      </c>
      <c r="G718" s="11">
        <v>130</v>
      </c>
      <c r="H718" s="14">
        <v>3.6</v>
      </c>
      <c r="I718">
        <f>IF(MONTH(calls[[#This Row],[Date of Call]])&lt;=6,YEAR(calls[[#This Row],[Date of Call]]),YEAR(calls[[#This Row],[Date of Call]])+1)</f>
        <v>2024</v>
      </c>
      <c r="J718" t="str">
        <f>TEXT(calls[[#This Row],[Date of Call]],"DDDD")</f>
        <v>Friday</v>
      </c>
      <c r="K718" t="str">
        <f>_xlfn.IFS(calls[[#This Row],[Duration]]&lt;=10,"Under 10 mins",calls[[#This Row],[Duration]]&lt;=30,"10 to 30 mins",calls[[#This Row],[Duration]]&lt;=60,"30 to 60 mins",calls[[#This Row],[Duration]]&lt;=120,"1 to 2 hour",TRUE,"More than 2 hours")</f>
        <v>30 to 60 mins</v>
      </c>
      <c r="L718">
        <f>ROUND(calls[[#This Row],[Satisfaction Rating]],0)</f>
        <v>4</v>
      </c>
    </row>
    <row r="719" spans="2:12" x14ac:dyDescent="0.3">
      <c r="B719" s="10" t="s">
        <v>755</v>
      </c>
      <c r="C719" s="11" t="s">
        <v>50</v>
      </c>
      <c r="D719" s="11">
        <v>97</v>
      </c>
      <c r="E719" s="12" t="s">
        <v>27</v>
      </c>
      <c r="F719" s="13">
        <v>45177</v>
      </c>
      <c r="G719" s="11">
        <v>45</v>
      </c>
      <c r="H719" s="14">
        <v>4.5999999999999996</v>
      </c>
      <c r="I719">
        <f>IF(MONTH(calls[[#This Row],[Date of Call]])&lt;=6,YEAR(calls[[#This Row],[Date of Call]]),YEAR(calls[[#This Row],[Date of Call]])+1)</f>
        <v>2024</v>
      </c>
      <c r="J719" t="str">
        <f>TEXT(calls[[#This Row],[Date of Call]],"DDDD")</f>
        <v>Friday</v>
      </c>
      <c r="K719" t="str">
        <f>_xlfn.IFS(calls[[#This Row],[Duration]]&lt;=10,"Under 10 mins",calls[[#This Row],[Duration]]&lt;=30,"10 to 30 mins",calls[[#This Row],[Duration]]&lt;=60,"30 to 60 mins",calls[[#This Row],[Duration]]&lt;=120,"1 to 2 hour",TRUE,"More than 2 hours")</f>
        <v>1 to 2 hour</v>
      </c>
      <c r="L719">
        <f>ROUND(calls[[#This Row],[Satisfaction Rating]],0)</f>
        <v>5</v>
      </c>
    </row>
    <row r="720" spans="2:12" x14ac:dyDescent="0.3">
      <c r="B720" s="10" t="s">
        <v>756</v>
      </c>
      <c r="C720" s="11" t="s">
        <v>26</v>
      </c>
      <c r="D720" s="11">
        <v>64</v>
      </c>
      <c r="E720" s="12" t="s">
        <v>46</v>
      </c>
      <c r="F720" s="13">
        <v>45177</v>
      </c>
      <c r="G720" s="11">
        <v>66</v>
      </c>
      <c r="H720" s="14">
        <v>4</v>
      </c>
      <c r="I720">
        <f>IF(MONTH(calls[[#This Row],[Date of Call]])&lt;=6,YEAR(calls[[#This Row],[Date of Call]]),YEAR(calls[[#This Row],[Date of Call]])+1)</f>
        <v>2024</v>
      </c>
      <c r="J720" t="str">
        <f>TEXT(calls[[#This Row],[Date of Call]],"DDDD")</f>
        <v>Friday</v>
      </c>
      <c r="K720" t="str">
        <f>_xlfn.IFS(calls[[#This Row],[Duration]]&lt;=10,"Under 10 mins",calls[[#This Row],[Duration]]&lt;=30,"10 to 30 mins",calls[[#This Row],[Duration]]&lt;=60,"30 to 60 mins",calls[[#This Row],[Duration]]&lt;=120,"1 to 2 hour",TRUE,"More than 2 hours")</f>
        <v>1 to 2 hour</v>
      </c>
      <c r="L720">
        <f>ROUND(calls[[#This Row],[Satisfaction Rating]],0)</f>
        <v>4</v>
      </c>
    </row>
    <row r="721" spans="2:12" x14ac:dyDescent="0.3">
      <c r="B721" s="10" t="s">
        <v>757</v>
      </c>
      <c r="C721" s="11" t="s">
        <v>16</v>
      </c>
      <c r="D721" s="11">
        <v>106</v>
      </c>
      <c r="E721" s="12" t="s">
        <v>17</v>
      </c>
      <c r="F721" s="13">
        <v>45177</v>
      </c>
      <c r="G721" s="11">
        <v>58</v>
      </c>
      <c r="H721" s="14">
        <v>4.7</v>
      </c>
      <c r="I721">
        <f>IF(MONTH(calls[[#This Row],[Date of Call]])&lt;=6,YEAR(calls[[#This Row],[Date of Call]]),YEAR(calls[[#This Row],[Date of Call]])+1)</f>
        <v>2024</v>
      </c>
      <c r="J721" t="str">
        <f>TEXT(calls[[#This Row],[Date of Call]],"DDDD")</f>
        <v>Friday</v>
      </c>
      <c r="K721" t="str">
        <f>_xlfn.IFS(calls[[#This Row],[Duration]]&lt;=10,"Under 10 mins",calls[[#This Row],[Duration]]&lt;=30,"10 to 30 mins",calls[[#This Row],[Duration]]&lt;=60,"30 to 60 mins",calls[[#This Row],[Duration]]&lt;=120,"1 to 2 hour",TRUE,"More than 2 hours")</f>
        <v>1 to 2 hour</v>
      </c>
      <c r="L721">
        <f>ROUND(calls[[#This Row],[Satisfaction Rating]],0)</f>
        <v>5</v>
      </c>
    </row>
    <row r="722" spans="2:12" x14ac:dyDescent="0.3">
      <c r="B722" s="10" t="s">
        <v>758</v>
      </c>
      <c r="C722" s="11" t="s">
        <v>18</v>
      </c>
      <c r="D722" s="11">
        <v>36</v>
      </c>
      <c r="E722" s="12" t="s">
        <v>46</v>
      </c>
      <c r="F722" s="13">
        <v>45178</v>
      </c>
      <c r="G722" s="11">
        <v>152</v>
      </c>
      <c r="H722" s="14">
        <v>4.3</v>
      </c>
      <c r="I722">
        <f>IF(MONTH(calls[[#This Row],[Date of Call]])&lt;=6,YEAR(calls[[#This Row],[Date of Call]]),YEAR(calls[[#This Row],[Date of Call]])+1)</f>
        <v>2024</v>
      </c>
      <c r="J722" t="str">
        <f>TEXT(calls[[#This Row],[Date of Call]],"DDDD")</f>
        <v>Saturday</v>
      </c>
      <c r="K722" t="str">
        <f>_xlfn.IFS(calls[[#This Row],[Duration]]&lt;=10,"Under 10 mins",calls[[#This Row],[Duration]]&lt;=30,"10 to 30 mins",calls[[#This Row],[Duration]]&lt;=60,"30 to 60 mins",calls[[#This Row],[Duration]]&lt;=120,"1 to 2 hour",TRUE,"More than 2 hours")</f>
        <v>30 to 60 mins</v>
      </c>
      <c r="L722">
        <f>ROUND(calls[[#This Row],[Satisfaction Rating]],0)</f>
        <v>4</v>
      </c>
    </row>
    <row r="723" spans="2:12" x14ac:dyDescent="0.3">
      <c r="B723" s="10" t="s">
        <v>759</v>
      </c>
      <c r="C723" s="11" t="s">
        <v>32</v>
      </c>
      <c r="D723" s="11">
        <v>74</v>
      </c>
      <c r="E723" s="12" t="s">
        <v>40</v>
      </c>
      <c r="F723" s="13">
        <v>45178</v>
      </c>
      <c r="G723" s="11">
        <v>75</v>
      </c>
      <c r="H723" s="14">
        <v>2.8</v>
      </c>
      <c r="I723">
        <f>IF(MONTH(calls[[#This Row],[Date of Call]])&lt;=6,YEAR(calls[[#This Row],[Date of Call]]),YEAR(calls[[#This Row],[Date of Call]])+1)</f>
        <v>2024</v>
      </c>
      <c r="J723" t="str">
        <f>TEXT(calls[[#This Row],[Date of Call]],"DDDD")</f>
        <v>Saturday</v>
      </c>
      <c r="K723" t="str">
        <f>_xlfn.IFS(calls[[#This Row],[Duration]]&lt;=10,"Under 10 mins",calls[[#This Row],[Duration]]&lt;=30,"10 to 30 mins",calls[[#This Row],[Duration]]&lt;=60,"30 to 60 mins",calls[[#This Row],[Duration]]&lt;=120,"1 to 2 hour",TRUE,"More than 2 hours")</f>
        <v>1 to 2 hour</v>
      </c>
      <c r="L723">
        <f>ROUND(calls[[#This Row],[Satisfaction Rating]],0)</f>
        <v>3</v>
      </c>
    </row>
    <row r="724" spans="2:12" x14ac:dyDescent="0.3">
      <c r="B724" s="10" t="s">
        <v>760</v>
      </c>
      <c r="C724" s="11" t="s">
        <v>35</v>
      </c>
      <c r="D724" s="11">
        <v>143</v>
      </c>
      <c r="E724" s="12" t="s">
        <v>27</v>
      </c>
      <c r="F724" s="13">
        <v>45178</v>
      </c>
      <c r="G724" s="11">
        <v>78</v>
      </c>
      <c r="H724" s="14">
        <v>4</v>
      </c>
      <c r="I724">
        <f>IF(MONTH(calls[[#This Row],[Date of Call]])&lt;=6,YEAR(calls[[#This Row],[Date of Call]]),YEAR(calls[[#This Row],[Date of Call]])+1)</f>
        <v>2024</v>
      </c>
      <c r="J724" t="str">
        <f>TEXT(calls[[#This Row],[Date of Call]],"DDDD")</f>
        <v>Saturday</v>
      </c>
      <c r="K724" t="str">
        <f>_xlfn.IFS(calls[[#This Row],[Duration]]&lt;=10,"Under 10 mins",calls[[#This Row],[Duration]]&lt;=30,"10 to 30 mins",calls[[#This Row],[Duration]]&lt;=60,"30 to 60 mins",calls[[#This Row],[Duration]]&lt;=120,"1 to 2 hour",TRUE,"More than 2 hours")</f>
        <v>More than 2 hours</v>
      </c>
      <c r="L724">
        <f>ROUND(calls[[#This Row],[Satisfaction Rating]],0)</f>
        <v>4</v>
      </c>
    </row>
    <row r="725" spans="2:12" x14ac:dyDescent="0.3">
      <c r="B725" s="10" t="s">
        <v>761</v>
      </c>
      <c r="C725" s="11" t="s">
        <v>16</v>
      </c>
      <c r="D725" s="11">
        <v>94</v>
      </c>
      <c r="E725" s="12" t="s">
        <v>33</v>
      </c>
      <c r="F725" s="13">
        <v>45178</v>
      </c>
      <c r="G725" s="11">
        <v>69</v>
      </c>
      <c r="H725" s="14">
        <v>3.9</v>
      </c>
      <c r="I725">
        <f>IF(MONTH(calls[[#This Row],[Date of Call]])&lt;=6,YEAR(calls[[#This Row],[Date of Call]]),YEAR(calls[[#This Row],[Date of Call]])+1)</f>
        <v>2024</v>
      </c>
      <c r="J725" t="str">
        <f>TEXT(calls[[#This Row],[Date of Call]],"DDDD")</f>
        <v>Saturday</v>
      </c>
      <c r="K725" t="str">
        <f>_xlfn.IFS(calls[[#This Row],[Duration]]&lt;=10,"Under 10 mins",calls[[#This Row],[Duration]]&lt;=30,"10 to 30 mins",calls[[#This Row],[Duration]]&lt;=60,"30 to 60 mins",calls[[#This Row],[Duration]]&lt;=120,"1 to 2 hour",TRUE,"More than 2 hours")</f>
        <v>1 to 2 hour</v>
      </c>
      <c r="L725">
        <f>ROUND(calls[[#This Row],[Satisfaction Rating]],0)</f>
        <v>4</v>
      </c>
    </row>
    <row r="726" spans="2:12" x14ac:dyDescent="0.3">
      <c r="B726" s="10" t="s">
        <v>762</v>
      </c>
      <c r="C726" s="11" t="s">
        <v>54</v>
      </c>
      <c r="D726" s="11">
        <v>124</v>
      </c>
      <c r="E726" s="12" t="s">
        <v>17</v>
      </c>
      <c r="F726" s="13">
        <v>45179</v>
      </c>
      <c r="G726" s="11">
        <v>46</v>
      </c>
      <c r="H726" s="14">
        <v>3.1</v>
      </c>
      <c r="I726">
        <f>IF(MONTH(calls[[#This Row],[Date of Call]])&lt;=6,YEAR(calls[[#This Row],[Date of Call]]),YEAR(calls[[#This Row],[Date of Call]])+1)</f>
        <v>2024</v>
      </c>
      <c r="J726" t="str">
        <f>TEXT(calls[[#This Row],[Date of Call]],"DDDD")</f>
        <v>Sunday</v>
      </c>
      <c r="K726" t="str">
        <f>_xlfn.IFS(calls[[#This Row],[Duration]]&lt;=10,"Under 10 mins",calls[[#This Row],[Duration]]&lt;=30,"10 to 30 mins",calls[[#This Row],[Duration]]&lt;=60,"30 to 60 mins",calls[[#This Row],[Duration]]&lt;=120,"1 to 2 hour",TRUE,"More than 2 hours")</f>
        <v>More than 2 hours</v>
      </c>
      <c r="L726">
        <f>ROUND(calls[[#This Row],[Satisfaction Rating]],0)</f>
        <v>3</v>
      </c>
    </row>
    <row r="727" spans="2:12" x14ac:dyDescent="0.3">
      <c r="B727" s="10" t="s">
        <v>763</v>
      </c>
      <c r="C727" s="11" t="s">
        <v>18</v>
      </c>
      <c r="D727" s="11">
        <v>156</v>
      </c>
      <c r="E727" s="12" t="s">
        <v>46</v>
      </c>
      <c r="F727" s="13">
        <v>45179</v>
      </c>
      <c r="G727" s="11">
        <v>64</v>
      </c>
      <c r="H727" s="14">
        <v>2.7</v>
      </c>
      <c r="I727">
        <f>IF(MONTH(calls[[#This Row],[Date of Call]])&lt;=6,YEAR(calls[[#This Row],[Date of Call]]),YEAR(calls[[#This Row],[Date of Call]])+1)</f>
        <v>2024</v>
      </c>
      <c r="J727" t="str">
        <f>TEXT(calls[[#This Row],[Date of Call]],"DDDD")</f>
        <v>Sunday</v>
      </c>
      <c r="K727" t="str">
        <f>_xlfn.IFS(calls[[#This Row],[Duration]]&lt;=10,"Under 10 mins",calls[[#This Row],[Duration]]&lt;=30,"10 to 30 mins",calls[[#This Row],[Duration]]&lt;=60,"30 to 60 mins",calls[[#This Row],[Duration]]&lt;=120,"1 to 2 hour",TRUE,"More than 2 hours")</f>
        <v>More than 2 hours</v>
      </c>
      <c r="L727">
        <f>ROUND(calls[[#This Row],[Satisfaction Rating]],0)</f>
        <v>3</v>
      </c>
    </row>
    <row r="728" spans="2:12" x14ac:dyDescent="0.3">
      <c r="B728" s="10" t="s">
        <v>764</v>
      </c>
      <c r="C728" s="11" t="s">
        <v>45</v>
      </c>
      <c r="D728" s="11">
        <v>107</v>
      </c>
      <c r="E728" s="12" t="s">
        <v>27</v>
      </c>
      <c r="F728" s="13">
        <v>45179</v>
      </c>
      <c r="G728" s="11">
        <v>38</v>
      </c>
      <c r="H728" s="14">
        <v>4.7</v>
      </c>
      <c r="I728">
        <f>IF(MONTH(calls[[#This Row],[Date of Call]])&lt;=6,YEAR(calls[[#This Row],[Date of Call]]),YEAR(calls[[#This Row],[Date of Call]])+1)</f>
        <v>2024</v>
      </c>
      <c r="J728" t="str">
        <f>TEXT(calls[[#This Row],[Date of Call]],"DDDD")</f>
        <v>Sunday</v>
      </c>
      <c r="K728" t="str">
        <f>_xlfn.IFS(calls[[#This Row],[Duration]]&lt;=10,"Under 10 mins",calls[[#This Row],[Duration]]&lt;=30,"10 to 30 mins",calls[[#This Row],[Duration]]&lt;=60,"30 to 60 mins",calls[[#This Row],[Duration]]&lt;=120,"1 to 2 hour",TRUE,"More than 2 hours")</f>
        <v>1 to 2 hour</v>
      </c>
      <c r="L728">
        <f>ROUND(calls[[#This Row],[Satisfaction Rating]],0)</f>
        <v>5</v>
      </c>
    </row>
    <row r="729" spans="2:12" x14ac:dyDescent="0.3">
      <c r="B729" s="10" t="s">
        <v>765</v>
      </c>
      <c r="C729" s="11" t="s">
        <v>16</v>
      </c>
      <c r="D729" s="11">
        <v>58</v>
      </c>
      <c r="E729" s="12" t="s">
        <v>27</v>
      </c>
      <c r="F729" s="13">
        <v>45181</v>
      </c>
      <c r="G729" s="11">
        <v>90</v>
      </c>
      <c r="H729" s="14">
        <v>4.3</v>
      </c>
      <c r="I729">
        <f>IF(MONTH(calls[[#This Row],[Date of Call]])&lt;=6,YEAR(calls[[#This Row],[Date of Call]]),YEAR(calls[[#This Row],[Date of Call]])+1)</f>
        <v>2024</v>
      </c>
      <c r="J729" t="str">
        <f>TEXT(calls[[#This Row],[Date of Call]],"DDDD")</f>
        <v>Tuesday</v>
      </c>
      <c r="K729" t="str">
        <f>_xlfn.IFS(calls[[#This Row],[Duration]]&lt;=10,"Under 10 mins",calls[[#This Row],[Duration]]&lt;=30,"10 to 30 mins",calls[[#This Row],[Duration]]&lt;=60,"30 to 60 mins",calls[[#This Row],[Duration]]&lt;=120,"1 to 2 hour",TRUE,"More than 2 hours")</f>
        <v>30 to 60 mins</v>
      </c>
      <c r="L729">
        <f>ROUND(calls[[#This Row],[Satisfaction Rating]],0)</f>
        <v>4</v>
      </c>
    </row>
    <row r="730" spans="2:12" x14ac:dyDescent="0.3">
      <c r="B730" s="10" t="s">
        <v>766</v>
      </c>
      <c r="C730" s="11" t="s">
        <v>49</v>
      </c>
      <c r="D730" s="11">
        <v>66</v>
      </c>
      <c r="E730" s="12" t="s">
        <v>27</v>
      </c>
      <c r="F730" s="13">
        <v>45181</v>
      </c>
      <c r="G730" s="11">
        <v>32</v>
      </c>
      <c r="H730" s="14">
        <v>3.8</v>
      </c>
      <c r="I730">
        <f>IF(MONTH(calls[[#This Row],[Date of Call]])&lt;=6,YEAR(calls[[#This Row],[Date of Call]]),YEAR(calls[[#This Row],[Date of Call]])+1)</f>
        <v>2024</v>
      </c>
      <c r="J730" t="str">
        <f>TEXT(calls[[#This Row],[Date of Call]],"DDDD")</f>
        <v>Tuesday</v>
      </c>
      <c r="K730" t="str">
        <f>_xlfn.IFS(calls[[#This Row],[Duration]]&lt;=10,"Under 10 mins",calls[[#This Row],[Duration]]&lt;=30,"10 to 30 mins",calls[[#This Row],[Duration]]&lt;=60,"30 to 60 mins",calls[[#This Row],[Duration]]&lt;=120,"1 to 2 hour",TRUE,"More than 2 hours")</f>
        <v>1 to 2 hour</v>
      </c>
      <c r="L730">
        <f>ROUND(calls[[#This Row],[Satisfaction Rating]],0)</f>
        <v>4</v>
      </c>
    </row>
    <row r="731" spans="2:12" x14ac:dyDescent="0.3">
      <c r="B731" s="10" t="s">
        <v>767</v>
      </c>
      <c r="C731" s="11" t="s">
        <v>23</v>
      </c>
      <c r="D731" s="11">
        <v>75</v>
      </c>
      <c r="E731" s="12" t="s">
        <v>46</v>
      </c>
      <c r="F731" s="13">
        <v>45181</v>
      </c>
      <c r="G731" s="11">
        <v>120</v>
      </c>
      <c r="H731" s="14">
        <v>4.4000000000000004</v>
      </c>
      <c r="I731">
        <f>IF(MONTH(calls[[#This Row],[Date of Call]])&lt;=6,YEAR(calls[[#This Row],[Date of Call]]),YEAR(calls[[#This Row],[Date of Call]])+1)</f>
        <v>2024</v>
      </c>
      <c r="J731" t="str">
        <f>TEXT(calls[[#This Row],[Date of Call]],"DDDD")</f>
        <v>Tuesday</v>
      </c>
      <c r="K731" t="str">
        <f>_xlfn.IFS(calls[[#This Row],[Duration]]&lt;=10,"Under 10 mins",calls[[#This Row],[Duration]]&lt;=30,"10 to 30 mins",calls[[#This Row],[Duration]]&lt;=60,"30 to 60 mins",calls[[#This Row],[Duration]]&lt;=120,"1 to 2 hour",TRUE,"More than 2 hours")</f>
        <v>1 to 2 hour</v>
      </c>
      <c r="L731">
        <f>ROUND(calls[[#This Row],[Satisfaction Rating]],0)</f>
        <v>4</v>
      </c>
    </row>
    <row r="732" spans="2:12" x14ac:dyDescent="0.3">
      <c r="B732" s="10" t="s">
        <v>768</v>
      </c>
      <c r="C732" s="11" t="s">
        <v>45</v>
      </c>
      <c r="D732" s="11">
        <v>8</v>
      </c>
      <c r="E732" s="12" t="s">
        <v>27</v>
      </c>
      <c r="F732" s="13">
        <v>45181</v>
      </c>
      <c r="G732" s="11">
        <v>31</v>
      </c>
      <c r="H732" s="14">
        <v>3.9</v>
      </c>
      <c r="I732">
        <f>IF(MONTH(calls[[#This Row],[Date of Call]])&lt;=6,YEAR(calls[[#This Row],[Date of Call]]),YEAR(calls[[#This Row],[Date of Call]])+1)</f>
        <v>2024</v>
      </c>
      <c r="J732" t="str">
        <f>TEXT(calls[[#This Row],[Date of Call]],"DDDD")</f>
        <v>Tuesday</v>
      </c>
      <c r="K732" t="str">
        <f>_xlfn.IFS(calls[[#This Row],[Duration]]&lt;=10,"Under 10 mins",calls[[#This Row],[Duration]]&lt;=30,"10 to 30 mins",calls[[#This Row],[Duration]]&lt;=60,"30 to 60 mins",calls[[#This Row],[Duration]]&lt;=120,"1 to 2 hour",TRUE,"More than 2 hours")</f>
        <v>Under 10 mins</v>
      </c>
      <c r="L732">
        <f>ROUND(calls[[#This Row],[Satisfaction Rating]],0)</f>
        <v>4</v>
      </c>
    </row>
    <row r="733" spans="2:12" x14ac:dyDescent="0.3">
      <c r="B733" s="10" t="s">
        <v>769</v>
      </c>
      <c r="C733" s="11" t="s">
        <v>26</v>
      </c>
      <c r="D733" s="11">
        <v>76</v>
      </c>
      <c r="E733" s="12" t="s">
        <v>46</v>
      </c>
      <c r="F733" s="13">
        <v>45182</v>
      </c>
      <c r="G733" s="11">
        <v>108</v>
      </c>
      <c r="H733" s="14">
        <v>4.9000000000000004</v>
      </c>
      <c r="I733">
        <f>IF(MONTH(calls[[#This Row],[Date of Call]])&lt;=6,YEAR(calls[[#This Row],[Date of Call]]),YEAR(calls[[#This Row],[Date of Call]])+1)</f>
        <v>2024</v>
      </c>
      <c r="J733" t="str">
        <f>TEXT(calls[[#This Row],[Date of Call]],"DDDD")</f>
        <v>Wednesday</v>
      </c>
      <c r="K733" t="str">
        <f>_xlfn.IFS(calls[[#This Row],[Duration]]&lt;=10,"Under 10 mins",calls[[#This Row],[Duration]]&lt;=30,"10 to 30 mins",calls[[#This Row],[Duration]]&lt;=60,"30 to 60 mins",calls[[#This Row],[Duration]]&lt;=120,"1 to 2 hour",TRUE,"More than 2 hours")</f>
        <v>1 to 2 hour</v>
      </c>
      <c r="L733">
        <f>ROUND(calls[[#This Row],[Satisfaction Rating]],0)</f>
        <v>5</v>
      </c>
    </row>
    <row r="734" spans="2:12" x14ac:dyDescent="0.3">
      <c r="B734" s="10" t="s">
        <v>770</v>
      </c>
      <c r="C734" s="11" t="s">
        <v>16</v>
      </c>
      <c r="D734" s="11">
        <v>110</v>
      </c>
      <c r="E734" s="12" t="s">
        <v>46</v>
      </c>
      <c r="F734" s="13">
        <v>45182</v>
      </c>
      <c r="G734" s="11">
        <v>180</v>
      </c>
      <c r="H734" s="14">
        <v>4.2</v>
      </c>
      <c r="I734">
        <f>IF(MONTH(calls[[#This Row],[Date of Call]])&lt;=6,YEAR(calls[[#This Row],[Date of Call]]),YEAR(calls[[#This Row],[Date of Call]])+1)</f>
        <v>2024</v>
      </c>
      <c r="J734" t="str">
        <f>TEXT(calls[[#This Row],[Date of Call]],"DDDD")</f>
        <v>Wednesday</v>
      </c>
      <c r="K734" t="str">
        <f>_xlfn.IFS(calls[[#This Row],[Duration]]&lt;=10,"Under 10 mins",calls[[#This Row],[Duration]]&lt;=30,"10 to 30 mins",calls[[#This Row],[Duration]]&lt;=60,"30 to 60 mins",calls[[#This Row],[Duration]]&lt;=120,"1 to 2 hour",TRUE,"More than 2 hours")</f>
        <v>1 to 2 hour</v>
      </c>
      <c r="L734">
        <f>ROUND(calls[[#This Row],[Satisfaction Rating]],0)</f>
        <v>4</v>
      </c>
    </row>
    <row r="735" spans="2:12" x14ac:dyDescent="0.3">
      <c r="B735" s="10" t="s">
        <v>771</v>
      </c>
      <c r="C735" s="11" t="s">
        <v>49</v>
      </c>
      <c r="D735" s="11">
        <v>50</v>
      </c>
      <c r="E735" s="12" t="s">
        <v>33</v>
      </c>
      <c r="F735" s="13">
        <v>45183</v>
      </c>
      <c r="G735" s="11">
        <v>124</v>
      </c>
      <c r="H735" s="14">
        <v>4</v>
      </c>
      <c r="I735">
        <f>IF(MONTH(calls[[#This Row],[Date of Call]])&lt;=6,YEAR(calls[[#This Row],[Date of Call]]),YEAR(calls[[#This Row],[Date of Call]])+1)</f>
        <v>2024</v>
      </c>
      <c r="J735" t="str">
        <f>TEXT(calls[[#This Row],[Date of Call]],"DDDD")</f>
        <v>Thursday</v>
      </c>
      <c r="K735" t="str">
        <f>_xlfn.IFS(calls[[#This Row],[Duration]]&lt;=10,"Under 10 mins",calls[[#This Row],[Duration]]&lt;=30,"10 to 30 mins",calls[[#This Row],[Duration]]&lt;=60,"30 to 60 mins",calls[[#This Row],[Duration]]&lt;=120,"1 to 2 hour",TRUE,"More than 2 hours")</f>
        <v>30 to 60 mins</v>
      </c>
      <c r="L735">
        <f>ROUND(calls[[#This Row],[Satisfaction Rating]],0)</f>
        <v>4</v>
      </c>
    </row>
    <row r="736" spans="2:12" x14ac:dyDescent="0.3">
      <c r="B736" s="10" t="s">
        <v>772</v>
      </c>
      <c r="C736" s="11" t="s">
        <v>37</v>
      </c>
      <c r="D736" s="11">
        <v>78</v>
      </c>
      <c r="E736" s="12" t="s">
        <v>33</v>
      </c>
      <c r="F736" s="13">
        <v>45183</v>
      </c>
      <c r="G736" s="11">
        <v>23</v>
      </c>
      <c r="H736" s="14">
        <v>4.2</v>
      </c>
      <c r="I736">
        <f>IF(MONTH(calls[[#This Row],[Date of Call]])&lt;=6,YEAR(calls[[#This Row],[Date of Call]]),YEAR(calls[[#This Row],[Date of Call]])+1)</f>
        <v>2024</v>
      </c>
      <c r="J736" t="str">
        <f>TEXT(calls[[#This Row],[Date of Call]],"DDDD")</f>
        <v>Thursday</v>
      </c>
      <c r="K736" t="str">
        <f>_xlfn.IFS(calls[[#This Row],[Duration]]&lt;=10,"Under 10 mins",calls[[#This Row],[Duration]]&lt;=30,"10 to 30 mins",calls[[#This Row],[Duration]]&lt;=60,"30 to 60 mins",calls[[#This Row],[Duration]]&lt;=120,"1 to 2 hour",TRUE,"More than 2 hours")</f>
        <v>1 to 2 hour</v>
      </c>
      <c r="L736">
        <f>ROUND(calls[[#This Row],[Satisfaction Rating]],0)</f>
        <v>4</v>
      </c>
    </row>
    <row r="737" spans="2:12" x14ac:dyDescent="0.3">
      <c r="B737" s="10" t="s">
        <v>773</v>
      </c>
      <c r="C737" s="11" t="s">
        <v>50</v>
      </c>
      <c r="D737" s="11">
        <v>59</v>
      </c>
      <c r="E737" s="12" t="s">
        <v>17</v>
      </c>
      <c r="F737" s="13">
        <v>45184</v>
      </c>
      <c r="G737" s="11">
        <v>24</v>
      </c>
      <c r="H737" s="14">
        <v>4.8</v>
      </c>
      <c r="I737">
        <f>IF(MONTH(calls[[#This Row],[Date of Call]])&lt;=6,YEAR(calls[[#This Row],[Date of Call]]),YEAR(calls[[#This Row],[Date of Call]])+1)</f>
        <v>2024</v>
      </c>
      <c r="J737" t="str">
        <f>TEXT(calls[[#This Row],[Date of Call]],"DDDD")</f>
        <v>Friday</v>
      </c>
      <c r="K737" t="str">
        <f>_xlfn.IFS(calls[[#This Row],[Duration]]&lt;=10,"Under 10 mins",calls[[#This Row],[Duration]]&lt;=30,"10 to 30 mins",calls[[#This Row],[Duration]]&lt;=60,"30 to 60 mins",calls[[#This Row],[Duration]]&lt;=120,"1 to 2 hour",TRUE,"More than 2 hours")</f>
        <v>30 to 60 mins</v>
      </c>
      <c r="L737">
        <f>ROUND(calls[[#This Row],[Satisfaction Rating]],0)</f>
        <v>5</v>
      </c>
    </row>
    <row r="738" spans="2:12" x14ac:dyDescent="0.3">
      <c r="B738" s="10" t="s">
        <v>774</v>
      </c>
      <c r="C738" s="11" t="s">
        <v>37</v>
      </c>
      <c r="D738" s="11">
        <v>126</v>
      </c>
      <c r="E738" s="12" t="s">
        <v>27</v>
      </c>
      <c r="F738" s="13">
        <v>45185</v>
      </c>
      <c r="G738" s="11">
        <v>52</v>
      </c>
      <c r="H738" s="14">
        <v>1.1000000000000001</v>
      </c>
      <c r="I738">
        <f>IF(MONTH(calls[[#This Row],[Date of Call]])&lt;=6,YEAR(calls[[#This Row],[Date of Call]]),YEAR(calls[[#This Row],[Date of Call]])+1)</f>
        <v>2024</v>
      </c>
      <c r="J738" t="str">
        <f>TEXT(calls[[#This Row],[Date of Call]],"DDDD")</f>
        <v>Saturday</v>
      </c>
      <c r="K738" t="str">
        <f>_xlfn.IFS(calls[[#This Row],[Duration]]&lt;=10,"Under 10 mins",calls[[#This Row],[Duration]]&lt;=30,"10 to 30 mins",calls[[#This Row],[Duration]]&lt;=60,"30 to 60 mins",calls[[#This Row],[Duration]]&lt;=120,"1 to 2 hour",TRUE,"More than 2 hours")</f>
        <v>More than 2 hours</v>
      </c>
      <c r="L738">
        <f>ROUND(calls[[#This Row],[Satisfaction Rating]],0)</f>
        <v>1</v>
      </c>
    </row>
    <row r="739" spans="2:12" x14ac:dyDescent="0.3">
      <c r="B739" s="10" t="s">
        <v>775</v>
      </c>
      <c r="C739" s="11" t="s">
        <v>26</v>
      </c>
      <c r="D739" s="11">
        <v>43</v>
      </c>
      <c r="E739" s="12" t="s">
        <v>17</v>
      </c>
      <c r="F739" s="13">
        <v>45186</v>
      </c>
      <c r="G739" s="11">
        <v>168</v>
      </c>
      <c r="H739" s="14">
        <v>4</v>
      </c>
      <c r="I739">
        <f>IF(MONTH(calls[[#This Row],[Date of Call]])&lt;=6,YEAR(calls[[#This Row],[Date of Call]]),YEAR(calls[[#This Row],[Date of Call]])+1)</f>
        <v>2024</v>
      </c>
      <c r="J739" t="str">
        <f>TEXT(calls[[#This Row],[Date of Call]],"DDDD")</f>
        <v>Sunday</v>
      </c>
      <c r="K739" t="str">
        <f>_xlfn.IFS(calls[[#This Row],[Duration]]&lt;=10,"Under 10 mins",calls[[#This Row],[Duration]]&lt;=30,"10 to 30 mins",calls[[#This Row],[Duration]]&lt;=60,"30 to 60 mins",calls[[#This Row],[Duration]]&lt;=120,"1 to 2 hour",TRUE,"More than 2 hours")</f>
        <v>30 to 60 mins</v>
      </c>
      <c r="L739">
        <f>ROUND(calls[[#This Row],[Satisfaction Rating]],0)</f>
        <v>4</v>
      </c>
    </row>
    <row r="740" spans="2:12" x14ac:dyDescent="0.3">
      <c r="B740" s="10" t="s">
        <v>776</v>
      </c>
      <c r="C740" s="11" t="s">
        <v>18</v>
      </c>
      <c r="D740" s="11">
        <v>79</v>
      </c>
      <c r="E740" s="12" t="s">
        <v>46</v>
      </c>
      <c r="F740" s="13">
        <v>45188</v>
      </c>
      <c r="G740" s="11">
        <v>125</v>
      </c>
      <c r="H740" s="14">
        <v>4.8</v>
      </c>
      <c r="I740">
        <f>IF(MONTH(calls[[#This Row],[Date of Call]])&lt;=6,YEAR(calls[[#This Row],[Date of Call]]),YEAR(calls[[#This Row],[Date of Call]])+1)</f>
        <v>2024</v>
      </c>
      <c r="J740" t="str">
        <f>TEXT(calls[[#This Row],[Date of Call]],"DDDD")</f>
        <v>Tuesday</v>
      </c>
      <c r="K740" t="str">
        <f>_xlfn.IFS(calls[[#This Row],[Duration]]&lt;=10,"Under 10 mins",calls[[#This Row],[Duration]]&lt;=30,"10 to 30 mins",calls[[#This Row],[Duration]]&lt;=60,"30 to 60 mins",calls[[#This Row],[Duration]]&lt;=120,"1 to 2 hour",TRUE,"More than 2 hours")</f>
        <v>1 to 2 hour</v>
      </c>
      <c r="L740">
        <f>ROUND(calls[[#This Row],[Satisfaction Rating]],0)</f>
        <v>5</v>
      </c>
    </row>
    <row r="741" spans="2:12" x14ac:dyDescent="0.3">
      <c r="B741" s="10" t="s">
        <v>777</v>
      </c>
      <c r="C741" s="11" t="s">
        <v>16</v>
      </c>
      <c r="D741" s="11">
        <v>71</v>
      </c>
      <c r="E741" s="12" t="s">
        <v>17</v>
      </c>
      <c r="F741" s="13">
        <v>45189</v>
      </c>
      <c r="G741" s="11">
        <v>50</v>
      </c>
      <c r="H741" s="14">
        <v>4.2</v>
      </c>
      <c r="I741">
        <f>IF(MONTH(calls[[#This Row],[Date of Call]])&lt;=6,YEAR(calls[[#This Row],[Date of Call]]),YEAR(calls[[#This Row],[Date of Call]])+1)</f>
        <v>2024</v>
      </c>
      <c r="J741" t="str">
        <f>TEXT(calls[[#This Row],[Date of Call]],"DDDD")</f>
        <v>Wednesday</v>
      </c>
      <c r="K741" t="str">
        <f>_xlfn.IFS(calls[[#This Row],[Duration]]&lt;=10,"Under 10 mins",calls[[#This Row],[Duration]]&lt;=30,"10 to 30 mins",calls[[#This Row],[Duration]]&lt;=60,"30 to 60 mins",calls[[#This Row],[Duration]]&lt;=120,"1 to 2 hour",TRUE,"More than 2 hours")</f>
        <v>1 to 2 hour</v>
      </c>
      <c r="L741">
        <f>ROUND(calls[[#This Row],[Satisfaction Rating]],0)</f>
        <v>4</v>
      </c>
    </row>
    <row r="742" spans="2:12" x14ac:dyDescent="0.3">
      <c r="B742" s="10" t="s">
        <v>778</v>
      </c>
      <c r="C742" s="11" t="s">
        <v>43</v>
      </c>
      <c r="D742" s="11">
        <v>94</v>
      </c>
      <c r="E742" s="12" t="s">
        <v>27</v>
      </c>
      <c r="F742" s="13">
        <v>45190</v>
      </c>
      <c r="G742" s="11">
        <v>220</v>
      </c>
      <c r="H742" s="14">
        <v>4.5999999999999996</v>
      </c>
      <c r="I742">
        <f>IF(MONTH(calls[[#This Row],[Date of Call]])&lt;=6,YEAR(calls[[#This Row],[Date of Call]]),YEAR(calls[[#This Row],[Date of Call]])+1)</f>
        <v>2024</v>
      </c>
      <c r="J742" t="str">
        <f>TEXT(calls[[#This Row],[Date of Call]],"DDDD")</f>
        <v>Thursday</v>
      </c>
      <c r="K742" t="str">
        <f>_xlfn.IFS(calls[[#This Row],[Duration]]&lt;=10,"Under 10 mins",calls[[#This Row],[Duration]]&lt;=30,"10 to 30 mins",calls[[#This Row],[Duration]]&lt;=60,"30 to 60 mins",calls[[#This Row],[Duration]]&lt;=120,"1 to 2 hour",TRUE,"More than 2 hours")</f>
        <v>1 to 2 hour</v>
      </c>
      <c r="L742">
        <f>ROUND(calls[[#This Row],[Satisfaction Rating]],0)</f>
        <v>5</v>
      </c>
    </row>
    <row r="743" spans="2:12" x14ac:dyDescent="0.3">
      <c r="B743" s="10" t="s">
        <v>779</v>
      </c>
      <c r="C743" s="11" t="s">
        <v>45</v>
      </c>
      <c r="D743" s="11">
        <v>108</v>
      </c>
      <c r="E743" s="12" t="s">
        <v>17</v>
      </c>
      <c r="F743" s="13">
        <v>45190</v>
      </c>
      <c r="G743" s="11">
        <v>180</v>
      </c>
      <c r="H743" s="14">
        <v>4</v>
      </c>
      <c r="I743">
        <f>IF(MONTH(calls[[#This Row],[Date of Call]])&lt;=6,YEAR(calls[[#This Row],[Date of Call]]),YEAR(calls[[#This Row],[Date of Call]])+1)</f>
        <v>2024</v>
      </c>
      <c r="J743" t="str">
        <f>TEXT(calls[[#This Row],[Date of Call]],"DDDD")</f>
        <v>Thursday</v>
      </c>
      <c r="K743" t="str">
        <f>_xlfn.IFS(calls[[#This Row],[Duration]]&lt;=10,"Under 10 mins",calls[[#This Row],[Duration]]&lt;=30,"10 to 30 mins",calls[[#This Row],[Duration]]&lt;=60,"30 to 60 mins",calls[[#This Row],[Duration]]&lt;=120,"1 to 2 hour",TRUE,"More than 2 hours")</f>
        <v>1 to 2 hour</v>
      </c>
      <c r="L743">
        <f>ROUND(calls[[#This Row],[Satisfaction Rating]],0)</f>
        <v>4</v>
      </c>
    </row>
    <row r="744" spans="2:12" x14ac:dyDescent="0.3">
      <c r="B744" s="10" t="s">
        <v>780</v>
      </c>
      <c r="C744" s="11" t="s">
        <v>26</v>
      </c>
      <c r="D744" s="11">
        <v>76</v>
      </c>
      <c r="E744" s="12" t="s">
        <v>27</v>
      </c>
      <c r="F744" s="13">
        <v>45190</v>
      </c>
      <c r="G744" s="11">
        <v>110</v>
      </c>
      <c r="H744" s="14">
        <v>3.9</v>
      </c>
      <c r="I744">
        <f>IF(MONTH(calls[[#This Row],[Date of Call]])&lt;=6,YEAR(calls[[#This Row],[Date of Call]]),YEAR(calls[[#This Row],[Date of Call]])+1)</f>
        <v>2024</v>
      </c>
      <c r="J744" t="str">
        <f>TEXT(calls[[#This Row],[Date of Call]],"DDDD")</f>
        <v>Thursday</v>
      </c>
      <c r="K744" t="str">
        <f>_xlfn.IFS(calls[[#This Row],[Duration]]&lt;=10,"Under 10 mins",calls[[#This Row],[Duration]]&lt;=30,"10 to 30 mins",calls[[#This Row],[Duration]]&lt;=60,"30 to 60 mins",calls[[#This Row],[Duration]]&lt;=120,"1 to 2 hour",TRUE,"More than 2 hours")</f>
        <v>1 to 2 hour</v>
      </c>
      <c r="L744">
        <f>ROUND(calls[[#This Row],[Satisfaction Rating]],0)</f>
        <v>4</v>
      </c>
    </row>
    <row r="745" spans="2:12" x14ac:dyDescent="0.3">
      <c r="B745" s="10" t="s">
        <v>781</v>
      </c>
      <c r="C745" s="11" t="s">
        <v>50</v>
      </c>
      <c r="D745" s="11">
        <v>136</v>
      </c>
      <c r="E745" s="12" t="s">
        <v>17</v>
      </c>
      <c r="F745" s="13">
        <v>45190</v>
      </c>
      <c r="G745" s="11">
        <v>36</v>
      </c>
      <c r="H745" s="14">
        <v>2.8</v>
      </c>
      <c r="I745">
        <f>IF(MONTH(calls[[#This Row],[Date of Call]])&lt;=6,YEAR(calls[[#This Row],[Date of Call]]),YEAR(calls[[#This Row],[Date of Call]])+1)</f>
        <v>2024</v>
      </c>
      <c r="J745" t="str">
        <f>TEXT(calls[[#This Row],[Date of Call]],"DDDD")</f>
        <v>Thursday</v>
      </c>
      <c r="K745" t="str">
        <f>_xlfn.IFS(calls[[#This Row],[Duration]]&lt;=10,"Under 10 mins",calls[[#This Row],[Duration]]&lt;=30,"10 to 30 mins",calls[[#This Row],[Duration]]&lt;=60,"30 to 60 mins",calls[[#This Row],[Duration]]&lt;=120,"1 to 2 hour",TRUE,"More than 2 hours")</f>
        <v>More than 2 hours</v>
      </c>
      <c r="L745">
        <f>ROUND(calls[[#This Row],[Satisfaction Rating]],0)</f>
        <v>3</v>
      </c>
    </row>
    <row r="746" spans="2:12" x14ac:dyDescent="0.3">
      <c r="B746" s="10" t="s">
        <v>782</v>
      </c>
      <c r="C746" s="11" t="s">
        <v>22</v>
      </c>
      <c r="D746" s="11">
        <v>129</v>
      </c>
      <c r="E746" s="12" t="s">
        <v>33</v>
      </c>
      <c r="F746" s="13">
        <v>45191</v>
      </c>
      <c r="G746" s="11">
        <v>93</v>
      </c>
      <c r="H746" s="14">
        <v>4.7</v>
      </c>
      <c r="I746">
        <f>IF(MONTH(calls[[#This Row],[Date of Call]])&lt;=6,YEAR(calls[[#This Row],[Date of Call]]),YEAR(calls[[#This Row],[Date of Call]])+1)</f>
        <v>2024</v>
      </c>
      <c r="J746" t="str">
        <f>TEXT(calls[[#This Row],[Date of Call]],"DDDD")</f>
        <v>Friday</v>
      </c>
      <c r="K746" t="str">
        <f>_xlfn.IFS(calls[[#This Row],[Duration]]&lt;=10,"Under 10 mins",calls[[#This Row],[Duration]]&lt;=30,"10 to 30 mins",calls[[#This Row],[Duration]]&lt;=60,"30 to 60 mins",calls[[#This Row],[Duration]]&lt;=120,"1 to 2 hour",TRUE,"More than 2 hours")</f>
        <v>More than 2 hours</v>
      </c>
      <c r="L746">
        <f>ROUND(calls[[#This Row],[Satisfaction Rating]],0)</f>
        <v>5</v>
      </c>
    </row>
    <row r="747" spans="2:12" x14ac:dyDescent="0.3">
      <c r="B747" s="10" t="s">
        <v>783</v>
      </c>
      <c r="C747" s="11" t="s">
        <v>45</v>
      </c>
      <c r="D747" s="11">
        <v>120</v>
      </c>
      <c r="E747" s="12" t="s">
        <v>17</v>
      </c>
      <c r="F747" s="13">
        <v>45191</v>
      </c>
      <c r="G747" s="11">
        <v>38</v>
      </c>
      <c r="H747" s="14">
        <v>4.2</v>
      </c>
      <c r="I747">
        <f>IF(MONTH(calls[[#This Row],[Date of Call]])&lt;=6,YEAR(calls[[#This Row],[Date of Call]]),YEAR(calls[[#This Row],[Date of Call]])+1)</f>
        <v>2024</v>
      </c>
      <c r="J747" t="str">
        <f>TEXT(calls[[#This Row],[Date of Call]],"DDDD")</f>
        <v>Friday</v>
      </c>
      <c r="K747" t="str">
        <f>_xlfn.IFS(calls[[#This Row],[Duration]]&lt;=10,"Under 10 mins",calls[[#This Row],[Duration]]&lt;=30,"10 to 30 mins",calls[[#This Row],[Duration]]&lt;=60,"30 to 60 mins",calls[[#This Row],[Duration]]&lt;=120,"1 to 2 hour",TRUE,"More than 2 hours")</f>
        <v>1 to 2 hour</v>
      </c>
      <c r="L747">
        <f>ROUND(calls[[#This Row],[Satisfaction Rating]],0)</f>
        <v>4</v>
      </c>
    </row>
    <row r="748" spans="2:12" x14ac:dyDescent="0.3">
      <c r="B748" s="10" t="s">
        <v>784</v>
      </c>
      <c r="C748" s="11" t="s">
        <v>26</v>
      </c>
      <c r="D748" s="11">
        <v>108</v>
      </c>
      <c r="E748" s="12" t="s">
        <v>33</v>
      </c>
      <c r="F748" s="13">
        <v>45192</v>
      </c>
      <c r="G748" s="11">
        <v>66</v>
      </c>
      <c r="H748" s="14">
        <v>3.9</v>
      </c>
      <c r="I748">
        <f>IF(MONTH(calls[[#This Row],[Date of Call]])&lt;=6,YEAR(calls[[#This Row],[Date of Call]]),YEAR(calls[[#This Row],[Date of Call]])+1)</f>
        <v>2024</v>
      </c>
      <c r="J748" t="str">
        <f>TEXT(calls[[#This Row],[Date of Call]],"DDDD")</f>
        <v>Saturday</v>
      </c>
      <c r="K748" t="str">
        <f>_xlfn.IFS(calls[[#This Row],[Duration]]&lt;=10,"Under 10 mins",calls[[#This Row],[Duration]]&lt;=30,"10 to 30 mins",calls[[#This Row],[Duration]]&lt;=60,"30 to 60 mins",calls[[#This Row],[Duration]]&lt;=120,"1 to 2 hour",TRUE,"More than 2 hours")</f>
        <v>1 to 2 hour</v>
      </c>
      <c r="L748">
        <f>ROUND(calls[[#This Row],[Satisfaction Rating]],0)</f>
        <v>4</v>
      </c>
    </row>
    <row r="749" spans="2:12" x14ac:dyDescent="0.3">
      <c r="B749" s="10" t="s">
        <v>785</v>
      </c>
      <c r="C749" s="11" t="s">
        <v>37</v>
      </c>
      <c r="D749" s="11">
        <v>79</v>
      </c>
      <c r="E749" s="12" t="s">
        <v>17</v>
      </c>
      <c r="F749" s="13">
        <v>45192</v>
      </c>
      <c r="G749" s="11">
        <v>215</v>
      </c>
      <c r="H749" s="14">
        <v>4.5999999999999996</v>
      </c>
      <c r="I749">
        <f>IF(MONTH(calls[[#This Row],[Date of Call]])&lt;=6,YEAR(calls[[#This Row],[Date of Call]]),YEAR(calls[[#This Row],[Date of Call]])+1)</f>
        <v>2024</v>
      </c>
      <c r="J749" t="str">
        <f>TEXT(calls[[#This Row],[Date of Call]],"DDDD")</f>
        <v>Saturday</v>
      </c>
      <c r="K749" t="str">
        <f>_xlfn.IFS(calls[[#This Row],[Duration]]&lt;=10,"Under 10 mins",calls[[#This Row],[Duration]]&lt;=30,"10 to 30 mins",calls[[#This Row],[Duration]]&lt;=60,"30 to 60 mins",calls[[#This Row],[Duration]]&lt;=120,"1 to 2 hour",TRUE,"More than 2 hours")</f>
        <v>1 to 2 hour</v>
      </c>
      <c r="L749">
        <f>ROUND(calls[[#This Row],[Satisfaction Rating]],0)</f>
        <v>5</v>
      </c>
    </row>
    <row r="750" spans="2:12" x14ac:dyDescent="0.3">
      <c r="B750" s="10" t="s">
        <v>786</v>
      </c>
      <c r="C750" s="11" t="s">
        <v>37</v>
      </c>
      <c r="D750" s="11">
        <v>45</v>
      </c>
      <c r="E750" s="12" t="s">
        <v>33</v>
      </c>
      <c r="F750" s="13">
        <v>45192</v>
      </c>
      <c r="G750" s="11">
        <v>92</v>
      </c>
      <c r="H750" s="14">
        <v>4.3</v>
      </c>
      <c r="I750">
        <f>IF(MONTH(calls[[#This Row],[Date of Call]])&lt;=6,YEAR(calls[[#This Row],[Date of Call]]),YEAR(calls[[#This Row],[Date of Call]])+1)</f>
        <v>2024</v>
      </c>
      <c r="J750" t="str">
        <f>TEXT(calls[[#This Row],[Date of Call]],"DDDD")</f>
        <v>Saturday</v>
      </c>
      <c r="K750" t="str">
        <f>_xlfn.IFS(calls[[#This Row],[Duration]]&lt;=10,"Under 10 mins",calls[[#This Row],[Duration]]&lt;=30,"10 to 30 mins",calls[[#This Row],[Duration]]&lt;=60,"30 to 60 mins",calls[[#This Row],[Duration]]&lt;=120,"1 to 2 hour",TRUE,"More than 2 hours")</f>
        <v>30 to 60 mins</v>
      </c>
      <c r="L750">
        <f>ROUND(calls[[#This Row],[Satisfaction Rating]],0)</f>
        <v>4</v>
      </c>
    </row>
    <row r="751" spans="2:12" x14ac:dyDescent="0.3">
      <c r="B751" s="10" t="s">
        <v>787</v>
      </c>
      <c r="C751" s="11" t="s">
        <v>32</v>
      </c>
      <c r="D751" s="11">
        <v>96</v>
      </c>
      <c r="E751" s="12" t="s">
        <v>17</v>
      </c>
      <c r="F751" s="13">
        <v>45192</v>
      </c>
      <c r="G751" s="11">
        <v>80</v>
      </c>
      <c r="H751" s="14">
        <v>3.6</v>
      </c>
      <c r="I751">
        <f>IF(MONTH(calls[[#This Row],[Date of Call]])&lt;=6,YEAR(calls[[#This Row],[Date of Call]]),YEAR(calls[[#This Row],[Date of Call]])+1)</f>
        <v>2024</v>
      </c>
      <c r="J751" t="str">
        <f>TEXT(calls[[#This Row],[Date of Call]],"DDDD")</f>
        <v>Saturday</v>
      </c>
      <c r="K751" t="str">
        <f>_xlfn.IFS(calls[[#This Row],[Duration]]&lt;=10,"Under 10 mins",calls[[#This Row],[Duration]]&lt;=30,"10 to 30 mins",calls[[#This Row],[Duration]]&lt;=60,"30 to 60 mins",calls[[#This Row],[Duration]]&lt;=120,"1 to 2 hour",TRUE,"More than 2 hours")</f>
        <v>1 to 2 hour</v>
      </c>
      <c r="L751">
        <f>ROUND(calls[[#This Row],[Satisfaction Rating]],0)</f>
        <v>4</v>
      </c>
    </row>
    <row r="752" spans="2:12" x14ac:dyDescent="0.3">
      <c r="B752" s="10" t="s">
        <v>788</v>
      </c>
      <c r="C752" s="11" t="s">
        <v>32</v>
      </c>
      <c r="D752" s="11">
        <v>81</v>
      </c>
      <c r="E752" s="12" t="s">
        <v>17</v>
      </c>
      <c r="F752" s="13">
        <v>45193</v>
      </c>
      <c r="G752" s="11">
        <v>123</v>
      </c>
      <c r="H752" s="14">
        <v>4.9000000000000004</v>
      </c>
      <c r="I752">
        <f>IF(MONTH(calls[[#This Row],[Date of Call]])&lt;=6,YEAR(calls[[#This Row],[Date of Call]]),YEAR(calls[[#This Row],[Date of Call]])+1)</f>
        <v>2024</v>
      </c>
      <c r="J752" t="str">
        <f>TEXT(calls[[#This Row],[Date of Call]],"DDDD")</f>
        <v>Sunday</v>
      </c>
      <c r="K752" t="str">
        <f>_xlfn.IFS(calls[[#This Row],[Duration]]&lt;=10,"Under 10 mins",calls[[#This Row],[Duration]]&lt;=30,"10 to 30 mins",calls[[#This Row],[Duration]]&lt;=60,"30 to 60 mins",calls[[#This Row],[Duration]]&lt;=120,"1 to 2 hour",TRUE,"More than 2 hours")</f>
        <v>1 to 2 hour</v>
      </c>
      <c r="L752">
        <f>ROUND(calls[[#This Row],[Satisfaction Rating]],0)</f>
        <v>5</v>
      </c>
    </row>
    <row r="753" spans="2:12" x14ac:dyDescent="0.3">
      <c r="B753" s="10" t="s">
        <v>789</v>
      </c>
      <c r="C753" s="11" t="s">
        <v>50</v>
      </c>
      <c r="D753" s="11">
        <v>95</v>
      </c>
      <c r="E753" s="12" t="s">
        <v>40</v>
      </c>
      <c r="F753" s="13">
        <v>45193</v>
      </c>
      <c r="G753" s="11">
        <v>23</v>
      </c>
      <c r="H753" s="14">
        <v>2.4</v>
      </c>
      <c r="I753">
        <f>IF(MONTH(calls[[#This Row],[Date of Call]])&lt;=6,YEAR(calls[[#This Row],[Date of Call]]),YEAR(calls[[#This Row],[Date of Call]])+1)</f>
        <v>2024</v>
      </c>
      <c r="J753" t="str">
        <f>TEXT(calls[[#This Row],[Date of Call]],"DDDD")</f>
        <v>Sunday</v>
      </c>
      <c r="K753" t="str">
        <f>_xlfn.IFS(calls[[#This Row],[Duration]]&lt;=10,"Under 10 mins",calls[[#This Row],[Duration]]&lt;=30,"10 to 30 mins",calls[[#This Row],[Duration]]&lt;=60,"30 to 60 mins",calls[[#This Row],[Duration]]&lt;=120,"1 to 2 hour",TRUE,"More than 2 hours")</f>
        <v>1 to 2 hour</v>
      </c>
      <c r="L753">
        <f>ROUND(calls[[#This Row],[Satisfaction Rating]],0)</f>
        <v>2</v>
      </c>
    </row>
    <row r="754" spans="2:12" x14ac:dyDescent="0.3">
      <c r="B754" s="10" t="s">
        <v>790</v>
      </c>
      <c r="C754" s="11" t="s">
        <v>54</v>
      </c>
      <c r="D754" s="11">
        <v>159</v>
      </c>
      <c r="E754" s="12" t="s">
        <v>27</v>
      </c>
      <c r="F754" s="13">
        <v>45193</v>
      </c>
      <c r="G754" s="11">
        <v>63</v>
      </c>
      <c r="H754" s="14">
        <v>4.2</v>
      </c>
      <c r="I754">
        <f>IF(MONTH(calls[[#This Row],[Date of Call]])&lt;=6,YEAR(calls[[#This Row],[Date of Call]]),YEAR(calls[[#This Row],[Date of Call]])+1)</f>
        <v>2024</v>
      </c>
      <c r="J754" t="str">
        <f>TEXT(calls[[#This Row],[Date of Call]],"DDDD")</f>
        <v>Sunday</v>
      </c>
      <c r="K754" t="str">
        <f>_xlfn.IFS(calls[[#This Row],[Duration]]&lt;=10,"Under 10 mins",calls[[#This Row],[Duration]]&lt;=30,"10 to 30 mins",calls[[#This Row],[Duration]]&lt;=60,"30 to 60 mins",calls[[#This Row],[Duration]]&lt;=120,"1 to 2 hour",TRUE,"More than 2 hours")</f>
        <v>More than 2 hours</v>
      </c>
      <c r="L754">
        <f>ROUND(calls[[#This Row],[Satisfaction Rating]],0)</f>
        <v>4</v>
      </c>
    </row>
    <row r="755" spans="2:12" x14ac:dyDescent="0.3">
      <c r="B755" s="10" t="s">
        <v>791</v>
      </c>
      <c r="C755" s="11" t="s">
        <v>41</v>
      </c>
      <c r="D755" s="11">
        <v>109</v>
      </c>
      <c r="E755" s="12" t="s">
        <v>46</v>
      </c>
      <c r="F755" s="13">
        <v>45193</v>
      </c>
      <c r="G755" s="11">
        <v>52</v>
      </c>
      <c r="H755" s="14">
        <v>3.9</v>
      </c>
      <c r="I755">
        <f>IF(MONTH(calls[[#This Row],[Date of Call]])&lt;=6,YEAR(calls[[#This Row],[Date of Call]]),YEAR(calls[[#This Row],[Date of Call]])+1)</f>
        <v>2024</v>
      </c>
      <c r="J755" t="str">
        <f>TEXT(calls[[#This Row],[Date of Call]],"DDDD")</f>
        <v>Sunday</v>
      </c>
      <c r="K755" t="str">
        <f>_xlfn.IFS(calls[[#This Row],[Duration]]&lt;=10,"Under 10 mins",calls[[#This Row],[Duration]]&lt;=30,"10 to 30 mins",calls[[#This Row],[Duration]]&lt;=60,"30 to 60 mins",calls[[#This Row],[Duration]]&lt;=120,"1 to 2 hour",TRUE,"More than 2 hours")</f>
        <v>1 to 2 hour</v>
      </c>
      <c r="L755">
        <f>ROUND(calls[[#This Row],[Satisfaction Rating]],0)</f>
        <v>4</v>
      </c>
    </row>
    <row r="756" spans="2:12" x14ac:dyDescent="0.3">
      <c r="B756" s="10" t="s">
        <v>792</v>
      </c>
      <c r="C756" s="11" t="s">
        <v>37</v>
      </c>
      <c r="D756" s="11">
        <v>107</v>
      </c>
      <c r="E756" s="12" t="s">
        <v>46</v>
      </c>
      <c r="F756" s="13">
        <v>45193</v>
      </c>
      <c r="G756" s="11">
        <v>60</v>
      </c>
      <c r="H756" s="14">
        <v>4.2</v>
      </c>
      <c r="I756">
        <f>IF(MONTH(calls[[#This Row],[Date of Call]])&lt;=6,YEAR(calls[[#This Row],[Date of Call]]),YEAR(calls[[#This Row],[Date of Call]])+1)</f>
        <v>2024</v>
      </c>
      <c r="J756" t="str">
        <f>TEXT(calls[[#This Row],[Date of Call]],"DDDD")</f>
        <v>Sunday</v>
      </c>
      <c r="K756" t="str">
        <f>_xlfn.IFS(calls[[#This Row],[Duration]]&lt;=10,"Under 10 mins",calls[[#This Row],[Duration]]&lt;=30,"10 to 30 mins",calls[[#This Row],[Duration]]&lt;=60,"30 to 60 mins",calls[[#This Row],[Duration]]&lt;=120,"1 to 2 hour",TRUE,"More than 2 hours")</f>
        <v>1 to 2 hour</v>
      </c>
      <c r="L756">
        <f>ROUND(calls[[#This Row],[Satisfaction Rating]],0)</f>
        <v>4</v>
      </c>
    </row>
    <row r="757" spans="2:12" x14ac:dyDescent="0.3">
      <c r="B757" s="10" t="s">
        <v>793</v>
      </c>
      <c r="C757" s="11" t="s">
        <v>32</v>
      </c>
      <c r="D757" s="11">
        <v>67</v>
      </c>
      <c r="E757" s="12" t="s">
        <v>33</v>
      </c>
      <c r="F757" s="13">
        <v>45194</v>
      </c>
      <c r="G757" s="11">
        <v>87</v>
      </c>
      <c r="H757" s="14">
        <v>3.9</v>
      </c>
      <c r="I757">
        <f>IF(MONTH(calls[[#This Row],[Date of Call]])&lt;=6,YEAR(calls[[#This Row],[Date of Call]]),YEAR(calls[[#This Row],[Date of Call]])+1)</f>
        <v>2024</v>
      </c>
      <c r="J757" t="str">
        <f>TEXT(calls[[#This Row],[Date of Call]],"DDDD")</f>
        <v>Monday</v>
      </c>
      <c r="K757" t="str">
        <f>_xlfn.IFS(calls[[#This Row],[Duration]]&lt;=10,"Under 10 mins",calls[[#This Row],[Duration]]&lt;=30,"10 to 30 mins",calls[[#This Row],[Duration]]&lt;=60,"30 to 60 mins",calls[[#This Row],[Duration]]&lt;=120,"1 to 2 hour",TRUE,"More than 2 hours")</f>
        <v>1 to 2 hour</v>
      </c>
      <c r="L757">
        <f>ROUND(calls[[#This Row],[Satisfaction Rating]],0)</f>
        <v>4</v>
      </c>
    </row>
    <row r="758" spans="2:12" x14ac:dyDescent="0.3">
      <c r="B758" s="10" t="s">
        <v>794</v>
      </c>
      <c r="C758" s="11" t="s">
        <v>23</v>
      </c>
      <c r="D758" s="11">
        <v>96</v>
      </c>
      <c r="E758" s="12" t="s">
        <v>17</v>
      </c>
      <c r="F758" s="13">
        <v>45195</v>
      </c>
      <c r="G758" s="11">
        <v>42</v>
      </c>
      <c r="H758" s="14">
        <v>4.5</v>
      </c>
      <c r="I758">
        <f>IF(MONTH(calls[[#This Row],[Date of Call]])&lt;=6,YEAR(calls[[#This Row],[Date of Call]]),YEAR(calls[[#This Row],[Date of Call]])+1)</f>
        <v>2024</v>
      </c>
      <c r="J758" t="str">
        <f>TEXT(calls[[#This Row],[Date of Call]],"DDDD")</f>
        <v>Tuesday</v>
      </c>
      <c r="K758" t="str">
        <f>_xlfn.IFS(calls[[#This Row],[Duration]]&lt;=10,"Under 10 mins",calls[[#This Row],[Duration]]&lt;=30,"10 to 30 mins",calls[[#This Row],[Duration]]&lt;=60,"30 to 60 mins",calls[[#This Row],[Duration]]&lt;=120,"1 to 2 hour",TRUE,"More than 2 hours")</f>
        <v>1 to 2 hour</v>
      </c>
      <c r="L758">
        <f>ROUND(calls[[#This Row],[Satisfaction Rating]],0)</f>
        <v>5</v>
      </c>
    </row>
    <row r="759" spans="2:12" x14ac:dyDescent="0.3">
      <c r="B759" s="10" t="s">
        <v>795</v>
      </c>
      <c r="C759" s="11" t="s">
        <v>35</v>
      </c>
      <c r="D759" s="11">
        <v>142</v>
      </c>
      <c r="E759" s="12" t="s">
        <v>27</v>
      </c>
      <c r="F759" s="13">
        <v>45196</v>
      </c>
      <c r="G759" s="11">
        <v>37</v>
      </c>
      <c r="H759" s="14">
        <v>3.8</v>
      </c>
      <c r="I759">
        <f>IF(MONTH(calls[[#This Row],[Date of Call]])&lt;=6,YEAR(calls[[#This Row],[Date of Call]]),YEAR(calls[[#This Row],[Date of Call]])+1)</f>
        <v>2024</v>
      </c>
      <c r="J759" t="str">
        <f>TEXT(calls[[#This Row],[Date of Call]],"DDDD")</f>
        <v>Wednesday</v>
      </c>
      <c r="K759" t="str">
        <f>_xlfn.IFS(calls[[#This Row],[Duration]]&lt;=10,"Under 10 mins",calls[[#This Row],[Duration]]&lt;=30,"10 to 30 mins",calls[[#This Row],[Duration]]&lt;=60,"30 to 60 mins",calls[[#This Row],[Duration]]&lt;=120,"1 to 2 hour",TRUE,"More than 2 hours")</f>
        <v>More than 2 hours</v>
      </c>
      <c r="L759">
        <f>ROUND(calls[[#This Row],[Satisfaction Rating]],0)</f>
        <v>4</v>
      </c>
    </row>
    <row r="760" spans="2:12" x14ac:dyDescent="0.3">
      <c r="B760" s="10" t="s">
        <v>796</v>
      </c>
      <c r="C760" s="11" t="s">
        <v>35</v>
      </c>
      <c r="D760" s="11">
        <v>71</v>
      </c>
      <c r="E760" s="12" t="s">
        <v>40</v>
      </c>
      <c r="F760" s="13">
        <v>45196</v>
      </c>
      <c r="G760" s="11">
        <v>135</v>
      </c>
      <c r="H760" s="14">
        <v>3.9</v>
      </c>
      <c r="I760">
        <f>IF(MONTH(calls[[#This Row],[Date of Call]])&lt;=6,YEAR(calls[[#This Row],[Date of Call]]),YEAR(calls[[#This Row],[Date of Call]])+1)</f>
        <v>2024</v>
      </c>
      <c r="J760" t="str">
        <f>TEXT(calls[[#This Row],[Date of Call]],"DDDD")</f>
        <v>Wednesday</v>
      </c>
      <c r="K760" t="str">
        <f>_xlfn.IFS(calls[[#This Row],[Duration]]&lt;=10,"Under 10 mins",calls[[#This Row],[Duration]]&lt;=30,"10 to 30 mins",calls[[#This Row],[Duration]]&lt;=60,"30 to 60 mins",calls[[#This Row],[Duration]]&lt;=120,"1 to 2 hour",TRUE,"More than 2 hours")</f>
        <v>1 to 2 hour</v>
      </c>
      <c r="L760">
        <f>ROUND(calls[[#This Row],[Satisfaction Rating]],0)</f>
        <v>4</v>
      </c>
    </row>
    <row r="761" spans="2:12" x14ac:dyDescent="0.3">
      <c r="B761" s="10" t="s">
        <v>797</v>
      </c>
      <c r="C761" s="11" t="s">
        <v>23</v>
      </c>
      <c r="D761" s="11">
        <v>152</v>
      </c>
      <c r="E761" s="12" t="s">
        <v>40</v>
      </c>
      <c r="F761" s="13">
        <v>45196</v>
      </c>
      <c r="G761" s="11">
        <v>88</v>
      </c>
      <c r="H761" s="14">
        <v>4.7</v>
      </c>
      <c r="I761">
        <f>IF(MONTH(calls[[#This Row],[Date of Call]])&lt;=6,YEAR(calls[[#This Row],[Date of Call]]),YEAR(calls[[#This Row],[Date of Call]])+1)</f>
        <v>2024</v>
      </c>
      <c r="J761" t="str">
        <f>TEXT(calls[[#This Row],[Date of Call]],"DDDD")</f>
        <v>Wednesday</v>
      </c>
      <c r="K761" t="str">
        <f>_xlfn.IFS(calls[[#This Row],[Duration]]&lt;=10,"Under 10 mins",calls[[#This Row],[Duration]]&lt;=30,"10 to 30 mins",calls[[#This Row],[Duration]]&lt;=60,"30 to 60 mins",calls[[#This Row],[Duration]]&lt;=120,"1 to 2 hour",TRUE,"More than 2 hours")</f>
        <v>More than 2 hours</v>
      </c>
      <c r="L761">
        <f>ROUND(calls[[#This Row],[Satisfaction Rating]],0)</f>
        <v>5</v>
      </c>
    </row>
    <row r="762" spans="2:12" x14ac:dyDescent="0.3">
      <c r="B762" s="10" t="s">
        <v>798</v>
      </c>
      <c r="C762" s="11" t="s">
        <v>18</v>
      </c>
      <c r="D762" s="11">
        <v>108</v>
      </c>
      <c r="E762" s="12" t="s">
        <v>27</v>
      </c>
      <c r="F762" s="13">
        <v>45196</v>
      </c>
      <c r="G762" s="11">
        <v>190</v>
      </c>
      <c r="H762" s="14">
        <v>3.2</v>
      </c>
      <c r="I762">
        <f>IF(MONTH(calls[[#This Row],[Date of Call]])&lt;=6,YEAR(calls[[#This Row],[Date of Call]]),YEAR(calls[[#This Row],[Date of Call]])+1)</f>
        <v>2024</v>
      </c>
      <c r="J762" t="str">
        <f>TEXT(calls[[#This Row],[Date of Call]],"DDDD")</f>
        <v>Wednesday</v>
      </c>
      <c r="K762" t="str">
        <f>_xlfn.IFS(calls[[#This Row],[Duration]]&lt;=10,"Under 10 mins",calls[[#This Row],[Duration]]&lt;=30,"10 to 30 mins",calls[[#This Row],[Duration]]&lt;=60,"30 to 60 mins",calls[[#This Row],[Duration]]&lt;=120,"1 to 2 hour",TRUE,"More than 2 hours")</f>
        <v>1 to 2 hour</v>
      </c>
      <c r="L762">
        <f>ROUND(calls[[#This Row],[Satisfaction Rating]],0)</f>
        <v>3</v>
      </c>
    </row>
    <row r="763" spans="2:12" x14ac:dyDescent="0.3">
      <c r="B763" s="10" t="s">
        <v>799</v>
      </c>
      <c r="C763" s="11" t="s">
        <v>18</v>
      </c>
      <c r="D763" s="11">
        <v>156</v>
      </c>
      <c r="E763" s="12" t="s">
        <v>40</v>
      </c>
      <c r="F763" s="13">
        <v>45196</v>
      </c>
      <c r="G763" s="11">
        <v>81</v>
      </c>
      <c r="H763" s="14">
        <v>5</v>
      </c>
      <c r="I763">
        <f>IF(MONTH(calls[[#This Row],[Date of Call]])&lt;=6,YEAR(calls[[#This Row],[Date of Call]]),YEAR(calls[[#This Row],[Date of Call]])+1)</f>
        <v>2024</v>
      </c>
      <c r="J763" t="str">
        <f>TEXT(calls[[#This Row],[Date of Call]],"DDDD")</f>
        <v>Wednesday</v>
      </c>
      <c r="K763" t="str">
        <f>_xlfn.IFS(calls[[#This Row],[Duration]]&lt;=10,"Under 10 mins",calls[[#This Row],[Duration]]&lt;=30,"10 to 30 mins",calls[[#This Row],[Duration]]&lt;=60,"30 to 60 mins",calls[[#This Row],[Duration]]&lt;=120,"1 to 2 hour",TRUE,"More than 2 hours")</f>
        <v>More than 2 hours</v>
      </c>
      <c r="L763">
        <f>ROUND(calls[[#This Row],[Satisfaction Rating]],0)</f>
        <v>5</v>
      </c>
    </row>
    <row r="764" spans="2:12" x14ac:dyDescent="0.3">
      <c r="B764" s="10" t="s">
        <v>800</v>
      </c>
      <c r="C764" s="11" t="s">
        <v>35</v>
      </c>
      <c r="D764" s="11">
        <v>126</v>
      </c>
      <c r="E764" s="12" t="s">
        <v>27</v>
      </c>
      <c r="F764" s="13">
        <v>45196</v>
      </c>
      <c r="G764" s="11">
        <v>44</v>
      </c>
      <c r="H764" s="14">
        <v>3.7</v>
      </c>
      <c r="I764">
        <f>IF(MONTH(calls[[#This Row],[Date of Call]])&lt;=6,YEAR(calls[[#This Row],[Date of Call]]),YEAR(calls[[#This Row],[Date of Call]])+1)</f>
        <v>2024</v>
      </c>
      <c r="J764" t="str">
        <f>TEXT(calls[[#This Row],[Date of Call]],"DDDD")</f>
        <v>Wednesday</v>
      </c>
      <c r="K764" t="str">
        <f>_xlfn.IFS(calls[[#This Row],[Duration]]&lt;=10,"Under 10 mins",calls[[#This Row],[Duration]]&lt;=30,"10 to 30 mins",calls[[#This Row],[Duration]]&lt;=60,"30 to 60 mins",calls[[#This Row],[Duration]]&lt;=120,"1 to 2 hour",TRUE,"More than 2 hours")</f>
        <v>More than 2 hours</v>
      </c>
      <c r="L764">
        <f>ROUND(calls[[#This Row],[Satisfaction Rating]],0)</f>
        <v>4</v>
      </c>
    </row>
    <row r="765" spans="2:12" x14ac:dyDescent="0.3">
      <c r="B765" s="10" t="s">
        <v>801</v>
      </c>
      <c r="C765" s="11" t="s">
        <v>26</v>
      </c>
      <c r="D765" s="11">
        <v>135</v>
      </c>
      <c r="E765" s="12" t="s">
        <v>40</v>
      </c>
      <c r="F765" s="13">
        <v>45197</v>
      </c>
      <c r="G765" s="11">
        <v>92</v>
      </c>
      <c r="H765" s="14">
        <v>3.9</v>
      </c>
      <c r="I765">
        <f>IF(MONTH(calls[[#This Row],[Date of Call]])&lt;=6,YEAR(calls[[#This Row],[Date of Call]]),YEAR(calls[[#This Row],[Date of Call]])+1)</f>
        <v>2024</v>
      </c>
      <c r="J765" t="str">
        <f>TEXT(calls[[#This Row],[Date of Call]],"DDDD")</f>
        <v>Thursday</v>
      </c>
      <c r="K765" t="str">
        <f>_xlfn.IFS(calls[[#This Row],[Duration]]&lt;=10,"Under 10 mins",calls[[#This Row],[Duration]]&lt;=30,"10 to 30 mins",calls[[#This Row],[Duration]]&lt;=60,"30 to 60 mins",calls[[#This Row],[Duration]]&lt;=120,"1 to 2 hour",TRUE,"More than 2 hours")</f>
        <v>More than 2 hours</v>
      </c>
      <c r="L765">
        <f>ROUND(calls[[#This Row],[Satisfaction Rating]],0)</f>
        <v>4</v>
      </c>
    </row>
    <row r="766" spans="2:12" x14ac:dyDescent="0.3">
      <c r="B766" s="10" t="s">
        <v>802</v>
      </c>
      <c r="C766" s="11" t="s">
        <v>35</v>
      </c>
      <c r="D766" s="11">
        <v>110</v>
      </c>
      <c r="E766" s="12" t="s">
        <v>17</v>
      </c>
      <c r="F766" s="13">
        <v>45198</v>
      </c>
      <c r="G766" s="11">
        <v>90</v>
      </c>
      <c r="H766" s="14">
        <v>3.1</v>
      </c>
      <c r="I766">
        <f>IF(MONTH(calls[[#This Row],[Date of Call]])&lt;=6,YEAR(calls[[#This Row],[Date of Call]]),YEAR(calls[[#This Row],[Date of Call]])+1)</f>
        <v>2024</v>
      </c>
      <c r="J766" t="str">
        <f>TEXT(calls[[#This Row],[Date of Call]],"DDDD")</f>
        <v>Friday</v>
      </c>
      <c r="K766" t="str">
        <f>_xlfn.IFS(calls[[#This Row],[Duration]]&lt;=10,"Under 10 mins",calls[[#This Row],[Duration]]&lt;=30,"10 to 30 mins",calls[[#This Row],[Duration]]&lt;=60,"30 to 60 mins",calls[[#This Row],[Duration]]&lt;=120,"1 to 2 hour",TRUE,"More than 2 hours")</f>
        <v>1 to 2 hour</v>
      </c>
      <c r="L766">
        <f>ROUND(calls[[#This Row],[Satisfaction Rating]],0)</f>
        <v>3</v>
      </c>
    </row>
    <row r="767" spans="2:12" x14ac:dyDescent="0.3">
      <c r="B767" s="10" t="s">
        <v>803</v>
      </c>
      <c r="C767" s="11" t="s">
        <v>54</v>
      </c>
      <c r="D767" s="11">
        <v>64</v>
      </c>
      <c r="E767" s="12" t="s">
        <v>40</v>
      </c>
      <c r="F767" s="13">
        <v>45198</v>
      </c>
      <c r="G767" s="11">
        <v>112</v>
      </c>
      <c r="H767" s="14">
        <v>2</v>
      </c>
      <c r="I767">
        <f>IF(MONTH(calls[[#This Row],[Date of Call]])&lt;=6,YEAR(calls[[#This Row],[Date of Call]]),YEAR(calls[[#This Row],[Date of Call]])+1)</f>
        <v>2024</v>
      </c>
      <c r="J767" t="str">
        <f>TEXT(calls[[#This Row],[Date of Call]],"DDDD")</f>
        <v>Friday</v>
      </c>
      <c r="K767" t="str">
        <f>_xlfn.IFS(calls[[#This Row],[Duration]]&lt;=10,"Under 10 mins",calls[[#This Row],[Duration]]&lt;=30,"10 to 30 mins",calls[[#This Row],[Duration]]&lt;=60,"30 to 60 mins",calls[[#This Row],[Duration]]&lt;=120,"1 to 2 hour",TRUE,"More than 2 hours")</f>
        <v>1 to 2 hour</v>
      </c>
      <c r="L767">
        <f>ROUND(calls[[#This Row],[Satisfaction Rating]],0)</f>
        <v>2</v>
      </c>
    </row>
    <row r="768" spans="2:12" x14ac:dyDescent="0.3">
      <c r="B768" s="10" t="s">
        <v>804</v>
      </c>
      <c r="C768" s="11" t="s">
        <v>43</v>
      </c>
      <c r="D768" s="11">
        <v>127</v>
      </c>
      <c r="E768" s="12" t="s">
        <v>27</v>
      </c>
      <c r="F768" s="13">
        <v>45198</v>
      </c>
      <c r="G768" s="11">
        <v>112</v>
      </c>
      <c r="H768" s="14">
        <v>4.5999999999999996</v>
      </c>
      <c r="I768">
        <f>IF(MONTH(calls[[#This Row],[Date of Call]])&lt;=6,YEAR(calls[[#This Row],[Date of Call]]),YEAR(calls[[#This Row],[Date of Call]])+1)</f>
        <v>2024</v>
      </c>
      <c r="J768" t="str">
        <f>TEXT(calls[[#This Row],[Date of Call]],"DDDD")</f>
        <v>Friday</v>
      </c>
      <c r="K768" t="str">
        <f>_xlfn.IFS(calls[[#This Row],[Duration]]&lt;=10,"Under 10 mins",calls[[#This Row],[Duration]]&lt;=30,"10 to 30 mins",calls[[#This Row],[Duration]]&lt;=60,"30 to 60 mins",calls[[#This Row],[Duration]]&lt;=120,"1 to 2 hour",TRUE,"More than 2 hours")</f>
        <v>More than 2 hours</v>
      </c>
      <c r="L768">
        <f>ROUND(calls[[#This Row],[Satisfaction Rating]],0)</f>
        <v>5</v>
      </c>
    </row>
    <row r="769" spans="2:12" x14ac:dyDescent="0.3">
      <c r="B769" s="10" t="s">
        <v>805</v>
      </c>
      <c r="C769" s="11" t="s">
        <v>41</v>
      </c>
      <c r="D769" s="11">
        <v>124</v>
      </c>
      <c r="E769" s="12" t="s">
        <v>33</v>
      </c>
      <c r="F769" s="13">
        <v>45198</v>
      </c>
      <c r="G769" s="11">
        <v>48</v>
      </c>
      <c r="H769" s="14">
        <v>3.7</v>
      </c>
      <c r="I769">
        <f>IF(MONTH(calls[[#This Row],[Date of Call]])&lt;=6,YEAR(calls[[#This Row],[Date of Call]]),YEAR(calls[[#This Row],[Date of Call]])+1)</f>
        <v>2024</v>
      </c>
      <c r="J769" t="str">
        <f>TEXT(calls[[#This Row],[Date of Call]],"DDDD")</f>
        <v>Friday</v>
      </c>
      <c r="K769" t="str">
        <f>_xlfn.IFS(calls[[#This Row],[Duration]]&lt;=10,"Under 10 mins",calls[[#This Row],[Duration]]&lt;=30,"10 to 30 mins",calls[[#This Row],[Duration]]&lt;=60,"30 to 60 mins",calls[[#This Row],[Duration]]&lt;=120,"1 to 2 hour",TRUE,"More than 2 hours")</f>
        <v>More than 2 hours</v>
      </c>
      <c r="L769">
        <f>ROUND(calls[[#This Row],[Satisfaction Rating]],0)</f>
        <v>4</v>
      </c>
    </row>
    <row r="770" spans="2:12" x14ac:dyDescent="0.3">
      <c r="B770" s="10" t="s">
        <v>806</v>
      </c>
      <c r="C770" s="11" t="s">
        <v>54</v>
      </c>
      <c r="D770" s="11">
        <v>125</v>
      </c>
      <c r="E770" s="12" t="s">
        <v>27</v>
      </c>
      <c r="F770" s="13">
        <v>45198</v>
      </c>
      <c r="G770" s="11">
        <v>116</v>
      </c>
      <c r="H770" s="14">
        <v>4.4000000000000004</v>
      </c>
      <c r="I770">
        <f>IF(MONTH(calls[[#This Row],[Date of Call]])&lt;=6,YEAR(calls[[#This Row],[Date of Call]]),YEAR(calls[[#This Row],[Date of Call]])+1)</f>
        <v>2024</v>
      </c>
      <c r="J770" t="str">
        <f>TEXT(calls[[#This Row],[Date of Call]],"DDDD")</f>
        <v>Friday</v>
      </c>
      <c r="K770" t="str">
        <f>_xlfn.IFS(calls[[#This Row],[Duration]]&lt;=10,"Under 10 mins",calls[[#This Row],[Duration]]&lt;=30,"10 to 30 mins",calls[[#This Row],[Duration]]&lt;=60,"30 to 60 mins",calls[[#This Row],[Duration]]&lt;=120,"1 to 2 hour",TRUE,"More than 2 hours")</f>
        <v>More than 2 hours</v>
      </c>
      <c r="L770">
        <f>ROUND(calls[[#This Row],[Satisfaction Rating]],0)</f>
        <v>4</v>
      </c>
    </row>
    <row r="771" spans="2:12" x14ac:dyDescent="0.3">
      <c r="B771" s="10" t="s">
        <v>807</v>
      </c>
      <c r="C771" s="11" t="s">
        <v>22</v>
      </c>
      <c r="D771" s="11">
        <v>70</v>
      </c>
      <c r="E771" s="12" t="s">
        <v>27</v>
      </c>
      <c r="F771" s="13">
        <v>45198</v>
      </c>
      <c r="G771" s="11">
        <v>29</v>
      </c>
      <c r="H771" s="14">
        <v>2.1</v>
      </c>
      <c r="I771">
        <f>IF(MONTH(calls[[#This Row],[Date of Call]])&lt;=6,YEAR(calls[[#This Row],[Date of Call]]),YEAR(calls[[#This Row],[Date of Call]])+1)</f>
        <v>2024</v>
      </c>
      <c r="J771" t="str">
        <f>TEXT(calls[[#This Row],[Date of Call]],"DDDD")</f>
        <v>Friday</v>
      </c>
      <c r="K771" t="str">
        <f>_xlfn.IFS(calls[[#This Row],[Duration]]&lt;=10,"Under 10 mins",calls[[#This Row],[Duration]]&lt;=30,"10 to 30 mins",calls[[#This Row],[Duration]]&lt;=60,"30 to 60 mins",calls[[#This Row],[Duration]]&lt;=120,"1 to 2 hour",TRUE,"More than 2 hours")</f>
        <v>1 to 2 hour</v>
      </c>
      <c r="L771">
        <f>ROUND(calls[[#This Row],[Satisfaction Rating]],0)</f>
        <v>2</v>
      </c>
    </row>
    <row r="772" spans="2:12" x14ac:dyDescent="0.3">
      <c r="B772" s="10" t="s">
        <v>808</v>
      </c>
      <c r="C772" s="11" t="s">
        <v>43</v>
      </c>
      <c r="D772" s="11">
        <v>93</v>
      </c>
      <c r="E772" s="12" t="s">
        <v>40</v>
      </c>
      <c r="F772" s="13">
        <v>45199</v>
      </c>
      <c r="G772" s="11">
        <v>170</v>
      </c>
      <c r="H772" s="14">
        <v>2.2000000000000002</v>
      </c>
      <c r="I772">
        <f>IF(MONTH(calls[[#This Row],[Date of Call]])&lt;=6,YEAR(calls[[#This Row],[Date of Call]]),YEAR(calls[[#This Row],[Date of Call]])+1)</f>
        <v>2024</v>
      </c>
      <c r="J772" t="str">
        <f>TEXT(calls[[#This Row],[Date of Call]],"DDDD")</f>
        <v>Saturday</v>
      </c>
      <c r="K772" t="str">
        <f>_xlfn.IFS(calls[[#This Row],[Duration]]&lt;=10,"Under 10 mins",calls[[#This Row],[Duration]]&lt;=30,"10 to 30 mins",calls[[#This Row],[Duration]]&lt;=60,"30 to 60 mins",calls[[#This Row],[Duration]]&lt;=120,"1 to 2 hour",TRUE,"More than 2 hours")</f>
        <v>1 to 2 hour</v>
      </c>
      <c r="L772">
        <f>ROUND(calls[[#This Row],[Satisfaction Rating]],0)</f>
        <v>2</v>
      </c>
    </row>
    <row r="773" spans="2:12" x14ac:dyDescent="0.3">
      <c r="B773" s="10" t="s">
        <v>809</v>
      </c>
      <c r="C773" s="11" t="s">
        <v>22</v>
      </c>
      <c r="D773" s="11">
        <v>120</v>
      </c>
      <c r="E773" s="12" t="s">
        <v>46</v>
      </c>
      <c r="F773" s="13">
        <v>45199</v>
      </c>
      <c r="G773" s="11">
        <v>68</v>
      </c>
      <c r="H773" s="14">
        <v>3.4</v>
      </c>
      <c r="I773">
        <f>IF(MONTH(calls[[#This Row],[Date of Call]])&lt;=6,YEAR(calls[[#This Row],[Date of Call]]),YEAR(calls[[#This Row],[Date of Call]])+1)</f>
        <v>2024</v>
      </c>
      <c r="J773" t="str">
        <f>TEXT(calls[[#This Row],[Date of Call]],"DDDD")</f>
        <v>Saturday</v>
      </c>
      <c r="K773" t="str">
        <f>_xlfn.IFS(calls[[#This Row],[Duration]]&lt;=10,"Under 10 mins",calls[[#This Row],[Duration]]&lt;=30,"10 to 30 mins",calls[[#This Row],[Duration]]&lt;=60,"30 to 60 mins",calls[[#This Row],[Duration]]&lt;=120,"1 to 2 hour",TRUE,"More than 2 hours")</f>
        <v>1 to 2 hour</v>
      </c>
      <c r="L773">
        <f>ROUND(calls[[#This Row],[Satisfaction Rating]],0)</f>
        <v>3</v>
      </c>
    </row>
    <row r="774" spans="2:12" x14ac:dyDescent="0.3">
      <c r="B774" s="10" t="s">
        <v>810</v>
      </c>
      <c r="C774" s="11" t="s">
        <v>32</v>
      </c>
      <c r="D774" s="11">
        <v>96</v>
      </c>
      <c r="E774" s="12" t="s">
        <v>17</v>
      </c>
      <c r="F774" s="13">
        <v>45199</v>
      </c>
      <c r="G774" s="11">
        <v>195</v>
      </c>
      <c r="H774" s="14">
        <v>2.7</v>
      </c>
      <c r="I774">
        <f>IF(MONTH(calls[[#This Row],[Date of Call]])&lt;=6,YEAR(calls[[#This Row],[Date of Call]]),YEAR(calls[[#This Row],[Date of Call]])+1)</f>
        <v>2024</v>
      </c>
      <c r="J774" t="str">
        <f>TEXT(calls[[#This Row],[Date of Call]],"DDDD")</f>
        <v>Saturday</v>
      </c>
      <c r="K774" t="str">
        <f>_xlfn.IFS(calls[[#This Row],[Duration]]&lt;=10,"Under 10 mins",calls[[#This Row],[Duration]]&lt;=30,"10 to 30 mins",calls[[#This Row],[Duration]]&lt;=60,"30 to 60 mins",calls[[#This Row],[Duration]]&lt;=120,"1 to 2 hour",TRUE,"More than 2 hours")</f>
        <v>1 to 2 hour</v>
      </c>
      <c r="L774">
        <f>ROUND(calls[[#This Row],[Satisfaction Rating]],0)</f>
        <v>3</v>
      </c>
    </row>
    <row r="775" spans="2:12" x14ac:dyDescent="0.3">
      <c r="B775" s="10" t="s">
        <v>811</v>
      </c>
      <c r="C775" s="11" t="s">
        <v>30</v>
      </c>
      <c r="D775" s="11">
        <v>67</v>
      </c>
      <c r="E775" s="12" t="s">
        <v>17</v>
      </c>
      <c r="F775" s="13">
        <v>45199</v>
      </c>
      <c r="G775" s="11">
        <v>96</v>
      </c>
      <c r="H775" s="14">
        <v>3.7</v>
      </c>
      <c r="I775">
        <f>IF(MONTH(calls[[#This Row],[Date of Call]])&lt;=6,YEAR(calls[[#This Row],[Date of Call]]),YEAR(calls[[#This Row],[Date of Call]])+1)</f>
        <v>2024</v>
      </c>
      <c r="J775" t="str">
        <f>TEXT(calls[[#This Row],[Date of Call]],"DDDD")</f>
        <v>Saturday</v>
      </c>
      <c r="K775" t="str">
        <f>_xlfn.IFS(calls[[#This Row],[Duration]]&lt;=10,"Under 10 mins",calls[[#This Row],[Duration]]&lt;=30,"10 to 30 mins",calls[[#This Row],[Duration]]&lt;=60,"30 to 60 mins",calls[[#This Row],[Duration]]&lt;=120,"1 to 2 hour",TRUE,"More than 2 hours")</f>
        <v>1 to 2 hour</v>
      </c>
      <c r="L775">
        <f>ROUND(calls[[#This Row],[Satisfaction Rating]],0)</f>
        <v>4</v>
      </c>
    </row>
    <row r="776" spans="2:12" x14ac:dyDescent="0.3">
      <c r="B776" s="10" t="s">
        <v>812</v>
      </c>
      <c r="C776" s="11" t="s">
        <v>54</v>
      </c>
      <c r="D776" s="11">
        <v>119</v>
      </c>
      <c r="E776" s="12" t="s">
        <v>17</v>
      </c>
      <c r="F776" s="13">
        <v>45199</v>
      </c>
      <c r="G776" s="11">
        <v>96</v>
      </c>
      <c r="H776" s="14">
        <v>3.1</v>
      </c>
      <c r="I776">
        <f>IF(MONTH(calls[[#This Row],[Date of Call]])&lt;=6,YEAR(calls[[#This Row],[Date of Call]]),YEAR(calls[[#This Row],[Date of Call]])+1)</f>
        <v>2024</v>
      </c>
      <c r="J776" t="str">
        <f>TEXT(calls[[#This Row],[Date of Call]],"DDDD")</f>
        <v>Saturday</v>
      </c>
      <c r="K776" t="str">
        <f>_xlfn.IFS(calls[[#This Row],[Duration]]&lt;=10,"Under 10 mins",calls[[#This Row],[Duration]]&lt;=30,"10 to 30 mins",calls[[#This Row],[Duration]]&lt;=60,"30 to 60 mins",calls[[#This Row],[Duration]]&lt;=120,"1 to 2 hour",TRUE,"More than 2 hours")</f>
        <v>1 to 2 hour</v>
      </c>
      <c r="L776">
        <f>ROUND(calls[[#This Row],[Satisfaction Rating]],0)</f>
        <v>3</v>
      </c>
    </row>
    <row r="777" spans="2:12" x14ac:dyDescent="0.3">
      <c r="B777" s="10" t="s">
        <v>813</v>
      </c>
      <c r="C777" s="11" t="s">
        <v>41</v>
      </c>
      <c r="D777" s="11">
        <v>61</v>
      </c>
      <c r="E777" s="12" t="s">
        <v>33</v>
      </c>
      <c r="F777" s="13">
        <v>45199</v>
      </c>
      <c r="G777" s="11">
        <v>117</v>
      </c>
      <c r="H777" s="14">
        <v>4.0999999999999996</v>
      </c>
      <c r="I777">
        <f>IF(MONTH(calls[[#This Row],[Date of Call]])&lt;=6,YEAR(calls[[#This Row],[Date of Call]]),YEAR(calls[[#This Row],[Date of Call]])+1)</f>
        <v>2024</v>
      </c>
      <c r="J777" t="str">
        <f>TEXT(calls[[#This Row],[Date of Call]],"DDDD")</f>
        <v>Saturday</v>
      </c>
      <c r="K777" t="str">
        <f>_xlfn.IFS(calls[[#This Row],[Duration]]&lt;=10,"Under 10 mins",calls[[#This Row],[Duration]]&lt;=30,"10 to 30 mins",calls[[#This Row],[Duration]]&lt;=60,"30 to 60 mins",calls[[#This Row],[Duration]]&lt;=120,"1 to 2 hour",TRUE,"More than 2 hours")</f>
        <v>1 to 2 hour</v>
      </c>
      <c r="L777">
        <f>ROUND(calls[[#This Row],[Satisfaction Rating]],0)</f>
        <v>4</v>
      </c>
    </row>
    <row r="778" spans="2:12" x14ac:dyDescent="0.3">
      <c r="B778" s="10" t="s">
        <v>814</v>
      </c>
      <c r="C778" s="11" t="s">
        <v>32</v>
      </c>
      <c r="D778" s="11">
        <v>29</v>
      </c>
      <c r="E778" s="12" t="s">
        <v>40</v>
      </c>
      <c r="F778" s="13">
        <v>45199</v>
      </c>
      <c r="G778" s="11">
        <v>80</v>
      </c>
      <c r="H778" s="14">
        <v>4.8</v>
      </c>
      <c r="I778">
        <f>IF(MONTH(calls[[#This Row],[Date of Call]])&lt;=6,YEAR(calls[[#This Row],[Date of Call]]),YEAR(calls[[#This Row],[Date of Call]])+1)</f>
        <v>2024</v>
      </c>
      <c r="J778" t="str">
        <f>TEXT(calls[[#This Row],[Date of Call]],"DDDD")</f>
        <v>Saturday</v>
      </c>
      <c r="K778" t="str">
        <f>_xlfn.IFS(calls[[#This Row],[Duration]]&lt;=10,"Under 10 mins",calls[[#This Row],[Duration]]&lt;=30,"10 to 30 mins",calls[[#This Row],[Duration]]&lt;=60,"30 to 60 mins",calls[[#This Row],[Duration]]&lt;=120,"1 to 2 hour",TRUE,"More than 2 hours")</f>
        <v>10 to 30 mins</v>
      </c>
      <c r="L778">
        <f>ROUND(calls[[#This Row],[Satisfaction Rating]],0)</f>
        <v>5</v>
      </c>
    </row>
    <row r="779" spans="2:12" x14ac:dyDescent="0.3">
      <c r="B779" s="10" t="s">
        <v>815</v>
      </c>
      <c r="C779" s="11" t="s">
        <v>23</v>
      </c>
      <c r="D779" s="11">
        <v>134</v>
      </c>
      <c r="E779" s="12" t="s">
        <v>46</v>
      </c>
      <c r="F779" s="13">
        <v>45199</v>
      </c>
      <c r="G779" s="11">
        <v>117</v>
      </c>
      <c r="H779" s="14">
        <v>4</v>
      </c>
      <c r="I779">
        <f>IF(MONTH(calls[[#This Row],[Date of Call]])&lt;=6,YEAR(calls[[#This Row],[Date of Call]]),YEAR(calls[[#This Row],[Date of Call]])+1)</f>
        <v>2024</v>
      </c>
      <c r="J779" t="str">
        <f>TEXT(calls[[#This Row],[Date of Call]],"DDDD")</f>
        <v>Saturday</v>
      </c>
      <c r="K779" t="str">
        <f>_xlfn.IFS(calls[[#This Row],[Duration]]&lt;=10,"Under 10 mins",calls[[#This Row],[Duration]]&lt;=30,"10 to 30 mins",calls[[#This Row],[Duration]]&lt;=60,"30 to 60 mins",calls[[#This Row],[Duration]]&lt;=120,"1 to 2 hour",TRUE,"More than 2 hours")</f>
        <v>More than 2 hours</v>
      </c>
      <c r="L779">
        <f>ROUND(calls[[#This Row],[Satisfaction Rating]],0)</f>
        <v>4</v>
      </c>
    </row>
    <row r="780" spans="2:12" x14ac:dyDescent="0.3">
      <c r="B780" s="10" t="s">
        <v>816</v>
      </c>
      <c r="C780" s="11" t="s">
        <v>35</v>
      </c>
      <c r="D780" s="11">
        <v>113</v>
      </c>
      <c r="E780" s="12" t="s">
        <v>17</v>
      </c>
      <c r="F780" s="13">
        <v>45200</v>
      </c>
      <c r="G780" s="11">
        <v>40</v>
      </c>
      <c r="H780" s="14">
        <v>3</v>
      </c>
      <c r="I780">
        <f>IF(MONTH(calls[[#This Row],[Date of Call]])&lt;=6,YEAR(calls[[#This Row],[Date of Call]]),YEAR(calls[[#This Row],[Date of Call]])+1)</f>
        <v>2024</v>
      </c>
      <c r="J780" t="str">
        <f>TEXT(calls[[#This Row],[Date of Call]],"DDDD")</f>
        <v>Sunday</v>
      </c>
      <c r="K780" t="str">
        <f>_xlfn.IFS(calls[[#This Row],[Duration]]&lt;=10,"Under 10 mins",calls[[#This Row],[Duration]]&lt;=30,"10 to 30 mins",calls[[#This Row],[Duration]]&lt;=60,"30 to 60 mins",calls[[#This Row],[Duration]]&lt;=120,"1 to 2 hour",TRUE,"More than 2 hours")</f>
        <v>1 to 2 hour</v>
      </c>
      <c r="L780">
        <f>ROUND(calls[[#This Row],[Satisfaction Rating]],0)</f>
        <v>3</v>
      </c>
    </row>
    <row r="781" spans="2:12" x14ac:dyDescent="0.3">
      <c r="B781" s="10" t="s">
        <v>817</v>
      </c>
      <c r="C781" s="11" t="s">
        <v>18</v>
      </c>
      <c r="D781" s="11">
        <v>12</v>
      </c>
      <c r="E781" s="12" t="s">
        <v>46</v>
      </c>
      <c r="F781" s="13">
        <v>45200</v>
      </c>
      <c r="G781" s="11">
        <v>117</v>
      </c>
      <c r="H781" s="14">
        <v>4.8</v>
      </c>
      <c r="I781">
        <f>IF(MONTH(calls[[#This Row],[Date of Call]])&lt;=6,YEAR(calls[[#This Row],[Date of Call]]),YEAR(calls[[#This Row],[Date of Call]])+1)</f>
        <v>2024</v>
      </c>
      <c r="J781" t="str">
        <f>TEXT(calls[[#This Row],[Date of Call]],"DDDD")</f>
        <v>Sunday</v>
      </c>
      <c r="K781" t="str">
        <f>_xlfn.IFS(calls[[#This Row],[Duration]]&lt;=10,"Under 10 mins",calls[[#This Row],[Duration]]&lt;=30,"10 to 30 mins",calls[[#This Row],[Duration]]&lt;=60,"30 to 60 mins",calls[[#This Row],[Duration]]&lt;=120,"1 to 2 hour",TRUE,"More than 2 hours")</f>
        <v>10 to 30 mins</v>
      </c>
      <c r="L781">
        <f>ROUND(calls[[#This Row],[Satisfaction Rating]],0)</f>
        <v>5</v>
      </c>
    </row>
    <row r="782" spans="2:12" x14ac:dyDescent="0.3">
      <c r="B782" s="10" t="s">
        <v>818</v>
      </c>
      <c r="C782" s="11" t="s">
        <v>49</v>
      </c>
      <c r="D782" s="11">
        <v>78</v>
      </c>
      <c r="E782" s="12" t="s">
        <v>40</v>
      </c>
      <c r="F782" s="13">
        <v>45200</v>
      </c>
      <c r="G782" s="11">
        <v>135</v>
      </c>
      <c r="H782" s="14">
        <v>4.0999999999999996</v>
      </c>
      <c r="I782">
        <f>IF(MONTH(calls[[#This Row],[Date of Call]])&lt;=6,YEAR(calls[[#This Row],[Date of Call]]),YEAR(calls[[#This Row],[Date of Call]])+1)</f>
        <v>2024</v>
      </c>
      <c r="J782" t="str">
        <f>TEXT(calls[[#This Row],[Date of Call]],"DDDD")</f>
        <v>Sunday</v>
      </c>
      <c r="K782" t="str">
        <f>_xlfn.IFS(calls[[#This Row],[Duration]]&lt;=10,"Under 10 mins",calls[[#This Row],[Duration]]&lt;=30,"10 to 30 mins",calls[[#This Row],[Duration]]&lt;=60,"30 to 60 mins",calls[[#This Row],[Duration]]&lt;=120,"1 to 2 hour",TRUE,"More than 2 hours")</f>
        <v>1 to 2 hour</v>
      </c>
      <c r="L782">
        <f>ROUND(calls[[#This Row],[Satisfaction Rating]],0)</f>
        <v>4</v>
      </c>
    </row>
    <row r="783" spans="2:12" x14ac:dyDescent="0.3">
      <c r="B783" s="10" t="s">
        <v>819</v>
      </c>
      <c r="C783" s="11" t="s">
        <v>54</v>
      </c>
      <c r="D783" s="11">
        <v>82</v>
      </c>
      <c r="E783" s="12" t="s">
        <v>27</v>
      </c>
      <c r="F783" s="13">
        <v>45200</v>
      </c>
      <c r="G783" s="11">
        <v>99</v>
      </c>
      <c r="H783" s="14">
        <v>4.2</v>
      </c>
      <c r="I783">
        <f>IF(MONTH(calls[[#This Row],[Date of Call]])&lt;=6,YEAR(calls[[#This Row],[Date of Call]]),YEAR(calls[[#This Row],[Date of Call]])+1)</f>
        <v>2024</v>
      </c>
      <c r="J783" t="str">
        <f>TEXT(calls[[#This Row],[Date of Call]],"DDDD")</f>
        <v>Sunday</v>
      </c>
      <c r="K783" t="str">
        <f>_xlfn.IFS(calls[[#This Row],[Duration]]&lt;=10,"Under 10 mins",calls[[#This Row],[Duration]]&lt;=30,"10 to 30 mins",calls[[#This Row],[Duration]]&lt;=60,"30 to 60 mins",calls[[#This Row],[Duration]]&lt;=120,"1 to 2 hour",TRUE,"More than 2 hours")</f>
        <v>1 to 2 hour</v>
      </c>
      <c r="L783">
        <f>ROUND(calls[[#This Row],[Satisfaction Rating]],0)</f>
        <v>4</v>
      </c>
    </row>
    <row r="784" spans="2:12" x14ac:dyDescent="0.3">
      <c r="B784" s="10" t="s">
        <v>820</v>
      </c>
      <c r="C784" s="11" t="s">
        <v>45</v>
      </c>
      <c r="D784" s="11">
        <v>149</v>
      </c>
      <c r="E784" s="12" t="s">
        <v>33</v>
      </c>
      <c r="F784" s="13">
        <v>45200</v>
      </c>
      <c r="G784" s="11">
        <v>130</v>
      </c>
      <c r="H784" s="14">
        <v>3.3</v>
      </c>
      <c r="I784">
        <f>IF(MONTH(calls[[#This Row],[Date of Call]])&lt;=6,YEAR(calls[[#This Row],[Date of Call]]),YEAR(calls[[#This Row],[Date of Call]])+1)</f>
        <v>2024</v>
      </c>
      <c r="J784" t="str">
        <f>TEXT(calls[[#This Row],[Date of Call]],"DDDD")</f>
        <v>Sunday</v>
      </c>
      <c r="K784" t="str">
        <f>_xlfn.IFS(calls[[#This Row],[Duration]]&lt;=10,"Under 10 mins",calls[[#This Row],[Duration]]&lt;=30,"10 to 30 mins",calls[[#This Row],[Duration]]&lt;=60,"30 to 60 mins",calls[[#This Row],[Duration]]&lt;=120,"1 to 2 hour",TRUE,"More than 2 hours")</f>
        <v>More than 2 hours</v>
      </c>
      <c r="L784">
        <f>ROUND(calls[[#This Row],[Satisfaction Rating]],0)</f>
        <v>3</v>
      </c>
    </row>
    <row r="785" spans="2:12" x14ac:dyDescent="0.3">
      <c r="B785" s="10" t="s">
        <v>821</v>
      </c>
      <c r="C785" s="11" t="s">
        <v>37</v>
      </c>
      <c r="D785" s="11">
        <v>56</v>
      </c>
      <c r="E785" s="12" t="s">
        <v>46</v>
      </c>
      <c r="F785" s="13">
        <v>45200</v>
      </c>
      <c r="G785" s="11">
        <v>96</v>
      </c>
      <c r="H785" s="14">
        <v>4.7</v>
      </c>
      <c r="I785">
        <f>IF(MONTH(calls[[#This Row],[Date of Call]])&lt;=6,YEAR(calls[[#This Row],[Date of Call]]),YEAR(calls[[#This Row],[Date of Call]])+1)</f>
        <v>2024</v>
      </c>
      <c r="J785" t="str">
        <f>TEXT(calls[[#This Row],[Date of Call]],"DDDD")</f>
        <v>Sunday</v>
      </c>
      <c r="K785" t="str">
        <f>_xlfn.IFS(calls[[#This Row],[Duration]]&lt;=10,"Under 10 mins",calls[[#This Row],[Duration]]&lt;=30,"10 to 30 mins",calls[[#This Row],[Duration]]&lt;=60,"30 to 60 mins",calls[[#This Row],[Duration]]&lt;=120,"1 to 2 hour",TRUE,"More than 2 hours")</f>
        <v>30 to 60 mins</v>
      </c>
      <c r="L785">
        <f>ROUND(calls[[#This Row],[Satisfaction Rating]],0)</f>
        <v>5</v>
      </c>
    </row>
    <row r="786" spans="2:12" x14ac:dyDescent="0.3">
      <c r="B786" s="10" t="s">
        <v>822</v>
      </c>
      <c r="C786" s="11" t="s">
        <v>32</v>
      </c>
      <c r="D786" s="11">
        <v>80</v>
      </c>
      <c r="E786" s="12" t="s">
        <v>33</v>
      </c>
      <c r="F786" s="13">
        <v>45200</v>
      </c>
      <c r="G786" s="11">
        <v>128</v>
      </c>
      <c r="H786" s="14">
        <v>3.7</v>
      </c>
      <c r="I786">
        <f>IF(MONTH(calls[[#This Row],[Date of Call]])&lt;=6,YEAR(calls[[#This Row],[Date of Call]]),YEAR(calls[[#This Row],[Date of Call]])+1)</f>
        <v>2024</v>
      </c>
      <c r="J786" t="str">
        <f>TEXT(calls[[#This Row],[Date of Call]],"DDDD")</f>
        <v>Sunday</v>
      </c>
      <c r="K786" t="str">
        <f>_xlfn.IFS(calls[[#This Row],[Duration]]&lt;=10,"Under 10 mins",calls[[#This Row],[Duration]]&lt;=30,"10 to 30 mins",calls[[#This Row],[Duration]]&lt;=60,"30 to 60 mins",calls[[#This Row],[Duration]]&lt;=120,"1 to 2 hour",TRUE,"More than 2 hours")</f>
        <v>1 to 2 hour</v>
      </c>
      <c r="L786">
        <f>ROUND(calls[[#This Row],[Satisfaction Rating]],0)</f>
        <v>4</v>
      </c>
    </row>
    <row r="787" spans="2:12" x14ac:dyDescent="0.3">
      <c r="B787" s="10" t="s">
        <v>823</v>
      </c>
      <c r="C787" s="11" t="s">
        <v>41</v>
      </c>
      <c r="D787" s="11">
        <v>131</v>
      </c>
      <c r="E787" s="12" t="s">
        <v>17</v>
      </c>
      <c r="F787" s="13">
        <v>45200</v>
      </c>
      <c r="G787" s="11">
        <v>69</v>
      </c>
      <c r="H787" s="14">
        <v>4.7</v>
      </c>
      <c r="I787">
        <f>IF(MONTH(calls[[#This Row],[Date of Call]])&lt;=6,YEAR(calls[[#This Row],[Date of Call]]),YEAR(calls[[#This Row],[Date of Call]])+1)</f>
        <v>2024</v>
      </c>
      <c r="J787" t="str">
        <f>TEXT(calls[[#This Row],[Date of Call]],"DDDD")</f>
        <v>Sunday</v>
      </c>
      <c r="K787" t="str">
        <f>_xlfn.IFS(calls[[#This Row],[Duration]]&lt;=10,"Under 10 mins",calls[[#This Row],[Duration]]&lt;=30,"10 to 30 mins",calls[[#This Row],[Duration]]&lt;=60,"30 to 60 mins",calls[[#This Row],[Duration]]&lt;=120,"1 to 2 hour",TRUE,"More than 2 hours")</f>
        <v>More than 2 hours</v>
      </c>
      <c r="L787">
        <f>ROUND(calls[[#This Row],[Satisfaction Rating]],0)</f>
        <v>5</v>
      </c>
    </row>
    <row r="788" spans="2:12" x14ac:dyDescent="0.3">
      <c r="B788" s="10" t="s">
        <v>824</v>
      </c>
      <c r="C788" s="11" t="s">
        <v>41</v>
      </c>
      <c r="D788" s="11">
        <v>109</v>
      </c>
      <c r="E788" s="12" t="s">
        <v>17</v>
      </c>
      <c r="F788" s="13">
        <v>45200</v>
      </c>
      <c r="G788" s="11">
        <v>44</v>
      </c>
      <c r="H788" s="14">
        <v>4.5999999999999996</v>
      </c>
      <c r="I788">
        <f>IF(MONTH(calls[[#This Row],[Date of Call]])&lt;=6,YEAR(calls[[#This Row],[Date of Call]]),YEAR(calls[[#This Row],[Date of Call]])+1)</f>
        <v>2024</v>
      </c>
      <c r="J788" t="str">
        <f>TEXT(calls[[#This Row],[Date of Call]],"DDDD")</f>
        <v>Sunday</v>
      </c>
      <c r="K788" t="str">
        <f>_xlfn.IFS(calls[[#This Row],[Duration]]&lt;=10,"Under 10 mins",calls[[#This Row],[Duration]]&lt;=30,"10 to 30 mins",calls[[#This Row],[Duration]]&lt;=60,"30 to 60 mins",calls[[#This Row],[Duration]]&lt;=120,"1 to 2 hour",TRUE,"More than 2 hours")</f>
        <v>1 to 2 hour</v>
      </c>
      <c r="L788">
        <f>ROUND(calls[[#This Row],[Satisfaction Rating]],0)</f>
        <v>5</v>
      </c>
    </row>
    <row r="789" spans="2:12" x14ac:dyDescent="0.3">
      <c r="B789" s="10" t="s">
        <v>825</v>
      </c>
      <c r="C789" s="11" t="s">
        <v>37</v>
      </c>
      <c r="D789" s="11">
        <v>142</v>
      </c>
      <c r="E789" s="12" t="s">
        <v>17</v>
      </c>
      <c r="F789" s="13">
        <v>45200</v>
      </c>
      <c r="G789" s="11">
        <v>44</v>
      </c>
      <c r="H789" s="14">
        <v>4.8</v>
      </c>
      <c r="I789">
        <f>IF(MONTH(calls[[#This Row],[Date of Call]])&lt;=6,YEAR(calls[[#This Row],[Date of Call]]),YEAR(calls[[#This Row],[Date of Call]])+1)</f>
        <v>2024</v>
      </c>
      <c r="J789" t="str">
        <f>TEXT(calls[[#This Row],[Date of Call]],"DDDD")</f>
        <v>Sunday</v>
      </c>
      <c r="K789" t="str">
        <f>_xlfn.IFS(calls[[#This Row],[Duration]]&lt;=10,"Under 10 mins",calls[[#This Row],[Duration]]&lt;=30,"10 to 30 mins",calls[[#This Row],[Duration]]&lt;=60,"30 to 60 mins",calls[[#This Row],[Duration]]&lt;=120,"1 to 2 hour",TRUE,"More than 2 hours")</f>
        <v>More than 2 hours</v>
      </c>
      <c r="L789">
        <f>ROUND(calls[[#This Row],[Satisfaction Rating]],0)</f>
        <v>5</v>
      </c>
    </row>
    <row r="790" spans="2:12" x14ac:dyDescent="0.3">
      <c r="B790" s="10" t="s">
        <v>826</v>
      </c>
      <c r="C790" s="11" t="s">
        <v>43</v>
      </c>
      <c r="D790" s="11">
        <v>114</v>
      </c>
      <c r="E790" s="12" t="s">
        <v>46</v>
      </c>
      <c r="F790" s="13">
        <v>45201</v>
      </c>
      <c r="G790" s="11">
        <v>135</v>
      </c>
      <c r="H790" s="14">
        <v>2</v>
      </c>
      <c r="I790">
        <f>IF(MONTH(calls[[#This Row],[Date of Call]])&lt;=6,YEAR(calls[[#This Row],[Date of Call]]),YEAR(calls[[#This Row],[Date of Call]])+1)</f>
        <v>2024</v>
      </c>
      <c r="J790" t="str">
        <f>TEXT(calls[[#This Row],[Date of Call]],"DDDD")</f>
        <v>Monday</v>
      </c>
      <c r="K790" t="str">
        <f>_xlfn.IFS(calls[[#This Row],[Duration]]&lt;=10,"Under 10 mins",calls[[#This Row],[Duration]]&lt;=30,"10 to 30 mins",calls[[#This Row],[Duration]]&lt;=60,"30 to 60 mins",calls[[#This Row],[Duration]]&lt;=120,"1 to 2 hour",TRUE,"More than 2 hours")</f>
        <v>1 to 2 hour</v>
      </c>
      <c r="L790">
        <f>ROUND(calls[[#This Row],[Satisfaction Rating]],0)</f>
        <v>2</v>
      </c>
    </row>
    <row r="791" spans="2:12" x14ac:dyDescent="0.3">
      <c r="B791" s="10" t="s">
        <v>827</v>
      </c>
      <c r="C791" s="11" t="s">
        <v>30</v>
      </c>
      <c r="D791" s="11">
        <v>93</v>
      </c>
      <c r="E791" s="12" t="s">
        <v>33</v>
      </c>
      <c r="F791" s="13">
        <v>45201</v>
      </c>
      <c r="G791" s="11">
        <v>45</v>
      </c>
      <c r="H791" s="14">
        <v>3.9</v>
      </c>
      <c r="I791">
        <f>IF(MONTH(calls[[#This Row],[Date of Call]])&lt;=6,YEAR(calls[[#This Row],[Date of Call]]),YEAR(calls[[#This Row],[Date of Call]])+1)</f>
        <v>2024</v>
      </c>
      <c r="J791" t="str">
        <f>TEXT(calls[[#This Row],[Date of Call]],"DDDD")</f>
        <v>Monday</v>
      </c>
      <c r="K791" t="str">
        <f>_xlfn.IFS(calls[[#This Row],[Duration]]&lt;=10,"Under 10 mins",calls[[#This Row],[Duration]]&lt;=30,"10 to 30 mins",calls[[#This Row],[Duration]]&lt;=60,"30 to 60 mins",calls[[#This Row],[Duration]]&lt;=120,"1 to 2 hour",TRUE,"More than 2 hours")</f>
        <v>1 to 2 hour</v>
      </c>
      <c r="L791">
        <f>ROUND(calls[[#This Row],[Satisfaction Rating]],0)</f>
        <v>4</v>
      </c>
    </row>
    <row r="792" spans="2:12" x14ac:dyDescent="0.3">
      <c r="B792" s="10" t="s">
        <v>828</v>
      </c>
      <c r="C792" s="11" t="s">
        <v>18</v>
      </c>
      <c r="D792" s="11">
        <v>43</v>
      </c>
      <c r="E792" s="12" t="s">
        <v>33</v>
      </c>
      <c r="F792" s="13">
        <v>45201</v>
      </c>
      <c r="G792" s="11">
        <v>87</v>
      </c>
      <c r="H792" s="14">
        <v>3</v>
      </c>
      <c r="I792">
        <f>IF(MONTH(calls[[#This Row],[Date of Call]])&lt;=6,YEAR(calls[[#This Row],[Date of Call]]),YEAR(calls[[#This Row],[Date of Call]])+1)</f>
        <v>2024</v>
      </c>
      <c r="J792" t="str">
        <f>TEXT(calls[[#This Row],[Date of Call]],"DDDD")</f>
        <v>Monday</v>
      </c>
      <c r="K792" t="str">
        <f>_xlfn.IFS(calls[[#This Row],[Duration]]&lt;=10,"Under 10 mins",calls[[#This Row],[Duration]]&lt;=30,"10 to 30 mins",calls[[#This Row],[Duration]]&lt;=60,"30 to 60 mins",calls[[#This Row],[Duration]]&lt;=120,"1 to 2 hour",TRUE,"More than 2 hours")</f>
        <v>30 to 60 mins</v>
      </c>
      <c r="L792">
        <f>ROUND(calls[[#This Row],[Satisfaction Rating]],0)</f>
        <v>3</v>
      </c>
    </row>
    <row r="793" spans="2:12" x14ac:dyDescent="0.3">
      <c r="B793" s="10" t="s">
        <v>829</v>
      </c>
      <c r="C793" s="11" t="s">
        <v>23</v>
      </c>
      <c r="D793" s="11">
        <v>78</v>
      </c>
      <c r="E793" s="12" t="s">
        <v>40</v>
      </c>
      <c r="F793" s="13">
        <v>45202</v>
      </c>
      <c r="G793" s="11">
        <v>84</v>
      </c>
      <c r="H793" s="14">
        <v>4.5999999999999996</v>
      </c>
      <c r="I793">
        <f>IF(MONTH(calls[[#This Row],[Date of Call]])&lt;=6,YEAR(calls[[#This Row],[Date of Call]]),YEAR(calls[[#This Row],[Date of Call]])+1)</f>
        <v>2024</v>
      </c>
      <c r="J793" t="str">
        <f>TEXT(calls[[#This Row],[Date of Call]],"DDDD")</f>
        <v>Tuesday</v>
      </c>
      <c r="K793" t="str">
        <f>_xlfn.IFS(calls[[#This Row],[Duration]]&lt;=10,"Under 10 mins",calls[[#This Row],[Duration]]&lt;=30,"10 to 30 mins",calls[[#This Row],[Duration]]&lt;=60,"30 to 60 mins",calls[[#This Row],[Duration]]&lt;=120,"1 to 2 hour",TRUE,"More than 2 hours")</f>
        <v>1 to 2 hour</v>
      </c>
      <c r="L793">
        <f>ROUND(calls[[#This Row],[Satisfaction Rating]],0)</f>
        <v>5</v>
      </c>
    </row>
    <row r="794" spans="2:12" x14ac:dyDescent="0.3">
      <c r="B794" s="10" t="s">
        <v>830</v>
      </c>
      <c r="C794" s="11" t="s">
        <v>43</v>
      </c>
      <c r="D794" s="11">
        <v>89</v>
      </c>
      <c r="E794" s="12" t="s">
        <v>17</v>
      </c>
      <c r="F794" s="13">
        <v>45202</v>
      </c>
      <c r="G794" s="11">
        <v>81</v>
      </c>
      <c r="H794" s="14">
        <v>3.8</v>
      </c>
      <c r="I794">
        <f>IF(MONTH(calls[[#This Row],[Date of Call]])&lt;=6,YEAR(calls[[#This Row],[Date of Call]]),YEAR(calls[[#This Row],[Date of Call]])+1)</f>
        <v>2024</v>
      </c>
      <c r="J794" t="str">
        <f>TEXT(calls[[#This Row],[Date of Call]],"DDDD")</f>
        <v>Tuesday</v>
      </c>
      <c r="K794" t="str">
        <f>_xlfn.IFS(calls[[#This Row],[Duration]]&lt;=10,"Under 10 mins",calls[[#This Row],[Duration]]&lt;=30,"10 to 30 mins",calls[[#This Row],[Duration]]&lt;=60,"30 to 60 mins",calls[[#This Row],[Duration]]&lt;=120,"1 to 2 hour",TRUE,"More than 2 hours")</f>
        <v>1 to 2 hour</v>
      </c>
      <c r="L794">
        <f>ROUND(calls[[#This Row],[Satisfaction Rating]],0)</f>
        <v>4</v>
      </c>
    </row>
    <row r="795" spans="2:12" x14ac:dyDescent="0.3">
      <c r="B795" s="10" t="s">
        <v>831</v>
      </c>
      <c r="C795" s="11" t="s">
        <v>37</v>
      </c>
      <c r="D795" s="11">
        <v>82</v>
      </c>
      <c r="E795" s="12" t="s">
        <v>27</v>
      </c>
      <c r="F795" s="13">
        <v>45202</v>
      </c>
      <c r="G795" s="11">
        <v>130</v>
      </c>
      <c r="H795" s="14">
        <v>4.4000000000000004</v>
      </c>
      <c r="I795">
        <f>IF(MONTH(calls[[#This Row],[Date of Call]])&lt;=6,YEAR(calls[[#This Row],[Date of Call]]),YEAR(calls[[#This Row],[Date of Call]])+1)</f>
        <v>2024</v>
      </c>
      <c r="J795" t="str">
        <f>TEXT(calls[[#This Row],[Date of Call]],"DDDD")</f>
        <v>Tuesday</v>
      </c>
      <c r="K795" t="str">
        <f>_xlfn.IFS(calls[[#This Row],[Duration]]&lt;=10,"Under 10 mins",calls[[#This Row],[Duration]]&lt;=30,"10 to 30 mins",calls[[#This Row],[Duration]]&lt;=60,"30 to 60 mins",calls[[#This Row],[Duration]]&lt;=120,"1 to 2 hour",TRUE,"More than 2 hours")</f>
        <v>1 to 2 hour</v>
      </c>
      <c r="L795">
        <f>ROUND(calls[[#This Row],[Satisfaction Rating]],0)</f>
        <v>4</v>
      </c>
    </row>
    <row r="796" spans="2:12" x14ac:dyDescent="0.3">
      <c r="B796" s="10" t="s">
        <v>832</v>
      </c>
      <c r="C796" s="11" t="s">
        <v>32</v>
      </c>
      <c r="D796" s="11">
        <v>86</v>
      </c>
      <c r="E796" s="12" t="s">
        <v>17</v>
      </c>
      <c r="F796" s="13">
        <v>45203</v>
      </c>
      <c r="G796" s="11">
        <v>92</v>
      </c>
      <c r="H796" s="14">
        <v>2.4</v>
      </c>
      <c r="I796">
        <f>IF(MONTH(calls[[#This Row],[Date of Call]])&lt;=6,YEAR(calls[[#This Row],[Date of Call]]),YEAR(calls[[#This Row],[Date of Call]])+1)</f>
        <v>2024</v>
      </c>
      <c r="J796" t="str">
        <f>TEXT(calls[[#This Row],[Date of Call]],"DDDD")</f>
        <v>Wednesday</v>
      </c>
      <c r="K796" t="str">
        <f>_xlfn.IFS(calls[[#This Row],[Duration]]&lt;=10,"Under 10 mins",calls[[#This Row],[Duration]]&lt;=30,"10 to 30 mins",calls[[#This Row],[Duration]]&lt;=60,"30 to 60 mins",calls[[#This Row],[Duration]]&lt;=120,"1 to 2 hour",TRUE,"More than 2 hours")</f>
        <v>1 to 2 hour</v>
      </c>
      <c r="L796">
        <f>ROUND(calls[[#This Row],[Satisfaction Rating]],0)</f>
        <v>2</v>
      </c>
    </row>
    <row r="797" spans="2:12" x14ac:dyDescent="0.3">
      <c r="B797" s="10" t="s">
        <v>833</v>
      </c>
      <c r="C797" s="11" t="s">
        <v>50</v>
      </c>
      <c r="D797" s="11">
        <v>57</v>
      </c>
      <c r="E797" s="12" t="s">
        <v>40</v>
      </c>
      <c r="F797" s="13">
        <v>45203</v>
      </c>
      <c r="G797" s="11">
        <v>48</v>
      </c>
      <c r="H797" s="14">
        <v>4.5</v>
      </c>
      <c r="I797">
        <f>IF(MONTH(calls[[#This Row],[Date of Call]])&lt;=6,YEAR(calls[[#This Row],[Date of Call]]),YEAR(calls[[#This Row],[Date of Call]])+1)</f>
        <v>2024</v>
      </c>
      <c r="J797" t="str">
        <f>TEXT(calls[[#This Row],[Date of Call]],"DDDD")</f>
        <v>Wednesday</v>
      </c>
      <c r="K797" t="str">
        <f>_xlfn.IFS(calls[[#This Row],[Duration]]&lt;=10,"Under 10 mins",calls[[#This Row],[Duration]]&lt;=30,"10 to 30 mins",calls[[#This Row],[Duration]]&lt;=60,"30 to 60 mins",calls[[#This Row],[Duration]]&lt;=120,"1 to 2 hour",TRUE,"More than 2 hours")</f>
        <v>30 to 60 mins</v>
      </c>
      <c r="L797">
        <f>ROUND(calls[[#This Row],[Satisfaction Rating]],0)</f>
        <v>5</v>
      </c>
    </row>
    <row r="798" spans="2:12" x14ac:dyDescent="0.3">
      <c r="B798" s="10" t="s">
        <v>834</v>
      </c>
      <c r="C798" s="11" t="s">
        <v>30</v>
      </c>
      <c r="D798" s="11">
        <v>103</v>
      </c>
      <c r="E798" s="12" t="s">
        <v>46</v>
      </c>
      <c r="F798" s="13">
        <v>45203</v>
      </c>
      <c r="G798" s="11">
        <v>160</v>
      </c>
      <c r="H798" s="14">
        <v>4.5</v>
      </c>
      <c r="I798">
        <f>IF(MONTH(calls[[#This Row],[Date of Call]])&lt;=6,YEAR(calls[[#This Row],[Date of Call]]),YEAR(calls[[#This Row],[Date of Call]])+1)</f>
        <v>2024</v>
      </c>
      <c r="J798" t="str">
        <f>TEXT(calls[[#This Row],[Date of Call]],"DDDD")</f>
        <v>Wednesday</v>
      </c>
      <c r="K798" t="str">
        <f>_xlfn.IFS(calls[[#This Row],[Duration]]&lt;=10,"Under 10 mins",calls[[#This Row],[Duration]]&lt;=30,"10 to 30 mins",calls[[#This Row],[Duration]]&lt;=60,"30 to 60 mins",calls[[#This Row],[Duration]]&lt;=120,"1 to 2 hour",TRUE,"More than 2 hours")</f>
        <v>1 to 2 hour</v>
      </c>
      <c r="L798">
        <f>ROUND(calls[[#This Row],[Satisfaction Rating]],0)</f>
        <v>5</v>
      </c>
    </row>
    <row r="799" spans="2:12" x14ac:dyDescent="0.3">
      <c r="B799" s="10" t="s">
        <v>835</v>
      </c>
      <c r="C799" s="11" t="s">
        <v>49</v>
      </c>
      <c r="D799" s="11">
        <v>138</v>
      </c>
      <c r="E799" s="12" t="s">
        <v>40</v>
      </c>
      <c r="F799" s="13">
        <v>45204</v>
      </c>
      <c r="G799" s="11">
        <v>155</v>
      </c>
      <c r="H799" s="14">
        <v>2.7</v>
      </c>
      <c r="I799">
        <f>IF(MONTH(calls[[#This Row],[Date of Call]])&lt;=6,YEAR(calls[[#This Row],[Date of Call]]),YEAR(calls[[#This Row],[Date of Call]])+1)</f>
        <v>2024</v>
      </c>
      <c r="J799" t="str">
        <f>TEXT(calls[[#This Row],[Date of Call]],"DDDD")</f>
        <v>Thursday</v>
      </c>
      <c r="K799" t="str">
        <f>_xlfn.IFS(calls[[#This Row],[Duration]]&lt;=10,"Under 10 mins",calls[[#This Row],[Duration]]&lt;=30,"10 to 30 mins",calls[[#This Row],[Duration]]&lt;=60,"30 to 60 mins",calls[[#This Row],[Duration]]&lt;=120,"1 to 2 hour",TRUE,"More than 2 hours")</f>
        <v>More than 2 hours</v>
      </c>
      <c r="L799">
        <f>ROUND(calls[[#This Row],[Satisfaction Rating]],0)</f>
        <v>3</v>
      </c>
    </row>
    <row r="800" spans="2:12" x14ac:dyDescent="0.3">
      <c r="B800" s="10" t="s">
        <v>836</v>
      </c>
      <c r="C800" s="11" t="s">
        <v>45</v>
      </c>
      <c r="D800" s="11">
        <v>88</v>
      </c>
      <c r="E800" s="12" t="s">
        <v>27</v>
      </c>
      <c r="F800" s="13">
        <v>45204</v>
      </c>
      <c r="G800" s="11">
        <v>100</v>
      </c>
      <c r="H800" s="14">
        <v>4.9000000000000004</v>
      </c>
      <c r="I800">
        <f>IF(MONTH(calls[[#This Row],[Date of Call]])&lt;=6,YEAR(calls[[#This Row],[Date of Call]]),YEAR(calls[[#This Row],[Date of Call]])+1)</f>
        <v>2024</v>
      </c>
      <c r="J800" t="str">
        <f>TEXT(calls[[#This Row],[Date of Call]],"DDDD")</f>
        <v>Thursday</v>
      </c>
      <c r="K800" t="str">
        <f>_xlfn.IFS(calls[[#This Row],[Duration]]&lt;=10,"Under 10 mins",calls[[#This Row],[Duration]]&lt;=30,"10 to 30 mins",calls[[#This Row],[Duration]]&lt;=60,"30 to 60 mins",calls[[#This Row],[Duration]]&lt;=120,"1 to 2 hour",TRUE,"More than 2 hours")</f>
        <v>1 to 2 hour</v>
      </c>
      <c r="L800">
        <f>ROUND(calls[[#This Row],[Satisfaction Rating]],0)</f>
        <v>5</v>
      </c>
    </row>
    <row r="801" spans="2:12" x14ac:dyDescent="0.3">
      <c r="B801" s="10" t="s">
        <v>837</v>
      </c>
      <c r="C801" s="11" t="s">
        <v>43</v>
      </c>
      <c r="D801" s="11">
        <v>118</v>
      </c>
      <c r="E801" s="12" t="s">
        <v>33</v>
      </c>
      <c r="F801" s="13">
        <v>45204</v>
      </c>
      <c r="G801" s="11">
        <v>56</v>
      </c>
      <c r="H801" s="14">
        <v>3.7</v>
      </c>
      <c r="I801">
        <f>IF(MONTH(calls[[#This Row],[Date of Call]])&lt;=6,YEAR(calls[[#This Row],[Date of Call]]),YEAR(calls[[#This Row],[Date of Call]])+1)</f>
        <v>2024</v>
      </c>
      <c r="J801" t="str">
        <f>TEXT(calls[[#This Row],[Date of Call]],"DDDD")</f>
        <v>Thursday</v>
      </c>
      <c r="K801" t="str">
        <f>_xlfn.IFS(calls[[#This Row],[Duration]]&lt;=10,"Under 10 mins",calls[[#This Row],[Duration]]&lt;=30,"10 to 30 mins",calls[[#This Row],[Duration]]&lt;=60,"30 to 60 mins",calls[[#This Row],[Duration]]&lt;=120,"1 to 2 hour",TRUE,"More than 2 hours")</f>
        <v>1 to 2 hour</v>
      </c>
      <c r="L801">
        <f>ROUND(calls[[#This Row],[Satisfaction Rating]],0)</f>
        <v>4</v>
      </c>
    </row>
    <row r="802" spans="2:12" x14ac:dyDescent="0.3">
      <c r="B802" s="10" t="s">
        <v>838</v>
      </c>
      <c r="C802" s="11" t="s">
        <v>32</v>
      </c>
      <c r="D802" s="11">
        <v>4</v>
      </c>
      <c r="E802" s="12" t="s">
        <v>17</v>
      </c>
      <c r="F802" s="13">
        <v>45204</v>
      </c>
      <c r="G802" s="11">
        <v>170</v>
      </c>
      <c r="H802" s="14">
        <v>3.9</v>
      </c>
      <c r="I802">
        <f>IF(MONTH(calls[[#This Row],[Date of Call]])&lt;=6,YEAR(calls[[#This Row],[Date of Call]]),YEAR(calls[[#This Row],[Date of Call]])+1)</f>
        <v>2024</v>
      </c>
      <c r="J802" t="str">
        <f>TEXT(calls[[#This Row],[Date of Call]],"DDDD")</f>
        <v>Thursday</v>
      </c>
      <c r="K802" t="str">
        <f>_xlfn.IFS(calls[[#This Row],[Duration]]&lt;=10,"Under 10 mins",calls[[#This Row],[Duration]]&lt;=30,"10 to 30 mins",calls[[#This Row],[Duration]]&lt;=60,"30 to 60 mins",calls[[#This Row],[Duration]]&lt;=120,"1 to 2 hour",TRUE,"More than 2 hours")</f>
        <v>Under 10 mins</v>
      </c>
      <c r="L802">
        <f>ROUND(calls[[#This Row],[Satisfaction Rating]],0)</f>
        <v>4</v>
      </c>
    </row>
    <row r="803" spans="2:12" x14ac:dyDescent="0.3">
      <c r="B803" s="10" t="s">
        <v>839</v>
      </c>
      <c r="C803" s="11" t="s">
        <v>18</v>
      </c>
      <c r="D803" s="11">
        <v>78</v>
      </c>
      <c r="E803" s="12" t="s">
        <v>46</v>
      </c>
      <c r="F803" s="13">
        <v>45205</v>
      </c>
      <c r="G803" s="11">
        <v>74</v>
      </c>
      <c r="H803" s="14">
        <v>3.5</v>
      </c>
      <c r="I803">
        <f>IF(MONTH(calls[[#This Row],[Date of Call]])&lt;=6,YEAR(calls[[#This Row],[Date of Call]]),YEAR(calls[[#This Row],[Date of Call]])+1)</f>
        <v>2024</v>
      </c>
      <c r="J803" t="str">
        <f>TEXT(calls[[#This Row],[Date of Call]],"DDDD")</f>
        <v>Friday</v>
      </c>
      <c r="K803" t="str">
        <f>_xlfn.IFS(calls[[#This Row],[Duration]]&lt;=10,"Under 10 mins",calls[[#This Row],[Duration]]&lt;=30,"10 to 30 mins",calls[[#This Row],[Duration]]&lt;=60,"30 to 60 mins",calls[[#This Row],[Duration]]&lt;=120,"1 to 2 hour",TRUE,"More than 2 hours")</f>
        <v>1 to 2 hour</v>
      </c>
      <c r="L803">
        <f>ROUND(calls[[#This Row],[Satisfaction Rating]],0)</f>
        <v>4</v>
      </c>
    </row>
    <row r="804" spans="2:12" x14ac:dyDescent="0.3">
      <c r="B804" s="10" t="s">
        <v>840</v>
      </c>
      <c r="C804" s="11" t="s">
        <v>35</v>
      </c>
      <c r="D804" s="11">
        <v>69</v>
      </c>
      <c r="E804" s="12" t="s">
        <v>17</v>
      </c>
      <c r="F804" s="13">
        <v>45205</v>
      </c>
      <c r="G804" s="11">
        <v>99</v>
      </c>
      <c r="H804" s="14">
        <v>2.7</v>
      </c>
      <c r="I804">
        <f>IF(MONTH(calls[[#This Row],[Date of Call]])&lt;=6,YEAR(calls[[#This Row],[Date of Call]]),YEAR(calls[[#This Row],[Date of Call]])+1)</f>
        <v>2024</v>
      </c>
      <c r="J804" t="str">
        <f>TEXT(calls[[#This Row],[Date of Call]],"DDDD")</f>
        <v>Friday</v>
      </c>
      <c r="K804" t="str">
        <f>_xlfn.IFS(calls[[#This Row],[Duration]]&lt;=10,"Under 10 mins",calls[[#This Row],[Duration]]&lt;=30,"10 to 30 mins",calls[[#This Row],[Duration]]&lt;=60,"30 to 60 mins",calls[[#This Row],[Duration]]&lt;=120,"1 to 2 hour",TRUE,"More than 2 hours")</f>
        <v>1 to 2 hour</v>
      </c>
      <c r="L804">
        <f>ROUND(calls[[#This Row],[Satisfaction Rating]],0)</f>
        <v>3</v>
      </c>
    </row>
    <row r="805" spans="2:12" x14ac:dyDescent="0.3">
      <c r="B805" s="10" t="s">
        <v>841</v>
      </c>
      <c r="C805" s="11" t="s">
        <v>37</v>
      </c>
      <c r="D805" s="11">
        <v>90</v>
      </c>
      <c r="E805" s="12" t="s">
        <v>40</v>
      </c>
      <c r="F805" s="13">
        <v>45205</v>
      </c>
      <c r="G805" s="11">
        <v>84</v>
      </c>
      <c r="H805" s="14">
        <v>3.9</v>
      </c>
      <c r="I805">
        <f>IF(MONTH(calls[[#This Row],[Date of Call]])&lt;=6,YEAR(calls[[#This Row],[Date of Call]]),YEAR(calls[[#This Row],[Date of Call]])+1)</f>
        <v>2024</v>
      </c>
      <c r="J805" t="str">
        <f>TEXT(calls[[#This Row],[Date of Call]],"DDDD")</f>
        <v>Friday</v>
      </c>
      <c r="K805" t="str">
        <f>_xlfn.IFS(calls[[#This Row],[Duration]]&lt;=10,"Under 10 mins",calls[[#This Row],[Duration]]&lt;=30,"10 to 30 mins",calls[[#This Row],[Duration]]&lt;=60,"30 to 60 mins",calls[[#This Row],[Duration]]&lt;=120,"1 to 2 hour",TRUE,"More than 2 hours")</f>
        <v>1 to 2 hour</v>
      </c>
      <c r="L805">
        <f>ROUND(calls[[#This Row],[Satisfaction Rating]],0)</f>
        <v>4</v>
      </c>
    </row>
    <row r="806" spans="2:12" x14ac:dyDescent="0.3">
      <c r="B806" s="10" t="s">
        <v>842</v>
      </c>
      <c r="C806" s="11" t="s">
        <v>35</v>
      </c>
      <c r="D806" s="11">
        <v>134</v>
      </c>
      <c r="E806" s="12" t="s">
        <v>17</v>
      </c>
      <c r="F806" s="13">
        <v>45205</v>
      </c>
      <c r="G806" s="11">
        <v>35</v>
      </c>
      <c r="H806" s="14">
        <v>3.4</v>
      </c>
      <c r="I806">
        <f>IF(MONTH(calls[[#This Row],[Date of Call]])&lt;=6,YEAR(calls[[#This Row],[Date of Call]]),YEAR(calls[[#This Row],[Date of Call]])+1)</f>
        <v>2024</v>
      </c>
      <c r="J806" t="str">
        <f>TEXT(calls[[#This Row],[Date of Call]],"DDDD")</f>
        <v>Friday</v>
      </c>
      <c r="K806" t="str">
        <f>_xlfn.IFS(calls[[#This Row],[Duration]]&lt;=10,"Under 10 mins",calls[[#This Row],[Duration]]&lt;=30,"10 to 30 mins",calls[[#This Row],[Duration]]&lt;=60,"30 to 60 mins",calls[[#This Row],[Duration]]&lt;=120,"1 to 2 hour",TRUE,"More than 2 hours")</f>
        <v>More than 2 hours</v>
      </c>
      <c r="L806">
        <f>ROUND(calls[[#This Row],[Satisfaction Rating]],0)</f>
        <v>3</v>
      </c>
    </row>
    <row r="807" spans="2:12" x14ac:dyDescent="0.3">
      <c r="B807" s="10" t="s">
        <v>843</v>
      </c>
      <c r="C807" s="11" t="s">
        <v>22</v>
      </c>
      <c r="D807" s="11">
        <v>65</v>
      </c>
      <c r="E807" s="12" t="s">
        <v>33</v>
      </c>
      <c r="F807" s="13">
        <v>45205</v>
      </c>
      <c r="G807" s="11">
        <v>150</v>
      </c>
      <c r="H807" s="14">
        <v>5</v>
      </c>
      <c r="I807">
        <f>IF(MONTH(calls[[#This Row],[Date of Call]])&lt;=6,YEAR(calls[[#This Row],[Date of Call]]),YEAR(calls[[#This Row],[Date of Call]])+1)</f>
        <v>2024</v>
      </c>
      <c r="J807" t="str">
        <f>TEXT(calls[[#This Row],[Date of Call]],"DDDD")</f>
        <v>Friday</v>
      </c>
      <c r="K807" t="str">
        <f>_xlfn.IFS(calls[[#This Row],[Duration]]&lt;=10,"Under 10 mins",calls[[#This Row],[Duration]]&lt;=30,"10 to 30 mins",calls[[#This Row],[Duration]]&lt;=60,"30 to 60 mins",calls[[#This Row],[Duration]]&lt;=120,"1 to 2 hour",TRUE,"More than 2 hours")</f>
        <v>1 to 2 hour</v>
      </c>
      <c r="L807">
        <f>ROUND(calls[[#This Row],[Satisfaction Rating]],0)</f>
        <v>5</v>
      </c>
    </row>
    <row r="808" spans="2:12" x14ac:dyDescent="0.3">
      <c r="B808" s="10" t="s">
        <v>844</v>
      </c>
      <c r="C808" s="11" t="s">
        <v>26</v>
      </c>
      <c r="D808" s="11">
        <v>54</v>
      </c>
      <c r="E808" s="12" t="s">
        <v>46</v>
      </c>
      <c r="F808" s="13">
        <v>45206</v>
      </c>
      <c r="G808" s="11">
        <v>176</v>
      </c>
      <c r="H808" s="14">
        <v>4.4000000000000004</v>
      </c>
      <c r="I808">
        <f>IF(MONTH(calls[[#This Row],[Date of Call]])&lt;=6,YEAR(calls[[#This Row],[Date of Call]]),YEAR(calls[[#This Row],[Date of Call]])+1)</f>
        <v>2024</v>
      </c>
      <c r="J808" t="str">
        <f>TEXT(calls[[#This Row],[Date of Call]],"DDDD")</f>
        <v>Saturday</v>
      </c>
      <c r="K808" t="str">
        <f>_xlfn.IFS(calls[[#This Row],[Duration]]&lt;=10,"Under 10 mins",calls[[#This Row],[Duration]]&lt;=30,"10 to 30 mins",calls[[#This Row],[Duration]]&lt;=60,"30 to 60 mins",calls[[#This Row],[Duration]]&lt;=120,"1 to 2 hour",TRUE,"More than 2 hours")</f>
        <v>30 to 60 mins</v>
      </c>
      <c r="L808">
        <f>ROUND(calls[[#This Row],[Satisfaction Rating]],0)</f>
        <v>4</v>
      </c>
    </row>
    <row r="809" spans="2:12" x14ac:dyDescent="0.3">
      <c r="B809" s="10" t="s">
        <v>845</v>
      </c>
      <c r="C809" s="11" t="s">
        <v>26</v>
      </c>
      <c r="D809" s="11">
        <v>90</v>
      </c>
      <c r="E809" s="12" t="s">
        <v>46</v>
      </c>
      <c r="F809" s="13">
        <v>45206</v>
      </c>
      <c r="G809" s="11">
        <v>84</v>
      </c>
      <c r="H809" s="14">
        <v>4.3</v>
      </c>
      <c r="I809">
        <f>IF(MONTH(calls[[#This Row],[Date of Call]])&lt;=6,YEAR(calls[[#This Row],[Date of Call]]),YEAR(calls[[#This Row],[Date of Call]])+1)</f>
        <v>2024</v>
      </c>
      <c r="J809" t="str">
        <f>TEXT(calls[[#This Row],[Date of Call]],"DDDD")</f>
        <v>Saturday</v>
      </c>
      <c r="K809" t="str">
        <f>_xlfn.IFS(calls[[#This Row],[Duration]]&lt;=10,"Under 10 mins",calls[[#This Row],[Duration]]&lt;=30,"10 to 30 mins",calls[[#This Row],[Duration]]&lt;=60,"30 to 60 mins",calls[[#This Row],[Duration]]&lt;=120,"1 to 2 hour",TRUE,"More than 2 hours")</f>
        <v>1 to 2 hour</v>
      </c>
      <c r="L809">
        <f>ROUND(calls[[#This Row],[Satisfaction Rating]],0)</f>
        <v>4</v>
      </c>
    </row>
    <row r="810" spans="2:12" x14ac:dyDescent="0.3">
      <c r="B810" s="10" t="s">
        <v>846</v>
      </c>
      <c r="C810" s="11" t="s">
        <v>37</v>
      </c>
      <c r="D810" s="11">
        <v>66</v>
      </c>
      <c r="E810" s="12" t="s">
        <v>46</v>
      </c>
      <c r="F810" s="13">
        <v>45206</v>
      </c>
      <c r="G810" s="11">
        <v>136</v>
      </c>
      <c r="H810" s="14">
        <v>4.7</v>
      </c>
      <c r="I810">
        <f>IF(MONTH(calls[[#This Row],[Date of Call]])&lt;=6,YEAR(calls[[#This Row],[Date of Call]]),YEAR(calls[[#This Row],[Date of Call]])+1)</f>
        <v>2024</v>
      </c>
      <c r="J810" t="str">
        <f>TEXT(calls[[#This Row],[Date of Call]],"DDDD")</f>
        <v>Saturday</v>
      </c>
      <c r="K810" t="str">
        <f>_xlfn.IFS(calls[[#This Row],[Duration]]&lt;=10,"Under 10 mins",calls[[#This Row],[Duration]]&lt;=30,"10 to 30 mins",calls[[#This Row],[Duration]]&lt;=60,"30 to 60 mins",calls[[#This Row],[Duration]]&lt;=120,"1 to 2 hour",TRUE,"More than 2 hours")</f>
        <v>1 to 2 hour</v>
      </c>
      <c r="L810">
        <f>ROUND(calls[[#This Row],[Satisfaction Rating]],0)</f>
        <v>5</v>
      </c>
    </row>
    <row r="811" spans="2:12" x14ac:dyDescent="0.3">
      <c r="B811" s="10" t="s">
        <v>847</v>
      </c>
      <c r="C811" s="11" t="s">
        <v>32</v>
      </c>
      <c r="D811" s="11">
        <v>150</v>
      </c>
      <c r="E811" s="12" t="s">
        <v>46</v>
      </c>
      <c r="F811" s="13">
        <v>45207</v>
      </c>
      <c r="G811" s="11">
        <v>70</v>
      </c>
      <c r="H811" s="14">
        <v>4.0999999999999996</v>
      </c>
      <c r="I811">
        <f>IF(MONTH(calls[[#This Row],[Date of Call]])&lt;=6,YEAR(calls[[#This Row],[Date of Call]]),YEAR(calls[[#This Row],[Date of Call]])+1)</f>
        <v>2024</v>
      </c>
      <c r="J811" t="str">
        <f>TEXT(calls[[#This Row],[Date of Call]],"DDDD")</f>
        <v>Sunday</v>
      </c>
      <c r="K811" t="str">
        <f>_xlfn.IFS(calls[[#This Row],[Duration]]&lt;=10,"Under 10 mins",calls[[#This Row],[Duration]]&lt;=30,"10 to 30 mins",calls[[#This Row],[Duration]]&lt;=60,"30 to 60 mins",calls[[#This Row],[Duration]]&lt;=120,"1 to 2 hour",TRUE,"More than 2 hours")</f>
        <v>More than 2 hours</v>
      </c>
      <c r="L811">
        <f>ROUND(calls[[#This Row],[Satisfaction Rating]],0)</f>
        <v>4</v>
      </c>
    </row>
    <row r="812" spans="2:12" x14ac:dyDescent="0.3">
      <c r="B812" s="10" t="s">
        <v>848</v>
      </c>
      <c r="C812" s="11" t="s">
        <v>23</v>
      </c>
      <c r="D812" s="11">
        <v>18</v>
      </c>
      <c r="E812" s="12" t="s">
        <v>33</v>
      </c>
      <c r="F812" s="13">
        <v>45207</v>
      </c>
      <c r="G812" s="11">
        <v>96</v>
      </c>
      <c r="H812" s="14">
        <v>4.8</v>
      </c>
      <c r="I812">
        <f>IF(MONTH(calls[[#This Row],[Date of Call]])&lt;=6,YEAR(calls[[#This Row],[Date of Call]]),YEAR(calls[[#This Row],[Date of Call]])+1)</f>
        <v>2024</v>
      </c>
      <c r="J812" t="str">
        <f>TEXT(calls[[#This Row],[Date of Call]],"DDDD")</f>
        <v>Sunday</v>
      </c>
      <c r="K812" t="str">
        <f>_xlfn.IFS(calls[[#This Row],[Duration]]&lt;=10,"Under 10 mins",calls[[#This Row],[Duration]]&lt;=30,"10 to 30 mins",calls[[#This Row],[Duration]]&lt;=60,"30 to 60 mins",calls[[#This Row],[Duration]]&lt;=120,"1 to 2 hour",TRUE,"More than 2 hours")</f>
        <v>10 to 30 mins</v>
      </c>
      <c r="L812">
        <f>ROUND(calls[[#This Row],[Satisfaction Rating]],0)</f>
        <v>5</v>
      </c>
    </row>
    <row r="813" spans="2:12" x14ac:dyDescent="0.3">
      <c r="B813" s="10" t="s">
        <v>849</v>
      </c>
      <c r="C813" s="11" t="s">
        <v>26</v>
      </c>
      <c r="D813" s="11">
        <v>87</v>
      </c>
      <c r="E813" s="12" t="s">
        <v>33</v>
      </c>
      <c r="F813" s="13">
        <v>45207</v>
      </c>
      <c r="G813" s="11">
        <v>23</v>
      </c>
      <c r="H813" s="14">
        <v>4.2</v>
      </c>
      <c r="I813">
        <f>IF(MONTH(calls[[#This Row],[Date of Call]])&lt;=6,YEAR(calls[[#This Row],[Date of Call]]),YEAR(calls[[#This Row],[Date of Call]])+1)</f>
        <v>2024</v>
      </c>
      <c r="J813" t="str">
        <f>TEXT(calls[[#This Row],[Date of Call]],"DDDD")</f>
        <v>Sunday</v>
      </c>
      <c r="K813" t="str">
        <f>_xlfn.IFS(calls[[#This Row],[Duration]]&lt;=10,"Under 10 mins",calls[[#This Row],[Duration]]&lt;=30,"10 to 30 mins",calls[[#This Row],[Duration]]&lt;=60,"30 to 60 mins",calls[[#This Row],[Duration]]&lt;=120,"1 to 2 hour",TRUE,"More than 2 hours")</f>
        <v>1 to 2 hour</v>
      </c>
      <c r="L813">
        <f>ROUND(calls[[#This Row],[Satisfaction Rating]],0)</f>
        <v>4</v>
      </c>
    </row>
    <row r="814" spans="2:12" x14ac:dyDescent="0.3">
      <c r="B814" s="10" t="s">
        <v>850</v>
      </c>
      <c r="C814" s="11" t="s">
        <v>49</v>
      </c>
      <c r="D814" s="11">
        <v>94</v>
      </c>
      <c r="E814" s="12" t="s">
        <v>46</v>
      </c>
      <c r="F814" s="13">
        <v>45208</v>
      </c>
      <c r="G814" s="11">
        <v>120</v>
      </c>
      <c r="H814" s="14">
        <v>3.4</v>
      </c>
      <c r="I814">
        <f>IF(MONTH(calls[[#This Row],[Date of Call]])&lt;=6,YEAR(calls[[#This Row],[Date of Call]]),YEAR(calls[[#This Row],[Date of Call]])+1)</f>
        <v>2024</v>
      </c>
      <c r="J814" t="str">
        <f>TEXT(calls[[#This Row],[Date of Call]],"DDDD")</f>
        <v>Monday</v>
      </c>
      <c r="K814" t="str">
        <f>_xlfn.IFS(calls[[#This Row],[Duration]]&lt;=10,"Under 10 mins",calls[[#This Row],[Duration]]&lt;=30,"10 to 30 mins",calls[[#This Row],[Duration]]&lt;=60,"30 to 60 mins",calls[[#This Row],[Duration]]&lt;=120,"1 to 2 hour",TRUE,"More than 2 hours")</f>
        <v>1 to 2 hour</v>
      </c>
      <c r="L814">
        <f>ROUND(calls[[#This Row],[Satisfaction Rating]],0)</f>
        <v>3</v>
      </c>
    </row>
    <row r="815" spans="2:12" x14ac:dyDescent="0.3">
      <c r="B815" s="10" t="s">
        <v>851</v>
      </c>
      <c r="C815" s="11" t="s">
        <v>50</v>
      </c>
      <c r="D815" s="11">
        <v>56</v>
      </c>
      <c r="E815" s="12" t="s">
        <v>46</v>
      </c>
      <c r="F815" s="13">
        <v>45208</v>
      </c>
      <c r="G815" s="11">
        <v>205</v>
      </c>
      <c r="H815" s="14">
        <v>3.3</v>
      </c>
      <c r="I815">
        <f>IF(MONTH(calls[[#This Row],[Date of Call]])&lt;=6,YEAR(calls[[#This Row],[Date of Call]]),YEAR(calls[[#This Row],[Date of Call]])+1)</f>
        <v>2024</v>
      </c>
      <c r="J815" t="str">
        <f>TEXT(calls[[#This Row],[Date of Call]],"DDDD")</f>
        <v>Monday</v>
      </c>
      <c r="K815" t="str">
        <f>_xlfn.IFS(calls[[#This Row],[Duration]]&lt;=10,"Under 10 mins",calls[[#This Row],[Duration]]&lt;=30,"10 to 30 mins",calls[[#This Row],[Duration]]&lt;=60,"30 to 60 mins",calls[[#This Row],[Duration]]&lt;=120,"1 to 2 hour",TRUE,"More than 2 hours")</f>
        <v>30 to 60 mins</v>
      </c>
      <c r="L815">
        <f>ROUND(calls[[#This Row],[Satisfaction Rating]],0)</f>
        <v>3</v>
      </c>
    </row>
    <row r="816" spans="2:12" x14ac:dyDescent="0.3">
      <c r="B816" s="10" t="s">
        <v>852</v>
      </c>
      <c r="C816" s="11" t="s">
        <v>43</v>
      </c>
      <c r="D816" s="11">
        <v>41</v>
      </c>
      <c r="E816" s="12" t="s">
        <v>27</v>
      </c>
      <c r="F816" s="13">
        <v>45209</v>
      </c>
      <c r="G816" s="11">
        <v>42</v>
      </c>
      <c r="H816" s="14">
        <v>3.8</v>
      </c>
      <c r="I816">
        <f>IF(MONTH(calls[[#This Row],[Date of Call]])&lt;=6,YEAR(calls[[#This Row],[Date of Call]]),YEAR(calls[[#This Row],[Date of Call]])+1)</f>
        <v>2024</v>
      </c>
      <c r="J816" t="str">
        <f>TEXT(calls[[#This Row],[Date of Call]],"DDDD")</f>
        <v>Tuesday</v>
      </c>
      <c r="K816" t="str">
        <f>_xlfn.IFS(calls[[#This Row],[Duration]]&lt;=10,"Under 10 mins",calls[[#This Row],[Duration]]&lt;=30,"10 to 30 mins",calls[[#This Row],[Duration]]&lt;=60,"30 to 60 mins",calls[[#This Row],[Duration]]&lt;=120,"1 to 2 hour",TRUE,"More than 2 hours")</f>
        <v>30 to 60 mins</v>
      </c>
      <c r="L816">
        <f>ROUND(calls[[#This Row],[Satisfaction Rating]],0)</f>
        <v>4</v>
      </c>
    </row>
    <row r="817" spans="2:12" x14ac:dyDescent="0.3">
      <c r="B817" s="10" t="s">
        <v>853</v>
      </c>
      <c r="C817" s="11" t="s">
        <v>32</v>
      </c>
      <c r="D817" s="11">
        <v>119</v>
      </c>
      <c r="E817" s="12" t="s">
        <v>40</v>
      </c>
      <c r="F817" s="13">
        <v>45209</v>
      </c>
      <c r="G817" s="11">
        <v>111</v>
      </c>
      <c r="H817" s="14">
        <v>3.9</v>
      </c>
      <c r="I817">
        <f>IF(MONTH(calls[[#This Row],[Date of Call]])&lt;=6,YEAR(calls[[#This Row],[Date of Call]]),YEAR(calls[[#This Row],[Date of Call]])+1)</f>
        <v>2024</v>
      </c>
      <c r="J817" t="str">
        <f>TEXT(calls[[#This Row],[Date of Call]],"DDDD")</f>
        <v>Tuesday</v>
      </c>
      <c r="K817" t="str">
        <f>_xlfn.IFS(calls[[#This Row],[Duration]]&lt;=10,"Under 10 mins",calls[[#This Row],[Duration]]&lt;=30,"10 to 30 mins",calls[[#This Row],[Duration]]&lt;=60,"30 to 60 mins",calls[[#This Row],[Duration]]&lt;=120,"1 to 2 hour",TRUE,"More than 2 hours")</f>
        <v>1 to 2 hour</v>
      </c>
      <c r="L817">
        <f>ROUND(calls[[#This Row],[Satisfaction Rating]],0)</f>
        <v>4</v>
      </c>
    </row>
    <row r="818" spans="2:12" x14ac:dyDescent="0.3">
      <c r="B818" s="10" t="s">
        <v>854</v>
      </c>
      <c r="C818" s="11" t="s">
        <v>30</v>
      </c>
      <c r="D818" s="11">
        <v>108</v>
      </c>
      <c r="E818" s="12" t="s">
        <v>46</v>
      </c>
      <c r="F818" s="13">
        <v>45209</v>
      </c>
      <c r="G818" s="11">
        <v>68</v>
      </c>
      <c r="H818" s="14">
        <v>2.5</v>
      </c>
      <c r="I818">
        <f>IF(MONTH(calls[[#This Row],[Date of Call]])&lt;=6,YEAR(calls[[#This Row],[Date of Call]]),YEAR(calls[[#This Row],[Date of Call]])+1)</f>
        <v>2024</v>
      </c>
      <c r="J818" t="str">
        <f>TEXT(calls[[#This Row],[Date of Call]],"DDDD")</f>
        <v>Tuesday</v>
      </c>
      <c r="K818" t="str">
        <f>_xlfn.IFS(calls[[#This Row],[Duration]]&lt;=10,"Under 10 mins",calls[[#This Row],[Duration]]&lt;=30,"10 to 30 mins",calls[[#This Row],[Duration]]&lt;=60,"30 to 60 mins",calls[[#This Row],[Duration]]&lt;=120,"1 to 2 hour",TRUE,"More than 2 hours")</f>
        <v>1 to 2 hour</v>
      </c>
      <c r="L818">
        <f>ROUND(calls[[#This Row],[Satisfaction Rating]],0)</f>
        <v>3</v>
      </c>
    </row>
    <row r="819" spans="2:12" x14ac:dyDescent="0.3">
      <c r="B819" s="10" t="s">
        <v>855</v>
      </c>
      <c r="C819" s="11" t="s">
        <v>18</v>
      </c>
      <c r="D819" s="11">
        <v>63</v>
      </c>
      <c r="E819" s="12" t="s">
        <v>17</v>
      </c>
      <c r="F819" s="13">
        <v>45209</v>
      </c>
      <c r="G819" s="11">
        <v>172</v>
      </c>
      <c r="H819" s="14">
        <v>4.9000000000000004</v>
      </c>
      <c r="I819">
        <f>IF(MONTH(calls[[#This Row],[Date of Call]])&lt;=6,YEAR(calls[[#This Row],[Date of Call]]),YEAR(calls[[#This Row],[Date of Call]])+1)</f>
        <v>2024</v>
      </c>
      <c r="J819" t="str">
        <f>TEXT(calls[[#This Row],[Date of Call]],"DDDD")</f>
        <v>Tuesday</v>
      </c>
      <c r="K819" t="str">
        <f>_xlfn.IFS(calls[[#This Row],[Duration]]&lt;=10,"Under 10 mins",calls[[#This Row],[Duration]]&lt;=30,"10 to 30 mins",calls[[#This Row],[Duration]]&lt;=60,"30 to 60 mins",calls[[#This Row],[Duration]]&lt;=120,"1 to 2 hour",TRUE,"More than 2 hours")</f>
        <v>1 to 2 hour</v>
      </c>
      <c r="L819">
        <f>ROUND(calls[[#This Row],[Satisfaction Rating]],0)</f>
        <v>5</v>
      </c>
    </row>
    <row r="820" spans="2:12" x14ac:dyDescent="0.3">
      <c r="B820" s="10" t="s">
        <v>856</v>
      </c>
      <c r="C820" s="11" t="s">
        <v>54</v>
      </c>
      <c r="D820" s="11">
        <v>59</v>
      </c>
      <c r="E820" s="12" t="s">
        <v>46</v>
      </c>
      <c r="F820" s="13">
        <v>45209</v>
      </c>
      <c r="G820" s="11">
        <v>152</v>
      </c>
      <c r="H820" s="14">
        <v>4.8</v>
      </c>
      <c r="I820">
        <f>IF(MONTH(calls[[#This Row],[Date of Call]])&lt;=6,YEAR(calls[[#This Row],[Date of Call]]),YEAR(calls[[#This Row],[Date of Call]])+1)</f>
        <v>2024</v>
      </c>
      <c r="J820" t="str">
        <f>TEXT(calls[[#This Row],[Date of Call]],"DDDD")</f>
        <v>Tuesday</v>
      </c>
      <c r="K820" t="str">
        <f>_xlfn.IFS(calls[[#This Row],[Duration]]&lt;=10,"Under 10 mins",calls[[#This Row],[Duration]]&lt;=30,"10 to 30 mins",calls[[#This Row],[Duration]]&lt;=60,"30 to 60 mins",calls[[#This Row],[Duration]]&lt;=120,"1 to 2 hour",TRUE,"More than 2 hours")</f>
        <v>30 to 60 mins</v>
      </c>
      <c r="L820">
        <f>ROUND(calls[[#This Row],[Satisfaction Rating]],0)</f>
        <v>5</v>
      </c>
    </row>
    <row r="821" spans="2:12" x14ac:dyDescent="0.3">
      <c r="B821" s="10" t="s">
        <v>857</v>
      </c>
      <c r="C821" s="11" t="s">
        <v>54</v>
      </c>
      <c r="D821" s="11">
        <v>90</v>
      </c>
      <c r="E821" s="12" t="s">
        <v>27</v>
      </c>
      <c r="F821" s="13">
        <v>45209</v>
      </c>
      <c r="G821" s="11">
        <v>48</v>
      </c>
      <c r="H821" s="14">
        <v>4.7</v>
      </c>
      <c r="I821">
        <f>IF(MONTH(calls[[#This Row],[Date of Call]])&lt;=6,YEAR(calls[[#This Row],[Date of Call]]),YEAR(calls[[#This Row],[Date of Call]])+1)</f>
        <v>2024</v>
      </c>
      <c r="J821" t="str">
        <f>TEXT(calls[[#This Row],[Date of Call]],"DDDD")</f>
        <v>Tuesday</v>
      </c>
      <c r="K821" t="str">
        <f>_xlfn.IFS(calls[[#This Row],[Duration]]&lt;=10,"Under 10 mins",calls[[#This Row],[Duration]]&lt;=30,"10 to 30 mins",calls[[#This Row],[Duration]]&lt;=60,"30 to 60 mins",calls[[#This Row],[Duration]]&lt;=120,"1 to 2 hour",TRUE,"More than 2 hours")</f>
        <v>1 to 2 hour</v>
      </c>
      <c r="L821">
        <f>ROUND(calls[[#This Row],[Satisfaction Rating]],0)</f>
        <v>5</v>
      </c>
    </row>
    <row r="822" spans="2:12" x14ac:dyDescent="0.3">
      <c r="B822" s="10" t="s">
        <v>858</v>
      </c>
      <c r="C822" s="11" t="s">
        <v>45</v>
      </c>
      <c r="D822" s="11">
        <v>55</v>
      </c>
      <c r="E822" s="12" t="s">
        <v>27</v>
      </c>
      <c r="F822" s="13">
        <v>45209</v>
      </c>
      <c r="G822" s="11">
        <v>25</v>
      </c>
      <c r="H822" s="14">
        <v>4.7</v>
      </c>
      <c r="I822">
        <f>IF(MONTH(calls[[#This Row],[Date of Call]])&lt;=6,YEAR(calls[[#This Row],[Date of Call]]),YEAR(calls[[#This Row],[Date of Call]])+1)</f>
        <v>2024</v>
      </c>
      <c r="J822" t="str">
        <f>TEXT(calls[[#This Row],[Date of Call]],"DDDD")</f>
        <v>Tuesday</v>
      </c>
      <c r="K822" t="str">
        <f>_xlfn.IFS(calls[[#This Row],[Duration]]&lt;=10,"Under 10 mins",calls[[#This Row],[Duration]]&lt;=30,"10 to 30 mins",calls[[#This Row],[Duration]]&lt;=60,"30 to 60 mins",calls[[#This Row],[Duration]]&lt;=120,"1 to 2 hour",TRUE,"More than 2 hours")</f>
        <v>30 to 60 mins</v>
      </c>
      <c r="L822">
        <f>ROUND(calls[[#This Row],[Satisfaction Rating]],0)</f>
        <v>5</v>
      </c>
    </row>
    <row r="823" spans="2:12" x14ac:dyDescent="0.3">
      <c r="B823" s="10" t="s">
        <v>859</v>
      </c>
      <c r="C823" s="11" t="s">
        <v>30</v>
      </c>
      <c r="D823" s="11">
        <v>84</v>
      </c>
      <c r="E823" s="12" t="s">
        <v>40</v>
      </c>
      <c r="F823" s="13">
        <v>45210</v>
      </c>
      <c r="G823" s="11">
        <v>54</v>
      </c>
      <c r="H823" s="14">
        <v>3.3</v>
      </c>
      <c r="I823">
        <f>IF(MONTH(calls[[#This Row],[Date of Call]])&lt;=6,YEAR(calls[[#This Row],[Date of Call]]),YEAR(calls[[#This Row],[Date of Call]])+1)</f>
        <v>2024</v>
      </c>
      <c r="J823" t="str">
        <f>TEXT(calls[[#This Row],[Date of Call]],"DDDD")</f>
        <v>Wednesday</v>
      </c>
      <c r="K823" t="str">
        <f>_xlfn.IFS(calls[[#This Row],[Duration]]&lt;=10,"Under 10 mins",calls[[#This Row],[Duration]]&lt;=30,"10 to 30 mins",calls[[#This Row],[Duration]]&lt;=60,"30 to 60 mins",calls[[#This Row],[Duration]]&lt;=120,"1 to 2 hour",TRUE,"More than 2 hours")</f>
        <v>1 to 2 hour</v>
      </c>
      <c r="L823">
        <f>ROUND(calls[[#This Row],[Satisfaction Rating]],0)</f>
        <v>3</v>
      </c>
    </row>
    <row r="824" spans="2:12" x14ac:dyDescent="0.3">
      <c r="B824" s="10" t="s">
        <v>860</v>
      </c>
      <c r="C824" s="11" t="s">
        <v>30</v>
      </c>
      <c r="D824" s="11">
        <v>150</v>
      </c>
      <c r="E824" s="12" t="s">
        <v>33</v>
      </c>
      <c r="F824" s="13">
        <v>45210</v>
      </c>
      <c r="G824" s="11">
        <v>108</v>
      </c>
      <c r="H824" s="14">
        <v>4.7</v>
      </c>
      <c r="I824">
        <f>IF(MONTH(calls[[#This Row],[Date of Call]])&lt;=6,YEAR(calls[[#This Row],[Date of Call]]),YEAR(calls[[#This Row],[Date of Call]])+1)</f>
        <v>2024</v>
      </c>
      <c r="J824" t="str">
        <f>TEXT(calls[[#This Row],[Date of Call]],"DDDD")</f>
        <v>Wednesday</v>
      </c>
      <c r="K824" t="str">
        <f>_xlfn.IFS(calls[[#This Row],[Duration]]&lt;=10,"Under 10 mins",calls[[#This Row],[Duration]]&lt;=30,"10 to 30 mins",calls[[#This Row],[Duration]]&lt;=60,"30 to 60 mins",calls[[#This Row],[Duration]]&lt;=120,"1 to 2 hour",TRUE,"More than 2 hours")</f>
        <v>More than 2 hours</v>
      </c>
      <c r="L824">
        <f>ROUND(calls[[#This Row],[Satisfaction Rating]],0)</f>
        <v>5</v>
      </c>
    </row>
    <row r="825" spans="2:12" x14ac:dyDescent="0.3">
      <c r="B825" s="10" t="s">
        <v>861</v>
      </c>
      <c r="C825" s="11" t="s">
        <v>41</v>
      </c>
      <c r="D825" s="11">
        <v>69</v>
      </c>
      <c r="E825" s="12" t="s">
        <v>46</v>
      </c>
      <c r="F825" s="13">
        <v>45210</v>
      </c>
      <c r="G825" s="11">
        <v>36</v>
      </c>
      <c r="H825" s="14">
        <v>4.5</v>
      </c>
      <c r="I825">
        <f>IF(MONTH(calls[[#This Row],[Date of Call]])&lt;=6,YEAR(calls[[#This Row],[Date of Call]]),YEAR(calls[[#This Row],[Date of Call]])+1)</f>
        <v>2024</v>
      </c>
      <c r="J825" t="str">
        <f>TEXT(calls[[#This Row],[Date of Call]],"DDDD")</f>
        <v>Wednesday</v>
      </c>
      <c r="K825" t="str">
        <f>_xlfn.IFS(calls[[#This Row],[Duration]]&lt;=10,"Under 10 mins",calls[[#This Row],[Duration]]&lt;=30,"10 to 30 mins",calls[[#This Row],[Duration]]&lt;=60,"30 to 60 mins",calls[[#This Row],[Duration]]&lt;=120,"1 to 2 hour",TRUE,"More than 2 hours")</f>
        <v>1 to 2 hour</v>
      </c>
      <c r="L825">
        <f>ROUND(calls[[#This Row],[Satisfaction Rating]],0)</f>
        <v>5</v>
      </c>
    </row>
    <row r="826" spans="2:12" x14ac:dyDescent="0.3">
      <c r="B826" s="10" t="s">
        <v>862</v>
      </c>
      <c r="C826" s="11" t="s">
        <v>16</v>
      </c>
      <c r="D826" s="11">
        <v>120</v>
      </c>
      <c r="E826" s="12" t="s">
        <v>27</v>
      </c>
      <c r="F826" s="13">
        <v>45211</v>
      </c>
      <c r="G826" s="11">
        <v>140</v>
      </c>
      <c r="H826" s="14">
        <v>4.5999999999999996</v>
      </c>
      <c r="I826">
        <f>IF(MONTH(calls[[#This Row],[Date of Call]])&lt;=6,YEAR(calls[[#This Row],[Date of Call]]),YEAR(calls[[#This Row],[Date of Call]])+1)</f>
        <v>2024</v>
      </c>
      <c r="J826" t="str">
        <f>TEXT(calls[[#This Row],[Date of Call]],"DDDD")</f>
        <v>Thursday</v>
      </c>
      <c r="K826" t="str">
        <f>_xlfn.IFS(calls[[#This Row],[Duration]]&lt;=10,"Under 10 mins",calls[[#This Row],[Duration]]&lt;=30,"10 to 30 mins",calls[[#This Row],[Duration]]&lt;=60,"30 to 60 mins",calls[[#This Row],[Duration]]&lt;=120,"1 to 2 hour",TRUE,"More than 2 hours")</f>
        <v>1 to 2 hour</v>
      </c>
      <c r="L826">
        <f>ROUND(calls[[#This Row],[Satisfaction Rating]],0)</f>
        <v>5</v>
      </c>
    </row>
    <row r="827" spans="2:12" x14ac:dyDescent="0.3">
      <c r="B827" s="10" t="s">
        <v>863</v>
      </c>
      <c r="C827" s="11" t="s">
        <v>26</v>
      </c>
      <c r="D827" s="11">
        <v>126</v>
      </c>
      <c r="E827" s="12" t="s">
        <v>40</v>
      </c>
      <c r="F827" s="13">
        <v>45211</v>
      </c>
      <c r="G827" s="11">
        <v>50</v>
      </c>
      <c r="H827" s="14">
        <v>4.8</v>
      </c>
      <c r="I827">
        <f>IF(MONTH(calls[[#This Row],[Date of Call]])&lt;=6,YEAR(calls[[#This Row],[Date of Call]]),YEAR(calls[[#This Row],[Date of Call]])+1)</f>
        <v>2024</v>
      </c>
      <c r="J827" t="str">
        <f>TEXT(calls[[#This Row],[Date of Call]],"DDDD")</f>
        <v>Thursday</v>
      </c>
      <c r="K827" t="str">
        <f>_xlfn.IFS(calls[[#This Row],[Duration]]&lt;=10,"Under 10 mins",calls[[#This Row],[Duration]]&lt;=30,"10 to 30 mins",calls[[#This Row],[Duration]]&lt;=60,"30 to 60 mins",calls[[#This Row],[Duration]]&lt;=120,"1 to 2 hour",TRUE,"More than 2 hours")</f>
        <v>More than 2 hours</v>
      </c>
      <c r="L827">
        <f>ROUND(calls[[#This Row],[Satisfaction Rating]],0)</f>
        <v>5</v>
      </c>
    </row>
    <row r="828" spans="2:12" x14ac:dyDescent="0.3">
      <c r="B828" s="10" t="s">
        <v>864</v>
      </c>
      <c r="C828" s="11" t="s">
        <v>41</v>
      </c>
      <c r="D828" s="11">
        <v>120</v>
      </c>
      <c r="E828" s="12" t="s">
        <v>17</v>
      </c>
      <c r="F828" s="13">
        <v>45211</v>
      </c>
      <c r="G828" s="11">
        <v>195</v>
      </c>
      <c r="H828" s="14">
        <v>4.3</v>
      </c>
      <c r="I828">
        <f>IF(MONTH(calls[[#This Row],[Date of Call]])&lt;=6,YEAR(calls[[#This Row],[Date of Call]]),YEAR(calls[[#This Row],[Date of Call]])+1)</f>
        <v>2024</v>
      </c>
      <c r="J828" t="str">
        <f>TEXT(calls[[#This Row],[Date of Call]],"DDDD")</f>
        <v>Thursday</v>
      </c>
      <c r="K828" t="str">
        <f>_xlfn.IFS(calls[[#This Row],[Duration]]&lt;=10,"Under 10 mins",calls[[#This Row],[Duration]]&lt;=30,"10 to 30 mins",calls[[#This Row],[Duration]]&lt;=60,"30 to 60 mins",calls[[#This Row],[Duration]]&lt;=120,"1 to 2 hour",TRUE,"More than 2 hours")</f>
        <v>1 to 2 hour</v>
      </c>
      <c r="L828">
        <f>ROUND(calls[[#This Row],[Satisfaction Rating]],0)</f>
        <v>4</v>
      </c>
    </row>
    <row r="829" spans="2:12" x14ac:dyDescent="0.3">
      <c r="B829" s="10" t="s">
        <v>865</v>
      </c>
      <c r="C829" s="11" t="s">
        <v>26</v>
      </c>
      <c r="D829" s="11">
        <v>139</v>
      </c>
      <c r="E829" s="12" t="s">
        <v>27</v>
      </c>
      <c r="F829" s="13">
        <v>45212</v>
      </c>
      <c r="G829" s="11">
        <v>48</v>
      </c>
      <c r="H829" s="14">
        <v>4.7</v>
      </c>
      <c r="I829">
        <f>IF(MONTH(calls[[#This Row],[Date of Call]])&lt;=6,YEAR(calls[[#This Row],[Date of Call]]),YEAR(calls[[#This Row],[Date of Call]])+1)</f>
        <v>2024</v>
      </c>
      <c r="J829" t="str">
        <f>TEXT(calls[[#This Row],[Date of Call]],"DDDD")</f>
        <v>Friday</v>
      </c>
      <c r="K829" t="str">
        <f>_xlfn.IFS(calls[[#This Row],[Duration]]&lt;=10,"Under 10 mins",calls[[#This Row],[Duration]]&lt;=30,"10 to 30 mins",calls[[#This Row],[Duration]]&lt;=60,"30 to 60 mins",calls[[#This Row],[Duration]]&lt;=120,"1 to 2 hour",TRUE,"More than 2 hours")</f>
        <v>More than 2 hours</v>
      </c>
      <c r="L829">
        <f>ROUND(calls[[#This Row],[Satisfaction Rating]],0)</f>
        <v>5</v>
      </c>
    </row>
    <row r="830" spans="2:12" x14ac:dyDescent="0.3">
      <c r="B830" s="10" t="s">
        <v>866</v>
      </c>
      <c r="C830" s="11" t="s">
        <v>45</v>
      </c>
      <c r="D830" s="11">
        <v>124</v>
      </c>
      <c r="E830" s="12" t="s">
        <v>46</v>
      </c>
      <c r="F830" s="13">
        <v>45213</v>
      </c>
      <c r="G830" s="11">
        <v>29</v>
      </c>
      <c r="H830" s="14">
        <v>4.8</v>
      </c>
      <c r="I830">
        <f>IF(MONTH(calls[[#This Row],[Date of Call]])&lt;=6,YEAR(calls[[#This Row],[Date of Call]]),YEAR(calls[[#This Row],[Date of Call]])+1)</f>
        <v>2024</v>
      </c>
      <c r="J830" t="str">
        <f>TEXT(calls[[#This Row],[Date of Call]],"DDDD")</f>
        <v>Saturday</v>
      </c>
      <c r="K830" t="str">
        <f>_xlfn.IFS(calls[[#This Row],[Duration]]&lt;=10,"Under 10 mins",calls[[#This Row],[Duration]]&lt;=30,"10 to 30 mins",calls[[#This Row],[Duration]]&lt;=60,"30 to 60 mins",calls[[#This Row],[Duration]]&lt;=120,"1 to 2 hour",TRUE,"More than 2 hours")</f>
        <v>More than 2 hours</v>
      </c>
      <c r="L830">
        <f>ROUND(calls[[#This Row],[Satisfaction Rating]],0)</f>
        <v>5</v>
      </c>
    </row>
    <row r="831" spans="2:12" x14ac:dyDescent="0.3">
      <c r="B831" s="10" t="s">
        <v>867</v>
      </c>
      <c r="C831" s="11" t="s">
        <v>16</v>
      </c>
      <c r="D831" s="11">
        <v>108</v>
      </c>
      <c r="E831" s="12" t="s">
        <v>17</v>
      </c>
      <c r="F831" s="13">
        <v>45213</v>
      </c>
      <c r="G831" s="11">
        <v>44</v>
      </c>
      <c r="H831" s="14">
        <v>4.7</v>
      </c>
      <c r="I831">
        <f>IF(MONTH(calls[[#This Row],[Date of Call]])&lt;=6,YEAR(calls[[#This Row],[Date of Call]]),YEAR(calls[[#This Row],[Date of Call]])+1)</f>
        <v>2024</v>
      </c>
      <c r="J831" t="str">
        <f>TEXT(calls[[#This Row],[Date of Call]],"DDDD")</f>
        <v>Saturday</v>
      </c>
      <c r="K831" t="str">
        <f>_xlfn.IFS(calls[[#This Row],[Duration]]&lt;=10,"Under 10 mins",calls[[#This Row],[Duration]]&lt;=30,"10 to 30 mins",calls[[#This Row],[Duration]]&lt;=60,"30 to 60 mins",calls[[#This Row],[Duration]]&lt;=120,"1 to 2 hour",TRUE,"More than 2 hours")</f>
        <v>1 to 2 hour</v>
      </c>
      <c r="L831">
        <f>ROUND(calls[[#This Row],[Satisfaction Rating]],0)</f>
        <v>5</v>
      </c>
    </row>
    <row r="832" spans="2:12" x14ac:dyDescent="0.3">
      <c r="B832" s="10" t="s">
        <v>868</v>
      </c>
      <c r="C832" s="11" t="s">
        <v>22</v>
      </c>
      <c r="D832" s="11">
        <v>132</v>
      </c>
      <c r="E832" s="12" t="s">
        <v>33</v>
      </c>
      <c r="F832" s="13">
        <v>45213</v>
      </c>
      <c r="G832" s="11">
        <v>140</v>
      </c>
      <c r="H832" s="14">
        <v>4.3</v>
      </c>
      <c r="I832">
        <f>IF(MONTH(calls[[#This Row],[Date of Call]])&lt;=6,YEAR(calls[[#This Row],[Date of Call]]),YEAR(calls[[#This Row],[Date of Call]])+1)</f>
        <v>2024</v>
      </c>
      <c r="J832" t="str">
        <f>TEXT(calls[[#This Row],[Date of Call]],"DDDD")</f>
        <v>Saturday</v>
      </c>
      <c r="K832" t="str">
        <f>_xlfn.IFS(calls[[#This Row],[Duration]]&lt;=10,"Under 10 mins",calls[[#This Row],[Duration]]&lt;=30,"10 to 30 mins",calls[[#This Row],[Duration]]&lt;=60,"30 to 60 mins",calls[[#This Row],[Duration]]&lt;=120,"1 to 2 hour",TRUE,"More than 2 hours")</f>
        <v>More than 2 hours</v>
      </c>
      <c r="L832">
        <f>ROUND(calls[[#This Row],[Satisfaction Rating]],0)</f>
        <v>4</v>
      </c>
    </row>
    <row r="833" spans="2:12" x14ac:dyDescent="0.3">
      <c r="B833" s="10" t="s">
        <v>869</v>
      </c>
      <c r="C833" s="11" t="s">
        <v>18</v>
      </c>
      <c r="D833" s="11">
        <v>67</v>
      </c>
      <c r="E833" s="12" t="s">
        <v>33</v>
      </c>
      <c r="F833" s="13">
        <v>45213</v>
      </c>
      <c r="G833" s="11">
        <v>105</v>
      </c>
      <c r="H833" s="14">
        <v>3.8</v>
      </c>
      <c r="I833">
        <f>IF(MONTH(calls[[#This Row],[Date of Call]])&lt;=6,YEAR(calls[[#This Row],[Date of Call]]),YEAR(calls[[#This Row],[Date of Call]])+1)</f>
        <v>2024</v>
      </c>
      <c r="J833" t="str">
        <f>TEXT(calls[[#This Row],[Date of Call]],"DDDD")</f>
        <v>Saturday</v>
      </c>
      <c r="K833" t="str">
        <f>_xlfn.IFS(calls[[#This Row],[Duration]]&lt;=10,"Under 10 mins",calls[[#This Row],[Duration]]&lt;=30,"10 to 30 mins",calls[[#This Row],[Duration]]&lt;=60,"30 to 60 mins",calls[[#This Row],[Duration]]&lt;=120,"1 to 2 hour",TRUE,"More than 2 hours")</f>
        <v>1 to 2 hour</v>
      </c>
      <c r="L833">
        <f>ROUND(calls[[#This Row],[Satisfaction Rating]],0)</f>
        <v>4</v>
      </c>
    </row>
    <row r="834" spans="2:12" x14ac:dyDescent="0.3">
      <c r="B834" s="10" t="s">
        <v>870</v>
      </c>
      <c r="C834" s="11" t="s">
        <v>37</v>
      </c>
      <c r="D834" s="11">
        <v>125</v>
      </c>
      <c r="E834" s="12" t="s">
        <v>33</v>
      </c>
      <c r="F834" s="13">
        <v>45213</v>
      </c>
      <c r="G834" s="11">
        <v>82</v>
      </c>
      <c r="H834" s="14">
        <v>4.5999999999999996</v>
      </c>
      <c r="I834">
        <f>IF(MONTH(calls[[#This Row],[Date of Call]])&lt;=6,YEAR(calls[[#This Row],[Date of Call]]),YEAR(calls[[#This Row],[Date of Call]])+1)</f>
        <v>2024</v>
      </c>
      <c r="J834" t="str">
        <f>TEXT(calls[[#This Row],[Date of Call]],"DDDD")</f>
        <v>Saturday</v>
      </c>
      <c r="K834" t="str">
        <f>_xlfn.IFS(calls[[#This Row],[Duration]]&lt;=10,"Under 10 mins",calls[[#This Row],[Duration]]&lt;=30,"10 to 30 mins",calls[[#This Row],[Duration]]&lt;=60,"30 to 60 mins",calls[[#This Row],[Duration]]&lt;=120,"1 to 2 hour",TRUE,"More than 2 hours")</f>
        <v>More than 2 hours</v>
      </c>
      <c r="L834">
        <f>ROUND(calls[[#This Row],[Satisfaction Rating]],0)</f>
        <v>5</v>
      </c>
    </row>
    <row r="835" spans="2:12" x14ac:dyDescent="0.3">
      <c r="B835" s="10" t="s">
        <v>871</v>
      </c>
      <c r="C835" s="11" t="s">
        <v>16</v>
      </c>
      <c r="D835" s="11">
        <v>23</v>
      </c>
      <c r="E835" s="12" t="s">
        <v>17</v>
      </c>
      <c r="F835" s="13">
        <v>45213</v>
      </c>
      <c r="G835" s="11">
        <v>24</v>
      </c>
      <c r="H835" s="14">
        <v>2.9</v>
      </c>
      <c r="I835">
        <f>IF(MONTH(calls[[#This Row],[Date of Call]])&lt;=6,YEAR(calls[[#This Row],[Date of Call]]),YEAR(calls[[#This Row],[Date of Call]])+1)</f>
        <v>2024</v>
      </c>
      <c r="J835" t="str">
        <f>TEXT(calls[[#This Row],[Date of Call]],"DDDD")</f>
        <v>Saturday</v>
      </c>
      <c r="K835" t="str">
        <f>_xlfn.IFS(calls[[#This Row],[Duration]]&lt;=10,"Under 10 mins",calls[[#This Row],[Duration]]&lt;=30,"10 to 30 mins",calls[[#This Row],[Duration]]&lt;=60,"30 to 60 mins",calls[[#This Row],[Duration]]&lt;=120,"1 to 2 hour",TRUE,"More than 2 hours")</f>
        <v>10 to 30 mins</v>
      </c>
      <c r="L835">
        <f>ROUND(calls[[#This Row],[Satisfaction Rating]],0)</f>
        <v>3</v>
      </c>
    </row>
    <row r="836" spans="2:12" x14ac:dyDescent="0.3">
      <c r="B836" s="10" t="s">
        <v>872</v>
      </c>
      <c r="C836" s="11" t="s">
        <v>32</v>
      </c>
      <c r="D836" s="11">
        <v>131</v>
      </c>
      <c r="E836" s="12" t="s">
        <v>46</v>
      </c>
      <c r="F836" s="13">
        <v>45214</v>
      </c>
      <c r="G836" s="11">
        <v>205</v>
      </c>
      <c r="H836" s="14">
        <v>4.8</v>
      </c>
      <c r="I836">
        <f>IF(MONTH(calls[[#This Row],[Date of Call]])&lt;=6,YEAR(calls[[#This Row],[Date of Call]]),YEAR(calls[[#This Row],[Date of Call]])+1)</f>
        <v>2024</v>
      </c>
      <c r="J836" t="str">
        <f>TEXT(calls[[#This Row],[Date of Call]],"DDDD")</f>
        <v>Sunday</v>
      </c>
      <c r="K836" t="str">
        <f>_xlfn.IFS(calls[[#This Row],[Duration]]&lt;=10,"Under 10 mins",calls[[#This Row],[Duration]]&lt;=30,"10 to 30 mins",calls[[#This Row],[Duration]]&lt;=60,"30 to 60 mins",calls[[#This Row],[Duration]]&lt;=120,"1 to 2 hour",TRUE,"More than 2 hours")</f>
        <v>More than 2 hours</v>
      </c>
      <c r="L836">
        <f>ROUND(calls[[#This Row],[Satisfaction Rating]],0)</f>
        <v>5</v>
      </c>
    </row>
    <row r="837" spans="2:12" x14ac:dyDescent="0.3">
      <c r="B837" s="10" t="s">
        <v>873</v>
      </c>
      <c r="C837" s="11" t="s">
        <v>22</v>
      </c>
      <c r="D837" s="11">
        <v>56</v>
      </c>
      <c r="E837" s="12" t="s">
        <v>27</v>
      </c>
      <c r="F837" s="13">
        <v>45214</v>
      </c>
      <c r="G837" s="11">
        <v>225</v>
      </c>
      <c r="H837" s="14">
        <v>4.9000000000000004</v>
      </c>
      <c r="I837">
        <f>IF(MONTH(calls[[#This Row],[Date of Call]])&lt;=6,YEAR(calls[[#This Row],[Date of Call]]),YEAR(calls[[#This Row],[Date of Call]])+1)</f>
        <v>2024</v>
      </c>
      <c r="J837" t="str">
        <f>TEXT(calls[[#This Row],[Date of Call]],"DDDD")</f>
        <v>Sunday</v>
      </c>
      <c r="K837" t="str">
        <f>_xlfn.IFS(calls[[#This Row],[Duration]]&lt;=10,"Under 10 mins",calls[[#This Row],[Duration]]&lt;=30,"10 to 30 mins",calls[[#This Row],[Duration]]&lt;=60,"30 to 60 mins",calls[[#This Row],[Duration]]&lt;=120,"1 to 2 hour",TRUE,"More than 2 hours")</f>
        <v>30 to 60 mins</v>
      </c>
      <c r="L837">
        <f>ROUND(calls[[#This Row],[Satisfaction Rating]],0)</f>
        <v>5</v>
      </c>
    </row>
    <row r="838" spans="2:12" x14ac:dyDescent="0.3">
      <c r="B838" s="10" t="s">
        <v>874</v>
      </c>
      <c r="C838" s="11" t="s">
        <v>32</v>
      </c>
      <c r="D838" s="11">
        <v>70</v>
      </c>
      <c r="E838" s="12" t="s">
        <v>46</v>
      </c>
      <c r="F838" s="13">
        <v>45214</v>
      </c>
      <c r="G838" s="11">
        <v>50</v>
      </c>
      <c r="H838" s="14">
        <v>3.4</v>
      </c>
      <c r="I838">
        <f>IF(MONTH(calls[[#This Row],[Date of Call]])&lt;=6,YEAR(calls[[#This Row],[Date of Call]]),YEAR(calls[[#This Row],[Date of Call]])+1)</f>
        <v>2024</v>
      </c>
      <c r="J838" t="str">
        <f>TEXT(calls[[#This Row],[Date of Call]],"DDDD")</f>
        <v>Sunday</v>
      </c>
      <c r="K838" t="str">
        <f>_xlfn.IFS(calls[[#This Row],[Duration]]&lt;=10,"Under 10 mins",calls[[#This Row],[Duration]]&lt;=30,"10 to 30 mins",calls[[#This Row],[Duration]]&lt;=60,"30 to 60 mins",calls[[#This Row],[Duration]]&lt;=120,"1 to 2 hour",TRUE,"More than 2 hours")</f>
        <v>1 to 2 hour</v>
      </c>
      <c r="L838">
        <f>ROUND(calls[[#This Row],[Satisfaction Rating]],0)</f>
        <v>3</v>
      </c>
    </row>
    <row r="839" spans="2:12" x14ac:dyDescent="0.3">
      <c r="B839" s="10" t="s">
        <v>875</v>
      </c>
      <c r="C839" s="11" t="s">
        <v>32</v>
      </c>
      <c r="D839" s="11">
        <v>55</v>
      </c>
      <c r="E839" s="12" t="s">
        <v>33</v>
      </c>
      <c r="F839" s="13">
        <v>45214</v>
      </c>
      <c r="G839" s="11">
        <v>80</v>
      </c>
      <c r="H839" s="14">
        <v>4.3</v>
      </c>
      <c r="I839">
        <f>IF(MONTH(calls[[#This Row],[Date of Call]])&lt;=6,YEAR(calls[[#This Row],[Date of Call]]),YEAR(calls[[#This Row],[Date of Call]])+1)</f>
        <v>2024</v>
      </c>
      <c r="J839" t="str">
        <f>TEXT(calls[[#This Row],[Date of Call]],"DDDD")</f>
        <v>Sunday</v>
      </c>
      <c r="K839" t="str">
        <f>_xlfn.IFS(calls[[#This Row],[Duration]]&lt;=10,"Under 10 mins",calls[[#This Row],[Duration]]&lt;=30,"10 to 30 mins",calls[[#This Row],[Duration]]&lt;=60,"30 to 60 mins",calls[[#This Row],[Duration]]&lt;=120,"1 to 2 hour",TRUE,"More than 2 hours")</f>
        <v>30 to 60 mins</v>
      </c>
      <c r="L839">
        <f>ROUND(calls[[#This Row],[Satisfaction Rating]],0)</f>
        <v>4</v>
      </c>
    </row>
    <row r="840" spans="2:12" x14ac:dyDescent="0.3">
      <c r="B840" s="10" t="s">
        <v>876</v>
      </c>
      <c r="C840" s="11" t="s">
        <v>37</v>
      </c>
      <c r="D840" s="11">
        <v>77</v>
      </c>
      <c r="E840" s="12" t="s">
        <v>27</v>
      </c>
      <c r="F840" s="13">
        <v>45214</v>
      </c>
      <c r="G840" s="11">
        <v>78</v>
      </c>
      <c r="H840" s="14">
        <v>3.9</v>
      </c>
      <c r="I840">
        <f>IF(MONTH(calls[[#This Row],[Date of Call]])&lt;=6,YEAR(calls[[#This Row],[Date of Call]]),YEAR(calls[[#This Row],[Date of Call]])+1)</f>
        <v>2024</v>
      </c>
      <c r="J840" t="str">
        <f>TEXT(calls[[#This Row],[Date of Call]],"DDDD")</f>
        <v>Sunday</v>
      </c>
      <c r="K840" t="str">
        <f>_xlfn.IFS(calls[[#This Row],[Duration]]&lt;=10,"Under 10 mins",calls[[#This Row],[Duration]]&lt;=30,"10 to 30 mins",calls[[#This Row],[Duration]]&lt;=60,"30 to 60 mins",calls[[#This Row],[Duration]]&lt;=120,"1 to 2 hour",TRUE,"More than 2 hours")</f>
        <v>1 to 2 hour</v>
      </c>
      <c r="L840">
        <f>ROUND(calls[[#This Row],[Satisfaction Rating]],0)</f>
        <v>4</v>
      </c>
    </row>
    <row r="841" spans="2:12" x14ac:dyDescent="0.3">
      <c r="B841" s="10" t="s">
        <v>877</v>
      </c>
      <c r="C841" s="11" t="s">
        <v>30</v>
      </c>
      <c r="D841" s="11">
        <v>133</v>
      </c>
      <c r="E841" s="12" t="s">
        <v>46</v>
      </c>
      <c r="F841" s="13">
        <v>45215</v>
      </c>
      <c r="G841" s="11">
        <v>40</v>
      </c>
      <c r="H841" s="14">
        <v>3.9</v>
      </c>
      <c r="I841">
        <f>IF(MONTH(calls[[#This Row],[Date of Call]])&lt;=6,YEAR(calls[[#This Row],[Date of Call]]),YEAR(calls[[#This Row],[Date of Call]])+1)</f>
        <v>2024</v>
      </c>
      <c r="J841" t="str">
        <f>TEXT(calls[[#This Row],[Date of Call]],"DDDD")</f>
        <v>Monday</v>
      </c>
      <c r="K841" t="str">
        <f>_xlfn.IFS(calls[[#This Row],[Duration]]&lt;=10,"Under 10 mins",calls[[#This Row],[Duration]]&lt;=30,"10 to 30 mins",calls[[#This Row],[Duration]]&lt;=60,"30 to 60 mins",calls[[#This Row],[Duration]]&lt;=120,"1 to 2 hour",TRUE,"More than 2 hours")</f>
        <v>More than 2 hours</v>
      </c>
      <c r="L841">
        <f>ROUND(calls[[#This Row],[Satisfaction Rating]],0)</f>
        <v>4</v>
      </c>
    </row>
    <row r="842" spans="2:12" x14ac:dyDescent="0.3">
      <c r="B842" s="10" t="s">
        <v>878</v>
      </c>
      <c r="C842" s="11" t="s">
        <v>37</v>
      </c>
      <c r="D842" s="11">
        <v>77</v>
      </c>
      <c r="E842" s="12" t="s">
        <v>27</v>
      </c>
      <c r="F842" s="13">
        <v>45215</v>
      </c>
      <c r="G842" s="11">
        <v>176</v>
      </c>
      <c r="H842" s="14">
        <v>1.5</v>
      </c>
      <c r="I842">
        <f>IF(MONTH(calls[[#This Row],[Date of Call]])&lt;=6,YEAR(calls[[#This Row],[Date of Call]]),YEAR(calls[[#This Row],[Date of Call]])+1)</f>
        <v>2024</v>
      </c>
      <c r="J842" t="str">
        <f>TEXT(calls[[#This Row],[Date of Call]],"DDDD")</f>
        <v>Monday</v>
      </c>
      <c r="K842" t="str">
        <f>_xlfn.IFS(calls[[#This Row],[Duration]]&lt;=10,"Under 10 mins",calls[[#This Row],[Duration]]&lt;=30,"10 to 30 mins",calls[[#This Row],[Duration]]&lt;=60,"30 to 60 mins",calls[[#This Row],[Duration]]&lt;=120,"1 to 2 hour",TRUE,"More than 2 hours")</f>
        <v>1 to 2 hour</v>
      </c>
      <c r="L842">
        <f>ROUND(calls[[#This Row],[Satisfaction Rating]],0)</f>
        <v>2</v>
      </c>
    </row>
    <row r="843" spans="2:12" x14ac:dyDescent="0.3">
      <c r="B843" s="10" t="s">
        <v>879</v>
      </c>
      <c r="C843" s="11" t="s">
        <v>54</v>
      </c>
      <c r="D843" s="11">
        <v>103</v>
      </c>
      <c r="E843" s="12" t="s">
        <v>46</v>
      </c>
      <c r="F843" s="13">
        <v>45215</v>
      </c>
      <c r="G843" s="11">
        <v>78</v>
      </c>
      <c r="H843" s="14">
        <v>3</v>
      </c>
      <c r="I843">
        <f>IF(MONTH(calls[[#This Row],[Date of Call]])&lt;=6,YEAR(calls[[#This Row],[Date of Call]]),YEAR(calls[[#This Row],[Date of Call]])+1)</f>
        <v>2024</v>
      </c>
      <c r="J843" t="str">
        <f>TEXT(calls[[#This Row],[Date of Call]],"DDDD")</f>
        <v>Monday</v>
      </c>
      <c r="K843" t="str">
        <f>_xlfn.IFS(calls[[#This Row],[Duration]]&lt;=10,"Under 10 mins",calls[[#This Row],[Duration]]&lt;=30,"10 to 30 mins",calls[[#This Row],[Duration]]&lt;=60,"30 to 60 mins",calls[[#This Row],[Duration]]&lt;=120,"1 to 2 hour",TRUE,"More than 2 hours")</f>
        <v>1 to 2 hour</v>
      </c>
      <c r="L843">
        <f>ROUND(calls[[#This Row],[Satisfaction Rating]],0)</f>
        <v>3</v>
      </c>
    </row>
    <row r="844" spans="2:12" x14ac:dyDescent="0.3">
      <c r="B844" s="10" t="s">
        <v>880</v>
      </c>
      <c r="C844" s="11" t="s">
        <v>41</v>
      </c>
      <c r="D844" s="11">
        <v>32</v>
      </c>
      <c r="E844" s="12" t="s">
        <v>27</v>
      </c>
      <c r="F844" s="13">
        <v>45215</v>
      </c>
      <c r="G844" s="11">
        <v>42</v>
      </c>
      <c r="H844" s="14">
        <v>4.2</v>
      </c>
      <c r="I844">
        <f>IF(MONTH(calls[[#This Row],[Date of Call]])&lt;=6,YEAR(calls[[#This Row],[Date of Call]]),YEAR(calls[[#This Row],[Date of Call]])+1)</f>
        <v>2024</v>
      </c>
      <c r="J844" t="str">
        <f>TEXT(calls[[#This Row],[Date of Call]],"DDDD")</f>
        <v>Monday</v>
      </c>
      <c r="K844" t="str">
        <f>_xlfn.IFS(calls[[#This Row],[Duration]]&lt;=10,"Under 10 mins",calls[[#This Row],[Duration]]&lt;=30,"10 to 30 mins",calls[[#This Row],[Duration]]&lt;=60,"30 to 60 mins",calls[[#This Row],[Duration]]&lt;=120,"1 to 2 hour",TRUE,"More than 2 hours")</f>
        <v>30 to 60 mins</v>
      </c>
      <c r="L844">
        <f>ROUND(calls[[#This Row],[Satisfaction Rating]],0)</f>
        <v>4</v>
      </c>
    </row>
    <row r="845" spans="2:12" x14ac:dyDescent="0.3">
      <c r="B845" s="10" t="s">
        <v>881</v>
      </c>
      <c r="C845" s="11" t="s">
        <v>30</v>
      </c>
      <c r="D845" s="11">
        <v>30</v>
      </c>
      <c r="E845" s="12" t="s">
        <v>46</v>
      </c>
      <c r="F845" s="13">
        <v>45215</v>
      </c>
      <c r="G845" s="11">
        <v>38</v>
      </c>
      <c r="H845" s="14">
        <v>3.7</v>
      </c>
      <c r="I845">
        <f>IF(MONTH(calls[[#This Row],[Date of Call]])&lt;=6,YEAR(calls[[#This Row],[Date of Call]]),YEAR(calls[[#This Row],[Date of Call]])+1)</f>
        <v>2024</v>
      </c>
      <c r="J845" t="str">
        <f>TEXT(calls[[#This Row],[Date of Call]],"DDDD")</f>
        <v>Monday</v>
      </c>
      <c r="K845" t="str">
        <f>_xlfn.IFS(calls[[#This Row],[Duration]]&lt;=10,"Under 10 mins",calls[[#This Row],[Duration]]&lt;=30,"10 to 30 mins",calls[[#This Row],[Duration]]&lt;=60,"30 to 60 mins",calls[[#This Row],[Duration]]&lt;=120,"1 to 2 hour",TRUE,"More than 2 hours")</f>
        <v>10 to 30 mins</v>
      </c>
      <c r="L845">
        <f>ROUND(calls[[#This Row],[Satisfaction Rating]],0)</f>
        <v>4</v>
      </c>
    </row>
    <row r="846" spans="2:12" x14ac:dyDescent="0.3">
      <c r="B846" s="10" t="s">
        <v>882</v>
      </c>
      <c r="C846" s="11" t="s">
        <v>26</v>
      </c>
      <c r="D846" s="11">
        <v>87</v>
      </c>
      <c r="E846" s="12" t="s">
        <v>40</v>
      </c>
      <c r="F846" s="13">
        <v>45215</v>
      </c>
      <c r="G846" s="11">
        <v>27</v>
      </c>
      <c r="H846" s="14">
        <v>4.2</v>
      </c>
      <c r="I846">
        <f>IF(MONTH(calls[[#This Row],[Date of Call]])&lt;=6,YEAR(calls[[#This Row],[Date of Call]]),YEAR(calls[[#This Row],[Date of Call]])+1)</f>
        <v>2024</v>
      </c>
      <c r="J846" t="str">
        <f>TEXT(calls[[#This Row],[Date of Call]],"DDDD")</f>
        <v>Monday</v>
      </c>
      <c r="K846" t="str">
        <f>_xlfn.IFS(calls[[#This Row],[Duration]]&lt;=10,"Under 10 mins",calls[[#This Row],[Duration]]&lt;=30,"10 to 30 mins",calls[[#This Row],[Duration]]&lt;=60,"30 to 60 mins",calls[[#This Row],[Duration]]&lt;=120,"1 to 2 hour",TRUE,"More than 2 hours")</f>
        <v>1 to 2 hour</v>
      </c>
      <c r="L846">
        <f>ROUND(calls[[#This Row],[Satisfaction Rating]],0)</f>
        <v>4</v>
      </c>
    </row>
    <row r="847" spans="2:12" x14ac:dyDescent="0.3">
      <c r="B847" s="10" t="s">
        <v>883</v>
      </c>
      <c r="C847" s="11" t="s">
        <v>37</v>
      </c>
      <c r="D847" s="11">
        <v>137</v>
      </c>
      <c r="E847" s="12" t="s">
        <v>17</v>
      </c>
      <c r="F847" s="13">
        <v>45216</v>
      </c>
      <c r="G847" s="11">
        <v>45</v>
      </c>
      <c r="H847" s="14">
        <v>4.4000000000000004</v>
      </c>
      <c r="I847">
        <f>IF(MONTH(calls[[#This Row],[Date of Call]])&lt;=6,YEAR(calls[[#This Row],[Date of Call]]),YEAR(calls[[#This Row],[Date of Call]])+1)</f>
        <v>2024</v>
      </c>
      <c r="J847" t="str">
        <f>TEXT(calls[[#This Row],[Date of Call]],"DDDD")</f>
        <v>Tuesday</v>
      </c>
      <c r="K847" t="str">
        <f>_xlfn.IFS(calls[[#This Row],[Duration]]&lt;=10,"Under 10 mins",calls[[#This Row],[Duration]]&lt;=30,"10 to 30 mins",calls[[#This Row],[Duration]]&lt;=60,"30 to 60 mins",calls[[#This Row],[Duration]]&lt;=120,"1 to 2 hour",TRUE,"More than 2 hours")</f>
        <v>More than 2 hours</v>
      </c>
      <c r="L847">
        <f>ROUND(calls[[#This Row],[Satisfaction Rating]],0)</f>
        <v>4</v>
      </c>
    </row>
    <row r="848" spans="2:12" x14ac:dyDescent="0.3">
      <c r="B848" s="10" t="s">
        <v>884</v>
      </c>
      <c r="C848" s="11" t="s">
        <v>49</v>
      </c>
      <c r="D848" s="11">
        <v>96</v>
      </c>
      <c r="E848" s="12" t="s">
        <v>46</v>
      </c>
      <c r="F848" s="13">
        <v>45216</v>
      </c>
      <c r="G848" s="11">
        <v>215</v>
      </c>
      <c r="H848" s="14">
        <v>4</v>
      </c>
      <c r="I848">
        <f>IF(MONTH(calls[[#This Row],[Date of Call]])&lt;=6,YEAR(calls[[#This Row],[Date of Call]]),YEAR(calls[[#This Row],[Date of Call]])+1)</f>
        <v>2024</v>
      </c>
      <c r="J848" t="str">
        <f>TEXT(calls[[#This Row],[Date of Call]],"DDDD")</f>
        <v>Tuesday</v>
      </c>
      <c r="K848" t="str">
        <f>_xlfn.IFS(calls[[#This Row],[Duration]]&lt;=10,"Under 10 mins",calls[[#This Row],[Duration]]&lt;=30,"10 to 30 mins",calls[[#This Row],[Duration]]&lt;=60,"30 to 60 mins",calls[[#This Row],[Duration]]&lt;=120,"1 to 2 hour",TRUE,"More than 2 hours")</f>
        <v>1 to 2 hour</v>
      </c>
      <c r="L848">
        <f>ROUND(calls[[#This Row],[Satisfaction Rating]],0)</f>
        <v>4</v>
      </c>
    </row>
    <row r="849" spans="2:12" x14ac:dyDescent="0.3">
      <c r="B849" s="10" t="s">
        <v>885</v>
      </c>
      <c r="C849" s="11" t="s">
        <v>45</v>
      </c>
      <c r="D849" s="11">
        <v>155</v>
      </c>
      <c r="E849" s="12" t="s">
        <v>46</v>
      </c>
      <c r="F849" s="13">
        <v>45217</v>
      </c>
      <c r="G849" s="11">
        <v>72</v>
      </c>
      <c r="H849" s="14">
        <v>4.7</v>
      </c>
      <c r="I849">
        <f>IF(MONTH(calls[[#This Row],[Date of Call]])&lt;=6,YEAR(calls[[#This Row],[Date of Call]]),YEAR(calls[[#This Row],[Date of Call]])+1)</f>
        <v>2024</v>
      </c>
      <c r="J849" t="str">
        <f>TEXT(calls[[#This Row],[Date of Call]],"DDDD")</f>
        <v>Wednesday</v>
      </c>
      <c r="K849" t="str">
        <f>_xlfn.IFS(calls[[#This Row],[Duration]]&lt;=10,"Under 10 mins",calls[[#This Row],[Duration]]&lt;=30,"10 to 30 mins",calls[[#This Row],[Duration]]&lt;=60,"30 to 60 mins",calls[[#This Row],[Duration]]&lt;=120,"1 to 2 hour",TRUE,"More than 2 hours")</f>
        <v>More than 2 hours</v>
      </c>
      <c r="L849">
        <f>ROUND(calls[[#This Row],[Satisfaction Rating]],0)</f>
        <v>5</v>
      </c>
    </row>
    <row r="850" spans="2:12" x14ac:dyDescent="0.3">
      <c r="B850" s="10" t="s">
        <v>886</v>
      </c>
      <c r="C850" s="11" t="s">
        <v>30</v>
      </c>
      <c r="D850" s="11">
        <v>173</v>
      </c>
      <c r="E850" s="12" t="s">
        <v>33</v>
      </c>
      <c r="F850" s="13">
        <v>45217</v>
      </c>
      <c r="G850" s="11">
        <v>160</v>
      </c>
      <c r="H850" s="14">
        <v>2.8</v>
      </c>
      <c r="I850">
        <f>IF(MONTH(calls[[#This Row],[Date of Call]])&lt;=6,YEAR(calls[[#This Row],[Date of Call]]),YEAR(calls[[#This Row],[Date of Call]])+1)</f>
        <v>2024</v>
      </c>
      <c r="J850" t="str">
        <f>TEXT(calls[[#This Row],[Date of Call]],"DDDD")</f>
        <v>Wednesday</v>
      </c>
      <c r="K850" t="str">
        <f>_xlfn.IFS(calls[[#This Row],[Duration]]&lt;=10,"Under 10 mins",calls[[#This Row],[Duration]]&lt;=30,"10 to 30 mins",calls[[#This Row],[Duration]]&lt;=60,"30 to 60 mins",calls[[#This Row],[Duration]]&lt;=120,"1 to 2 hour",TRUE,"More than 2 hours")</f>
        <v>More than 2 hours</v>
      </c>
      <c r="L850">
        <f>ROUND(calls[[#This Row],[Satisfaction Rating]],0)</f>
        <v>3</v>
      </c>
    </row>
    <row r="851" spans="2:12" x14ac:dyDescent="0.3">
      <c r="B851" s="10" t="s">
        <v>887</v>
      </c>
      <c r="C851" s="11" t="s">
        <v>45</v>
      </c>
      <c r="D851" s="11">
        <v>127</v>
      </c>
      <c r="E851" s="12" t="s">
        <v>46</v>
      </c>
      <c r="F851" s="13">
        <v>45217</v>
      </c>
      <c r="G851" s="11">
        <v>165</v>
      </c>
      <c r="H851" s="14">
        <v>2.5</v>
      </c>
      <c r="I851">
        <f>IF(MONTH(calls[[#This Row],[Date of Call]])&lt;=6,YEAR(calls[[#This Row],[Date of Call]]),YEAR(calls[[#This Row],[Date of Call]])+1)</f>
        <v>2024</v>
      </c>
      <c r="J851" t="str">
        <f>TEXT(calls[[#This Row],[Date of Call]],"DDDD")</f>
        <v>Wednesday</v>
      </c>
      <c r="K851" t="str">
        <f>_xlfn.IFS(calls[[#This Row],[Duration]]&lt;=10,"Under 10 mins",calls[[#This Row],[Duration]]&lt;=30,"10 to 30 mins",calls[[#This Row],[Duration]]&lt;=60,"30 to 60 mins",calls[[#This Row],[Duration]]&lt;=120,"1 to 2 hour",TRUE,"More than 2 hours")</f>
        <v>More than 2 hours</v>
      </c>
      <c r="L851">
        <f>ROUND(calls[[#This Row],[Satisfaction Rating]],0)</f>
        <v>3</v>
      </c>
    </row>
    <row r="852" spans="2:12" x14ac:dyDescent="0.3">
      <c r="B852" s="10" t="s">
        <v>888</v>
      </c>
      <c r="C852" s="11" t="s">
        <v>22</v>
      </c>
      <c r="D852" s="11">
        <v>117</v>
      </c>
      <c r="E852" s="12" t="s">
        <v>33</v>
      </c>
      <c r="F852" s="13">
        <v>45217</v>
      </c>
      <c r="G852" s="11">
        <v>120</v>
      </c>
      <c r="H852" s="14">
        <v>3.4</v>
      </c>
      <c r="I852">
        <f>IF(MONTH(calls[[#This Row],[Date of Call]])&lt;=6,YEAR(calls[[#This Row],[Date of Call]]),YEAR(calls[[#This Row],[Date of Call]])+1)</f>
        <v>2024</v>
      </c>
      <c r="J852" t="str">
        <f>TEXT(calls[[#This Row],[Date of Call]],"DDDD")</f>
        <v>Wednesday</v>
      </c>
      <c r="K852" t="str">
        <f>_xlfn.IFS(calls[[#This Row],[Duration]]&lt;=10,"Under 10 mins",calls[[#This Row],[Duration]]&lt;=30,"10 to 30 mins",calls[[#This Row],[Duration]]&lt;=60,"30 to 60 mins",calls[[#This Row],[Duration]]&lt;=120,"1 to 2 hour",TRUE,"More than 2 hours")</f>
        <v>1 to 2 hour</v>
      </c>
      <c r="L852">
        <f>ROUND(calls[[#This Row],[Satisfaction Rating]],0)</f>
        <v>3</v>
      </c>
    </row>
    <row r="853" spans="2:12" x14ac:dyDescent="0.3">
      <c r="B853" s="10" t="s">
        <v>889</v>
      </c>
      <c r="C853" s="11" t="s">
        <v>16</v>
      </c>
      <c r="D853" s="11">
        <v>133</v>
      </c>
      <c r="E853" s="12" t="s">
        <v>27</v>
      </c>
      <c r="F853" s="13">
        <v>45217</v>
      </c>
      <c r="G853" s="11">
        <v>117</v>
      </c>
      <c r="H853" s="14">
        <v>4.8</v>
      </c>
      <c r="I853">
        <f>IF(MONTH(calls[[#This Row],[Date of Call]])&lt;=6,YEAR(calls[[#This Row],[Date of Call]]),YEAR(calls[[#This Row],[Date of Call]])+1)</f>
        <v>2024</v>
      </c>
      <c r="J853" t="str">
        <f>TEXT(calls[[#This Row],[Date of Call]],"DDDD")</f>
        <v>Wednesday</v>
      </c>
      <c r="K853" t="str">
        <f>_xlfn.IFS(calls[[#This Row],[Duration]]&lt;=10,"Under 10 mins",calls[[#This Row],[Duration]]&lt;=30,"10 to 30 mins",calls[[#This Row],[Duration]]&lt;=60,"30 to 60 mins",calls[[#This Row],[Duration]]&lt;=120,"1 to 2 hour",TRUE,"More than 2 hours")</f>
        <v>More than 2 hours</v>
      </c>
      <c r="L853">
        <f>ROUND(calls[[#This Row],[Satisfaction Rating]],0)</f>
        <v>5</v>
      </c>
    </row>
    <row r="854" spans="2:12" x14ac:dyDescent="0.3">
      <c r="B854" s="10" t="s">
        <v>890</v>
      </c>
      <c r="C854" s="11" t="s">
        <v>23</v>
      </c>
      <c r="D854" s="11">
        <v>166</v>
      </c>
      <c r="E854" s="12" t="s">
        <v>40</v>
      </c>
      <c r="F854" s="13">
        <v>45218</v>
      </c>
      <c r="G854" s="11">
        <v>29</v>
      </c>
      <c r="H854" s="14">
        <v>4.3</v>
      </c>
      <c r="I854">
        <f>IF(MONTH(calls[[#This Row],[Date of Call]])&lt;=6,YEAR(calls[[#This Row],[Date of Call]]),YEAR(calls[[#This Row],[Date of Call]])+1)</f>
        <v>2024</v>
      </c>
      <c r="J854" t="str">
        <f>TEXT(calls[[#This Row],[Date of Call]],"DDDD")</f>
        <v>Thursday</v>
      </c>
      <c r="K854" t="str">
        <f>_xlfn.IFS(calls[[#This Row],[Duration]]&lt;=10,"Under 10 mins",calls[[#This Row],[Duration]]&lt;=30,"10 to 30 mins",calls[[#This Row],[Duration]]&lt;=60,"30 to 60 mins",calls[[#This Row],[Duration]]&lt;=120,"1 to 2 hour",TRUE,"More than 2 hours")</f>
        <v>More than 2 hours</v>
      </c>
      <c r="L854">
        <f>ROUND(calls[[#This Row],[Satisfaction Rating]],0)</f>
        <v>4</v>
      </c>
    </row>
    <row r="855" spans="2:12" x14ac:dyDescent="0.3">
      <c r="B855" s="10" t="s">
        <v>891</v>
      </c>
      <c r="C855" s="11" t="s">
        <v>16</v>
      </c>
      <c r="D855" s="11">
        <v>50</v>
      </c>
      <c r="E855" s="12" t="s">
        <v>33</v>
      </c>
      <c r="F855" s="13">
        <v>45218</v>
      </c>
      <c r="G855" s="11">
        <v>64</v>
      </c>
      <c r="H855" s="14">
        <v>4.5</v>
      </c>
      <c r="I855">
        <f>IF(MONTH(calls[[#This Row],[Date of Call]])&lt;=6,YEAR(calls[[#This Row],[Date of Call]]),YEAR(calls[[#This Row],[Date of Call]])+1)</f>
        <v>2024</v>
      </c>
      <c r="J855" t="str">
        <f>TEXT(calls[[#This Row],[Date of Call]],"DDDD")</f>
        <v>Thursday</v>
      </c>
      <c r="K855" t="str">
        <f>_xlfn.IFS(calls[[#This Row],[Duration]]&lt;=10,"Under 10 mins",calls[[#This Row],[Duration]]&lt;=30,"10 to 30 mins",calls[[#This Row],[Duration]]&lt;=60,"30 to 60 mins",calls[[#This Row],[Duration]]&lt;=120,"1 to 2 hour",TRUE,"More than 2 hours")</f>
        <v>30 to 60 mins</v>
      </c>
      <c r="L855">
        <f>ROUND(calls[[#This Row],[Satisfaction Rating]],0)</f>
        <v>5</v>
      </c>
    </row>
    <row r="856" spans="2:12" x14ac:dyDescent="0.3">
      <c r="B856" s="10" t="s">
        <v>892</v>
      </c>
      <c r="C856" s="11" t="s">
        <v>54</v>
      </c>
      <c r="D856" s="11">
        <v>43</v>
      </c>
      <c r="E856" s="12" t="s">
        <v>27</v>
      </c>
      <c r="F856" s="13">
        <v>45218</v>
      </c>
      <c r="G856" s="11">
        <v>84</v>
      </c>
      <c r="H856" s="14">
        <v>3.6</v>
      </c>
      <c r="I856">
        <f>IF(MONTH(calls[[#This Row],[Date of Call]])&lt;=6,YEAR(calls[[#This Row],[Date of Call]]),YEAR(calls[[#This Row],[Date of Call]])+1)</f>
        <v>2024</v>
      </c>
      <c r="J856" t="str">
        <f>TEXT(calls[[#This Row],[Date of Call]],"DDDD")</f>
        <v>Thursday</v>
      </c>
      <c r="K856" t="str">
        <f>_xlfn.IFS(calls[[#This Row],[Duration]]&lt;=10,"Under 10 mins",calls[[#This Row],[Duration]]&lt;=30,"10 to 30 mins",calls[[#This Row],[Duration]]&lt;=60,"30 to 60 mins",calls[[#This Row],[Duration]]&lt;=120,"1 to 2 hour",TRUE,"More than 2 hours")</f>
        <v>30 to 60 mins</v>
      </c>
      <c r="L856">
        <f>ROUND(calls[[#This Row],[Satisfaction Rating]],0)</f>
        <v>4</v>
      </c>
    </row>
    <row r="857" spans="2:12" x14ac:dyDescent="0.3">
      <c r="B857" s="10" t="s">
        <v>893</v>
      </c>
      <c r="C857" s="11" t="s">
        <v>49</v>
      </c>
      <c r="D857" s="11">
        <v>124</v>
      </c>
      <c r="E857" s="12" t="s">
        <v>46</v>
      </c>
      <c r="F857" s="13">
        <v>45218</v>
      </c>
      <c r="G857" s="11">
        <v>42</v>
      </c>
      <c r="H857" s="14">
        <v>3.7</v>
      </c>
      <c r="I857">
        <f>IF(MONTH(calls[[#This Row],[Date of Call]])&lt;=6,YEAR(calls[[#This Row],[Date of Call]]),YEAR(calls[[#This Row],[Date of Call]])+1)</f>
        <v>2024</v>
      </c>
      <c r="J857" t="str">
        <f>TEXT(calls[[#This Row],[Date of Call]],"DDDD")</f>
        <v>Thursday</v>
      </c>
      <c r="K857" t="str">
        <f>_xlfn.IFS(calls[[#This Row],[Duration]]&lt;=10,"Under 10 mins",calls[[#This Row],[Duration]]&lt;=30,"10 to 30 mins",calls[[#This Row],[Duration]]&lt;=60,"30 to 60 mins",calls[[#This Row],[Duration]]&lt;=120,"1 to 2 hour",TRUE,"More than 2 hours")</f>
        <v>More than 2 hours</v>
      </c>
      <c r="L857">
        <f>ROUND(calls[[#This Row],[Satisfaction Rating]],0)</f>
        <v>4</v>
      </c>
    </row>
    <row r="858" spans="2:12" x14ac:dyDescent="0.3">
      <c r="B858" s="10" t="s">
        <v>894</v>
      </c>
      <c r="C858" s="11" t="s">
        <v>30</v>
      </c>
      <c r="D858" s="11">
        <v>94</v>
      </c>
      <c r="E858" s="12" t="s">
        <v>46</v>
      </c>
      <c r="F858" s="13">
        <v>45218</v>
      </c>
      <c r="G858" s="11">
        <v>120</v>
      </c>
      <c r="H858" s="14">
        <v>3.5</v>
      </c>
      <c r="I858">
        <f>IF(MONTH(calls[[#This Row],[Date of Call]])&lt;=6,YEAR(calls[[#This Row],[Date of Call]]),YEAR(calls[[#This Row],[Date of Call]])+1)</f>
        <v>2024</v>
      </c>
      <c r="J858" t="str">
        <f>TEXT(calls[[#This Row],[Date of Call]],"DDDD")</f>
        <v>Thursday</v>
      </c>
      <c r="K858" t="str">
        <f>_xlfn.IFS(calls[[#This Row],[Duration]]&lt;=10,"Under 10 mins",calls[[#This Row],[Duration]]&lt;=30,"10 to 30 mins",calls[[#This Row],[Duration]]&lt;=60,"30 to 60 mins",calls[[#This Row],[Duration]]&lt;=120,"1 to 2 hour",TRUE,"More than 2 hours")</f>
        <v>1 to 2 hour</v>
      </c>
      <c r="L858">
        <f>ROUND(calls[[#This Row],[Satisfaction Rating]],0)</f>
        <v>4</v>
      </c>
    </row>
    <row r="859" spans="2:12" x14ac:dyDescent="0.3">
      <c r="B859" s="10" t="s">
        <v>895</v>
      </c>
      <c r="C859" s="11" t="s">
        <v>54</v>
      </c>
      <c r="D859" s="11">
        <v>126</v>
      </c>
      <c r="E859" s="12" t="s">
        <v>40</v>
      </c>
      <c r="F859" s="13">
        <v>45219</v>
      </c>
      <c r="G859" s="11">
        <v>80</v>
      </c>
      <c r="H859" s="14">
        <v>4.7</v>
      </c>
      <c r="I859">
        <f>IF(MONTH(calls[[#This Row],[Date of Call]])&lt;=6,YEAR(calls[[#This Row],[Date of Call]]),YEAR(calls[[#This Row],[Date of Call]])+1)</f>
        <v>2024</v>
      </c>
      <c r="J859" t="str">
        <f>TEXT(calls[[#This Row],[Date of Call]],"DDDD")</f>
        <v>Friday</v>
      </c>
      <c r="K859" t="str">
        <f>_xlfn.IFS(calls[[#This Row],[Duration]]&lt;=10,"Under 10 mins",calls[[#This Row],[Duration]]&lt;=30,"10 to 30 mins",calls[[#This Row],[Duration]]&lt;=60,"30 to 60 mins",calls[[#This Row],[Duration]]&lt;=120,"1 to 2 hour",TRUE,"More than 2 hours")</f>
        <v>More than 2 hours</v>
      </c>
      <c r="L859">
        <f>ROUND(calls[[#This Row],[Satisfaction Rating]],0)</f>
        <v>5</v>
      </c>
    </row>
    <row r="860" spans="2:12" x14ac:dyDescent="0.3">
      <c r="B860" s="10" t="s">
        <v>896</v>
      </c>
      <c r="C860" s="11" t="s">
        <v>23</v>
      </c>
      <c r="D860" s="11">
        <v>105</v>
      </c>
      <c r="E860" s="12" t="s">
        <v>33</v>
      </c>
      <c r="F860" s="13">
        <v>45219</v>
      </c>
      <c r="G860" s="11">
        <v>185</v>
      </c>
      <c r="H860" s="14">
        <v>3.5</v>
      </c>
      <c r="I860">
        <f>IF(MONTH(calls[[#This Row],[Date of Call]])&lt;=6,YEAR(calls[[#This Row],[Date of Call]]),YEAR(calls[[#This Row],[Date of Call]])+1)</f>
        <v>2024</v>
      </c>
      <c r="J860" t="str">
        <f>TEXT(calls[[#This Row],[Date of Call]],"DDDD")</f>
        <v>Friday</v>
      </c>
      <c r="K860" t="str">
        <f>_xlfn.IFS(calls[[#This Row],[Duration]]&lt;=10,"Under 10 mins",calls[[#This Row],[Duration]]&lt;=30,"10 to 30 mins",calls[[#This Row],[Duration]]&lt;=60,"30 to 60 mins",calls[[#This Row],[Duration]]&lt;=120,"1 to 2 hour",TRUE,"More than 2 hours")</f>
        <v>1 to 2 hour</v>
      </c>
      <c r="L860">
        <f>ROUND(calls[[#This Row],[Satisfaction Rating]],0)</f>
        <v>4</v>
      </c>
    </row>
    <row r="861" spans="2:12" x14ac:dyDescent="0.3">
      <c r="B861" s="10" t="s">
        <v>897</v>
      </c>
      <c r="C861" s="11" t="s">
        <v>32</v>
      </c>
      <c r="D861" s="11">
        <v>60</v>
      </c>
      <c r="E861" s="12" t="s">
        <v>17</v>
      </c>
      <c r="F861" s="13">
        <v>45220</v>
      </c>
      <c r="G861" s="11">
        <v>135</v>
      </c>
      <c r="H861" s="14">
        <v>3.9</v>
      </c>
      <c r="I861">
        <f>IF(MONTH(calls[[#This Row],[Date of Call]])&lt;=6,YEAR(calls[[#This Row],[Date of Call]]),YEAR(calls[[#This Row],[Date of Call]])+1)</f>
        <v>2024</v>
      </c>
      <c r="J861" t="str">
        <f>TEXT(calls[[#This Row],[Date of Call]],"DDDD")</f>
        <v>Saturday</v>
      </c>
      <c r="K861" t="str">
        <f>_xlfn.IFS(calls[[#This Row],[Duration]]&lt;=10,"Under 10 mins",calls[[#This Row],[Duration]]&lt;=30,"10 to 30 mins",calls[[#This Row],[Duration]]&lt;=60,"30 to 60 mins",calls[[#This Row],[Duration]]&lt;=120,"1 to 2 hour",TRUE,"More than 2 hours")</f>
        <v>30 to 60 mins</v>
      </c>
      <c r="L861">
        <f>ROUND(calls[[#This Row],[Satisfaction Rating]],0)</f>
        <v>4</v>
      </c>
    </row>
    <row r="862" spans="2:12" x14ac:dyDescent="0.3">
      <c r="B862" s="10" t="s">
        <v>898</v>
      </c>
      <c r="C862" s="11" t="s">
        <v>32</v>
      </c>
      <c r="D862" s="11">
        <v>72</v>
      </c>
      <c r="E862" s="12" t="s">
        <v>33</v>
      </c>
      <c r="F862" s="13">
        <v>45220</v>
      </c>
      <c r="G862" s="11">
        <v>20</v>
      </c>
      <c r="H862" s="14">
        <v>4.8</v>
      </c>
      <c r="I862">
        <f>IF(MONTH(calls[[#This Row],[Date of Call]])&lt;=6,YEAR(calls[[#This Row],[Date of Call]]),YEAR(calls[[#This Row],[Date of Call]])+1)</f>
        <v>2024</v>
      </c>
      <c r="J862" t="str">
        <f>TEXT(calls[[#This Row],[Date of Call]],"DDDD")</f>
        <v>Saturday</v>
      </c>
      <c r="K862" t="str">
        <f>_xlfn.IFS(calls[[#This Row],[Duration]]&lt;=10,"Under 10 mins",calls[[#This Row],[Duration]]&lt;=30,"10 to 30 mins",calls[[#This Row],[Duration]]&lt;=60,"30 to 60 mins",calls[[#This Row],[Duration]]&lt;=120,"1 to 2 hour",TRUE,"More than 2 hours")</f>
        <v>1 to 2 hour</v>
      </c>
      <c r="L862">
        <f>ROUND(calls[[#This Row],[Satisfaction Rating]],0)</f>
        <v>5</v>
      </c>
    </row>
    <row r="863" spans="2:12" x14ac:dyDescent="0.3">
      <c r="B863" s="10" t="s">
        <v>899</v>
      </c>
      <c r="C863" s="11" t="s">
        <v>50</v>
      </c>
      <c r="D863" s="11">
        <v>40</v>
      </c>
      <c r="E863" s="12" t="s">
        <v>33</v>
      </c>
      <c r="F863" s="13">
        <v>45220</v>
      </c>
      <c r="G863" s="11">
        <v>31</v>
      </c>
      <c r="H863" s="14">
        <v>4</v>
      </c>
      <c r="I863">
        <f>IF(MONTH(calls[[#This Row],[Date of Call]])&lt;=6,YEAR(calls[[#This Row],[Date of Call]]),YEAR(calls[[#This Row],[Date of Call]])+1)</f>
        <v>2024</v>
      </c>
      <c r="J863" t="str">
        <f>TEXT(calls[[#This Row],[Date of Call]],"DDDD")</f>
        <v>Saturday</v>
      </c>
      <c r="K863" t="str">
        <f>_xlfn.IFS(calls[[#This Row],[Duration]]&lt;=10,"Under 10 mins",calls[[#This Row],[Duration]]&lt;=30,"10 to 30 mins",calls[[#This Row],[Duration]]&lt;=60,"30 to 60 mins",calls[[#This Row],[Duration]]&lt;=120,"1 to 2 hour",TRUE,"More than 2 hours")</f>
        <v>30 to 60 mins</v>
      </c>
      <c r="L863">
        <f>ROUND(calls[[#This Row],[Satisfaction Rating]],0)</f>
        <v>4</v>
      </c>
    </row>
    <row r="864" spans="2:12" x14ac:dyDescent="0.3">
      <c r="B864" s="10" t="s">
        <v>900</v>
      </c>
      <c r="C864" s="11" t="s">
        <v>41</v>
      </c>
      <c r="D864" s="11">
        <v>54</v>
      </c>
      <c r="E864" s="12" t="s">
        <v>40</v>
      </c>
      <c r="F864" s="13">
        <v>45221</v>
      </c>
      <c r="G864" s="11">
        <v>120</v>
      </c>
      <c r="H864" s="14">
        <v>4.7</v>
      </c>
      <c r="I864">
        <f>IF(MONTH(calls[[#This Row],[Date of Call]])&lt;=6,YEAR(calls[[#This Row],[Date of Call]]),YEAR(calls[[#This Row],[Date of Call]])+1)</f>
        <v>2024</v>
      </c>
      <c r="J864" t="str">
        <f>TEXT(calls[[#This Row],[Date of Call]],"DDDD")</f>
        <v>Sunday</v>
      </c>
      <c r="K864" t="str">
        <f>_xlfn.IFS(calls[[#This Row],[Duration]]&lt;=10,"Under 10 mins",calls[[#This Row],[Duration]]&lt;=30,"10 to 30 mins",calls[[#This Row],[Duration]]&lt;=60,"30 to 60 mins",calls[[#This Row],[Duration]]&lt;=120,"1 to 2 hour",TRUE,"More than 2 hours")</f>
        <v>30 to 60 mins</v>
      </c>
      <c r="L864">
        <f>ROUND(calls[[#This Row],[Satisfaction Rating]],0)</f>
        <v>5</v>
      </c>
    </row>
    <row r="865" spans="2:12" x14ac:dyDescent="0.3">
      <c r="B865" s="10" t="s">
        <v>901</v>
      </c>
      <c r="C865" s="11" t="s">
        <v>22</v>
      </c>
      <c r="D865" s="11">
        <v>81</v>
      </c>
      <c r="E865" s="12" t="s">
        <v>27</v>
      </c>
      <c r="F865" s="13">
        <v>45221</v>
      </c>
      <c r="G865" s="11">
        <v>117</v>
      </c>
      <c r="H865" s="14">
        <v>3.6</v>
      </c>
      <c r="I865">
        <f>IF(MONTH(calls[[#This Row],[Date of Call]])&lt;=6,YEAR(calls[[#This Row],[Date of Call]]),YEAR(calls[[#This Row],[Date of Call]])+1)</f>
        <v>2024</v>
      </c>
      <c r="J865" t="str">
        <f>TEXT(calls[[#This Row],[Date of Call]],"DDDD")</f>
        <v>Sunday</v>
      </c>
      <c r="K865" t="str">
        <f>_xlfn.IFS(calls[[#This Row],[Duration]]&lt;=10,"Under 10 mins",calls[[#This Row],[Duration]]&lt;=30,"10 to 30 mins",calls[[#This Row],[Duration]]&lt;=60,"30 to 60 mins",calls[[#This Row],[Duration]]&lt;=120,"1 to 2 hour",TRUE,"More than 2 hours")</f>
        <v>1 to 2 hour</v>
      </c>
      <c r="L865">
        <f>ROUND(calls[[#This Row],[Satisfaction Rating]],0)</f>
        <v>4</v>
      </c>
    </row>
    <row r="866" spans="2:12" x14ac:dyDescent="0.3">
      <c r="B866" s="10" t="s">
        <v>902</v>
      </c>
      <c r="C866" s="11" t="s">
        <v>41</v>
      </c>
      <c r="D866" s="11">
        <v>76</v>
      </c>
      <c r="E866" s="12" t="s">
        <v>46</v>
      </c>
      <c r="F866" s="13">
        <v>45221</v>
      </c>
      <c r="G866" s="11">
        <v>80</v>
      </c>
      <c r="H866" s="14">
        <v>4.5</v>
      </c>
      <c r="I866">
        <f>IF(MONTH(calls[[#This Row],[Date of Call]])&lt;=6,YEAR(calls[[#This Row],[Date of Call]]),YEAR(calls[[#This Row],[Date of Call]])+1)</f>
        <v>2024</v>
      </c>
      <c r="J866" t="str">
        <f>TEXT(calls[[#This Row],[Date of Call]],"DDDD")</f>
        <v>Sunday</v>
      </c>
      <c r="K866" t="str">
        <f>_xlfn.IFS(calls[[#This Row],[Duration]]&lt;=10,"Under 10 mins",calls[[#This Row],[Duration]]&lt;=30,"10 to 30 mins",calls[[#This Row],[Duration]]&lt;=60,"30 to 60 mins",calls[[#This Row],[Duration]]&lt;=120,"1 to 2 hour",TRUE,"More than 2 hours")</f>
        <v>1 to 2 hour</v>
      </c>
      <c r="L866">
        <f>ROUND(calls[[#This Row],[Satisfaction Rating]],0)</f>
        <v>5</v>
      </c>
    </row>
    <row r="867" spans="2:12" x14ac:dyDescent="0.3">
      <c r="B867" s="10" t="s">
        <v>903</v>
      </c>
      <c r="C867" s="11" t="s">
        <v>41</v>
      </c>
      <c r="D867" s="11">
        <v>37</v>
      </c>
      <c r="E867" s="12" t="s">
        <v>17</v>
      </c>
      <c r="F867" s="13">
        <v>45222</v>
      </c>
      <c r="G867" s="11">
        <v>117</v>
      </c>
      <c r="H867" s="14">
        <v>4</v>
      </c>
      <c r="I867">
        <f>IF(MONTH(calls[[#This Row],[Date of Call]])&lt;=6,YEAR(calls[[#This Row],[Date of Call]]),YEAR(calls[[#This Row],[Date of Call]])+1)</f>
        <v>2024</v>
      </c>
      <c r="J867" t="str">
        <f>TEXT(calls[[#This Row],[Date of Call]],"DDDD")</f>
        <v>Monday</v>
      </c>
      <c r="K867" t="str">
        <f>_xlfn.IFS(calls[[#This Row],[Duration]]&lt;=10,"Under 10 mins",calls[[#This Row],[Duration]]&lt;=30,"10 to 30 mins",calls[[#This Row],[Duration]]&lt;=60,"30 to 60 mins",calls[[#This Row],[Duration]]&lt;=120,"1 to 2 hour",TRUE,"More than 2 hours")</f>
        <v>30 to 60 mins</v>
      </c>
      <c r="L867">
        <f>ROUND(calls[[#This Row],[Satisfaction Rating]],0)</f>
        <v>4</v>
      </c>
    </row>
    <row r="868" spans="2:12" x14ac:dyDescent="0.3">
      <c r="B868" s="10" t="s">
        <v>904</v>
      </c>
      <c r="C868" s="11" t="s">
        <v>23</v>
      </c>
      <c r="D868" s="11">
        <v>96</v>
      </c>
      <c r="E868" s="12" t="s">
        <v>40</v>
      </c>
      <c r="F868" s="13">
        <v>45222</v>
      </c>
      <c r="G868" s="11">
        <v>60</v>
      </c>
      <c r="H868" s="14">
        <v>4.5</v>
      </c>
      <c r="I868">
        <f>IF(MONTH(calls[[#This Row],[Date of Call]])&lt;=6,YEAR(calls[[#This Row],[Date of Call]]),YEAR(calls[[#This Row],[Date of Call]])+1)</f>
        <v>2024</v>
      </c>
      <c r="J868" t="str">
        <f>TEXT(calls[[#This Row],[Date of Call]],"DDDD")</f>
        <v>Monday</v>
      </c>
      <c r="K868" t="str">
        <f>_xlfn.IFS(calls[[#This Row],[Duration]]&lt;=10,"Under 10 mins",calls[[#This Row],[Duration]]&lt;=30,"10 to 30 mins",calls[[#This Row],[Duration]]&lt;=60,"30 to 60 mins",calls[[#This Row],[Duration]]&lt;=120,"1 to 2 hour",TRUE,"More than 2 hours")</f>
        <v>1 to 2 hour</v>
      </c>
      <c r="L868">
        <f>ROUND(calls[[#This Row],[Satisfaction Rating]],0)</f>
        <v>5</v>
      </c>
    </row>
    <row r="869" spans="2:12" x14ac:dyDescent="0.3">
      <c r="B869" s="10" t="s">
        <v>905</v>
      </c>
      <c r="C869" s="11" t="s">
        <v>32</v>
      </c>
      <c r="D869" s="11">
        <v>19</v>
      </c>
      <c r="E869" s="12" t="s">
        <v>46</v>
      </c>
      <c r="F869" s="13">
        <v>45223</v>
      </c>
      <c r="G869" s="11">
        <v>58</v>
      </c>
      <c r="H869" s="14">
        <v>3.9</v>
      </c>
      <c r="I869">
        <f>IF(MONTH(calls[[#This Row],[Date of Call]])&lt;=6,YEAR(calls[[#This Row],[Date of Call]]),YEAR(calls[[#This Row],[Date of Call]])+1)</f>
        <v>2024</v>
      </c>
      <c r="J869" t="str">
        <f>TEXT(calls[[#This Row],[Date of Call]],"DDDD")</f>
        <v>Tuesday</v>
      </c>
      <c r="K869" t="str">
        <f>_xlfn.IFS(calls[[#This Row],[Duration]]&lt;=10,"Under 10 mins",calls[[#This Row],[Duration]]&lt;=30,"10 to 30 mins",calls[[#This Row],[Duration]]&lt;=60,"30 to 60 mins",calls[[#This Row],[Duration]]&lt;=120,"1 to 2 hour",TRUE,"More than 2 hours")</f>
        <v>10 to 30 mins</v>
      </c>
      <c r="L869">
        <f>ROUND(calls[[#This Row],[Satisfaction Rating]],0)</f>
        <v>4</v>
      </c>
    </row>
    <row r="870" spans="2:12" x14ac:dyDescent="0.3">
      <c r="B870" s="10" t="s">
        <v>906</v>
      </c>
      <c r="C870" s="11" t="s">
        <v>50</v>
      </c>
      <c r="D870" s="11">
        <v>72</v>
      </c>
      <c r="E870" s="12" t="s">
        <v>17</v>
      </c>
      <c r="F870" s="13">
        <v>45223</v>
      </c>
      <c r="G870" s="11">
        <v>41</v>
      </c>
      <c r="H870" s="14">
        <v>4.3</v>
      </c>
      <c r="I870">
        <f>IF(MONTH(calls[[#This Row],[Date of Call]])&lt;=6,YEAR(calls[[#This Row],[Date of Call]]),YEAR(calls[[#This Row],[Date of Call]])+1)</f>
        <v>2024</v>
      </c>
      <c r="J870" t="str">
        <f>TEXT(calls[[#This Row],[Date of Call]],"DDDD")</f>
        <v>Tuesday</v>
      </c>
      <c r="K870" t="str">
        <f>_xlfn.IFS(calls[[#This Row],[Duration]]&lt;=10,"Under 10 mins",calls[[#This Row],[Duration]]&lt;=30,"10 to 30 mins",calls[[#This Row],[Duration]]&lt;=60,"30 to 60 mins",calls[[#This Row],[Duration]]&lt;=120,"1 to 2 hour",TRUE,"More than 2 hours")</f>
        <v>1 to 2 hour</v>
      </c>
      <c r="L870">
        <f>ROUND(calls[[#This Row],[Satisfaction Rating]],0)</f>
        <v>4</v>
      </c>
    </row>
    <row r="871" spans="2:12" x14ac:dyDescent="0.3">
      <c r="B871" s="10" t="s">
        <v>907</v>
      </c>
      <c r="C871" s="11" t="s">
        <v>30</v>
      </c>
      <c r="D871" s="11">
        <v>73</v>
      </c>
      <c r="E871" s="12" t="s">
        <v>27</v>
      </c>
      <c r="F871" s="13">
        <v>45223</v>
      </c>
      <c r="G871" s="11">
        <v>180</v>
      </c>
      <c r="H871" s="14">
        <v>3.6</v>
      </c>
      <c r="I871">
        <f>IF(MONTH(calls[[#This Row],[Date of Call]])&lt;=6,YEAR(calls[[#This Row],[Date of Call]]),YEAR(calls[[#This Row],[Date of Call]])+1)</f>
        <v>2024</v>
      </c>
      <c r="J871" t="str">
        <f>TEXT(calls[[#This Row],[Date of Call]],"DDDD")</f>
        <v>Tuesday</v>
      </c>
      <c r="K871" t="str">
        <f>_xlfn.IFS(calls[[#This Row],[Duration]]&lt;=10,"Under 10 mins",calls[[#This Row],[Duration]]&lt;=30,"10 to 30 mins",calls[[#This Row],[Duration]]&lt;=60,"30 to 60 mins",calls[[#This Row],[Duration]]&lt;=120,"1 to 2 hour",TRUE,"More than 2 hours")</f>
        <v>1 to 2 hour</v>
      </c>
      <c r="L871">
        <f>ROUND(calls[[#This Row],[Satisfaction Rating]],0)</f>
        <v>4</v>
      </c>
    </row>
    <row r="872" spans="2:12" x14ac:dyDescent="0.3">
      <c r="B872" s="10" t="s">
        <v>908</v>
      </c>
      <c r="C872" s="11" t="s">
        <v>18</v>
      </c>
      <c r="D872" s="11">
        <v>87</v>
      </c>
      <c r="E872" s="12" t="s">
        <v>27</v>
      </c>
      <c r="F872" s="13">
        <v>45223</v>
      </c>
      <c r="G872" s="11">
        <v>42</v>
      </c>
      <c r="H872" s="14">
        <v>3.6</v>
      </c>
      <c r="I872">
        <f>IF(MONTH(calls[[#This Row],[Date of Call]])&lt;=6,YEAR(calls[[#This Row],[Date of Call]]),YEAR(calls[[#This Row],[Date of Call]])+1)</f>
        <v>2024</v>
      </c>
      <c r="J872" t="str">
        <f>TEXT(calls[[#This Row],[Date of Call]],"DDDD")</f>
        <v>Tuesday</v>
      </c>
      <c r="K872" t="str">
        <f>_xlfn.IFS(calls[[#This Row],[Duration]]&lt;=10,"Under 10 mins",calls[[#This Row],[Duration]]&lt;=30,"10 to 30 mins",calls[[#This Row],[Duration]]&lt;=60,"30 to 60 mins",calls[[#This Row],[Duration]]&lt;=120,"1 to 2 hour",TRUE,"More than 2 hours")</f>
        <v>1 to 2 hour</v>
      </c>
      <c r="L872">
        <f>ROUND(calls[[#This Row],[Satisfaction Rating]],0)</f>
        <v>4</v>
      </c>
    </row>
    <row r="873" spans="2:12" x14ac:dyDescent="0.3">
      <c r="B873" s="10" t="s">
        <v>909</v>
      </c>
      <c r="C873" s="11" t="s">
        <v>18</v>
      </c>
      <c r="D873" s="11">
        <v>68</v>
      </c>
      <c r="E873" s="12" t="s">
        <v>27</v>
      </c>
      <c r="F873" s="13">
        <v>45224</v>
      </c>
      <c r="G873" s="11">
        <v>24</v>
      </c>
      <c r="H873" s="14">
        <v>4</v>
      </c>
      <c r="I873">
        <f>IF(MONTH(calls[[#This Row],[Date of Call]])&lt;=6,YEAR(calls[[#This Row],[Date of Call]]),YEAR(calls[[#This Row],[Date of Call]])+1)</f>
        <v>2024</v>
      </c>
      <c r="J873" t="str">
        <f>TEXT(calls[[#This Row],[Date of Call]],"DDDD")</f>
        <v>Wednesday</v>
      </c>
      <c r="K873" t="str">
        <f>_xlfn.IFS(calls[[#This Row],[Duration]]&lt;=10,"Under 10 mins",calls[[#This Row],[Duration]]&lt;=30,"10 to 30 mins",calls[[#This Row],[Duration]]&lt;=60,"30 to 60 mins",calls[[#This Row],[Duration]]&lt;=120,"1 to 2 hour",TRUE,"More than 2 hours")</f>
        <v>1 to 2 hour</v>
      </c>
      <c r="L873">
        <f>ROUND(calls[[#This Row],[Satisfaction Rating]],0)</f>
        <v>4</v>
      </c>
    </row>
    <row r="874" spans="2:12" x14ac:dyDescent="0.3">
      <c r="B874" s="10" t="s">
        <v>910</v>
      </c>
      <c r="C874" s="11" t="s">
        <v>50</v>
      </c>
      <c r="D874" s="11">
        <v>101</v>
      </c>
      <c r="E874" s="12" t="s">
        <v>27</v>
      </c>
      <c r="F874" s="13">
        <v>45224</v>
      </c>
      <c r="G874" s="11">
        <v>125</v>
      </c>
      <c r="H874" s="14">
        <v>4.2</v>
      </c>
      <c r="I874">
        <f>IF(MONTH(calls[[#This Row],[Date of Call]])&lt;=6,YEAR(calls[[#This Row],[Date of Call]]),YEAR(calls[[#This Row],[Date of Call]])+1)</f>
        <v>2024</v>
      </c>
      <c r="J874" t="str">
        <f>TEXT(calls[[#This Row],[Date of Call]],"DDDD")</f>
        <v>Wednesday</v>
      </c>
      <c r="K874" t="str">
        <f>_xlfn.IFS(calls[[#This Row],[Duration]]&lt;=10,"Under 10 mins",calls[[#This Row],[Duration]]&lt;=30,"10 to 30 mins",calls[[#This Row],[Duration]]&lt;=60,"30 to 60 mins",calls[[#This Row],[Duration]]&lt;=120,"1 to 2 hour",TRUE,"More than 2 hours")</f>
        <v>1 to 2 hour</v>
      </c>
      <c r="L874">
        <f>ROUND(calls[[#This Row],[Satisfaction Rating]],0)</f>
        <v>4</v>
      </c>
    </row>
    <row r="875" spans="2:12" x14ac:dyDescent="0.3">
      <c r="B875" s="10" t="s">
        <v>911</v>
      </c>
      <c r="C875" s="11" t="s">
        <v>50</v>
      </c>
      <c r="D875" s="11">
        <v>107</v>
      </c>
      <c r="E875" s="12" t="s">
        <v>17</v>
      </c>
      <c r="F875" s="13">
        <v>45225</v>
      </c>
      <c r="G875" s="11">
        <v>78</v>
      </c>
      <c r="H875" s="14">
        <v>4.3</v>
      </c>
      <c r="I875">
        <f>IF(MONTH(calls[[#This Row],[Date of Call]])&lt;=6,YEAR(calls[[#This Row],[Date of Call]]),YEAR(calls[[#This Row],[Date of Call]])+1)</f>
        <v>2024</v>
      </c>
      <c r="J875" t="str">
        <f>TEXT(calls[[#This Row],[Date of Call]],"DDDD")</f>
        <v>Thursday</v>
      </c>
      <c r="K875" t="str">
        <f>_xlfn.IFS(calls[[#This Row],[Duration]]&lt;=10,"Under 10 mins",calls[[#This Row],[Duration]]&lt;=30,"10 to 30 mins",calls[[#This Row],[Duration]]&lt;=60,"30 to 60 mins",calls[[#This Row],[Duration]]&lt;=120,"1 to 2 hour",TRUE,"More than 2 hours")</f>
        <v>1 to 2 hour</v>
      </c>
      <c r="L875">
        <f>ROUND(calls[[#This Row],[Satisfaction Rating]],0)</f>
        <v>4</v>
      </c>
    </row>
    <row r="876" spans="2:12" x14ac:dyDescent="0.3">
      <c r="B876" s="10" t="s">
        <v>912</v>
      </c>
      <c r="C876" s="11" t="s">
        <v>43</v>
      </c>
      <c r="D876" s="11">
        <v>109</v>
      </c>
      <c r="E876" s="12" t="s">
        <v>33</v>
      </c>
      <c r="F876" s="13">
        <v>45225</v>
      </c>
      <c r="G876" s="11">
        <v>180</v>
      </c>
      <c r="H876" s="14">
        <v>3.8</v>
      </c>
      <c r="I876">
        <f>IF(MONTH(calls[[#This Row],[Date of Call]])&lt;=6,YEAR(calls[[#This Row],[Date of Call]]),YEAR(calls[[#This Row],[Date of Call]])+1)</f>
        <v>2024</v>
      </c>
      <c r="J876" t="str">
        <f>TEXT(calls[[#This Row],[Date of Call]],"DDDD")</f>
        <v>Thursday</v>
      </c>
      <c r="K876" t="str">
        <f>_xlfn.IFS(calls[[#This Row],[Duration]]&lt;=10,"Under 10 mins",calls[[#This Row],[Duration]]&lt;=30,"10 to 30 mins",calls[[#This Row],[Duration]]&lt;=60,"30 to 60 mins",calls[[#This Row],[Duration]]&lt;=120,"1 to 2 hour",TRUE,"More than 2 hours")</f>
        <v>1 to 2 hour</v>
      </c>
      <c r="L876">
        <f>ROUND(calls[[#This Row],[Satisfaction Rating]],0)</f>
        <v>4</v>
      </c>
    </row>
    <row r="877" spans="2:12" x14ac:dyDescent="0.3">
      <c r="B877" s="10" t="s">
        <v>913</v>
      </c>
      <c r="C877" s="11" t="s">
        <v>49</v>
      </c>
      <c r="D877" s="11">
        <v>171</v>
      </c>
      <c r="E877" s="12" t="s">
        <v>17</v>
      </c>
      <c r="F877" s="13">
        <v>45225</v>
      </c>
      <c r="G877" s="11">
        <v>84</v>
      </c>
      <c r="H877" s="14">
        <v>4.4000000000000004</v>
      </c>
      <c r="I877">
        <f>IF(MONTH(calls[[#This Row],[Date of Call]])&lt;=6,YEAR(calls[[#This Row],[Date of Call]]),YEAR(calls[[#This Row],[Date of Call]])+1)</f>
        <v>2024</v>
      </c>
      <c r="J877" t="str">
        <f>TEXT(calls[[#This Row],[Date of Call]],"DDDD")</f>
        <v>Thursday</v>
      </c>
      <c r="K877" t="str">
        <f>_xlfn.IFS(calls[[#This Row],[Duration]]&lt;=10,"Under 10 mins",calls[[#This Row],[Duration]]&lt;=30,"10 to 30 mins",calls[[#This Row],[Duration]]&lt;=60,"30 to 60 mins",calls[[#This Row],[Duration]]&lt;=120,"1 to 2 hour",TRUE,"More than 2 hours")</f>
        <v>More than 2 hours</v>
      </c>
      <c r="L877">
        <f>ROUND(calls[[#This Row],[Satisfaction Rating]],0)</f>
        <v>4</v>
      </c>
    </row>
    <row r="878" spans="2:12" x14ac:dyDescent="0.3">
      <c r="B878" s="10" t="s">
        <v>914</v>
      </c>
      <c r="C878" s="11" t="s">
        <v>32</v>
      </c>
      <c r="D878" s="11">
        <v>21</v>
      </c>
      <c r="E878" s="12" t="s">
        <v>17</v>
      </c>
      <c r="F878" s="13">
        <v>45225</v>
      </c>
      <c r="G878" s="11">
        <v>26</v>
      </c>
      <c r="H878" s="14">
        <v>4.7</v>
      </c>
      <c r="I878">
        <f>IF(MONTH(calls[[#This Row],[Date of Call]])&lt;=6,YEAR(calls[[#This Row],[Date of Call]]),YEAR(calls[[#This Row],[Date of Call]])+1)</f>
        <v>2024</v>
      </c>
      <c r="J878" t="str">
        <f>TEXT(calls[[#This Row],[Date of Call]],"DDDD")</f>
        <v>Thursday</v>
      </c>
      <c r="K878" t="str">
        <f>_xlfn.IFS(calls[[#This Row],[Duration]]&lt;=10,"Under 10 mins",calls[[#This Row],[Duration]]&lt;=30,"10 to 30 mins",calls[[#This Row],[Duration]]&lt;=60,"30 to 60 mins",calls[[#This Row],[Duration]]&lt;=120,"1 to 2 hour",TRUE,"More than 2 hours")</f>
        <v>10 to 30 mins</v>
      </c>
      <c r="L878">
        <f>ROUND(calls[[#This Row],[Satisfaction Rating]],0)</f>
        <v>5</v>
      </c>
    </row>
    <row r="879" spans="2:12" x14ac:dyDescent="0.3">
      <c r="B879" s="10" t="s">
        <v>915</v>
      </c>
      <c r="C879" s="11" t="s">
        <v>22</v>
      </c>
      <c r="D879" s="11">
        <v>94</v>
      </c>
      <c r="E879" s="12" t="s">
        <v>17</v>
      </c>
      <c r="F879" s="13">
        <v>45226</v>
      </c>
      <c r="G879" s="11">
        <v>140</v>
      </c>
      <c r="H879" s="14">
        <v>3.6</v>
      </c>
      <c r="I879">
        <f>IF(MONTH(calls[[#This Row],[Date of Call]])&lt;=6,YEAR(calls[[#This Row],[Date of Call]]),YEAR(calls[[#This Row],[Date of Call]])+1)</f>
        <v>2024</v>
      </c>
      <c r="J879" t="str">
        <f>TEXT(calls[[#This Row],[Date of Call]],"DDDD")</f>
        <v>Friday</v>
      </c>
      <c r="K879" t="str">
        <f>_xlfn.IFS(calls[[#This Row],[Duration]]&lt;=10,"Under 10 mins",calls[[#This Row],[Duration]]&lt;=30,"10 to 30 mins",calls[[#This Row],[Duration]]&lt;=60,"30 to 60 mins",calls[[#This Row],[Duration]]&lt;=120,"1 to 2 hour",TRUE,"More than 2 hours")</f>
        <v>1 to 2 hour</v>
      </c>
      <c r="L879">
        <f>ROUND(calls[[#This Row],[Satisfaction Rating]],0)</f>
        <v>4</v>
      </c>
    </row>
    <row r="880" spans="2:12" x14ac:dyDescent="0.3">
      <c r="B880" s="10" t="s">
        <v>916</v>
      </c>
      <c r="C880" s="11" t="s">
        <v>30</v>
      </c>
      <c r="D880" s="11">
        <v>97</v>
      </c>
      <c r="E880" s="12" t="s">
        <v>33</v>
      </c>
      <c r="F880" s="13">
        <v>45226</v>
      </c>
      <c r="G880" s="11">
        <v>31</v>
      </c>
      <c r="H880" s="14">
        <v>2.2000000000000002</v>
      </c>
      <c r="I880">
        <f>IF(MONTH(calls[[#This Row],[Date of Call]])&lt;=6,YEAR(calls[[#This Row],[Date of Call]]),YEAR(calls[[#This Row],[Date of Call]])+1)</f>
        <v>2024</v>
      </c>
      <c r="J880" t="str">
        <f>TEXT(calls[[#This Row],[Date of Call]],"DDDD")</f>
        <v>Friday</v>
      </c>
      <c r="K880" t="str">
        <f>_xlfn.IFS(calls[[#This Row],[Duration]]&lt;=10,"Under 10 mins",calls[[#This Row],[Duration]]&lt;=30,"10 to 30 mins",calls[[#This Row],[Duration]]&lt;=60,"30 to 60 mins",calls[[#This Row],[Duration]]&lt;=120,"1 to 2 hour",TRUE,"More than 2 hours")</f>
        <v>1 to 2 hour</v>
      </c>
      <c r="L880">
        <f>ROUND(calls[[#This Row],[Satisfaction Rating]],0)</f>
        <v>2</v>
      </c>
    </row>
    <row r="881" spans="2:12" x14ac:dyDescent="0.3">
      <c r="B881" s="10" t="s">
        <v>917</v>
      </c>
      <c r="C881" s="11" t="s">
        <v>23</v>
      </c>
      <c r="D881" s="11">
        <v>72</v>
      </c>
      <c r="E881" s="12" t="s">
        <v>33</v>
      </c>
      <c r="F881" s="13">
        <v>45226</v>
      </c>
      <c r="G881" s="11">
        <v>108</v>
      </c>
      <c r="H881" s="14">
        <v>4.8</v>
      </c>
      <c r="I881">
        <f>IF(MONTH(calls[[#This Row],[Date of Call]])&lt;=6,YEAR(calls[[#This Row],[Date of Call]]),YEAR(calls[[#This Row],[Date of Call]])+1)</f>
        <v>2024</v>
      </c>
      <c r="J881" t="str">
        <f>TEXT(calls[[#This Row],[Date of Call]],"DDDD")</f>
        <v>Friday</v>
      </c>
      <c r="K881" t="str">
        <f>_xlfn.IFS(calls[[#This Row],[Duration]]&lt;=10,"Under 10 mins",calls[[#This Row],[Duration]]&lt;=30,"10 to 30 mins",calls[[#This Row],[Duration]]&lt;=60,"30 to 60 mins",calls[[#This Row],[Duration]]&lt;=120,"1 to 2 hour",TRUE,"More than 2 hours")</f>
        <v>1 to 2 hour</v>
      </c>
      <c r="L881">
        <f>ROUND(calls[[#This Row],[Satisfaction Rating]],0)</f>
        <v>5</v>
      </c>
    </row>
    <row r="882" spans="2:12" x14ac:dyDescent="0.3">
      <c r="B882" s="10" t="s">
        <v>918</v>
      </c>
      <c r="C882" s="11" t="s">
        <v>49</v>
      </c>
      <c r="D882" s="11">
        <v>143</v>
      </c>
      <c r="E882" s="12" t="s">
        <v>40</v>
      </c>
      <c r="F882" s="13">
        <v>45227</v>
      </c>
      <c r="G882" s="11">
        <v>58</v>
      </c>
      <c r="H882" s="14">
        <v>4.3</v>
      </c>
      <c r="I882">
        <f>IF(MONTH(calls[[#This Row],[Date of Call]])&lt;=6,YEAR(calls[[#This Row],[Date of Call]]),YEAR(calls[[#This Row],[Date of Call]])+1)</f>
        <v>2024</v>
      </c>
      <c r="J882" t="str">
        <f>TEXT(calls[[#This Row],[Date of Call]],"DDDD")</f>
        <v>Saturday</v>
      </c>
      <c r="K882" t="str">
        <f>_xlfn.IFS(calls[[#This Row],[Duration]]&lt;=10,"Under 10 mins",calls[[#This Row],[Duration]]&lt;=30,"10 to 30 mins",calls[[#This Row],[Duration]]&lt;=60,"30 to 60 mins",calls[[#This Row],[Duration]]&lt;=120,"1 to 2 hour",TRUE,"More than 2 hours")</f>
        <v>More than 2 hours</v>
      </c>
      <c r="L882">
        <f>ROUND(calls[[#This Row],[Satisfaction Rating]],0)</f>
        <v>4</v>
      </c>
    </row>
    <row r="883" spans="2:12" x14ac:dyDescent="0.3">
      <c r="B883" s="10" t="s">
        <v>919</v>
      </c>
      <c r="C883" s="11" t="s">
        <v>49</v>
      </c>
      <c r="D883" s="11">
        <v>64</v>
      </c>
      <c r="E883" s="12" t="s">
        <v>33</v>
      </c>
      <c r="F883" s="13">
        <v>45227</v>
      </c>
      <c r="G883" s="11">
        <v>185</v>
      </c>
      <c r="H883" s="14">
        <v>2.2000000000000002</v>
      </c>
      <c r="I883">
        <f>IF(MONTH(calls[[#This Row],[Date of Call]])&lt;=6,YEAR(calls[[#This Row],[Date of Call]]),YEAR(calls[[#This Row],[Date of Call]])+1)</f>
        <v>2024</v>
      </c>
      <c r="J883" t="str">
        <f>TEXT(calls[[#This Row],[Date of Call]],"DDDD")</f>
        <v>Saturday</v>
      </c>
      <c r="K883" t="str">
        <f>_xlfn.IFS(calls[[#This Row],[Duration]]&lt;=10,"Under 10 mins",calls[[#This Row],[Duration]]&lt;=30,"10 to 30 mins",calls[[#This Row],[Duration]]&lt;=60,"30 to 60 mins",calls[[#This Row],[Duration]]&lt;=120,"1 to 2 hour",TRUE,"More than 2 hours")</f>
        <v>1 to 2 hour</v>
      </c>
      <c r="L883">
        <f>ROUND(calls[[#This Row],[Satisfaction Rating]],0)</f>
        <v>2</v>
      </c>
    </row>
    <row r="884" spans="2:12" x14ac:dyDescent="0.3">
      <c r="B884" s="10" t="s">
        <v>920</v>
      </c>
      <c r="C884" s="11" t="s">
        <v>49</v>
      </c>
      <c r="D884" s="11">
        <v>69</v>
      </c>
      <c r="E884" s="12" t="s">
        <v>33</v>
      </c>
      <c r="F884" s="13">
        <v>45227</v>
      </c>
      <c r="G884" s="11">
        <v>40</v>
      </c>
      <c r="H884" s="14">
        <v>4.8</v>
      </c>
      <c r="I884">
        <f>IF(MONTH(calls[[#This Row],[Date of Call]])&lt;=6,YEAR(calls[[#This Row],[Date of Call]]),YEAR(calls[[#This Row],[Date of Call]])+1)</f>
        <v>2024</v>
      </c>
      <c r="J884" t="str">
        <f>TEXT(calls[[#This Row],[Date of Call]],"DDDD")</f>
        <v>Saturday</v>
      </c>
      <c r="K884" t="str">
        <f>_xlfn.IFS(calls[[#This Row],[Duration]]&lt;=10,"Under 10 mins",calls[[#This Row],[Duration]]&lt;=30,"10 to 30 mins",calls[[#This Row],[Duration]]&lt;=60,"30 to 60 mins",calls[[#This Row],[Duration]]&lt;=120,"1 to 2 hour",TRUE,"More than 2 hours")</f>
        <v>1 to 2 hour</v>
      </c>
      <c r="L884">
        <f>ROUND(calls[[#This Row],[Satisfaction Rating]],0)</f>
        <v>5</v>
      </c>
    </row>
    <row r="885" spans="2:12" x14ac:dyDescent="0.3">
      <c r="B885" s="10" t="s">
        <v>921</v>
      </c>
      <c r="C885" s="11" t="s">
        <v>49</v>
      </c>
      <c r="D885" s="11">
        <v>18</v>
      </c>
      <c r="E885" s="12" t="s">
        <v>46</v>
      </c>
      <c r="F885" s="13">
        <v>45227</v>
      </c>
      <c r="G885" s="11">
        <v>225</v>
      </c>
      <c r="H885" s="14">
        <v>2.6</v>
      </c>
      <c r="I885">
        <f>IF(MONTH(calls[[#This Row],[Date of Call]])&lt;=6,YEAR(calls[[#This Row],[Date of Call]]),YEAR(calls[[#This Row],[Date of Call]])+1)</f>
        <v>2024</v>
      </c>
      <c r="J885" t="str">
        <f>TEXT(calls[[#This Row],[Date of Call]],"DDDD")</f>
        <v>Saturday</v>
      </c>
      <c r="K885" t="str">
        <f>_xlfn.IFS(calls[[#This Row],[Duration]]&lt;=10,"Under 10 mins",calls[[#This Row],[Duration]]&lt;=30,"10 to 30 mins",calls[[#This Row],[Duration]]&lt;=60,"30 to 60 mins",calls[[#This Row],[Duration]]&lt;=120,"1 to 2 hour",TRUE,"More than 2 hours")</f>
        <v>10 to 30 mins</v>
      </c>
      <c r="L885">
        <f>ROUND(calls[[#This Row],[Satisfaction Rating]],0)</f>
        <v>3</v>
      </c>
    </row>
    <row r="886" spans="2:12" x14ac:dyDescent="0.3">
      <c r="B886" s="10" t="s">
        <v>922</v>
      </c>
      <c r="C886" s="11" t="s">
        <v>30</v>
      </c>
      <c r="D886" s="11">
        <v>100</v>
      </c>
      <c r="E886" s="12" t="s">
        <v>40</v>
      </c>
      <c r="F886" s="13">
        <v>45227</v>
      </c>
      <c r="G886" s="11">
        <v>150</v>
      </c>
      <c r="H886" s="14">
        <v>2.6</v>
      </c>
      <c r="I886">
        <f>IF(MONTH(calls[[#This Row],[Date of Call]])&lt;=6,YEAR(calls[[#This Row],[Date of Call]]),YEAR(calls[[#This Row],[Date of Call]])+1)</f>
        <v>2024</v>
      </c>
      <c r="J886" t="str">
        <f>TEXT(calls[[#This Row],[Date of Call]],"DDDD")</f>
        <v>Saturday</v>
      </c>
      <c r="K886" t="str">
        <f>_xlfn.IFS(calls[[#This Row],[Duration]]&lt;=10,"Under 10 mins",calls[[#This Row],[Duration]]&lt;=30,"10 to 30 mins",calls[[#This Row],[Duration]]&lt;=60,"30 to 60 mins",calls[[#This Row],[Duration]]&lt;=120,"1 to 2 hour",TRUE,"More than 2 hours")</f>
        <v>1 to 2 hour</v>
      </c>
      <c r="L886">
        <f>ROUND(calls[[#This Row],[Satisfaction Rating]],0)</f>
        <v>3</v>
      </c>
    </row>
    <row r="887" spans="2:12" x14ac:dyDescent="0.3">
      <c r="B887" s="10" t="s">
        <v>923</v>
      </c>
      <c r="C887" s="11" t="s">
        <v>45</v>
      </c>
      <c r="D887" s="11">
        <v>110</v>
      </c>
      <c r="E887" s="12" t="s">
        <v>27</v>
      </c>
      <c r="F887" s="13">
        <v>45228</v>
      </c>
      <c r="G887" s="11">
        <v>88</v>
      </c>
      <c r="H887" s="14">
        <v>3.4</v>
      </c>
      <c r="I887">
        <f>IF(MONTH(calls[[#This Row],[Date of Call]])&lt;=6,YEAR(calls[[#This Row],[Date of Call]]),YEAR(calls[[#This Row],[Date of Call]])+1)</f>
        <v>2024</v>
      </c>
      <c r="J887" t="str">
        <f>TEXT(calls[[#This Row],[Date of Call]],"DDDD")</f>
        <v>Sunday</v>
      </c>
      <c r="K887" t="str">
        <f>_xlfn.IFS(calls[[#This Row],[Duration]]&lt;=10,"Under 10 mins",calls[[#This Row],[Duration]]&lt;=30,"10 to 30 mins",calls[[#This Row],[Duration]]&lt;=60,"30 to 60 mins",calls[[#This Row],[Duration]]&lt;=120,"1 to 2 hour",TRUE,"More than 2 hours")</f>
        <v>1 to 2 hour</v>
      </c>
      <c r="L887">
        <f>ROUND(calls[[#This Row],[Satisfaction Rating]],0)</f>
        <v>3</v>
      </c>
    </row>
    <row r="888" spans="2:12" x14ac:dyDescent="0.3">
      <c r="B888" s="10" t="s">
        <v>924</v>
      </c>
      <c r="C888" s="11" t="s">
        <v>35</v>
      </c>
      <c r="D888" s="11">
        <v>41</v>
      </c>
      <c r="E888" s="12" t="s">
        <v>17</v>
      </c>
      <c r="F888" s="13">
        <v>45228</v>
      </c>
      <c r="G888" s="11">
        <v>140</v>
      </c>
      <c r="H888" s="14">
        <v>3.7</v>
      </c>
      <c r="I888">
        <f>IF(MONTH(calls[[#This Row],[Date of Call]])&lt;=6,YEAR(calls[[#This Row],[Date of Call]]),YEAR(calls[[#This Row],[Date of Call]])+1)</f>
        <v>2024</v>
      </c>
      <c r="J888" t="str">
        <f>TEXT(calls[[#This Row],[Date of Call]],"DDDD")</f>
        <v>Sunday</v>
      </c>
      <c r="K888" t="str">
        <f>_xlfn.IFS(calls[[#This Row],[Duration]]&lt;=10,"Under 10 mins",calls[[#This Row],[Duration]]&lt;=30,"10 to 30 mins",calls[[#This Row],[Duration]]&lt;=60,"30 to 60 mins",calls[[#This Row],[Duration]]&lt;=120,"1 to 2 hour",TRUE,"More than 2 hours")</f>
        <v>30 to 60 mins</v>
      </c>
      <c r="L888">
        <f>ROUND(calls[[#This Row],[Satisfaction Rating]],0)</f>
        <v>4</v>
      </c>
    </row>
    <row r="889" spans="2:12" x14ac:dyDescent="0.3">
      <c r="B889" s="10" t="s">
        <v>925</v>
      </c>
      <c r="C889" s="11" t="s">
        <v>45</v>
      </c>
      <c r="D889" s="11">
        <v>147</v>
      </c>
      <c r="E889" s="12" t="s">
        <v>27</v>
      </c>
      <c r="F889" s="13">
        <v>45228</v>
      </c>
      <c r="G889" s="11">
        <v>68</v>
      </c>
      <c r="H889" s="14">
        <v>2.1</v>
      </c>
      <c r="I889">
        <f>IF(MONTH(calls[[#This Row],[Date of Call]])&lt;=6,YEAR(calls[[#This Row],[Date of Call]]),YEAR(calls[[#This Row],[Date of Call]])+1)</f>
        <v>2024</v>
      </c>
      <c r="J889" t="str">
        <f>TEXT(calls[[#This Row],[Date of Call]],"DDDD")</f>
        <v>Sunday</v>
      </c>
      <c r="K889" t="str">
        <f>_xlfn.IFS(calls[[#This Row],[Duration]]&lt;=10,"Under 10 mins",calls[[#This Row],[Duration]]&lt;=30,"10 to 30 mins",calls[[#This Row],[Duration]]&lt;=60,"30 to 60 mins",calls[[#This Row],[Duration]]&lt;=120,"1 to 2 hour",TRUE,"More than 2 hours")</f>
        <v>More than 2 hours</v>
      </c>
      <c r="L889">
        <f>ROUND(calls[[#This Row],[Satisfaction Rating]],0)</f>
        <v>2</v>
      </c>
    </row>
    <row r="890" spans="2:12" x14ac:dyDescent="0.3">
      <c r="B890" s="10" t="s">
        <v>926</v>
      </c>
      <c r="C890" s="11" t="s">
        <v>22</v>
      </c>
      <c r="D890" s="11">
        <v>31</v>
      </c>
      <c r="E890" s="12" t="s">
        <v>46</v>
      </c>
      <c r="F890" s="13">
        <v>45229</v>
      </c>
      <c r="G890" s="11">
        <v>105</v>
      </c>
      <c r="H890" s="14">
        <v>3.6</v>
      </c>
      <c r="I890">
        <f>IF(MONTH(calls[[#This Row],[Date of Call]])&lt;=6,YEAR(calls[[#This Row],[Date of Call]]),YEAR(calls[[#This Row],[Date of Call]])+1)</f>
        <v>2024</v>
      </c>
      <c r="J890" t="str">
        <f>TEXT(calls[[#This Row],[Date of Call]],"DDDD")</f>
        <v>Monday</v>
      </c>
      <c r="K890" t="str">
        <f>_xlfn.IFS(calls[[#This Row],[Duration]]&lt;=10,"Under 10 mins",calls[[#This Row],[Duration]]&lt;=30,"10 to 30 mins",calls[[#This Row],[Duration]]&lt;=60,"30 to 60 mins",calls[[#This Row],[Duration]]&lt;=120,"1 to 2 hour",TRUE,"More than 2 hours")</f>
        <v>30 to 60 mins</v>
      </c>
      <c r="L890">
        <f>ROUND(calls[[#This Row],[Satisfaction Rating]],0)</f>
        <v>4</v>
      </c>
    </row>
    <row r="891" spans="2:12" x14ac:dyDescent="0.3">
      <c r="B891" s="10" t="s">
        <v>927</v>
      </c>
      <c r="C891" s="11" t="s">
        <v>18</v>
      </c>
      <c r="D891" s="11">
        <v>142</v>
      </c>
      <c r="E891" s="12" t="s">
        <v>17</v>
      </c>
      <c r="F891" s="13">
        <v>45229</v>
      </c>
      <c r="G891" s="11">
        <v>40</v>
      </c>
      <c r="H891" s="14">
        <v>3.8</v>
      </c>
      <c r="I891">
        <f>IF(MONTH(calls[[#This Row],[Date of Call]])&lt;=6,YEAR(calls[[#This Row],[Date of Call]]),YEAR(calls[[#This Row],[Date of Call]])+1)</f>
        <v>2024</v>
      </c>
      <c r="J891" t="str">
        <f>TEXT(calls[[#This Row],[Date of Call]],"DDDD")</f>
        <v>Monday</v>
      </c>
      <c r="K891" t="str">
        <f>_xlfn.IFS(calls[[#This Row],[Duration]]&lt;=10,"Under 10 mins",calls[[#This Row],[Duration]]&lt;=30,"10 to 30 mins",calls[[#This Row],[Duration]]&lt;=60,"30 to 60 mins",calls[[#This Row],[Duration]]&lt;=120,"1 to 2 hour",TRUE,"More than 2 hours")</f>
        <v>More than 2 hours</v>
      </c>
      <c r="L891">
        <f>ROUND(calls[[#This Row],[Satisfaction Rating]],0)</f>
        <v>4</v>
      </c>
    </row>
    <row r="892" spans="2:12" x14ac:dyDescent="0.3">
      <c r="B892" s="10" t="s">
        <v>928</v>
      </c>
      <c r="C892" s="11" t="s">
        <v>43</v>
      </c>
      <c r="D892" s="11">
        <v>61</v>
      </c>
      <c r="E892" s="12" t="s">
        <v>17</v>
      </c>
      <c r="F892" s="13">
        <v>45229</v>
      </c>
      <c r="G892" s="11">
        <v>82</v>
      </c>
      <c r="H892" s="14">
        <v>3.1</v>
      </c>
      <c r="I892">
        <f>IF(MONTH(calls[[#This Row],[Date of Call]])&lt;=6,YEAR(calls[[#This Row],[Date of Call]]),YEAR(calls[[#This Row],[Date of Call]])+1)</f>
        <v>2024</v>
      </c>
      <c r="J892" t="str">
        <f>TEXT(calls[[#This Row],[Date of Call]],"DDDD")</f>
        <v>Monday</v>
      </c>
      <c r="K892" t="str">
        <f>_xlfn.IFS(calls[[#This Row],[Duration]]&lt;=10,"Under 10 mins",calls[[#This Row],[Duration]]&lt;=30,"10 to 30 mins",calls[[#This Row],[Duration]]&lt;=60,"30 to 60 mins",calls[[#This Row],[Duration]]&lt;=120,"1 to 2 hour",TRUE,"More than 2 hours")</f>
        <v>1 to 2 hour</v>
      </c>
      <c r="L892">
        <f>ROUND(calls[[#This Row],[Satisfaction Rating]],0)</f>
        <v>3</v>
      </c>
    </row>
    <row r="893" spans="2:12" x14ac:dyDescent="0.3">
      <c r="B893" s="10" t="s">
        <v>929</v>
      </c>
      <c r="C893" s="11" t="s">
        <v>16</v>
      </c>
      <c r="D893" s="11">
        <v>86</v>
      </c>
      <c r="E893" s="12" t="s">
        <v>46</v>
      </c>
      <c r="F893" s="13">
        <v>45230</v>
      </c>
      <c r="G893" s="11">
        <v>90</v>
      </c>
      <c r="H893" s="14">
        <v>4.4000000000000004</v>
      </c>
      <c r="I893">
        <f>IF(MONTH(calls[[#This Row],[Date of Call]])&lt;=6,YEAR(calls[[#This Row],[Date of Call]]),YEAR(calls[[#This Row],[Date of Call]])+1)</f>
        <v>2024</v>
      </c>
      <c r="J893" t="str">
        <f>TEXT(calls[[#This Row],[Date of Call]],"DDDD")</f>
        <v>Tuesday</v>
      </c>
      <c r="K893" t="str">
        <f>_xlfn.IFS(calls[[#This Row],[Duration]]&lt;=10,"Under 10 mins",calls[[#This Row],[Duration]]&lt;=30,"10 to 30 mins",calls[[#This Row],[Duration]]&lt;=60,"30 to 60 mins",calls[[#This Row],[Duration]]&lt;=120,"1 to 2 hour",TRUE,"More than 2 hours")</f>
        <v>1 to 2 hour</v>
      </c>
      <c r="L893">
        <f>ROUND(calls[[#This Row],[Satisfaction Rating]],0)</f>
        <v>4</v>
      </c>
    </row>
    <row r="894" spans="2:12" x14ac:dyDescent="0.3">
      <c r="B894" s="10" t="s">
        <v>930</v>
      </c>
      <c r="C894" s="11" t="s">
        <v>26</v>
      </c>
      <c r="D894" s="11">
        <v>165</v>
      </c>
      <c r="E894" s="12" t="s">
        <v>40</v>
      </c>
      <c r="F894" s="13">
        <v>45231</v>
      </c>
      <c r="G894" s="11">
        <v>66</v>
      </c>
      <c r="H894" s="14">
        <v>4.8</v>
      </c>
      <c r="I894">
        <f>IF(MONTH(calls[[#This Row],[Date of Call]])&lt;=6,YEAR(calls[[#This Row],[Date of Call]]),YEAR(calls[[#This Row],[Date of Call]])+1)</f>
        <v>2024</v>
      </c>
      <c r="J894" t="str">
        <f>TEXT(calls[[#This Row],[Date of Call]],"DDDD")</f>
        <v>Wednesday</v>
      </c>
      <c r="K894" t="str">
        <f>_xlfn.IFS(calls[[#This Row],[Duration]]&lt;=10,"Under 10 mins",calls[[#This Row],[Duration]]&lt;=30,"10 to 30 mins",calls[[#This Row],[Duration]]&lt;=60,"30 to 60 mins",calls[[#This Row],[Duration]]&lt;=120,"1 to 2 hour",TRUE,"More than 2 hours")</f>
        <v>More than 2 hours</v>
      </c>
      <c r="L894">
        <f>ROUND(calls[[#This Row],[Satisfaction Rating]],0)</f>
        <v>5</v>
      </c>
    </row>
    <row r="895" spans="2:12" x14ac:dyDescent="0.3">
      <c r="B895" s="10" t="s">
        <v>931</v>
      </c>
      <c r="C895" s="11" t="s">
        <v>41</v>
      </c>
      <c r="D895" s="11">
        <v>62</v>
      </c>
      <c r="E895" s="12" t="s">
        <v>27</v>
      </c>
      <c r="F895" s="13">
        <v>45231</v>
      </c>
      <c r="G895" s="11">
        <v>78</v>
      </c>
      <c r="H895" s="14">
        <v>3.5</v>
      </c>
      <c r="I895">
        <f>IF(MONTH(calls[[#This Row],[Date of Call]])&lt;=6,YEAR(calls[[#This Row],[Date of Call]]),YEAR(calls[[#This Row],[Date of Call]])+1)</f>
        <v>2024</v>
      </c>
      <c r="J895" t="str">
        <f>TEXT(calls[[#This Row],[Date of Call]],"DDDD")</f>
        <v>Wednesday</v>
      </c>
      <c r="K895" t="str">
        <f>_xlfn.IFS(calls[[#This Row],[Duration]]&lt;=10,"Under 10 mins",calls[[#This Row],[Duration]]&lt;=30,"10 to 30 mins",calls[[#This Row],[Duration]]&lt;=60,"30 to 60 mins",calls[[#This Row],[Duration]]&lt;=120,"1 to 2 hour",TRUE,"More than 2 hours")</f>
        <v>1 to 2 hour</v>
      </c>
      <c r="L895">
        <f>ROUND(calls[[#This Row],[Satisfaction Rating]],0)</f>
        <v>4</v>
      </c>
    </row>
    <row r="896" spans="2:12" x14ac:dyDescent="0.3">
      <c r="B896" s="10" t="s">
        <v>932</v>
      </c>
      <c r="C896" s="11" t="s">
        <v>30</v>
      </c>
      <c r="D896" s="11">
        <v>103</v>
      </c>
      <c r="E896" s="12" t="s">
        <v>40</v>
      </c>
      <c r="F896" s="13">
        <v>45232</v>
      </c>
      <c r="G896" s="11">
        <v>66</v>
      </c>
      <c r="H896" s="14">
        <v>4.4000000000000004</v>
      </c>
      <c r="I896">
        <f>IF(MONTH(calls[[#This Row],[Date of Call]])&lt;=6,YEAR(calls[[#This Row],[Date of Call]]),YEAR(calls[[#This Row],[Date of Call]])+1)</f>
        <v>2024</v>
      </c>
      <c r="J896" t="str">
        <f>TEXT(calls[[#This Row],[Date of Call]],"DDDD")</f>
        <v>Thursday</v>
      </c>
      <c r="K896" t="str">
        <f>_xlfn.IFS(calls[[#This Row],[Duration]]&lt;=10,"Under 10 mins",calls[[#This Row],[Duration]]&lt;=30,"10 to 30 mins",calls[[#This Row],[Duration]]&lt;=60,"30 to 60 mins",calls[[#This Row],[Duration]]&lt;=120,"1 to 2 hour",TRUE,"More than 2 hours")</f>
        <v>1 to 2 hour</v>
      </c>
      <c r="L896">
        <f>ROUND(calls[[#This Row],[Satisfaction Rating]],0)</f>
        <v>4</v>
      </c>
    </row>
    <row r="897" spans="2:12" x14ac:dyDescent="0.3">
      <c r="B897" s="10" t="s">
        <v>933</v>
      </c>
      <c r="C897" s="11" t="s">
        <v>18</v>
      </c>
      <c r="D897" s="11">
        <v>56</v>
      </c>
      <c r="E897" s="12" t="s">
        <v>46</v>
      </c>
      <c r="F897" s="13">
        <v>45233</v>
      </c>
      <c r="G897" s="11">
        <v>160</v>
      </c>
      <c r="H897" s="14">
        <v>3.8</v>
      </c>
      <c r="I897">
        <f>IF(MONTH(calls[[#This Row],[Date of Call]])&lt;=6,YEAR(calls[[#This Row],[Date of Call]]),YEAR(calls[[#This Row],[Date of Call]])+1)</f>
        <v>2024</v>
      </c>
      <c r="J897" t="str">
        <f>TEXT(calls[[#This Row],[Date of Call]],"DDDD")</f>
        <v>Friday</v>
      </c>
      <c r="K897" t="str">
        <f>_xlfn.IFS(calls[[#This Row],[Duration]]&lt;=10,"Under 10 mins",calls[[#This Row],[Duration]]&lt;=30,"10 to 30 mins",calls[[#This Row],[Duration]]&lt;=60,"30 to 60 mins",calls[[#This Row],[Duration]]&lt;=120,"1 to 2 hour",TRUE,"More than 2 hours")</f>
        <v>30 to 60 mins</v>
      </c>
      <c r="L897">
        <f>ROUND(calls[[#This Row],[Satisfaction Rating]],0)</f>
        <v>4</v>
      </c>
    </row>
    <row r="898" spans="2:12" x14ac:dyDescent="0.3">
      <c r="B898" s="10" t="s">
        <v>934</v>
      </c>
      <c r="C898" s="11" t="s">
        <v>50</v>
      </c>
      <c r="D898" s="11">
        <v>114</v>
      </c>
      <c r="E898" s="12" t="s">
        <v>17</v>
      </c>
      <c r="F898" s="13">
        <v>45234</v>
      </c>
      <c r="G898" s="11">
        <v>144</v>
      </c>
      <c r="H898" s="14">
        <v>3.8</v>
      </c>
      <c r="I898">
        <f>IF(MONTH(calls[[#This Row],[Date of Call]])&lt;=6,YEAR(calls[[#This Row],[Date of Call]]),YEAR(calls[[#This Row],[Date of Call]])+1)</f>
        <v>2024</v>
      </c>
      <c r="J898" t="str">
        <f>TEXT(calls[[#This Row],[Date of Call]],"DDDD")</f>
        <v>Saturday</v>
      </c>
      <c r="K898" t="str">
        <f>_xlfn.IFS(calls[[#This Row],[Duration]]&lt;=10,"Under 10 mins",calls[[#This Row],[Duration]]&lt;=30,"10 to 30 mins",calls[[#This Row],[Duration]]&lt;=60,"30 to 60 mins",calls[[#This Row],[Duration]]&lt;=120,"1 to 2 hour",TRUE,"More than 2 hours")</f>
        <v>1 to 2 hour</v>
      </c>
      <c r="L898">
        <f>ROUND(calls[[#This Row],[Satisfaction Rating]],0)</f>
        <v>4</v>
      </c>
    </row>
    <row r="899" spans="2:12" x14ac:dyDescent="0.3">
      <c r="B899" s="10" t="s">
        <v>935</v>
      </c>
      <c r="C899" s="11" t="s">
        <v>18</v>
      </c>
      <c r="D899" s="11">
        <v>112</v>
      </c>
      <c r="E899" s="12" t="s">
        <v>33</v>
      </c>
      <c r="F899" s="13">
        <v>45234</v>
      </c>
      <c r="G899" s="11">
        <v>200</v>
      </c>
      <c r="H899" s="14">
        <v>4.5999999999999996</v>
      </c>
      <c r="I899">
        <f>IF(MONTH(calls[[#This Row],[Date of Call]])&lt;=6,YEAR(calls[[#This Row],[Date of Call]]),YEAR(calls[[#This Row],[Date of Call]])+1)</f>
        <v>2024</v>
      </c>
      <c r="J899" t="str">
        <f>TEXT(calls[[#This Row],[Date of Call]],"DDDD")</f>
        <v>Saturday</v>
      </c>
      <c r="K899" t="str">
        <f>_xlfn.IFS(calls[[#This Row],[Duration]]&lt;=10,"Under 10 mins",calls[[#This Row],[Duration]]&lt;=30,"10 to 30 mins",calls[[#This Row],[Duration]]&lt;=60,"30 to 60 mins",calls[[#This Row],[Duration]]&lt;=120,"1 to 2 hour",TRUE,"More than 2 hours")</f>
        <v>1 to 2 hour</v>
      </c>
      <c r="L899">
        <f>ROUND(calls[[#This Row],[Satisfaction Rating]],0)</f>
        <v>5</v>
      </c>
    </row>
    <row r="900" spans="2:12" x14ac:dyDescent="0.3">
      <c r="B900" s="10" t="s">
        <v>936</v>
      </c>
      <c r="C900" s="11" t="s">
        <v>37</v>
      </c>
      <c r="D900" s="11">
        <v>52</v>
      </c>
      <c r="E900" s="12" t="s">
        <v>27</v>
      </c>
      <c r="F900" s="13">
        <v>45236</v>
      </c>
      <c r="G900" s="11">
        <v>220</v>
      </c>
      <c r="H900" s="14">
        <v>5</v>
      </c>
      <c r="I900">
        <f>IF(MONTH(calls[[#This Row],[Date of Call]])&lt;=6,YEAR(calls[[#This Row],[Date of Call]]),YEAR(calls[[#This Row],[Date of Call]])+1)</f>
        <v>2024</v>
      </c>
      <c r="J900" t="str">
        <f>TEXT(calls[[#This Row],[Date of Call]],"DDDD")</f>
        <v>Monday</v>
      </c>
      <c r="K900" t="str">
        <f>_xlfn.IFS(calls[[#This Row],[Duration]]&lt;=10,"Under 10 mins",calls[[#This Row],[Duration]]&lt;=30,"10 to 30 mins",calls[[#This Row],[Duration]]&lt;=60,"30 to 60 mins",calls[[#This Row],[Duration]]&lt;=120,"1 to 2 hour",TRUE,"More than 2 hours")</f>
        <v>30 to 60 mins</v>
      </c>
      <c r="L900">
        <f>ROUND(calls[[#This Row],[Satisfaction Rating]],0)</f>
        <v>5</v>
      </c>
    </row>
    <row r="901" spans="2:12" x14ac:dyDescent="0.3">
      <c r="B901" s="10" t="s">
        <v>937</v>
      </c>
      <c r="C901" s="11" t="s">
        <v>30</v>
      </c>
      <c r="D901" s="11">
        <v>105</v>
      </c>
      <c r="E901" s="12" t="s">
        <v>40</v>
      </c>
      <c r="F901" s="13">
        <v>45237</v>
      </c>
      <c r="G901" s="11">
        <v>112</v>
      </c>
      <c r="H901" s="14">
        <v>3.2</v>
      </c>
      <c r="I901">
        <f>IF(MONTH(calls[[#This Row],[Date of Call]])&lt;=6,YEAR(calls[[#This Row],[Date of Call]]),YEAR(calls[[#This Row],[Date of Call]])+1)</f>
        <v>2024</v>
      </c>
      <c r="J901" t="str">
        <f>TEXT(calls[[#This Row],[Date of Call]],"DDDD")</f>
        <v>Tuesday</v>
      </c>
      <c r="K901" t="str">
        <f>_xlfn.IFS(calls[[#This Row],[Duration]]&lt;=10,"Under 10 mins",calls[[#This Row],[Duration]]&lt;=30,"10 to 30 mins",calls[[#This Row],[Duration]]&lt;=60,"30 to 60 mins",calls[[#This Row],[Duration]]&lt;=120,"1 to 2 hour",TRUE,"More than 2 hours")</f>
        <v>1 to 2 hour</v>
      </c>
      <c r="L901">
        <f>ROUND(calls[[#This Row],[Satisfaction Rating]],0)</f>
        <v>3</v>
      </c>
    </row>
    <row r="902" spans="2:12" x14ac:dyDescent="0.3">
      <c r="B902" s="10" t="s">
        <v>938</v>
      </c>
      <c r="C902" s="11" t="s">
        <v>26</v>
      </c>
      <c r="D902" s="11">
        <v>91</v>
      </c>
      <c r="E902" s="12" t="s">
        <v>46</v>
      </c>
      <c r="F902" s="13">
        <v>45237</v>
      </c>
      <c r="G902" s="11">
        <v>110</v>
      </c>
      <c r="H902" s="14">
        <v>3.7</v>
      </c>
      <c r="I902">
        <f>IF(MONTH(calls[[#This Row],[Date of Call]])&lt;=6,YEAR(calls[[#This Row],[Date of Call]]),YEAR(calls[[#This Row],[Date of Call]])+1)</f>
        <v>2024</v>
      </c>
      <c r="J902" t="str">
        <f>TEXT(calls[[#This Row],[Date of Call]],"DDDD")</f>
        <v>Tuesday</v>
      </c>
      <c r="K902" t="str">
        <f>_xlfn.IFS(calls[[#This Row],[Duration]]&lt;=10,"Under 10 mins",calls[[#This Row],[Duration]]&lt;=30,"10 to 30 mins",calls[[#This Row],[Duration]]&lt;=60,"30 to 60 mins",calls[[#This Row],[Duration]]&lt;=120,"1 to 2 hour",TRUE,"More than 2 hours")</f>
        <v>1 to 2 hour</v>
      </c>
      <c r="L902">
        <f>ROUND(calls[[#This Row],[Satisfaction Rating]],0)</f>
        <v>4</v>
      </c>
    </row>
    <row r="903" spans="2:12" x14ac:dyDescent="0.3">
      <c r="B903" s="10" t="s">
        <v>939</v>
      </c>
      <c r="C903" s="11" t="s">
        <v>54</v>
      </c>
      <c r="D903" s="11">
        <v>74</v>
      </c>
      <c r="E903" s="12" t="s">
        <v>17</v>
      </c>
      <c r="F903" s="13">
        <v>45238</v>
      </c>
      <c r="G903" s="11">
        <v>160</v>
      </c>
      <c r="H903" s="14">
        <v>2.7</v>
      </c>
      <c r="I903">
        <f>IF(MONTH(calls[[#This Row],[Date of Call]])&lt;=6,YEAR(calls[[#This Row],[Date of Call]]),YEAR(calls[[#This Row],[Date of Call]])+1)</f>
        <v>2024</v>
      </c>
      <c r="J903" t="str">
        <f>TEXT(calls[[#This Row],[Date of Call]],"DDDD")</f>
        <v>Wednesday</v>
      </c>
      <c r="K903" t="str">
        <f>_xlfn.IFS(calls[[#This Row],[Duration]]&lt;=10,"Under 10 mins",calls[[#This Row],[Duration]]&lt;=30,"10 to 30 mins",calls[[#This Row],[Duration]]&lt;=60,"30 to 60 mins",calls[[#This Row],[Duration]]&lt;=120,"1 to 2 hour",TRUE,"More than 2 hours")</f>
        <v>1 to 2 hour</v>
      </c>
      <c r="L903">
        <f>ROUND(calls[[#This Row],[Satisfaction Rating]],0)</f>
        <v>3</v>
      </c>
    </row>
    <row r="904" spans="2:12" x14ac:dyDescent="0.3">
      <c r="B904" s="10" t="s">
        <v>940</v>
      </c>
      <c r="C904" s="11" t="s">
        <v>54</v>
      </c>
      <c r="D904" s="11">
        <v>30</v>
      </c>
      <c r="E904" s="12" t="s">
        <v>46</v>
      </c>
      <c r="F904" s="13">
        <v>45238</v>
      </c>
      <c r="G904" s="11">
        <v>84</v>
      </c>
      <c r="H904" s="14">
        <v>4</v>
      </c>
      <c r="I904">
        <f>IF(MONTH(calls[[#This Row],[Date of Call]])&lt;=6,YEAR(calls[[#This Row],[Date of Call]]),YEAR(calls[[#This Row],[Date of Call]])+1)</f>
        <v>2024</v>
      </c>
      <c r="J904" t="str">
        <f>TEXT(calls[[#This Row],[Date of Call]],"DDDD")</f>
        <v>Wednesday</v>
      </c>
      <c r="K904" t="str">
        <f>_xlfn.IFS(calls[[#This Row],[Duration]]&lt;=10,"Under 10 mins",calls[[#This Row],[Duration]]&lt;=30,"10 to 30 mins",calls[[#This Row],[Duration]]&lt;=60,"30 to 60 mins",calls[[#This Row],[Duration]]&lt;=120,"1 to 2 hour",TRUE,"More than 2 hours")</f>
        <v>10 to 30 mins</v>
      </c>
      <c r="L904">
        <f>ROUND(calls[[#This Row],[Satisfaction Rating]],0)</f>
        <v>4</v>
      </c>
    </row>
    <row r="905" spans="2:12" x14ac:dyDescent="0.3">
      <c r="B905" s="10" t="s">
        <v>941</v>
      </c>
      <c r="C905" s="11" t="s">
        <v>26</v>
      </c>
      <c r="D905" s="11">
        <v>56</v>
      </c>
      <c r="E905" s="12" t="s">
        <v>27</v>
      </c>
      <c r="F905" s="13">
        <v>45238</v>
      </c>
      <c r="G905" s="11">
        <v>124</v>
      </c>
      <c r="H905" s="14">
        <v>2.6</v>
      </c>
      <c r="I905">
        <f>IF(MONTH(calls[[#This Row],[Date of Call]])&lt;=6,YEAR(calls[[#This Row],[Date of Call]]),YEAR(calls[[#This Row],[Date of Call]])+1)</f>
        <v>2024</v>
      </c>
      <c r="J905" t="str">
        <f>TEXT(calls[[#This Row],[Date of Call]],"DDDD")</f>
        <v>Wednesday</v>
      </c>
      <c r="K905" t="str">
        <f>_xlfn.IFS(calls[[#This Row],[Duration]]&lt;=10,"Under 10 mins",calls[[#This Row],[Duration]]&lt;=30,"10 to 30 mins",calls[[#This Row],[Duration]]&lt;=60,"30 to 60 mins",calls[[#This Row],[Duration]]&lt;=120,"1 to 2 hour",TRUE,"More than 2 hours")</f>
        <v>30 to 60 mins</v>
      </c>
      <c r="L905">
        <f>ROUND(calls[[#This Row],[Satisfaction Rating]],0)</f>
        <v>3</v>
      </c>
    </row>
    <row r="906" spans="2:12" x14ac:dyDescent="0.3">
      <c r="B906" s="10" t="s">
        <v>942</v>
      </c>
      <c r="C906" s="11" t="s">
        <v>54</v>
      </c>
      <c r="D906" s="11">
        <v>151</v>
      </c>
      <c r="E906" s="12" t="s">
        <v>33</v>
      </c>
      <c r="F906" s="13">
        <v>45238</v>
      </c>
      <c r="G906" s="11">
        <v>84</v>
      </c>
      <c r="H906" s="14">
        <v>4.5999999999999996</v>
      </c>
      <c r="I906">
        <f>IF(MONTH(calls[[#This Row],[Date of Call]])&lt;=6,YEAR(calls[[#This Row],[Date of Call]]),YEAR(calls[[#This Row],[Date of Call]])+1)</f>
        <v>2024</v>
      </c>
      <c r="J906" t="str">
        <f>TEXT(calls[[#This Row],[Date of Call]],"DDDD")</f>
        <v>Wednesday</v>
      </c>
      <c r="K906" t="str">
        <f>_xlfn.IFS(calls[[#This Row],[Duration]]&lt;=10,"Under 10 mins",calls[[#This Row],[Duration]]&lt;=30,"10 to 30 mins",calls[[#This Row],[Duration]]&lt;=60,"30 to 60 mins",calls[[#This Row],[Duration]]&lt;=120,"1 to 2 hour",TRUE,"More than 2 hours")</f>
        <v>More than 2 hours</v>
      </c>
      <c r="L906">
        <f>ROUND(calls[[#This Row],[Satisfaction Rating]],0)</f>
        <v>5</v>
      </c>
    </row>
    <row r="907" spans="2:12" x14ac:dyDescent="0.3">
      <c r="B907" s="10" t="s">
        <v>943</v>
      </c>
      <c r="C907" s="11" t="s">
        <v>22</v>
      </c>
      <c r="D907" s="11">
        <v>108</v>
      </c>
      <c r="E907" s="12" t="s">
        <v>40</v>
      </c>
      <c r="F907" s="13">
        <v>45239</v>
      </c>
      <c r="G907" s="11">
        <v>130</v>
      </c>
      <c r="H907" s="14">
        <v>2.7</v>
      </c>
      <c r="I907">
        <f>IF(MONTH(calls[[#This Row],[Date of Call]])&lt;=6,YEAR(calls[[#This Row],[Date of Call]]),YEAR(calls[[#This Row],[Date of Call]])+1)</f>
        <v>2024</v>
      </c>
      <c r="J907" t="str">
        <f>TEXT(calls[[#This Row],[Date of Call]],"DDDD")</f>
        <v>Thursday</v>
      </c>
      <c r="K907" t="str">
        <f>_xlfn.IFS(calls[[#This Row],[Duration]]&lt;=10,"Under 10 mins",calls[[#This Row],[Duration]]&lt;=30,"10 to 30 mins",calls[[#This Row],[Duration]]&lt;=60,"30 to 60 mins",calls[[#This Row],[Duration]]&lt;=120,"1 to 2 hour",TRUE,"More than 2 hours")</f>
        <v>1 to 2 hour</v>
      </c>
      <c r="L907">
        <f>ROUND(calls[[#This Row],[Satisfaction Rating]],0)</f>
        <v>3</v>
      </c>
    </row>
    <row r="908" spans="2:12" x14ac:dyDescent="0.3">
      <c r="B908" s="10" t="s">
        <v>944</v>
      </c>
      <c r="C908" s="11" t="s">
        <v>50</v>
      </c>
      <c r="D908" s="11">
        <v>124</v>
      </c>
      <c r="E908" s="12" t="s">
        <v>17</v>
      </c>
      <c r="F908" s="13">
        <v>45239</v>
      </c>
      <c r="G908" s="11">
        <v>215</v>
      </c>
      <c r="H908" s="14">
        <v>3.5</v>
      </c>
      <c r="I908">
        <f>IF(MONTH(calls[[#This Row],[Date of Call]])&lt;=6,YEAR(calls[[#This Row],[Date of Call]]),YEAR(calls[[#This Row],[Date of Call]])+1)</f>
        <v>2024</v>
      </c>
      <c r="J908" t="str">
        <f>TEXT(calls[[#This Row],[Date of Call]],"DDDD")</f>
        <v>Thursday</v>
      </c>
      <c r="K908" t="str">
        <f>_xlfn.IFS(calls[[#This Row],[Duration]]&lt;=10,"Under 10 mins",calls[[#This Row],[Duration]]&lt;=30,"10 to 30 mins",calls[[#This Row],[Duration]]&lt;=60,"30 to 60 mins",calls[[#This Row],[Duration]]&lt;=120,"1 to 2 hour",TRUE,"More than 2 hours")</f>
        <v>More than 2 hours</v>
      </c>
      <c r="L908">
        <f>ROUND(calls[[#This Row],[Satisfaction Rating]],0)</f>
        <v>4</v>
      </c>
    </row>
    <row r="909" spans="2:12" x14ac:dyDescent="0.3">
      <c r="B909" s="10" t="s">
        <v>945</v>
      </c>
      <c r="C909" s="11" t="s">
        <v>30</v>
      </c>
      <c r="D909" s="11">
        <v>110</v>
      </c>
      <c r="E909" s="12" t="s">
        <v>27</v>
      </c>
      <c r="F909" s="13">
        <v>45240</v>
      </c>
      <c r="G909" s="11">
        <v>132</v>
      </c>
      <c r="H909" s="14">
        <v>3.6</v>
      </c>
      <c r="I909">
        <f>IF(MONTH(calls[[#This Row],[Date of Call]])&lt;=6,YEAR(calls[[#This Row],[Date of Call]]),YEAR(calls[[#This Row],[Date of Call]])+1)</f>
        <v>2024</v>
      </c>
      <c r="J909" t="str">
        <f>TEXT(calls[[#This Row],[Date of Call]],"DDDD")</f>
        <v>Friday</v>
      </c>
      <c r="K909" t="str">
        <f>_xlfn.IFS(calls[[#This Row],[Duration]]&lt;=10,"Under 10 mins",calls[[#This Row],[Duration]]&lt;=30,"10 to 30 mins",calls[[#This Row],[Duration]]&lt;=60,"30 to 60 mins",calls[[#This Row],[Duration]]&lt;=120,"1 to 2 hour",TRUE,"More than 2 hours")</f>
        <v>1 to 2 hour</v>
      </c>
      <c r="L909">
        <f>ROUND(calls[[#This Row],[Satisfaction Rating]],0)</f>
        <v>4</v>
      </c>
    </row>
    <row r="910" spans="2:12" x14ac:dyDescent="0.3">
      <c r="B910" s="10" t="s">
        <v>946</v>
      </c>
      <c r="C910" s="11" t="s">
        <v>45</v>
      </c>
      <c r="D910" s="11">
        <v>89</v>
      </c>
      <c r="E910" s="12" t="s">
        <v>40</v>
      </c>
      <c r="F910" s="13">
        <v>45240</v>
      </c>
      <c r="G910" s="11">
        <v>88</v>
      </c>
      <c r="H910" s="14">
        <v>4.9000000000000004</v>
      </c>
      <c r="I910">
        <f>IF(MONTH(calls[[#This Row],[Date of Call]])&lt;=6,YEAR(calls[[#This Row],[Date of Call]]),YEAR(calls[[#This Row],[Date of Call]])+1)</f>
        <v>2024</v>
      </c>
      <c r="J910" t="str">
        <f>TEXT(calls[[#This Row],[Date of Call]],"DDDD")</f>
        <v>Friday</v>
      </c>
      <c r="K910" t="str">
        <f>_xlfn.IFS(calls[[#This Row],[Duration]]&lt;=10,"Under 10 mins",calls[[#This Row],[Duration]]&lt;=30,"10 to 30 mins",calls[[#This Row],[Duration]]&lt;=60,"30 to 60 mins",calls[[#This Row],[Duration]]&lt;=120,"1 to 2 hour",TRUE,"More than 2 hours")</f>
        <v>1 to 2 hour</v>
      </c>
      <c r="L910">
        <f>ROUND(calls[[#This Row],[Satisfaction Rating]],0)</f>
        <v>5</v>
      </c>
    </row>
    <row r="911" spans="2:12" x14ac:dyDescent="0.3">
      <c r="B911" s="10" t="s">
        <v>947</v>
      </c>
      <c r="C911" s="11" t="s">
        <v>16</v>
      </c>
      <c r="D911" s="11">
        <v>95</v>
      </c>
      <c r="E911" s="12" t="s">
        <v>27</v>
      </c>
      <c r="F911" s="13">
        <v>45240</v>
      </c>
      <c r="G911" s="11">
        <v>140</v>
      </c>
      <c r="H911" s="14">
        <v>3.9</v>
      </c>
      <c r="I911">
        <f>IF(MONTH(calls[[#This Row],[Date of Call]])&lt;=6,YEAR(calls[[#This Row],[Date of Call]]),YEAR(calls[[#This Row],[Date of Call]])+1)</f>
        <v>2024</v>
      </c>
      <c r="J911" t="str">
        <f>TEXT(calls[[#This Row],[Date of Call]],"DDDD")</f>
        <v>Friday</v>
      </c>
      <c r="K911" t="str">
        <f>_xlfn.IFS(calls[[#This Row],[Duration]]&lt;=10,"Under 10 mins",calls[[#This Row],[Duration]]&lt;=30,"10 to 30 mins",calls[[#This Row],[Duration]]&lt;=60,"30 to 60 mins",calls[[#This Row],[Duration]]&lt;=120,"1 to 2 hour",TRUE,"More than 2 hours")</f>
        <v>1 to 2 hour</v>
      </c>
      <c r="L911">
        <f>ROUND(calls[[#This Row],[Satisfaction Rating]],0)</f>
        <v>4</v>
      </c>
    </row>
    <row r="912" spans="2:12" x14ac:dyDescent="0.3">
      <c r="B912" s="10" t="s">
        <v>948</v>
      </c>
      <c r="C912" s="11" t="s">
        <v>54</v>
      </c>
      <c r="D912" s="11">
        <v>84</v>
      </c>
      <c r="E912" s="12" t="s">
        <v>40</v>
      </c>
      <c r="F912" s="13">
        <v>45241</v>
      </c>
      <c r="G912" s="11">
        <v>66</v>
      </c>
      <c r="H912" s="14">
        <v>4.7</v>
      </c>
      <c r="I912">
        <f>IF(MONTH(calls[[#This Row],[Date of Call]])&lt;=6,YEAR(calls[[#This Row],[Date of Call]]),YEAR(calls[[#This Row],[Date of Call]])+1)</f>
        <v>2024</v>
      </c>
      <c r="J912" t="str">
        <f>TEXT(calls[[#This Row],[Date of Call]],"DDDD")</f>
        <v>Saturday</v>
      </c>
      <c r="K912" t="str">
        <f>_xlfn.IFS(calls[[#This Row],[Duration]]&lt;=10,"Under 10 mins",calls[[#This Row],[Duration]]&lt;=30,"10 to 30 mins",calls[[#This Row],[Duration]]&lt;=60,"30 to 60 mins",calls[[#This Row],[Duration]]&lt;=120,"1 to 2 hour",TRUE,"More than 2 hours")</f>
        <v>1 to 2 hour</v>
      </c>
      <c r="L912">
        <f>ROUND(calls[[#This Row],[Satisfaction Rating]],0)</f>
        <v>5</v>
      </c>
    </row>
    <row r="913" spans="2:12" x14ac:dyDescent="0.3">
      <c r="B913" s="10" t="s">
        <v>949</v>
      </c>
      <c r="C913" s="11" t="s">
        <v>23</v>
      </c>
      <c r="D913" s="11">
        <v>89</v>
      </c>
      <c r="E913" s="12" t="s">
        <v>17</v>
      </c>
      <c r="F913" s="13">
        <v>45241</v>
      </c>
      <c r="G913" s="11">
        <v>23</v>
      </c>
      <c r="H913" s="14">
        <v>4.5</v>
      </c>
      <c r="I913">
        <f>IF(MONTH(calls[[#This Row],[Date of Call]])&lt;=6,YEAR(calls[[#This Row],[Date of Call]]),YEAR(calls[[#This Row],[Date of Call]])+1)</f>
        <v>2024</v>
      </c>
      <c r="J913" t="str">
        <f>TEXT(calls[[#This Row],[Date of Call]],"DDDD")</f>
        <v>Saturday</v>
      </c>
      <c r="K913" t="str">
        <f>_xlfn.IFS(calls[[#This Row],[Duration]]&lt;=10,"Under 10 mins",calls[[#This Row],[Duration]]&lt;=30,"10 to 30 mins",calls[[#This Row],[Duration]]&lt;=60,"30 to 60 mins",calls[[#This Row],[Duration]]&lt;=120,"1 to 2 hour",TRUE,"More than 2 hours")</f>
        <v>1 to 2 hour</v>
      </c>
      <c r="L913">
        <f>ROUND(calls[[#This Row],[Satisfaction Rating]],0)</f>
        <v>5</v>
      </c>
    </row>
    <row r="914" spans="2:12" x14ac:dyDescent="0.3">
      <c r="B914" s="10" t="s">
        <v>950</v>
      </c>
      <c r="C914" s="11" t="s">
        <v>45</v>
      </c>
      <c r="D914" s="11">
        <v>146</v>
      </c>
      <c r="E914" s="12" t="s">
        <v>17</v>
      </c>
      <c r="F914" s="13">
        <v>45242</v>
      </c>
      <c r="G914" s="11">
        <v>220</v>
      </c>
      <c r="H914" s="14">
        <v>4.5</v>
      </c>
      <c r="I914">
        <f>IF(MONTH(calls[[#This Row],[Date of Call]])&lt;=6,YEAR(calls[[#This Row],[Date of Call]]),YEAR(calls[[#This Row],[Date of Call]])+1)</f>
        <v>2024</v>
      </c>
      <c r="J914" t="str">
        <f>TEXT(calls[[#This Row],[Date of Call]],"DDDD")</f>
        <v>Sunday</v>
      </c>
      <c r="K914" t="str">
        <f>_xlfn.IFS(calls[[#This Row],[Duration]]&lt;=10,"Under 10 mins",calls[[#This Row],[Duration]]&lt;=30,"10 to 30 mins",calls[[#This Row],[Duration]]&lt;=60,"30 to 60 mins",calls[[#This Row],[Duration]]&lt;=120,"1 to 2 hour",TRUE,"More than 2 hours")</f>
        <v>More than 2 hours</v>
      </c>
      <c r="L914">
        <f>ROUND(calls[[#This Row],[Satisfaction Rating]],0)</f>
        <v>5</v>
      </c>
    </row>
    <row r="915" spans="2:12" x14ac:dyDescent="0.3">
      <c r="B915" s="10" t="s">
        <v>951</v>
      </c>
      <c r="C915" s="11" t="s">
        <v>49</v>
      </c>
      <c r="D915" s="11">
        <v>62</v>
      </c>
      <c r="E915" s="12" t="s">
        <v>46</v>
      </c>
      <c r="F915" s="13">
        <v>45243</v>
      </c>
      <c r="G915" s="11">
        <v>175</v>
      </c>
      <c r="H915" s="14">
        <v>4.4000000000000004</v>
      </c>
      <c r="I915">
        <f>IF(MONTH(calls[[#This Row],[Date of Call]])&lt;=6,YEAR(calls[[#This Row],[Date of Call]]),YEAR(calls[[#This Row],[Date of Call]])+1)</f>
        <v>2024</v>
      </c>
      <c r="J915" t="str">
        <f>TEXT(calls[[#This Row],[Date of Call]],"DDDD")</f>
        <v>Monday</v>
      </c>
      <c r="K915" t="str">
        <f>_xlfn.IFS(calls[[#This Row],[Duration]]&lt;=10,"Under 10 mins",calls[[#This Row],[Duration]]&lt;=30,"10 to 30 mins",calls[[#This Row],[Duration]]&lt;=60,"30 to 60 mins",calls[[#This Row],[Duration]]&lt;=120,"1 to 2 hour",TRUE,"More than 2 hours")</f>
        <v>1 to 2 hour</v>
      </c>
      <c r="L915">
        <f>ROUND(calls[[#This Row],[Satisfaction Rating]],0)</f>
        <v>4</v>
      </c>
    </row>
    <row r="916" spans="2:12" x14ac:dyDescent="0.3">
      <c r="B916" s="10" t="s">
        <v>952</v>
      </c>
      <c r="C916" s="11" t="s">
        <v>18</v>
      </c>
      <c r="D916" s="11">
        <v>82</v>
      </c>
      <c r="E916" s="12" t="s">
        <v>17</v>
      </c>
      <c r="F916" s="13">
        <v>45243</v>
      </c>
      <c r="G916" s="11">
        <v>172</v>
      </c>
      <c r="H916" s="14">
        <v>4.0999999999999996</v>
      </c>
      <c r="I916">
        <f>IF(MONTH(calls[[#This Row],[Date of Call]])&lt;=6,YEAR(calls[[#This Row],[Date of Call]]),YEAR(calls[[#This Row],[Date of Call]])+1)</f>
        <v>2024</v>
      </c>
      <c r="J916" t="str">
        <f>TEXT(calls[[#This Row],[Date of Call]],"DDDD")</f>
        <v>Monday</v>
      </c>
      <c r="K916" t="str">
        <f>_xlfn.IFS(calls[[#This Row],[Duration]]&lt;=10,"Under 10 mins",calls[[#This Row],[Duration]]&lt;=30,"10 to 30 mins",calls[[#This Row],[Duration]]&lt;=60,"30 to 60 mins",calls[[#This Row],[Duration]]&lt;=120,"1 to 2 hour",TRUE,"More than 2 hours")</f>
        <v>1 to 2 hour</v>
      </c>
      <c r="L916">
        <f>ROUND(calls[[#This Row],[Satisfaction Rating]],0)</f>
        <v>4</v>
      </c>
    </row>
    <row r="917" spans="2:12" x14ac:dyDescent="0.3">
      <c r="B917" s="10" t="s">
        <v>953</v>
      </c>
      <c r="C917" s="11" t="s">
        <v>43</v>
      </c>
      <c r="D917" s="11">
        <v>91</v>
      </c>
      <c r="E917" s="12" t="s">
        <v>33</v>
      </c>
      <c r="F917" s="13">
        <v>45243</v>
      </c>
      <c r="G917" s="11">
        <v>108</v>
      </c>
      <c r="H917" s="14">
        <v>3.8</v>
      </c>
      <c r="I917">
        <f>IF(MONTH(calls[[#This Row],[Date of Call]])&lt;=6,YEAR(calls[[#This Row],[Date of Call]]),YEAR(calls[[#This Row],[Date of Call]])+1)</f>
        <v>2024</v>
      </c>
      <c r="J917" t="str">
        <f>TEXT(calls[[#This Row],[Date of Call]],"DDDD")</f>
        <v>Monday</v>
      </c>
      <c r="K917" t="str">
        <f>_xlfn.IFS(calls[[#This Row],[Duration]]&lt;=10,"Under 10 mins",calls[[#This Row],[Duration]]&lt;=30,"10 to 30 mins",calls[[#This Row],[Duration]]&lt;=60,"30 to 60 mins",calls[[#This Row],[Duration]]&lt;=120,"1 to 2 hour",TRUE,"More than 2 hours")</f>
        <v>1 to 2 hour</v>
      </c>
      <c r="L917">
        <f>ROUND(calls[[#This Row],[Satisfaction Rating]],0)</f>
        <v>4</v>
      </c>
    </row>
    <row r="918" spans="2:12" x14ac:dyDescent="0.3">
      <c r="B918" s="10" t="s">
        <v>954</v>
      </c>
      <c r="C918" s="11" t="s">
        <v>23</v>
      </c>
      <c r="D918" s="11">
        <v>39</v>
      </c>
      <c r="E918" s="12" t="s">
        <v>17</v>
      </c>
      <c r="F918" s="13">
        <v>45244</v>
      </c>
      <c r="G918" s="11">
        <v>43</v>
      </c>
      <c r="H918" s="14">
        <v>4.2</v>
      </c>
      <c r="I918">
        <f>IF(MONTH(calls[[#This Row],[Date of Call]])&lt;=6,YEAR(calls[[#This Row],[Date of Call]]),YEAR(calls[[#This Row],[Date of Call]])+1)</f>
        <v>2024</v>
      </c>
      <c r="J918" t="str">
        <f>TEXT(calls[[#This Row],[Date of Call]],"DDDD")</f>
        <v>Tuesday</v>
      </c>
      <c r="K918" t="str">
        <f>_xlfn.IFS(calls[[#This Row],[Duration]]&lt;=10,"Under 10 mins",calls[[#This Row],[Duration]]&lt;=30,"10 to 30 mins",calls[[#This Row],[Duration]]&lt;=60,"30 to 60 mins",calls[[#This Row],[Duration]]&lt;=120,"1 to 2 hour",TRUE,"More than 2 hours")</f>
        <v>30 to 60 mins</v>
      </c>
      <c r="L918">
        <f>ROUND(calls[[#This Row],[Satisfaction Rating]],0)</f>
        <v>4</v>
      </c>
    </row>
    <row r="919" spans="2:12" x14ac:dyDescent="0.3">
      <c r="B919" s="10" t="s">
        <v>955</v>
      </c>
      <c r="C919" s="11" t="s">
        <v>45</v>
      </c>
      <c r="D919" s="11">
        <v>149</v>
      </c>
      <c r="E919" s="12" t="s">
        <v>27</v>
      </c>
      <c r="F919" s="13">
        <v>45244</v>
      </c>
      <c r="G919" s="11">
        <v>44</v>
      </c>
      <c r="H919" s="14">
        <v>2.2000000000000002</v>
      </c>
      <c r="I919">
        <f>IF(MONTH(calls[[#This Row],[Date of Call]])&lt;=6,YEAR(calls[[#This Row],[Date of Call]]),YEAR(calls[[#This Row],[Date of Call]])+1)</f>
        <v>2024</v>
      </c>
      <c r="J919" t="str">
        <f>TEXT(calls[[#This Row],[Date of Call]],"DDDD")</f>
        <v>Tuesday</v>
      </c>
      <c r="K919" t="str">
        <f>_xlfn.IFS(calls[[#This Row],[Duration]]&lt;=10,"Under 10 mins",calls[[#This Row],[Duration]]&lt;=30,"10 to 30 mins",calls[[#This Row],[Duration]]&lt;=60,"30 to 60 mins",calls[[#This Row],[Duration]]&lt;=120,"1 to 2 hour",TRUE,"More than 2 hours")</f>
        <v>More than 2 hours</v>
      </c>
      <c r="L919">
        <f>ROUND(calls[[#This Row],[Satisfaction Rating]],0)</f>
        <v>2</v>
      </c>
    </row>
    <row r="920" spans="2:12" x14ac:dyDescent="0.3">
      <c r="B920" s="10" t="s">
        <v>956</v>
      </c>
      <c r="C920" s="11" t="s">
        <v>18</v>
      </c>
      <c r="D920" s="11">
        <v>138</v>
      </c>
      <c r="E920" s="12" t="s">
        <v>46</v>
      </c>
      <c r="F920" s="13">
        <v>45244</v>
      </c>
      <c r="G920" s="11">
        <v>105</v>
      </c>
      <c r="H920" s="14">
        <v>3.9</v>
      </c>
      <c r="I920">
        <f>IF(MONTH(calls[[#This Row],[Date of Call]])&lt;=6,YEAR(calls[[#This Row],[Date of Call]]),YEAR(calls[[#This Row],[Date of Call]])+1)</f>
        <v>2024</v>
      </c>
      <c r="J920" t="str">
        <f>TEXT(calls[[#This Row],[Date of Call]],"DDDD")</f>
        <v>Tuesday</v>
      </c>
      <c r="K920" t="str">
        <f>_xlfn.IFS(calls[[#This Row],[Duration]]&lt;=10,"Under 10 mins",calls[[#This Row],[Duration]]&lt;=30,"10 to 30 mins",calls[[#This Row],[Duration]]&lt;=60,"30 to 60 mins",calls[[#This Row],[Duration]]&lt;=120,"1 to 2 hour",TRUE,"More than 2 hours")</f>
        <v>More than 2 hours</v>
      </c>
      <c r="L920">
        <f>ROUND(calls[[#This Row],[Satisfaction Rating]],0)</f>
        <v>4</v>
      </c>
    </row>
    <row r="921" spans="2:12" x14ac:dyDescent="0.3">
      <c r="B921" s="10" t="s">
        <v>957</v>
      </c>
      <c r="C921" s="11" t="s">
        <v>49</v>
      </c>
      <c r="D921" s="11">
        <v>113</v>
      </c>
      <c r="E921" s="12" t="s">
        <v>27</v>
      </c>
      <c r="F921" s="13">
        <v>45245</v>
      </c>
      <c r="G921" s="11">
        <v>34</v>
      </c>
      <c r="H921" s="14">
        <v>3.9</v>
      </c>
      <c r="I921">
        <f>IF(MONTH(calls[[#This Row],[Date of Call]])&lt;=6,YEAR(calls[[#This Row],[Date of Call]]),YEAR(calls[[#This Row],[Date of Call]])+1)</f>
        <v>2024</v>
      </c>
      <c r="J921" t="str">
        <f>TEXT(calls[[#This Row],[Date of Call]],"DDDD")</f>
        <v>Wednesday</v>
      </c>
      <c r="K921" t="str">
        <f>_xlfn.IFS(calls[[#This Row],[Duration]]&lt;=10,"Under 10 mins",calls[[#This Row],[Duration]]&lt;=30,"10 to 30 mins",calls[[#This Row],[Duration]]&lt;=60,"30 to 60 mins",calls[[#This Row],[Duration]]&lt;=120,"1 to 2 hour",TRUE,"More than 2 hours")</f>
        <v>1 to 2 hour</v>
      </c>
      <c r="L921">
        <f>ROUND(calls[[#This Row],[Satisfaction Rating]],0)</f>
        <v>4</v>
      </c>
    </row>
    <row r="922" spans="2:12" x14ac:dyDescent="0.3">
      <c r="B922" s="10" t="s">
        <v>958</v>
      </c>
      <c r="C922" s="11" t="s">
        <v>32</v>
      </c>
      <c r="D922" s="11">
        <v>88</v>
      </c>
      <c r="E922" s="12" t="s">
        <v>17</v>
      </c>
      <c r="F922" s="13">
        <v>45245</v>
      </c>
      <c r="G922" s="11">
        <v>220</v>
      </c>
      <c r="H922" s="14">
        <v>4.0999999999999996</v>
      </c>
      <c r="I922">
        <f>IF(MONTH(calls[[#This Row],[Date of Call]])&lt;=6,YEAR(calls[[#This Row],[Date of Call]]),YEAR(calls[[#This Row],[Date of Call]])+1)</f>
        <v>2024</v>
      </c>
      <c r="J922" t="str">
        <f>TEXT(calls[[#This Row],[Date of Call]],"DDDD")</f>
        <v>Wednesday</v>
      </c>
      <c r="K922" t="str">
        <f>_xlfn.IFS(calls[[#This Row],[Duration]]&lt;=10,"Under 10 mins",calls[[#This Row],[Duration]]&lt;=30,"10 to 30 mins",calls[[#This Row],[Duration]]&lt;=60,"30 to 60 mins",calls[[#This Row],[Duration]]&lt;=120,"1 to 2 hour",TRUE,"More than 2 hours")</f>
        <v>1 to 2 hour</v>
      </c>
      <c r="L922">
        <f>ROUND(calls[[#This Row],[Satisfaction Rating]],0)</f>
        <v>4</v>
      </c>
    </row>
    <row r="923" spans="2:12" x14ac:dyDescent="0.3">
      <c r="B923" s="10" t="s">
        <v>959</v>
      </c>
      <c r="C923" s="11" t="s">
        <v>16</v>
      </c>
      <c r="D923" s="11">
        <v>64</v>
      </c>
      <c r="E923" s="12" t="s">
        <v>46</v>
      </c>
      <c r="F923" s="13">
        <v>45245</v>
      </c>
      <c r="G923" s="11">
        <v>225</v>
      </c>
      <c r="H923" s="14">
        <v>4.5999999999999996</v>
      </c>
      <c r="I923">
        <f>IF(MONTH(calls[[#This Row],[Date of Call]])&lt;=6,YEAR(calls[[#This Row],[Date of Call]]),YEAR(calls[[#This Row],[Date of Call]])+1)</f>
        <v>2024</v>
      </c>
      <c r="J923" t="str">
        <f>TEXT(calls[[#This Row],[Date of Call]],"DDDD")</f>
        <v>Wednesday</v>
      </c>
      <c r="K923" t="str">
        <f>_xlfn.IFS(calls[[#This Row],[Duration]]&lt;=10,"Under 10 mins",calls[[#This Row],[Duration]]&lt;=30,"10 to 30 mins",calls[[#This Row],[Duration]]&lt;=60,"30 to 60 mins",calls[[#This Row],[Duration]]&lt;=120,"1 to 2 hour",TRUE,"More than 2 hours")</f>
        <v>1 to 2 hour</v>
      </c>
      <c r="L923">
        <f>ROUND(calls[[#This Row],[Satisfaction Rating]],0)</f>
        <v>5</v>
      </c>
    </row>
    <row r="924" spans="2:12" x14ac:dyDescent="0.3">
      <c r="B924" s="10" t="s">
        <v>960</v>
      </c>
      <c r="C924" s="11" t="s">
        <v>26</v>
      </c>
      <c r="D924" s="11">
        <v>53</v>
      </c>
      <c r="E924" s="12" t="s">
        <v>46</v>
      </c>
      <c r="F924" s="13">
        <v>45246</v>
      </c>
      <c r="G924" s="11">
        <v>37</v>
      </c>
      <c r="H924" s="14">
        <v>4.0999999999999996</v>
      </c>
      <c r="I924">
        <f>IF(MONTH(calls[[#This Row],[Date of Call]])&lt;=6,YEAR(calls[[#This Row],[Date of Call]]),YEAR(calls[[#This Row],[Date of Call]])+1)</f>
        <v>2024</v>
      </c>
      <c r="J924" t="str">
        <f>TEXT(calls[[#This Row],[Date of Call]],"DDDD")</f>
        <v>Thursday</v>
      </c>
      <c r="K924" t="str">
        <f>_xlfn.IFS(calls[[#This Row],[Duration]]&lt;=10,"Under 10 mins",calls[[#This Row],[Duration]]&lt;=30,"10 to 30 mins",calls[[#This Row],[Duration]]&lt;=60,"30 to 60 mins",calls[[#This Row],[Duration]]&lt;=120,"1 to 2 hour",TRUE,"More than 2 hours")</f>
        <v>30 to 60 mins</v>
      </c>
      <c r="L924">
        <f>ROUND(calls[[#This Row],[Satisfaction Rating]],0)</f>
        <v>4</v>
      </c>
    </row>
    <row r="925" spans="2:12" x14ac:dyDescent="0.3">
      <c r="B925" s="10" t="s">
        <v>961</v>
      </c>
      <c r="C925" s="11" t="s">
        <v>50</v>
      </c>
      <c r="D925" s="11">
        <v>63</v>
      </c>
      <c r="E925" s="12" t="s">
        <v>27</v>
      </c>
      <c r="F925" s="13">
        <v>45246</v>
      </c>
      <c r="G925" s="11">
        <v>44</v>
      </c>
      <c r="H925" s="14">
        <v>5</v>
      </c>
      <c r="I925">
        <f>IF(MONTH(calls[[#This Row],[Date of Call]])&lt;=6,YEAR(calls[[#This Row],[Date of Call]]),YEAR(calls[[#This Row],[Date of Call]])+1)</f>
        <v>2024</v>
      </c>
      <c r="J925" t="str">
        <f>TEXT(calls[[#This Row],[Date of Call]],"DDDD")</f>
        <v>Thursday</v>
      </c>
      <c r="K925" t="str">
        <f>_xlfn.IFS(calls[[#This Row],[Duration]]&lt;=10,"Under 10 mins",calls[[#This Row],[Duration]]&lt;=30,"10 to 30 mins",calls[[#This Row],[Duration]]&lt;=60,"30 to 60 mins",calls[[#This Row],[Duration]]&lt;=120,"1 to 2 hour",TRUE,"More than 2 hours")</f>
        <v>1 to 2 hour</v>
      </c>
      <c r="L925">
        <f>ROUND(calls[[#This Row],[Satisfaction Rating]],0)</f>
        <v>5</v>
      </c>
    </row>
    <row r="926" spans="2:12" x14ac:dyDescent="0.3">
      <c r="B926" s="10" t="s">
        <v>962</v>
      </c>
      <c r="C926" s="11" t="s">
        <v>37</v>
      </c>
      <c r="D926" s="11">
        <v>54</v>
      </c>
      <c r="E926" s="12" t="s">
        <v>27</v>
      </c>
      <c r="F926" s="13">
        <v>45247</v>
      </c>
      <c r="G926" s="11">
        <v>35</v>
      </c>
      <c r="H926" s="14">
        <v>2.8</v>
      </c>
      <c r="I926">
        <f>IF(MONTH(calls[[#This Row],[Date of Call]])&lt;=6,YEAR(calls[[#This Row],[Date of Call]]),YEAR(calls[[#This Row],[Date of Call]])+1)</f>
        <v>2024</v>
      </c>
      <c r="J926" t="str">
        <f>TEXT(calls[[#This Row],[Date of Call]],"DDDD")</f>
        <v>Friday</v>
      </c>
      <c r="K926" t="str">
        <f>_xlfn.IFS(calls[[#This Row],[Duration]]&lt;=10,"Under 10 mins",calls[[#This Row],[Duration]]&lt;=30,"10 to 30 mins",calls[[#This Row],[Duration]]&lt;=60,"30 to 60 mins",calls[[#This Row],[Duration]]&lt;=120,"1 to 2 hour",TRUE,"More than 2 hours")</f>
        <v>30 to 60 mins</v>
      </c>
      <c r="L926">
        <f>ROUND(calls[[#This Row],[Satisfaction Rating]],0)</f>
        <v>3</v>
      </c>
    </row>
    <row r="927" spans="2:12" x14ac:dyDescent="0.3">
      <c r="B927" s="10" t="s">
        <v>963</v>
      </c>
      <c r="C927" s="11" t="s">
        <v>50</v>
      </c>
      <c r="D927" s="11">
        <v>54</v>
      </c>
      <c r="E927" s="12" t="s">
        <v>17</v>
      </c>
      <c r="F927" s="13">
        <v>45247</v>
      </c>
      <c r="G927" s="11">
        <v>145</v>
      </c>
      <c r="H927" s="14">
        <v>2.7</v>
      </c>
      <c r="I927">
        <f>IF(MONTH(calls[[#This Row],[Date of Call]])&lt;=6,YEAR(calls[[#This Row],[Date of Call]]),YEAR(calls[[#This Row],[Date of Call]])+1)</f>
        <v>2024</v>
      </c>
      <c r="J927" t="str">
        <f>TEXT(calls[[#This Row],[Date of Call]],"DDDD")</f>
        <v>Friday</v>
      </c>
      <c r="K927" t="str">
        <f>_xlfn.IFS(calls[[#This Row],[Duration]]&lt;=10,"Under 10 mins",calls[[#This Row],[Duration]]&lt;=30,"10 to 30 mins",calls[[#This Row],[Duration]]&lt;=60,"30 to 60 mins",calls[[#This Row],[Duration]]&lt;=120,"1 to 2 hour",TRUE,"More than 2 hours")</f>
        <v>30 to 60 mins</v>
      </c>
      <c r="L927">
        <f>ROUND(calls[[#This Row],[Satisfaction Rating]],0)</f>
        <v>3</v>
      </c>
    </row>
    <row r="928" spans="2:12" x14ac:dyDescent="0.3">
      <c r="B928" s="10" t="s">
        <v>964</v>
      </c>
      <c r="C928" s="11" t="s">
        <v>45</v>
      </c>
      <c r="D928" s="11">
        <v>71</v>
      </c>
      <c r="E928" s="12" t="s">
        <v>46</v>
      </c>
      <c r="F928" s="13">
        <v>45247</v>
      </c>
      <c r="G928" s="11">
        <v>64</v>
      </c>
      <c r="H928" s="14">
        <v>3.9</v>
      </c>
      <c r="I928">
        <f>IF(MONTH(calls[[#This Row],[Date of Call]])&lt;=6,YEAR(calls[[#This Row],[Date of Call]]),YEAR(calls[[#This Row],[Date of Call]])+1)</f>
        <v>2024</v>
      </c>
      <c r="J928" t="str">
        <f>TEXT(calls[[#This Row],[Date of Call]],"DDDD")</f>
        <v>Friday</v>
      </c>
      <c r="K928" t="str">
        <f>_xlfn.IFS(calls[[#This Row],[Duration]]&lt;=10,"Under 10 mins",calls[[#This Row],[Duration]]&lt;=30,"10 to 30 mins",calls[[#This Row],[Duration]]&lt;=60,"30 to 60 mins",calls[[#This Row],[Duration]]&lt;=120,"1 to 2 hour",TRUE,"More than 2 hours")</f>
        <v>1 to 2 hour</v>
      </c>
      <c r="L928">
        <f>ROUND(calls[[#This Row],[Satisfaction Rating]],0)</f>
        <v>4</v>
      </c>
    </row>
    <row r="929" spans="2:12" x14ac:dyDescent="0.3">
      <c r="B929" s="10" t="s">
        <v>965</v>
      </c>
      <c r="C929" s="11" t="s">
        <v>50</v>
      </c>
      <c r="D929" s="11">
        <v>93</v>
      </c>
      <c r="E929" s="12" t="s">
        <v>17</v>
      </c>
      <c r="F929" s="13">
        <v>45248</v>
      </c>
      <c r="G929" s="11">
        <v>185</v>
      </c>
      <c r="H929" s="14">
        <v>4.3</v>
      </c>
      <c r="I929">
        <f>IF(MONTH(calls[[#This Row],[Date of Call]])&lt;=6,YEAR(calls[[#This Row],[Date of Call]]),YEAR(calls[[#This Row],[Date of Call]])+1)</f>
        <v>2024</v>
      </c>
      <c r="J929" t="str">
        <f>TEXT(calls[[#This Row],[Date of Call]],"DDDD")</f>
        <v>Saturday</v>
      </c>
      <c r="K929" t="str">
        <f>_xlfn.IFS(calls[[#This Row],[Duration]]&lt;=10,"Under 10 mins",calls[[#This Row],[Duration]]&lt;=30,"10 to 30 mins",calls[[#This Row],[Duration]]&lt;=60,"30 to 60 mins",calls[[#This Row],[Duration]]&lt;=120,"1 to 2 hour",TRUE,"More than 2 hours")</f>
        <v>1 to 2 hour</v>
      </c>
      <c r="L929">
        <f>ROUND(calls[[#This Row],[Satisfaction Rating]],0)</f>
        <v>4</v>
      </c>
    </row>
    <row r="930" spans="2:12" x14ac:dyDescent="0.3">
      <c r="B930" s="10" t="s">
        <v>966</v>
      </c>
      <c r="C930" s="11" t="s">
        <v>30</v>
      </c>
      <c r="D930" s="11">
        <v>96</v>
      </c>
      <c r="E930" s="12" t="s">
        <v>27</v>
      </c>
      <c r="F930" s="13">
        <v>45248</v>
      </c>
      <c r="G930" s="11">
        <v>215</v>
      </c>
      <c r="H930" s="14">
        <v>2.5</v>
      </c>
      <c r="I930">
        <f>IF(MONTH(calls[[#This Row],[Date of Call]])&lt;=6,YEAR(calls[[#This Row],[Date of Call]]),YEAR(calls[[#This Row],[Date of Call]])+1)</f>
        <v>2024</v>
      </c>
      <c r="J930" t="str">
        <f>TEXT(calls[[#This Row],[Date of Call]],"DDDD")</f>
        <v>Saturday</v>
      </c>
      <c r="K930" t="str">
        <f>_xlfn.IFS(calls[[#This Row],[Duration]]&lt;=10,"Under 10 mins",calls[[#This Row],[Duration]]&lt;=30,"10 to 30 mins",calls[[#This Row],[Duration]]&lt;=60,"30 to 60 mins",calls[[#This Row],[Duration]]&lt;=120,"1 to 2 hour",TRUE,"More than 2 hours")</f>
        <v>1 to 2 hour</v>
      </c>
      <c r="L930">
        <f>ROUND(calls[[#This Row],[Satisfaction Rating]],0)</f>
        <v>3</v>
      </c>
    </row>
    <row r="931" spans="2:12" x14ac:dyDescent="0.3">
      <c r="B931" s="10" t="s">
        <v>967</v>
      </c>
      <c r="C931" s="11" t="s">
        <v>23</v>
      </c>
      <c r="D931" s="11">
        <v>31</v>
      </c>
      <c r="E931" s="12" t="s">
        <v>33</v>
      </c>
      <c r="F931" s="13">
        <v>45248</v>
      </c>
      <c r="G931" s="11">
        <v>88</v>
      </c>
      <c r="H931" s="14">
        <v>3.4</v>
      </c>
      <c r="I931">
        <f>IF(MONTH(calls[[#This Row],[Date of Call]])&lt;=6,YEAR(calls[[#This Row],[Date of Call]]),YEAR(calls[[#This Row],[Date of Call]])+1)</f>
        <v>2024</v>
      </c>
      <c r="J931" t="str">
        <f>TEXT(calls[[#This Row],[Date of Call]],"DDDD")</f>
        <v>Saturday</v>
      </c>
      <c r="K931" t="str">
        <f>_xlfn.IFS(calls[[#This Row],[Duration]]&lt;=10,"Under 10 mins",calls[[#This Row],[Duration]]&lt;=30,"10 to 30 mins",calls[[#This Row],[Duration]]&lt;=60,"30 to 60 mins",calls[[#This Row],[Duration]]&lt;=120,"1 to 2 hour",TRUE,"More than 2 hours")</f>
        <v>30 to 60 mins</v>
      </c>
      <c r="L931">
        <f>ROUND(calls[[#This Row],[Satisfaction Rating]],0)</f>
        <v>3</v>
      </c>
    </row>
    <row r="932" spans="2:12" x14ac:dyDescent="0.3">
      <c r="B932" s="10" t="s">
        <v>968</v>
      </c>
      <c r="C932" s="11" t="s">
        <v>50</v>
      </c>
      <c r="D932" s="11">
        <v>107</v>
      </c>
      <c r="E932" s="12" t="s">
        <v>46</v>
      </c>
      <c r="F932" s="13">
        <v>45248</v>
      </c>
      <c r="G932" s="11">
        <v>23</v>
      </c>
      <c r="H932" s="14">
        <v>3.4</v>
      </c>
      <c r="I932">
        <f>IF(MONTH(calls[[#This Row],[Date of Call]])&lt;=6,YEAR(calls[[#This Row],[Date of Call]]),YEAR(calls[[#This Row],[Date of Call]])+1)</f>
        <v>2024</v>
      </c>
      <c r="J932" t="str">
        <f>TEXT(calls[[#This Row],[Date of Call]],"DDDD")</f>
        <v>Saturday</v>
      </c>
      <c r="K932" t="str">
        <f>_xlfn.IFS(calls[[#This Row],[Duration]]&lt;=10,"Under 10 mins",calls[[#This Row],[Duration]]&lt;=30,"10 to 30 mins",calls[[#This Row],[Duration]]&lt;=60,"30 to 60 mins",calls[[#This Row],[Duration]]&lt;=120,"1 to 2 hour",TRUE,"More than 2 hours")</f>
        <v>1 to 2 hour</v>
      </c>
      <c r="L932">
        <f>ROUND(calls[[#This Row],[Satisfaction Rating]],0)</f>
        <v>3</v>
      </c>
    </row>
    <row r="933" spans="2:12" x14ac:dyDescent="0.3">
      <c r="B933" s="10" t="s">
        <v>969</v>
      </c>
      <c r="C933" s="11" t="s">
        <v>26</v>
      </c>
      <c r="D933" s="11">
        <v>50</v>
      </c>
      <c r="E933" s="12" t="s">
        <v>33</v>
      </c>
      <c r="F933" s="13">
        <v>45249</v>
      </c>
      <c r="G933" s="11">
        <v>180</v>
      </c>
      <c r="H933" s="14">
        <v>1.8</v>
      </c>
      <c r="I933">
        <f>IF(MONTH(calls[[#This Row],[Date of Call]])&lt;=6,YEAR(calls[[#This Row],[Date of Call]]),YEAR(calls[[#This Row],[Date of Call]])+1)</f>
        <v>2024</v>
      </c>
      <c r="J933" t="str">
        <f>TEXT(calls[[#This Row],[Date of Call]],"DDDD")</f>
        <v>Sunday</v>
      </c>
      <c r="K933" t="str">
        <f>_xlfn.IFS(calls[[#This Row],[Duration]]&lt;=10,"Under 10 mins",calls[[#This Row],[Duration]]&lt;=30,"10 to 30 mins",calls[[#This Row],[Duration]]&lt;=60,"30 to 60 mins",calls[[#This Row],[Duration]]&lt;=120,"1 to 2 hour",TRUE,"More than 2 hours")</f>
        <v>30 to 60 mins</v>
      </c>
      <c r="L933">
        <f>ROUND(calls[[#This Row],[Satisfaction Rating]],0)</f>
        <v>2</v>
      </c>
    </row>
    <row r="934" spans="2:12" x14ac:dyDescent="0.3">
      <c r="B934" s="10" t="s">
        <v>970</v>
      </c>
      <c r="C934" s="11" t="s">
        <v>18</v>
      </c>
      <c r="D934" s="11">
        <v>69</v>
      </c>
      <c r="E934" s="12" t="s">
        <v>46</v>
      </c>
      <c r="F934" s="13">
        <v>45250</v>
      </c>
      <c r="G934" s="11">
        <v>225</v>
      </c>
      <c r="H934" s="14">
        <v>3.7</v>
      </c>
      <c r="I934">
        <f>IF(MONTH(calls[[#This Row],[Date of Call]])&lt;=6,YEAR(calls[[#This Row],[Date of Call]]),YEAR(calls[[#This Row],[Date of Call]])+1)</f>
        <v>2024</v>
      </c>
      <c r="J934" t="str">
        <f>TEXT(calls[[#This Row],[Date of Call]],"DDDD")</f>
        <v>Monday</v>
      </c>
      <c r="K934" t="str">
        <f>_xlfn.IFS(calls[[#This Row],[Duration]]&lt;=10,"Under 10 mins",calls[[#This Row],[Duration]]&lt;=30,"10 to 30 mins",calls[[#This Row],[Duration]]&lt;=60,"30 to 60 mins",calls[[#This Row],[Duration]]&lt;=120,"1 to 2 hour",TRUE,"More than 2 hours")</f>
        <v>1 to 2 hour</v>
      </c>
      <c r="L934">
        <f>ROUND(calls[[#This Row],[Satisfaction Rating]],0)</f>
        <v>4</v>
      </c>
    </row>
    <row r="935" spans="2:12" x14ac:dyDescent="0.3">
      <c r="B935" s="10" t="s">
        <v>971</v>
      </c>
      <c r="C935" s="11" t="s">
        <v>32</v>
      </c>
      <c r="D935" s="11">
        <v>26</v>
      </c>
      <c r="E935" s="12" t="s">
        <v>27</v>
      </c>
      <c r="F935" s="13">
        <v>45251</v>
      </c>
      <c r="G935" s="11">
        <v>74</v>
      </c>
      <c r="H935" s="14">
        <v>4.0999999999999996</v>
      </c>
      <c r="I935">
        <f>IF(MONTH(calls[[#This Row],[Date of Call]])&lt;=6,YEAR(calls[[#This Row],[Date of Call]]),YEAR(calls[[#This Row],[Date of Call]])+1)</f>
        <v>2024</v>
      </c>
      <c r="J935" t="str">
        <f>TEXT(calls[[#This Row],[Date of Call]],"DDDD")</f>
        <v>Tuesday</v>
      </c>
      <c r="K935" t="str">
        <f>_xlfn.IFS(calls[[#This Row],[Duration]]&lt;=10,"Under 10 mins",calls[[#This Row],[Duration]]&lt;=30,"10 to 30 mins",calls[[#This Row],[Duration]]&lt;=60,"30 to 60 mins",calls[[#This Row],[Duration]]&lt;=120,"1 to 2 hour",TRUE,"More than 2 hours")</f>
        <v>10 to 30 mins</v>
      </c>
      <c r="L935">
        <f>ROUND(calls[[#This Row],[Satisfaction Rating]],0)</f>
        <v>4</v>
      </c>
    </row>
    <row r="936" spans="2:12" x14ac:dyDescent="0.3">
      <c r="B936" s="10" t="s">
        <v>972</v>
      </c>
      <c r="C936" s="11" t="s">
        <v>30</v>
      </c>
      <c r="D936" s="11">
        <v>158</v>
      </c>
      <c r="E936" s="12" t="s">
        <v>46</v>
      </c>
      <c r="F936" s="13">
        <v>45251</v>
      </c>
      <c r="G936" s="11">
        <v>36</v>
      </c>
      <c r="H936" s="14">
        <v>3</v>
      </c>
      <c r="I936">
        <f>IF(MONTH(calls[[#This Row],[Date of Call]])&lt;=6,YEAR(calls[[#This Row],[Date of Call]]),YEAR(calls[[#This Row],[Date of Call]])+1)</f>
        <v>2024</v>
      </c>
      <c r="J936" t="str">
        <f>TEXT(calls[[#This Row],[Date of Call]],"DDDD")</f>
        <v>Tuesday</v>
      </c>
      <c r="K936" t="str">
        <f>_xlfn.IFS(calls[[#This Row],[Duration]]&lt;=10,"Under 10 mins",calls[[#This Row],[Duration]]&lt;=30,"10 to 30 mins",calls[[#This Row],[Duration]]&lt;=60,"30 to 60 mins",calls[[#This Row],[Duration]]&lt;=120,"1 to 2 hour",TRUE,"More than 2 hours")</f>
        <v>More than 2 hours</v>
      </c>
      <c r="L936">
        <f>ROUND(calls[[#This Row],[Satisfaction Rating]],0)</f>
        <v>3</v>
      </c>
    </row>
    <row r="937" spans="2:12" x14ac:dyDescent="0.3">
      <c r="B937" s="10" t="s">
        <v>973</v>
      </c>
      <c r="C937" s="11" t="s">
        <v>37</v>
      </c>
      <c r="D937" s="11">
        <v>99</v>
      </c>
      <c r="E937" s="12" t="s">
        <v>46</v>
      </c>
      <c r="F937" s="13">
        <v>45253</v>
      </c>
      <c r="G937" s="11">
        <v>116</v>
      </c>
      <c r="H937" s="14">
        <v>3.9</v>
      </c>
      <c r="I937">
        <f>IF(MONTH(calls[[#This Row],[Date of Call]])&lt;=6,YEAR(calls[[#This Row],[Date of Call]]),YEAR(calls[[#This Row],[Date of Call]])+1)</f>
        <v>2024</v>
      </c>
      <c r="J937" t="str">
        <f>TEXT(calls[[#This Row],[Date of Call]],"DDDD")</f>
        <v>Thursday</v>
      </c>
      <c r="K937" t="str">
        <f>_xlfn.IFS(calls[[#This Row],[Duration]]&lt;=10,"Under 10 mins",calls[[#This Row],[Duration]]&lt;=30,"10 to 30 mins",calls[[#This Row],[Duration]]&lt;=60,"30 to 60 mins",calls[[#This Row],[Duration]]&lt;=120,"1 to 2 hour",TRUE,"More than 2 hours")</f>
        <v>1 to 2 hour</v>
      </c>
      <c r="L937">
        <f>ROUND(calls[[#This Row],[Satisfaction Rating]],0)</f>
        <v>4</v>
      </c>
    </row>
    <row r="938" spans="2:12" x14ac:dyDescent="0.3">
      <c r="B938" s="10" t="s">
        <v>974</v>
      </c>
      <c r="C938" s="11" t="s">
        <v>30</v>
      </c>
      <c r="D938" s="11">
        <v>78</v>
      </c>
      <c r="E938" s="12" t="s">
        <v>33</v>
      </c>
      <c r="F938" s="13">
        <v>45253</v>
      </c>
      <c r="G938" s="11">
        <v>140</v>
      </c>
      <c r="H938" s="14">
        <v>4</v>
      </c>
      <c r="I938">
        <f>IF(MONTH(calls[[#This Row],[Date of Call]])&lt;=6,YEAR(calls[[#This Row],[Date of Call]]),YEAR(calls[[#This Row],[Date of Call]])+1)</f>
        <v>2024</v>
      </c>
      <c r="J938" t="str">
        <f>TEXT(calls[[#This Row],[Date of Call]],"DDDD")</f>
        <v>Thursday</v>
      </c>
      <c r="K938" t="str">
        <f>_xlfn.IFS(calls[[#This Row],[Duration]]&lt;=10,"Under 10 mins",calls[[#This Row],[Duration]]&lt;=30,"10 to 30 mins",calls[[#This Row],[Duration]]&lt;=60,"30 to 60 mins",calls[[#This Row],[Duration]]&lt;=120,"1 to 2 hour",TRUE,"More than 2 hours")</f>
        <v>1 to 2 hour</v>
      </c>
      <c r="L938">
        <f>ROUND(calls[[#This Row],[Satisfaction Rating]],0)</f>
        <v>4</v>
      </c>
    </row>
    <row r="939" spans="2:12" x14ac:dyDescent="0.3">
      <c r="B939" s="10" t="s">
        <v>975</v>
      </c>
      <c r="C939" s="11" t="s">
        <v>30</v>
      </c>
      <c r="D939" s="11">
        <v>102</v>
      </c>
      <c r="E939" s="12" t="s">
        <v>27</v>
      </c>
      <c r="F939" s="13">
        <v>45254</v>
      </c>
      <c r="G939" s="11">
        <v>104</v>
      </c>
      <c r="H939" s="14">
        <v>4.5</v>
      </c>
      <c r="I939">
        <f>IF(MONTH(calls[[#This Row],[Date of Call]])&lt;=6,YEAR(calls[[#This Row],[Date of Call]]),YEAR(calls[[#This Row],[Date of Call]])+1)</f>
        <v>2024</v>
      </c>
      <c r="J939" t="str">
        <f>TEXT(calls[[#This Row],[Date of Call]],"DDDD")</f>
        <v>Friday</v>
      </c>
      <c r="K939" t="str">
        <f>_xlfn.IFS(calls[[#This Row],[Duration]]&lt;=10,"Under 10 mins",calls[[#This Row],[Duration]]&lt;=30,"10 to 30 mins",calls[[#This Row],[Duration]]&lt;=60,"30 to 60 mins",calls[[#This Row],[Duration]]&lt;=120,"1 to 2 hour",TRUE,"More than 2 hours")</f>
        <v>1 to 2 hour</v>
      </c>
      <c r="L939">
        <f>ROUND(calls[[#This Row],[Satisfaction Rating]],0)</f>
        <v>5</v>
      </c>
    </row>
    <row r="940" spans="2:12" x14ac:dyDescent="0.3">
      <c r="B940" s="10" t="s">
        <v>976</v>
      </c>
      <c r="C940" s="11" t="s">
        <v>37</v>
      </c>
      <c r="D940" s="11">
        <v>158</v>
      </c>
      <c r="E940" s="12" t="s">
        <v>40</v>
      </c>
      <c r="F940" s="13">
        <v>45254</v>
      </c>
      <c r="G940" s="11">
        <v>148</v>
      </c>
      <c r="H940" s="14">
        <v>4</v>
      </c>
      <c r="I940">
        <f>IF(MONTH(calls[[#This Row],[Date of Call]])&lt;=6,YEAR(calls[[#This Row],[Date of Call]]),YEAR(calls[[#This Row],[Date of Call]])+1)</f>
        <v>2024</v>
      </c>
      <c r="J940" t="str">
        <f>TEXT(calls[[#This Row],[Date of Call]],"DDDD")</f>
        <v>Friday</v>
      </c>
      <c r="K940" t="str">
        <f>_xlfn.IFS(calls[[#This Row],[Duration]]&lt;=10,"Under 10 mins",calls[[#This Row],[Duration]]&lt;=30,"10 to 30 mins",calls[[#This Row],[Duration]]&lt;=60,"30 to 60 mins",calls[[#This Row],[Duration]]&lt;=120,"1 to 2 hour",TRUE,"More than 2 hours")</f>
        <v>More than 2 hours</v>
      </c>
      <c r="L940">
        <f>ROUND(calls[[#This Row],[Satisfaction Rating]],0)</f>
        <v>4</v>
      </c>
    </row>
    <row r="941" spans="2:12" x14ac:dyDescent="0.3">
      <c r="B941" s="10" t="s">
        <v>977</v>
      </c>
      <c r="C941" s="11" t="s">
        <v>23</v>
      </c>
      <c r="D941" s="11">
        <v>56</v>
      </c>
      <c r="E941" s="12" t="s">
        <v>46</v>
      </c>
      <c r="F941" s="13">
        <v>45254</v>
      </c>
      <c r="G941" s="11">
        <v>205</v>
      </c>
      <c r="H941" s="14">
        <v>4.3</v>
      </c>
      <c r="I941">
        <f>IF(MONTH(calls[[#This Row],[Date of Call]])&lt;=6,YEAR(calls[[#This Row],[Date of Call]]),YEAR(calls[[#This Row],[Date of Call]])+1)</f>
        <v>2024</v>
      </c>
      <c r="J941" t="str">
        <f>TEXT(calls[[#This Row],[Date of Call]],"DDDD")</f>
        <v>Friday</v>
      </c>
      <c r="K941" t="str">
        <f>_xlfn.IFS(calls[[#This Row],[Duration]]&lt;=10,"Under 10 mins",calls[[#This Row],[Duration]]&lt;=30,"10 to 30 mins",calls[[#This Row],[Duration]]&lt;=60,"30 to 60 mins",calls[[#This Row],[Duration]]&lt;=120,"1 to 2 hour",TRUE,"More than 2 hours")</f>
        <v>30 to 60 mins</v>
      </c>
      <c r="L941">
        <f>ROUND(calls[[#This Row],[Satisfaction Rating]],0)</f>
        <v>4</v>
      </c>
    </row>
    <row r="942" spans="2:12" x14ac:dyDescent="0.3">
      <c r="B942" s="10" t="s">
        <v>978</v>
      </c>
      <c r="C942" s="11" t="s">
        <v>22</v>
      </c>
      <c r="D942" s="11">
        <v>17</v>
      </c>
      <c r="E942" s="12" t="s">
        <v>17</v>
      </c>
      <c r="F942" s="13">
        <v>45254</v>
      </c>
      <c r="G942" s="11">
        <v>210</v>
      </c>
      <c r="H942" s="14">
        <v>4.8</v>
      </c>
      <c r="I942">
        <f>IF(MONTH(calls[[#This Row],[Date of Call]])&lt;=6,YEAR(calls[[#This Row],[Date of Call]]),YEAR(calls[[#This Row],[Date of Call]])+1)</f>
        <v>2024</v>
      </c>
      <c r="J942" t="str">
        <f>TEXT(calls[[#This Row],[Date of Call]],"DDDD")</f>
        <v>Friday</v>
      </c>
      <c r="K942" t="str">
        <f>_xlfn.IFS(calls[[#This Row],[Duration]]&lt;=10,"Under 10 mins",calls[[#This Row],[Duration]]&lt;=30,"10 to 30 mins",calls[[#This Row],[Duration]]&lt;=60,"30 to 60 mins",calls[[#This Row],[Duration]]&lt;=120,"1 to 2 hour",TRUE,"More than 2 hours")</f>
        <v>10 to 30 mins</v>
      </c>
      <c r="L942">
        <f>ROUND(calls[[#This Row],[Satisfaction Rating]],0)</f>
        <v>5</v>
      </c>
    </row>
    <row r="943" spans="2:12" x14ac:dyDescent="0.3">
      <c r="B943" s="10" t="s">
        <v>979</v>
      </c>
      <c r="C943" s="11" t="s">
        <v>32</v>
      </c>
      <c r="D943" s="11">
        <v>104</v>
      </c>
      <c r="E943" s="12" t="s">
        <v>40</v>
      </c>
      <c r="F943" s="13">
        <v>45256</v>
      </c>
      <c r="G943" s="11">
        <v>41</v>
      </c>
      <c r="H943" s="14">
        <v>4.7</v>
      </c>
      <c r="I943">
        <f>IF(MONTH(calls[[#This Row],[Date of Call]])&lt;=6,YEAR(calls[[#This Row],[Date of Call]]),YEAR(calls[[#This Row],[Date of Call]])+1)</f>
        <v>2024</v>
      </c>
      <c r="J943" t="str">
        <f>TEXT(calls[[#This Row],[Date of Call]],"DDDD")</f>
        <v>Sunday</v>
      </c>
      <c r="K943" t="str">
        <f>_xlfn.IFS(calls[[#This Row],[Duration]]&lt;=10,"Under 10 mins",calls[[#This Row],[Duration]]&lt;=30,"10 to 30 mins",calls[[#This Row],[Duration]]&lt;=60,"30 to 60 mins",calls[[#This Row],[Duration]]&lt;=120,"1 to 2 hour",TRUE,"More than 2 hours")</f>
        <v>1 to 2 hour</v>
      </c>
      <c r="L943">
        <f>ROUND(calls[[#This Row],[Satisfaction Rating]],0)</f>
        <v>5</v>
      </c>
    </row>
    <row r="944" spans="2:12" x14ac:dyDescent="0.3">
      <c r="B944" s="10" t="s">
        <v>980</v>
      </c>
      <c r="C944" s="11" t="s">
        <v>54</v>
      </c>
      <c r="D944" s="11">
        <v>96</v>
      </c>
      <c r="E944" s="12" t="s">
        <v>33</v>
      </c>
      <c r="F944" s="13">
        <v>45256</v>
      </c>
      <c r="G944" s="11">
        <v>136</v>
      </c>
      <c r="H944" s="14">
        <v>5</v>
      </c>
      <c r="I944">
        <f>IF(MONTH(calls[[#This Row],[Date of Call]])&lt;=6,YEAR(calls[[#This Row],[Date of Call]]),YEAR(calls[[#This Row],[Date of Call]])+1)</f>
        <v>2024</v>
      </c>
      <c r="J944" t="str">
        <f>TEXT(calls[[#This Row],[Date of Call]],"DDDD")</f>
        <v>Sunday</v>
      </c>
      <c r="K944" t="str">
        <f>_xlfn.IFS(calls[[#This Row],[Duration]]&lt;=10,"Under 10 mins",calls[[#This Row],[Duration]]&lt;=30,"10 to 30 mins",calls[[#This Row],[Duration]]&lt;=60,"30 to 60 mins",calls[[#This Row],[Duration]]&lt;=120,"1 to 2 hour",TRUE,"More than 2 hours")</f>
        <v>1 to 2 hour</v>
      </c>
      <c r="L944">
        <f>ROUND(calls[[#This Row],[Satisfaction Rating]],0)</f>
        <v>5</v>
      </c>
    </row>
    <row r="945" spans="2:12" x14ac:dyDescent="0.3">
      <c r="B945" s="10" t="s">
        <v>981</v>
      </c>
      <c r="C945" s="11" t="s">
        <v>43</v>
      </c>
      <c r="D945" s="11">
        <v>83</v>
      </c>
      <c r="E945" s="12" t="s">
        <v>27</v>
      </c>
      <c r="F945" s="13">
        <v>45257</v>
      </c>
      <c r="G945" s="11">
        <v>126</v>
      </c>
      <c r="H945" s="14">
        <v>1.5</v>
      </c>
      <c r="I945">
        <f>IF(MONTH(calls[[#This Row],[Date of Call]])&lt;=6,YEAR(calls[[#This Row],[Date of Call]]),YEAR(calls[[#This Row],[Date of Call]])+1)</f>
        <v>2024</v>
      </c>
      <c r="J945" t="str">
        <f>TEXT(calls[[#This Row],[Date of Call]],"DDDD")</f>
        <v>Monday</v>
      </c>
      <c r="K945" t="str">
        <f>_xlfn.IFS(calls[[#This Row],[Duration]]&lt;=10,"Under 10 mins",calls[[#This Row],[Duration]]&lt;=30,"10 to 30 mins",calls[[#This Row],[Duration]]&lt;=60,"30 to 60 mins",calls[[#This Row],[Duration]]&lt;=120,"1 to 2 hour",TRUE,"More than 2 hours")</f>
        <v>1 to 2 hour</v>
      </c>
      <c r="L945">
        <f>ROUND(calls[[#This Row],[Satisfaction Rating]],0)</f>
        <v>2</v>
      </c>
    </row>
    <row r="946" spans="2:12" x14ac:dyDescent="0.3">
      <c r="B946" s="10" t="s">
        <v>982</v>
      </c>
      <c r="C946" s="11" t="s">
        <v>26</v>
      </c>
      <c r="D946" s="11">
        <v>80</v>
      </c>
      <c r="E946" s="12" t="s">
        <v>17</v>
      </c>
      <c r="F946" s="13">
        <v>45258</v>
      </c>
      <c r="G946" s="11">
        <v>148</v>
      </c>
      <c r="H946" s="14">
        <v>4.0999999999999996</v>
      </c>
      <c r="I946">
        <f>IF(MONTH(calls[[#This Row],[Date of Call]])&lt;=6,YEAR(calls[[#This Row],[Date of Call]]),YEAR(calls[[#This Row],[Date of Call]])+1)</f>
        <v>2024</v>
      </c>
      <c r="J946" t="str">
        <f>TEXT(calls[[#This Row],[Date of Call]],"DDDD")</f>
        <v>Tuesday</v>
      </c>
      <c r="K946" t="str">
        <f>_xlfn.IFS(calls[[#This Row],[Duration]]&lt;=10,"Under 10 mins",calls[[#This Row],[Duration]]&lt;=30,"10 to 30 mins",calls[[#This Row],[Duration]]&lt;=60,"30 to 60 mins",calls[[#This Row],[Duration]]&lt;=120,"1 to 2 hour",TRUE,"More than 2 hours")</f>
        <v>1 to 2 hour</v>
      </c>
      <c r="L946">
        <f>ROUND(calls[[#This Row],[Satisfaction Rating]],0)</f>
        <v>4</v>
      </c>
    </row>
    <row r="947" spans="2:12" x14ac:dyDescent="0.3">
      <c r="B947" s="10" t="s">
        <v>983</v>
      </c>
      <c r="C947" s="11" t="s">
        <v>43</v>
      </c>
      <c r="D947" s="11">
        <v>152</v>
      </c>
      <c r="E947" s="12" t="s">
        <v>27</v>
      </c>
      <c r="F947" s="13">
        <v>45258</v>
      </c>
      <c r="G947" s="11">
        <v>125</v>
      </c>
      <c r="H947" s="14">
        <v>3.9</v>
      </c>
      <c r="I947">
        <f>IF(MONTH(calls[[#This Row],[Date of Call]])&lt;=6,YEAR(calls[[#This Row],[Date of Call]]),YEAR(calls[[#This Row],[Date of Call]])+1)</f>
        <v>2024</v>
      </c>
      <c r="J947" t="str">
        <f>TEXT(calls[[#This Row],[Date of Call]],"DDDD")</f>
        <v>Tuesday</v>
      </c>
      <c r="K947" t="str">
        <f>_xlfn.IFS(calls[[#This Row],[Duration]]&lt;=10,"Under 10 mins",calls[[#This Row],[Duration]]&lt;=30,"10 to 30 mins",calls[[#This Row],[Duration]]&lt;=60,"30 to 60 mins",calls[[#This Row],[Duration]]&lt;=120,"1 to 2 hour",TRUE,"More than 2 hours")</f>
        <v>More than 2 hours</v>
      </c>
      <c r="L947">
        <f>ROUND(calls[[#This Row],[Satisfaction Rating]],0)</f>
        <v>4</v>
      </c>
    </row>
    <row r="948" spans="2:12" x14ac:dyDescent="0.3">
      <c r="B948" s="10" t="s">
        <v>984</v>
      </c>
      <c r="C948" s="11" t="s">
        <v>45</v>
      </c>
      <c r="D948" s="11">
        <v>34</v>
      </c>
      <c r="E948" s="12" t="s">
        <v>33</v>
      </c>
      <c r="F948" s="13">
        <v>45258</v>
      </c>
      <c r="G948" s="11">
        <v>25</v>
      </c>
      <c r="H948" s="14">
        <v>4.0999999999999996</v>
      </c>
      <c r="I948">
        <f>IF(MONTH(calls[[#This Row],[Date of Call]])&lt;=6,YEAR(calls[[#This Row],[Date of Call]]),YEAR(calls[[#This Row],[Date of Call]])+1)</f>
        <v>2024</v>
      </c>
      <c r="J948" t="str">
        <f>TEXT(calls[[#This Row],[Date of Call]],"DDDD")</f>
        <v>Tuesday</v>
      </c>
      <c r="K948" t="str">
        <f>_xlfn.IFS(calls[[#This Row],[Duration]]&lt;=10,"Under 10 mins",calls[[#This Row],[Duration]]&lt;=30,"10 to 30 mins",calls[[#This Row],[Duration]]&lt;=60,"30 to 60 mins",calls[[#This Row],[Duration]]&lt;=120,"1 to 2 hour",TRUE,"More than 2 hours")</f>
        <v>30 to 60 mins</v>
      </c>
      <c r="L948">
        <f>ROUND(calls[[#This Row],[Satisfaction Rating]],0)</f>
        <v>4</v>
      </c>
    </row>
    <row r="949" spans="2:12" x14ac:dyDescent="0.3">
      <c r="B949" s="10" t="s">
        <v>985</v>
      </c>
      <c r="C949" s="11" t="s">
        <v>49</v>
      </c>
      <c r="D949" s="11">
        <v>2</v>
      </c>
      <c r="E949" s="12" t="s">
        <v>46</v>
      </c>
      <c r="F949" s="13">
        <v>45259</v>
      </c>
      <c r="G949" s="11">
        <v>62</v>
      </c>
      <c r="H949" s="14">
        <v>2.8</v>
      </c>
      <c r="I949">
        <f>IF(MONTH(calls[[#This Row],[Date of Call]])&lt;=6,YEAR(calls[[#This Row],[Date of Call]]),YEAR(calls[[#This Row],[Date of Call]])+1)</f>
        <v>2024</v>
      </c>
      <c r="J949" t="str">
        <f>TEXT(calls[[#This Row],[Date of Call]],"DDDD")</f>
        <v>Wednesday</v>
      </c>
      <c r="K949" t="str">
        <f>_xlfn.IFS(calls[[#This Row],[Duration]]&lt;=10,"Under 10 mins",calls[[#This Row],[Duration]]&lt;=30,"10 to 30 mins",calls[[#This Row],[Duration]]&lt;=60,"30 to 60 mins",calls[[#This Row],[Duration]]&lt;=120,"1 to 2 hour",TRUE,"More than 2 hours")</f>
        <v>Under 10 mins</v>
      </c>
      <c r="L949">
        <f>ROUND(calls[[#This Row],[Satisfaction Rating]],0)</f>
        <v>3</v>
      </c>
    </row>
    <row r="950" spans="2:12" x14ac:dyDescent="0.3">
      <c r="B950" s="10" t="s">
        <v>986</v>
      </c>
      <c r="C950" s="11" t="s">
        <v>26</v>
      </c>
      <c r="D950" s="11">
        <v>140</v>
      </c>
      <c r="E950" s="12" t="s">
        <v>33</v>
      </c>
      <c r="F950" s="13">
        <v>45260</v>
      </c>
      <c r="G950" s="11">
        <v>90</v>
      </c>
      <c r="H950" s="14">
        <v>4.5999999999999996</v>
      </c>
      <c r="I950">
        <f>IF(MONTH(calls[[#This Row],[Date of Call]])&lt;=6,YEAR(calls[[#This Row],[Date of Call]]),YEAR(calls[[#This Row],[Date of Call]])+1)</f>
        <v>2024</v>
      </c>
      <c r="J950" t="str">
        <f>TEXT(calls[[#This Row],[Date of Call]],"DDDD")</f>
        <v>Thursday</v>
      </c>
      <c r="K950" t="str">
        <f>_xlfn.IFS(calls[[#This Row],[Duration]]&lt;=10,"Under 10 mins",calls[[#This Row],[Duration]]&lt;=30,"10 to 30 mins",calls[[#This Row],[Duration]]&lt;=60,"30 to 60 mins",calls[[#This Row],[Duration]]&lt;=120,"1 to 2 hour",TRUE,"More than 2 hours")</f>
        <v>More than 2 hours</v>
      </c>
      <c r="L950">
        <f>ROUND(calls[[#This Row],[Satisfaction Rating]],0)</f>
        <v>5</v>
      </c>
    </row>
    <row r="951" spans="2:12" x14ac:dyDescent="0.3">
      <c r="B951" s="10" t="s">
        <v>987</v>
      </c>
      <c r="C951" s="11" t="s">
        <v>22</v>
      </c>
      <c r="D951" s="11">
        <v>126</v>
      </c>
      <c r="E951" s="12" t="s">
        <v>40</v>
      </c>
      <c r="F951" s="13">
        <v>45261</v>
      </c>
      <c r="G951" s="11">
        <v>33</v>
      </c>
      <c r="H951" s="14">
        <v>4.8</v>
      </c>
      <c r="I951">
        <f>IF(MONTH(calls[[#This Row],[Date of Call]])&lt;=6,YEAR(calls[[#This Row],[Date of Call]]),YEAR(calls[[#This Row],[Date of Call]])+1)</f>
        <v>2024</v>
      </c>
      <c r="J951" t="str">
        <f>TEXT(calls[[#This Row],[Date of Call]],"DDDD")</f>
        <v>Friday</v>
      </c>
      <c r="K951" t="str">
        <f>_xlfn.IFS(calls[[#This Row],[Duration]]&lt;=10,"Under 10 mins",calls[[#This Row],[Duration]]&lt;=30,"10 to 30 mins",calls[[#This Row],[Duration]]&lt;=60,"30 to 60 mins",calls[[#This Row],[Duration]]&lt;=120,"1 to 2 hour",TRUE,"More than 2 hours")</f>
        <v>More than 2 hours</v>
      </c>
      <c r="L951">
        <f>ROUND(calls[[#This Row],[Satisfaction Rating]],0)</f>
        <v>5</v>
      </c>
    </row>
    <row r="952" spans="2:12" x14ac:dyDescent="0.3">
      <c r="B952" s="10" t="s">
        <v>988</v>
      </c>
      <c r="C952" s="11" t="s">
        <v>30</v>
      </c>
      <c r="D952" s="11">
        <v>79</v>
      </c>
      <c r="E952" s="12" t="s">
        <v>46</v>
      </c>
      <c r="F952" s="13">
        <v>45261</v>
      </c>
      <c r="G952" s="11">
        <v>115</v>
      </c>
      <c r="H952" s="14">
        <v>2.2999999999999998</v>
      </c>
      <c r="I952">
        <f>IF(MONTH(calls[[#This Row],[Date of Call]])&lt;=6,YEAR(calls[[#This Row],[Date of Call]]),YEAR(calls[[#This Row],[Date of Call]])+1)</f>
        <v>2024</v>
      </c>
      <c r="J952" t="str">
        <f>TEXT(calls[[#This Row],[Date of Call]],"DDDD")</f>
        <v>Friday</v>
      </c>
      <c r="K952" t="str">
        <f>_xlfn.IFS(calls[[#This Row],[Duration]]&lt;=10,"Under 10 mins",calls[[#This Row],[Duration]]&lt;=30,"10 to 30 mins",calls[[#This Row],[Duration]]&lt;=60,"30 to 60 mins",calls[[#This Row],[Duration]]&lt;=120,"1 to 2 hour",TRUE,"More than 2 hours")</f>
        <v>1 to 2 hour</v>
      </c>
      <c r="L952">
        <f>ROUND(calls[[#This Row],[Satisfaction Rating]],0)</f>
        <v>2</v>
      </c>
    </row>
    <row r="953" spans="2:12" x14ac:dyDescent="0.3">
      <c r="B953" s="10" t="s">
        <v>989</v>
      </c>
      <c r="C953" s="11" t="s">
        <v>22</v>
      </c>
      <c r="D953" s="11">
        <v>133</v>
      </c>
      <c r="E953" s="12" t="s">
        <v>40</v>
      </c>
      <c r="F953" s="13">
        <v>45261</v>
      </c>
      <c r="G953" s="11">
        <v>45</v>
      </c>
      <c r="H953" s="14">
        <v>2.6</v>
      </c>
      <c r="I953">
        <f>IF(MONTH(calls[[#This Row],[Date of Call]])&lt;=6,YEAR(calls[[#This Row],[Date of Call]]),YEAR(calls[[#This Row],[Date of Call]])+1)</f>
        <v>2024</v>
      </c>
      <c r="J953" t="str">
        <f>TEXT(calls[[#This Row],[Date of Call]],"DDDD")</f>
        <v>Friday</v>
      </c>
      <c r="K953" t="str">
        <f>_xlfn.IFS(calls[[#This Row],[Duration]]&lt;=10,"Under 10 mins",calls[[#This Row],[Duration]]&lt;=30,"10 to 30 mins",calls[[#This Row],[Duration]]&lt;=60,"30 to 60 mins",calls[[#This Row],[Duration]]&lt;=120,"1 to 2 hour",TRUE,"More than 2 hours")</f>
        <v>More than 2 hours</v>
      </c>
      <c r="L953">
        <f>ROUND(calls[[#This Row],[Satisfaction Rating]],0)</f>
        <v>3</v>
      </c>
    </row>
    <row r="954" spans="2:12" x14ac:dyDescent="0.3">
      <c r="B954" s="10" t="s">
        <v>990</v>
      </c>
      <c r="C954" s="11" t="s">
        <v>45</v>
      </c>
      <c r="D954" s="11">
        <v>97</v>
      </c>
      <c r="E954" s="12" t="s">
        <v>17</v>
      </c>
      <c r="F954" s="13">
        <v>45261</v>
      </c>
      <c r="G954" s="11">
        <v>114</v>
      </c>
      <c r="H954" s="14">
        <v>4.8</v>
      </c>
      <c r="I954">
        <f>IF(MONTH(calls[[#This Row],[Date of Call]])&lt;=6,YEAR(calls[[#This Row],[Date of Call]]),YEAR(calls[[#This Row],[Date of Call]])+1)</f>
        <v>2024</v>
      </c>
      <c r="J954" t="str">
        <f>TEXT(calls[[#This Row],[Date of Call]],"DDDD")</f>
        <v>Friday</v>
      </c>
      <c r="K954" t="str">
        <f>_xlfn.IFS(calls[[#This Row],[Duration]]&lt;=10,"Under 10 mins",calls[[#This Row],[Duration]]&lt;=30,"10 to 30 mins",calls[[#This Row],[Duration]]&lt;=60,"30 to 60 mins",calls[[#This Row],[Duration]]&lt;=120,"1 to 2 hour",TRUE,"More than 2 hours")</f>
        <v>1 to 2 hour</v>
      </c>
      <c r="L954">
        <f>ROUND(calls[[#This Row],[Satisfaction Rating]],0)</f>
        <v>5</v>
      </c>
    </row>
    <row r="955" spans="2:12" x14ac:dyDescent="0.3">
      <c r="B955" s="10" t="s">
        <v>991</v>
      </c>
      <c r="C955" s="11" t="s">
        <v>30</v>
      </c>
      <c r="D955" s="11">
        <v>102</v>
      </c>
      <c r="E955" s="12" t="s">
        <v>27</v>
      </c>
      <c r="F955" s="13">
        <v>45262</v>
      </c>
      <c r="G955" s="11">
        <v>72</v>
      </c>
      <c r="H955" s="14">
        <v>3.7</v>
      </c>
      <c r="I955">
        <f>IF(MONTH(calls[[#This Row],[Date of Call]])&lt;=6,YEAR(calls[[#This Row],[Date of Call]]),YEAR(calls[[#This Row],[Date of Call]])+1)</f>
        <v>2024</v>
      </c>
      <c r="J955" t="str">
        <f>TEXT(calls[[#This Row],[Date of Call]],"DDDD")</f>
        <v>Saturday</v>
      </c>
      <c r="K955" t="str">
        <f>_xlfn.IFS(calls[[#This Row],[Duration]]&lt;=10,"Under 10 mins",calls[[#This Row],[Duration]]&lt;=30,"10 to 30 mins",calls[[#This Row],[Duration]]&lt;=60,"30 to 60 mins",calls[[#This Row],[Duration]]&lt;=120,"1 to 2 hour",TRUE,"More than 2 hours")</f>
        <v>1 to 2 hour</v>
      </c>
      <c r="L955">
        <f>ROUND(calls[[#This Row],[Satisfaction Rating]],0)</f>
        <v>4</v>
      </c>
    </row>
    <row r="956" spans="2:12" x14ac:dyDescent="0.3">
      <c r="B956" s="10" t="s">
        <v>992</v>
      </c>
      <c r="C956" s="11" t="s">
        <v>35</v>
      </c>
      <c r="D956" s="11">
        <v>62</v>
      </c>
      <c r="E956" s="12" t="s">
        <v>17</v>
      </c>
      <c r="F956" s="13">
        <v>45262</v>
      </c>
      <c r="G956" s="11">
        <v>205</v>
      </c>
      <c r="H956" s="14">
        <v>4.2</v>
      </c>
      <c r="I956">
        <f>IF(MONTH(calls[[#This Row],[Date of Call]])&lt;=6,YEAR(calls[[#This Row],[Date of Call]]),YEAR(calls[[#This Row],[Date of Call]])+1)</f>
        <v>2024</v>
      </c>
      <c r="J956" t="str">
        <f>TEXT(calls[[#This Row],[Date of Call]],"DDDD")</f>
        <v>Saturday</v>
      </c>
      <c r="K956" t="str">
        <f>_xlfn.IFS(calls[[#This Row],[Duration]]&lt;=10,"Under 10 mins",calls[[#This Row],[Duration]]&lt;=30,"10 to 30 mins",calls[[#This Row],[Duration]]&lt;=60,"30 to 60 mins",calls[[#This Row],[Duration]]&lt;=120,"1 to 2 hour",TRUE,"More than 2 hours")</f>
        <v>1 to 2 hour</v>
      </c>
      <c r="L956">
        <f>ROUND(calls[[#This Row],[Satisfaction Rating]],0)</f>
        <v>4</v>
      </c>
    </row>
    <row r="957" spans="2:12" x14ac:dyDescent="0.3">
      <c r="B957" s="10" t="s">
        <v>993</v>
      </c>
      <c r="C957" s="11" t="s">
        <v>22</v>
      </c>
      <c r="D957" s="11">
        <v>149</v>
      </c>
      <c r="E957" s="12" t="s">
        <v>27</v>
      </c>
      <c r="F957" s="13">
        <v>45263</v>
      </c>
      <c r="G957" s="11">
        <v>42</v>
      </c>
      <c r="H957" s="14">
        <v>3.3</v>
      </c>
      <c r="I957">
        <f>IF(MONTH(calls[[#This Row],[Date of Call]])&lt;=6,YEAR(calls[[#This Row],[Date of Call]]),YEAR(calls[[#This Row],[Date of Call]])+1)</f>
        <v>2024</v>
      </c>
      <c r="J957" t="str">
        <f>TEXT(calls[[#This Row],[Date of Call]],"DDDD")</f>
        <v>Sunday</v>
      </c>
      <c r="K957" t="str">
        <f>_xlfn.IFS(calls[[#This Row],[Duration]]&lt;=10,"Under 10 mins",calls[[#This Row],[Duration]]&lt;=30,"10 to 30 mins",calls[[#This Row],[Duration]]&lt;=60,"30 to 60 mins",calls[[#This Row],[Duration]]&lt;=120,"1 to 2 hour",TRUE,"More than 2 hours")</f>
        <v>More than 2 hours</v>
      </c>
      <c r="L957">
        <f>ROUND(calls[[#This Row],[Satisfaction Rating]],0)</f>
        <v>3</v>
      </c>
    </row>
    <row r="958" spans="2:12" x14ac:dyDescent="0.3">
      <c r="B958" s="10" t="s">
        <v>994</v>
      </c>
      <c r="C958" s="11" t="s">
        <v>49</v>
      </c>
      <c r="D958" s="11">
        <v>133</v>
      </c>
      <c r="E958" s="12" t="s">
        <v>17</v>
      </c>
      <c r="F958" s="13">
        <v>45263</v>
      </c>
      <c r="G958" s="11">
        <v>96</v>
      </c>
      <c r="H958" s="14">
        <v>4.3</v>
      </c>
      <c r="I958">
        <f>IF(MONTH(calls[[#This Row],[Date of Call]])&lt;=6,YEAR(calls[[#This Row],[Date of Call]]),YEAR(calls[[#This Row],[Date of Call]])+1)</f>
        <v>2024</v>
      </c>
      <c r="J958" t="str">
        <f>TEXT(calls[[#This Row],[Date of Call]],"DDDD")</f>
        <v>Sunday</v>
      </c>
      <c r="K958" t="str">
        <f>_xlfn.IFS(calls[[#This Row],[Duration]]&lt;=10,"Under 10 mins",calls[[#This Row],[Duration]]&lt;=30,"10 to 30 mins",calls[[#This Row],[Duration]]&lt;=60,"30 to 60 mins",calls[[#This Row],[Duration]]&lt;=120,"1 to 2 hour",TRUE,"More than 2 hours")</f>
        <v>More than 2 hours</v>
      </c>
      <c r="L958">
        <f>ROUND(calls[[#This Row],[Satisfaction Rating]],0)</f>
        <v>4</v>
      </c>
    </row>
    <row r="959" spans="2:12" x14ac:dyDescent="0.3">
      <c r="B959" s="10" t="s">
        <v>995</v>
      </c>
      <c r="C959" s="11" t="s">
        <v>30</v>
      </c>
      <c r="D959" s="11">
        <v>51</v>
      </c>
      <c r="E959" s="12" t="s">
        <v>46</v>
      </c>
      <c r="F959" s="13">
        <v>45263</v>
      </c>
      <c r="G959" s="11">
        <v>64</v>
      </c>
      <c r="H959" s="14">
        <v>3.7</v>
      </c>
      <c r="I959">
        <f>IF(MONTH(calls[[#This Row],[Date of Call]])&lt;=6,YEAR(calls[[#This Row],[Date of Call]]),YEAR(calls[[#This Row],[Date of Call]])+1)</f>
        <v>2024</v>
      </c>
      <c r="J959" t="str">
        <f>TEXT(calls[[#This Row],[Date of Call]],"DDDD")</f>
        <v>Sunday</v>
      </c>
      <c r="K959" t="str">
        <f>_xlfn.IFS(calls[[#This Row],[Duration]]&lt;=10,"Under 10 mins",calls[[#This Row],[Duration]]&lt;=30,"10 to 30 mins",calls[[#This Row],[Duration]]&lt;=60,"30 to 60 mins",calls[[#This Row],[Duration]]&lt;=120,"1 to 2 hour",TRUE,"More than 2 hours")</f>
        <v>30 to 60 mins</v>
      </c>
      <c r="L959">
        <f>ROUND(calls[[#This Row],[Satisfaction Rating]],0)</f>
        <v>4</v>
      </c>
    </row>
    <row r="960" spans="2:12" x14ac:dyDescent="0.3">
      <c r="B960" s="10" t="s">
        <v>996</v>
      </c>
      <c r="C960" s="11" t="s">
        <v>35</v>
      </c>
      <c r="D960" s="11">
        <v>110</v>
      </c>
      <c r="E960" s="12" t="s">
        <v>17</v>
      </c>
      <c r="F960" s="13">
        <v>45264</v>
      </c>
      <c r="G960" s="11">
        <v>72</v>
      </c>
      <c r="H960" s="14">
        <v>3.7</v>
      </c>
      <c r="I960">
        <f>IF(MONTH(calls[[#This Row],[Date of Call]])&lt;=6,YEAR(calls[[#This Row],[Date of Call]]),YEAR(calls[[#This Row],[Date of Call]])+1)</f>
        <v>2024</v>
      </c>
      <c r="J960" t="str">
        <f>TEXT(calls[[#This Row],[Date of Call]],"DDDD")</f>
        <v>Monday</v>
      </c>
      <c r="K960" t="str">
        <f>_xlfn.IFS(calls[[#This Row],[Duration]]&lt;=10,"Under 10 mins",calls[[#This Row],[Duration]]&lt;=30,"10 to 30 mins",calls[[#This Row],[Duration]]&lt;=60,"30 to 60 mins",calls[[#This Row],[Duration]]&lt;=120,"1 to 2 hour",TRUE,"More than 2 hours")</f>
        <v>1 to 2 hour</v>
      </c>
      <c r="L960">
        <f>ROUND(calls[[#This Row],[Satisfaction Rating]],0)</f>
        <v>4</v>
      </c>
    </row>
    <row r="961" spans="2:12" x14ac:dyDescent="0.3">
      <c r="B961" s="10" t="s">
        <v>997</v>
      </c>
      <c r="C961" s="11" t="s">
        <v>45</v>
      </c>
      <c r="D961" s="11">
        <v>38</v>
      </c>
      <c r="E961" s="12" t="s">
        <v>40</v>
      </c>
      <c r="F961" s="13">
        <v>45265</v>
      </c>
      <c r="G961" s="11">
        <v>27</v>
      </c>
      <c r="H961" s="14">
        <v>3.1</v>
      </c>
      <c r="I961">
        <f>IF(MONTH(calls[[#This Row],[Date of Call]])&lt;=6,YEAR(calls[[#This Row],[Date of Call]]),YEAR(calls[[#This Row],[Date of Call]])+1)</f>
        <v>2024</v>
      </c>
      <c r="J961" t="str">
        <f>TEXT(calls[[#This Row],[Date of Call]],"DDDD")</f>
        <v>Tuesday</v>
      </c>
      <c r="K961" t="str">
        <f>_xlfn.IFS(calls[[#This Row],[Duration]]&lt;=10,"Under 10 mins",calls[[#This Row],[Duration]]&lt;=30,"10 to 30 mins",calls[[#This Row],[Duration]]&lt;=60,"30 to 60 mins",calls[[#This Row],[Duration]]&lt;=120,"1 to 2 hour",TRUE,"More than 2 hours")</f>
        <v>30 to 60 mins</v>
      </c>
      <c r="L961">
        <f>ROUND(calls[[#This Row],[Satisfaction Rating]],0)</f>
        <v>3</v>
      </c>
    </row>
    <row r="962" spans="2:12" x14ac:dyDescent="0.3">
      <c r="B962" s="10" t="s">
        <v>998</v>
      </c>
      <c r="C962" s="11" t="s">
        <v>49</v>
      </c>
      <c r="D962" s="11">
        <v>78</v>
      </c>
      <c r="E962" s="12" t="s">
        <v>40</v>
      </c>
      <c r="F962" s="13">
        <v>45267</v>
      </c>
      <c r="G962" s="11">
        <v>200</v>
      </c>
      <c r="H962" s="14">
        <v>2.4</v>
      </c>
      <c r="I962">
        <f>IF(MONTH(calls[[#This Row],[Date of Call]])&lt;=6,YEAR(calls[[#This Row],[Date of Call]]),YEAR(calls[[#This Row],[Date of Call]])+1)</f>
        <v>2024</v>
      </c>
      <c r="J962" t="str">
        <f>TEXT(calls[[#This Row],[Date of Call]],"DDDD")</f>
        <v>Thursday</v>
      </c>
      <c r="K962" t="str">
        <f>_xlfn.IFS(calls[[#This Row],[Duration]]&lt;=10,"Under 10 mins",calls[[#This Row],[Duration]]&lt;=30,"10 to 30 mins",calls[[#This Row],[Duration]]&lt;=60,"30 to 60 mins",calls[[#This Row],[Duration]]&lt;=120,"1 to 2 hour",TRUE,"More than 2 hours")</f>
        <v>1 to 2 hour</v>
      </c>
      <c r="L962">
        <f>ROUND(calls[[#This Row],[Satisfaction Rating]],0)</f>
        <v>2</v>
      </c>
    </row>
    <row r="963" spans="2:12" x14ac:dyDescent="0.3">
      <c r="B963" s="10" t="s">
        <v>999</v>
      </c>
      <c r="C963" s="11" t="s">
        <v>45</v>
      </c>
      <c r="D963" s="11">
        <v>25</v>
      </c>
      <c r="E963" s="12" t="s">
        <v>27</v>
      </c>
      <c r="F963" s="13">
        <v>45268</v>
      </c>
      <c r="G963" s="11">
        <v>93</v>
      </c>
      <c r="H963" s="14">
        <v>3.5</v>
      </c>
      <c r="I963">
        <f>IF(MONTH(calls[[#This Row],[Date of Call]])&lt;=6,YEAR(calls[[#This Row],[Date of Call]]),YEAR(calls[[#This Row],[Date of Call]])+1)</f>
        <v>2024</v>
      </c>
      <c r="J963" t="str">
        <f>TEXT(calls[[#This Row],[Date of Call]],"DDDD")</f>
        <v>Friday</v>
      </c>
      <c r="K963" t="str">
        <f>_xlfn.IFS(calls[[#This Row],[Duration]]&lt;=10,"Under 10 mins",calls[[#This Row],[Duration]]&lt;=30,"10 to 30 mins",calls[[#This Row],[Duration]]&lt;=60,"30 to 60 mins",calls[[#This Row],[Duration]]&lt;=120,"1 to 2 hour",TRUE,"More than 2 hours")</f>
        <v>10 to 30 mins</v>
      </c>
      <c r="L963">
        <f>ROUND(calls[[#This Row],[Satisfaction Rating]],0)</f>
        <v>4</v>
      </c>
    </row>
    <row r="964" spans="2:12" x14ac:dyDescent="0.3">
      <c r="B964" s="10" t="s">
        <v>1000</v>
      </c>
      <c r="C964" s="11" t="s">
        <v>50</v>
      </c>
      <c r="D964" s="11">
        <v>50</v>
      </c>
      <c r="E964" s="12" t="s">
        <v>46</v>
      </c>
      <c r="F964" s="13">
        <v>45268</v>
      </c>
      <c r="G964" s="11">
        <v>54</v>
      </c>
      <c r="H964" s="14">
        <v>4.3</v>
      </c>
      <c r="I964">
        <f>IF(MONTH(calls[[#This Row],[Date of Call]])&lt;=6,YEAR(calls[[#This Row],[Date of Call]]),YEAR(calls[[#This Row],[Date of Call]])+1)</f>
        <v>2024</v>
      </c>
      <c r="J964" t="str">
        <f>TEXT(calls[[#This Row],[Date of Call]],"DDDD")</f>
        <v>Friday</v>
      </c>
      <c r="K964" t="str">
        <f>_xlfn.IFS(calls[[#This Row],[Duration]]&lt;=10,"Under 10 mins",calls[[#This Row],[Duration]]&lt;=30,"10 to 30 mins",calls[[#This Row],[Duration]]&lt;=60,"30 to 60 mins",calls[[#This Row],[Duration]]&lt;=120,"1 to 2 hour",TRUE,"More than 2 hours")</f>
        <v>30 to 60 mins</v>
      </c>
      <c r="L964">
        <f>ROUND(calls[[#This Row],[Satisfaction Rating]],0)</f>
        <v>4</v>
      </c>
    </row>
    <row r="965" spans="2:12" x14ac:dyDescent="0.3">
      <c r="B965" s="10" t="s">
        <v>1001</v>
      </c>
      <c r="C965" s="11" t="s">
        <v>45</v>
      </c>
      <c r="D965" s="11">
        <v>103</v>
      </c>
      <c r="E965" s="12" t="s">
        <v>27</v>
      </c>
      <c r="F965" s="13">
        <v>45269</v>
      </c>
      <c r="G965" s="11">
        <v>72</v>
      </c>
      <c r="H965" s="14">
        <v>3.4</v>
      </c>
      <c r="I965">
        <f>IF(MONTH(calls[[#This Row],[Date of Call]])&lt;=6,YEAR(calls[[#This Row],[Date of Call]]),YEAR(calls[[#This Row],[Date of Call]])+1)</f>
        <v>2024</v>
      </c>
      <c r="J965" t="str">
        <f>TEXT(calls[[#This Row],[Date of Call]],"DDDD")</f>
        <v>Saturday</v>
      </c>
      <c r="K965" t="str">
        <f>_xlfn.IFS(calls[[#This Row],[Duration]]&lt;=10,"Under 10 mins",calls[[#This Row],[Duration]]&lt;=30,"10 to 30 mins",calls[[#This Row],[Duration]]&lt;=60,"30 to 60 mins",calls[[#This Row],[Duration]]&lt;=120,"1 to 2 hour",TRUE,"More than 2 hours")</f>
        <v>1 to 2 hour</v>
      </c>
      <c r="L965">
        <f>ROUND(calls[[#This Row],[Satisfaction Rating]],0)</f>
        <v>3</v>
      </c>
    </row>
    <row r="966" spans="2:12" x14ac:dyDescent="0.3">
      <c r="B966" s="10" t="s">
        <v>1002</v>
      </c>
      <c r="C966" s="11" t="s">
        <v>43</v>
      </c>
      <c r="D966" s="11">
        <v>63</v>
      </c>
      <c r="E966" s="12" t="s">
        <v>33</v>
      </c>
      <c r="F966" s="13">
        <v>45269</v>
      </c>
      <c r="G966" s="11">
        <v>82</v>
      </c>
      <c r="H966" s="14">
        <v>3.7</v>
      </c>
      <c r="I966">
        <f>IF(MONTH(calls[[#This Row],[Date of Call]])&lt;=6,YEAR(calls[[#This Row],[Date of Call]]),YEAR(calls[[#This Row],[Date of Call]])+1)</f>
        <v>2024</v>
      </c>
      <c r="J966" t="str">
        <f>TEXT(calls[[#This Row],[Date of Call]],"DDDD")</f>
        <v>Saturday</v>
      </c>
      <c r="K966" t="str">
        <f>_xlfn.IFS(calls[[#This Row],[Duration]]&lt;=10,"Under 10 mins",calls[[#This Row],[Duration]]&lt;=30,"10 to 30 mins",calls[[#This Row],[Duration]]&lt;=60,"30 to 60 mins",calls[[#This Row],[Duration]]&lt;=120,"1 to 2 hour",TRUE,"More than 2 hours")</f>
        <v>1 to 2 hour</v>
      </c>
      <c r="L966">
        <f>ROUND(calls[[#This Row],[Satisfaction Rating]],0)</f>
        <v>4</v>
      </c>
    </row>
    <row r="967" spans="2:12" x14ac:dyDescent="0.3">
      <c r="B967" s="10" t="s">
        <v>1003</v>
      </c>
      <c r="C967" s="11" t="s">
        <v>50</v>
      </c>
      <c r="D967" s="11">
        <v>96</v>
      </c>
      <c r="E967" s="12" t="s">
        <v>46</v>
      </c>
      <c r="F967" s="13">
        <v>45273</v>
      </c>
      <c r="G967" s="11">
        <v>164</v>
      </c>
      <c r="H967" s="14">
        <v>4.8</v>
      </c>
      <c r="I967">
        <f>IF(MONTH(calls[[#This Row],[Date of Call]])&lt;=6,YEAR(calls[[#This Row],[Date of Call]]),YEAR(calls[[#This Row],[Date of Call]])+1)</f>
        <v>2024</v>
      </c>
      <c r="J967" t="str">
        <f>TEXT(calls[[#This Row],[Date of Call]],"DDDD")</f>
        <v>Wednesday</v>
      </c>
      <c r="K967" t="str">
        <f>_xlfn.IFS(calls[[#This Row],[Duration]]&lt;=10,"Under 10 mins",calls[[#This Row],[Duration]]&lt;=30,"10 to 30 mins",calls[[#This Row],[Duration]]&lt;=60,"30 to 60 mins",calls[[#This Row],[Duration]]&lt;=120,"1 to 2 hour",TRUE,"More than 2 hours")</f>
        <v>1 to 2 hour</v>
      </c>
      <c r="L967">
        <f>ROUND(calls[[#This Row],[Satisfaction Rating]],0)</f>
        <v>5</v>
      </c>
    </row>
    <row r="968" spans="2:12" x14ac:dyDescent="0.3">
      <c r="B968" s="10" t="s">
        <v>1004</v>
      </c>
      <c r="C968" s="11" t="s">
        <v>26</v>
      </c>
      <c r="D968" s="11">
        <v>94</v>
      </c>
      <c r="E968" s="12" t="s">
        <v>27</v>
      </c>
      <c r="F968" s="13">
        <v>45273</v>
      </c>
      <c r="G968" s="11">
        <v>78</v>
      </c>
      <c r="H968" s="14">
        <v>3.3</v>
      </c>
      <c r="I968">
        <f>IF(MONTH(calls[[#This Row],[Date of Call]])&lt;=6,YEAR(calls[[#This Row],[Date of Call]]),YEAR(calls[[#This Row],[Date of Call]])+1)</f>
        <v>2024</v>
      </c>
      <c r="J968" t="str">
        <f>TEXT(calls[[#This Row],[Date of Call]],"DDDD")</f>
        <v>Wednesday</v>
      </c>
      <c r="K968" t="str">
        <f>_xlfn.IFS(calls[[#This Row],[Duration]]&lt;=10,"Under 10 mins",calls[[#This Row],[Duration]]&lt;=30,"10 to 30 mins",calls[[#This Row],[Duration]]&lt;=60,"30 to 60 mins",calls[[#This Row],[Duration]]&lt;=120,"1 to 2 hour",TRUE,"More than 2 hours")</f>
        <v>1 to 2 hour</v>
      </c>
      <c r="L968">
        <f>ROUND(calls[[#This Row],[Satisfaction Rating]],0)</f>
        <v>3</v>
      </c>
    </row>
    <row r="969" spans="2:12" x14ac:dyDescent="0.3">
      <c r="B969" s="10" t="s">
        <v>1005</v>
      </c>
      <c r="C969" s="11" t="s">
        <v>35</v>
      </c>
      <c r="D969" s="11">
        <v>46</v>
      </c>
      <c r="E969" s="12" t="s">
        <v>40</v>
      </c>
      <c r="F969" s="13">
        <v>45274</v>
      </c>
      <c r="G969" s="11">
        <v>135</v>
      </c>
      <c r="H969" s="14">
        <v>4.2</v>
      </c>
      <c r="I969">
        <f>IF(MONTH(calls[[#This Row],[Date of Call]])&lt;=6,YEAR(calls[[#This Row],[Date of Call]]),YEAR(calls[[#This Row],[Date of Call]])+1)</f>
        <v>2024</v>
      </c>
      <c r="J969" t="str">
        <f>TEXT(calls[[#This Row],[Date of Call]],"DDDD")</f>
        <v>Thursday</v>
      </c>
      <c r="K969" t="str">
        <f>_xlfn.IFS(calls[[#This Row],[Duration]]&lt;=10,"Under 10 mins",calls[[#This Row],[Duration]]&lt;=30,"10 to 30 mins",calls[[#This Row],[Duration]]&lt;=60,"30 to 60 mins",calls[[#This Row],[Duration]]&lt;=120,"1 to 2 hour",TRUE,"More than 2 hours")</f>
        <v>30 to 60 mins</v>
      </c>
      <c r="L969">
        <f>ROUND(calls[[#This Row],[Satisfaction Rating]],0)</f>
        <v>4</v>
      </c>
    </row>
    <row r="970" spans="2:12" x14ac:dyDescent="0.3">
      <c r="B970" s="10" t="s">
        <v>1006</v>
      </c>
      <c r="C970" s="11" t="s">
        <v>41</v>
      </c>
      <c r="D970" s="11">
        <v>127</v>
      </c>
      <c r="E970" s="12" t="s">
        <v>46</v>
      </c>
      <c r="F970" s="13">
        <v>45275</v>
      </c>
      <c r="G970" s="11">
        <v>145</v>
      </c>
      <c r="H970" s="14">
        <v>2.6</v>
      </c>
      <c r="I970">
        <f>IF(MONTH(calls[[#This Row],[Date of Call]])&lt;=6,YEAR(calls[[#This Row],[Date of Call]]),YEAR(calls[[#This Row],[Date of Call]])+1)</f>
        <v>2024</v>
      </c>
      <c r="J970" t="str">
        <f>TEXT(calls[[#This Row],[Date of Call]],"DDDD")</f>
        <v>Friday</v>
      </c>
      <c r="K970" t="str">
        <f>_xlfn.IFS(calls[[#This Row],[Duration]]&lt;=10,"Under 10 mins",calls[[#This Row],[Duration]]&lt;=30,"10 to 30 mins",calls[[#This Row],[Duration]]&lt;=60,"30 to 60 mins",calls[[#This Row],[Duration]]&lt;=120,"1 to 2 hour",TRUE,"More than 2 hours")</f>
        <v>More than 2 hours</v>
      </c>
      <c r="L970">
        <f>ROUND(calls[[#This Row],[Satisfaction Rating]],0)</f>
        <v>3</v>
      </c>
    </row>
    <row r="971" spans="2:12" x14ac:dyDescent="0.3">
      <c r="B971" s="10" t="s">
        <v>1007</v>
      </c>
      <c r="C971" s="11" t="s">
        <v>37</v>
      </c>
      <c r="D971" s="11">
        <v>96</v>
      </c>
      <c r="E971" s="12" t="s">
        <v>40</v>
      </c>
      <c r="F971" s="13">
        <v>45275</v>
      </c>
      <c r="G971" s="11">
        <v>115</v>
      </c>
      <c r="H971" s="14">
        <v>4.9000000000000004</v>
      </c>
      <c r="I971">
        <f>IF(MONTH(calls[[#This Row],[Date of Call]])&lt;=6,YEAR(calls[[#This Row],[Date of Call]]),YEAR(calls[[#This Row],[Date of Call]])+1)</f>
        <v>2024</v>
      </c>
      <c r="J971" t="str">
        <f>TEXT(calls[[#This Row],[Date of Call]],"DDDD")</f>
        <v>Friday</v>
      </c>
      <c r="K971" t="str">
        <f>_xlfn.IFS(calls[[#This Row],[Duration]]&lt;=10,"Under 10 mins",calls[[#This Row],[Duration]]&lt;=30,"10 to 30 mins",calls[[#This Row],[Duration]]&lt;=60,"30 to 60 mins",calls[[#This Row],[Duration]]&lt;=120,"1 to 2 hour",TRUE,"More than 2 hours")</f>
        <v>1 to 2 hour</v>
      </c>
      <c r="L971">
        <f>ROUND(calls[[#This Row],[Satisfaction Rating]],0)</f>
        <v>5</v>
      </c>
    </row>
    <row r="972" spans="2:12" x14ac:dyDescent="0.3">
      <c r="B972" s="10" t="s">
        <v>1008</v>
      </c>
      <c r="C972" s="11" t="s">
        <v>18</v>
      </c>
      <c r="D972" s="11">
        <v>151</v>
      </c>
      <c r="E972" s="12" t="s">
        <v>27</v>
      </c>
      <c r="F972" s="13">
        <v>45275</v>
      </c>
      <c r="G972" s="11">
        <v>117</v>
      </c>
      <c r="H972" s="14">
        <v>2</v>
      </c>
      <c r="I972">
        <f>IF(MONTH(calls[[#This Row],[Date of Call]])&lt;=6,YEAR(calls[[#This Row],[Date of Call]]),YEAR(calls[[#This Row],[Date of Call]])+1)</f>
        <v>2024</v>
      </c>
      <c r="J972" t="str">
        <f>TEXT(calls[[#This Row],[Date of Call]],"DDDD")</f>
        <v>Friday</v>
      </c>
      <c r="K972" t="str">
        <f>_xlfn.IFS(calls[[#This Row],[Duration]]&lt;=10,"Under 10 mins",calls[[#This Row],[Duration]]&lt;=30,"10 to 30 mins",calls[[#This Row],[Duration]]&lt;=60,"30 to 60 mins",calls[[#This Row],[Duration]]&lt;=120,"1 to 2 hour",TRUE,"More than 2 hours")</f>
        <v>More than 2 hours</v>
      </c>
      <c r="L972">
        <f>ROUND(calls[[#This Row],[Satisfaction Rating]],0)</f>
        <v>2</v>
      </c>
    </row>
    <row r="973" spans="2:12" x14ac:dyDescent="0.3">
      <c r="B973" s="10" t="s">
        <v>1009</v>
      </c>
      <c r="C973" s="11" t="s">
        <v>41</v>
      </c>
      <c r="D973" s="11">
        <v>158</v>
      </c>
      <c r="E973" s="12" t="s">
        <v>17</v>
      </c>
      <c r="F973" s="13">
        <v>45276</v>
      </c>
      <c r="G973" s="11">
        <v>36</v>
      </c>
      <c r="H973" s="14">
        <v>4.7</v>
      </c>
      <c r="I973">
        <f>IF(MONTH(calls[[#This Row],[Date of Call]])&lt;=6,YEAR(calls[[#This Row],[Date of Call]]),YEAR(calls[[#This Row],[Date of Call]])+1)</f>
        <v>2024</v>
      </c>
      <c r="J973" t="str">
        <f>TEXT(calls[[#This Row],[Date of Call]],"DDDD")</f>
        <v>Saturday</v>
      </c>
      <c r="K973" t="str">
        <f>_xlfn.IFS(calls[[#This Row],[Duration]]&lt;=10,"Under 10 mins",calls[[#This Row],[Duration]]&lt;=30,"10 to 30 mins",calls[[#This Row],[Duration]]&lt;=60,"30 to 60 mins",calls[[#This Row],[Duration]]&lt;=120,"1 to 2 hour",TRUE,"More than 2 hours")</f>
        <v>More than 2 hours</v>
      </c>
      <c r="L973">
        <f>ROUND(calls[[#This Row],[Satisfaction Rating]],0)</f>
        <v>5</v>
      </c>
    </row>
    <row r="974" spans="2:12" x14ac:dyDescent="0.3">
      <c r="B974" s="10" t="s">
        <v>1010</v>
      </c>
      <c r="C974" s="11" t="s">
        <v>26</v>
      </c>
      <c r="D974" s="11">
        <v>45</v>
      </c>
      <c r="E974" s="12" t="s">
        <v>17</v>
      </c>
      <c r="F974" s="13">
        <v>45276</v>
      </c>
      <c r="G974" s="11">
        <v>84</v>
      </c>
      <c r="H974" s="14">
        <v>2.8</v>
      </c>
      <c r="I974">
        <f>IF(MONTH(calls[[#This Row],[Date of Call]])&lt;=6,YEAR(calls[[#This Row],[Date of Call]]),YEAR(calls[[#This Row],[Date of Call]])+1)</f>
        <v>2024</v>
      </c>
      <c r="J974" t="str">
        <f>TEXT(calls[[#This Row],[Date of Call]],"DDDD")</f>
        <v>Saturday</v>
      </c>
      <c r="K974" t="str">
        <f>_xlfn.IFS(calls[[#This Row],[Duration]]&lt;=10,"Under 10 mins",calls[[#This Row],[Duration]]&lt;=30,"10 to 30 mins",calls[[#This Row],[Duration]]&lt;=60,"30 to 60 mins",calls[[#This Row],[Duration]]&lt;=120,"1 to 2 hour",TRUE,"More than 2 hours")</f>
        <v>30 to 60 mins</v>
      </c>
      <c r="L974">
        <f>ROUND(calls[[#This Row],[Satisfaction Rating]],0)</f>
        <v>3</v>
      </c>
    </row>
    <row r="975" spans="2:12" x14ac:dyDescent="0.3">
      <c r="B975" s="10" t="s">
        <v>1011</v>
      </c>
      <c r="C975" s="11" t="s">
        <v>23</v>
      </c>
      <c r="D975" s="11">
        <v>141</v>
      </c>
      <c r="E975" s="12" t="s">
        <v>17</v>
      </c>
      <c r="F975" s="13">
        <v>45276</v>
      </c>
      <c r="G975" s="11">
        <v>66</v>
      </c>
      <c r="H975" s="14">
        <v>3.2</v>
      </c>
      <c r="I975">
        <f>IF(MONTH(calls[[#This Row],[Date of Call]])&lt;=6,YEAR(calls[[#This Row],[Date of Call]]),YEAR(calls[[#This Row],[Date of Call]])+1)</f>
        <v>2024</v>
      </c>
      <c r="J975" t="str">
        <f>TEXT(calls[[#This Row],[Date of Call]],"DDDD")</f>
        <v>Saturday</v>
      </c>
      <c r="K975" t="str">
        <f>_xlfn.IFS(calls[[#This Row],[Duration]]&lt;=10,"Under 10 mins",calls[[#This Row],[Duration]]&lt;=30,"10 to 30 mins",calls[[#This Row],[Duration]]&lt;=60,"30 to 60 mins",calls[[#This Row],[Duration]]&lt;=120,"1 to 2 hour",TRUE,"More than 2 hours")</f>
        <v>More than 2 hours</v>
      </c>
      <c r="L975">
        <f>ROUND(calls[[#This Row],[Satisfaction Rating]],0)</f>
        <v>3</v>
      </c>
    </row>
    <row r="976" spans="2:12" x14ac:dyDescent="0.3">
      <c r="B976" s="10" t="s">
        <v>1012</v>
      </c>
      <c r="C976" s="11" t="s">
        <v>45</v>
      </c>
      <c r="D976" s="11">
        <v>147</v>
      </c>
      <c r="E976" s="12" t="s">
        <v>40</v>
      </c>
      <c r="F976" s="13">
        <v>45276</v>
      </c>
      <c r="G976" s="11">
        <v>76</v>
      </c>
      <c r="H976" s="14">
        <v>4.7</v>
      </c>
      <c r="I976">
        <f>IF(MONTH(calls[[#This Row],[Date of Call]])&lt;=6,YEAR(calls[[#This Row],[Date of Call]]),YEAR(calls[[#This Row],[Date of Call]])+1)</f>
        <v>2024</v>
      </c>
      <c r="J976" t="str">
        <f>TEXT(calls[[#This Row],[Date of Call]],"DDDD")</f>
        <v>Saturday</v>
      </c>
      <c r="K976" t="str">
        <f>_xlfn.IFS(calls[[#This Row],[Duration]]&lt;=10,"Under 10 mins",calls[[#This Row],[Duration]]&lt;=30,"10 to 30 mins",calls[[#This Row],[Duration]]&lt;=60,"30 to 60 mins",calls[[#This Row],[Duration]]&lt;=120,"1 to 2 hour",TRUE,"More than 2 hours")</f>
        <v>More than 2 hours</v>
      </c>
      <c r="L976">
        <f>ROUND(calls[[#This Row],[Satisfaction Rating]],0)</f>
        <v>5</v>
      </c>
    </row>
    <row r="977" spans="2:12" x14ac:dyDescent="0.3">
      <c r="B977" s="10" t="s">
        <v>1013</v>
      </c>
      <c r="C977" s="11" t="s">
        <v>54</v>
      </c>
      <c r="D977" s="11">
        <v>126</v>
      </c>
      <c r="E977" s="12" t="s">
        <v>40</v>
      </c>
      <c r="F977" s="13">
        <v>45276</v>
      </c>
      <c r="G977" s="11">
        <v>185</v>
      </c>
      <c r="H977" s="14">
        <v>4.8</v>
      </c>
      <c r="I977">
        <f>IF(MONTH(calls[[#This Row],[Date of Call]])&lt;=6,YEAR(calls[[#This Row],[Date of Call]]),YEAR(calls[[#This Row],[Date of Call]])+1)</f>
        <v>2024</v>
      </c>
      <c r="J977" t="str">
        <f>TEXT(calls[[#This Row],[Date of Call]],"DDDD")</f>
        <v>Saturday</v>
      </c>
      <c r="K977" t="str">
        <f>_xlfn.IFS(calls[[#This Row],[Duration]]&lt;=10,"Under 10 mins",calls[[#This Row],[Duration]]&lt;=30,"10 to 30 mins",calls[[#This Row],[Duration]]&lt;=60,"30 to 60 mins",calls[[#This Row],[Duration]]&lt;=120,"1 to 2 hour",TRUE,"More than 2 hours")</f>
        <v>More than 2 hours</v>
      </c>
      <c r="L977">
        <f>ROUND(calls[[#This Row],[Satisfaction Rating]],0)</f>
        <v>5</v>
      </c>
    </row>
    <row r="978" spans="2:12" x14ac:dyDescent="0.3">
      <c r="B978" s="10" t="s">
        <v>1014</v>
      </c>
      <c r="C978" s="11" t="s">
        <v>26</v>
      </c>
      <c r="D978" s="11">
        <v>126</v>
      </c>
      <c r="E978" s="12" t="s">
        <v>33</v>
      </c>
      <c r="F978" s="13">
        <v>45277</v>
      </c>
      <c r="G978" s="11">
        <v>80</v>
      </c>
      <c r="H978" s="14">
        <v>4.7</v>
      </c>
      <c r="I978">
        <f>IF(MONTH(calls[[#This Row],[Date of Call]])&lt;=6,YEAR(calls[[#This Row],[Date of Call]]),YEAR(calls[[#This Row],[Date of Call]])+1)</f>
        <v>2024</v>
      </c>
      <c r="J978" t="str">
        <f>TEXT(calls[[#This Row],[Date of Call]],"DDDD")</f>
        <v>Sunday</v>
      </c>
      <c r="K978" t="str">
        <f>_xlfn.IFS(calls[[#This Row],[Duration]]&lt;=10,"Under 10 mins",calls[[#This Row],[Duration]]&lt;=30,"10 to 30 mins",calls[[#This Row],[Duration]]&lt;=60,"30 to 60 mins",calls[[#This Row],[Duration]]&lt;=120,"1 to 2 hour",TRUE,"More than 2 hours")</f>
        <v>More than 2 hours</v>
      </c>
      <c r="L978">
        <f>ROUND(calls[[#This Row],[Satisfaction Rating]],0)</f>
        <v>5</v>
      </c>
    </row>
    <row r="979" spans="2:12" x14ac:dyDescent="0.3">
      <c r="B979" s="10" t="s">
        <v>1015</v>
      </c>
      <c r="C979" s="11" t="s">
        <v>49</v>
      </c>
      <c r="D979" s="11">
        <v>32</v>
      </c>
      <c r="E979" s="12" t="s">
        <v>40</v>
      </c>
      <c r="F979" s="13">
        <v>45277</v>
      </c>
      <c r="G979" s="11">
        <v>148</v>
      </c>
      <c r="H979" s="14">
        <v>4</v>
      </c>
      <c r="I979">
        <f>IF(MONTH(calls[[#This Row],[Date of Call]])&lt;=6,YEAR(calls[[#This Row],[Date of Call]]),YEAR(calls[[#This Row],[Date of Call]])+1)</f>
        <v>2024</v>
      </c>
      <c r="J979" t="str">
        <f>TEXT(calls[[#This Row],[Date of Call]],"DDDD")</f>
        <v>Sunday</v>
      </c>
      <c r="K979" t="str">
        <f>_xlfn.IFS(calls[[#This Row],[Duration]]&lt;=10,"Under 10 mins",calls[[#This Row],[Duration]]&lt;=30,"10 to 30 mins",calls[[#This Row],[Duration]]&lt;=60,"30 to 60 mins",calls[[#This Row],[Duration]]&lt;=120,"1 to 2 hour",TRUE,"More than 2 hours")</f>
        <v>30 to 60 mins</v>
      </c>
      <c r="L979">
        <f>ROUND(calls[[#This Row],[Satisfaction Rating]],0)</f>
        <v>4</v>
      </c>
    </row>
    <row r="980" spans="2:12" x14ac:dyDescent="0.3">
      <c r="B980" s="10" t="s">
        <v>1016</v>
      </c>
      <c r="C980" s="11" t="s">
        <v>26</v>
      </c>
      <c r="D980" s="11">
        <v>84</v>
      </c>
      <c r="E980" s="12" t="s">
        <v>46</v>
      </c>
      <c r="F980" s="13">
        <v>45279</v>
      </c>
      <c r="G980" s="11">
        <v>180</v>
      </c>
      <c r="H980" s="14">
        <v>4.9000000000000004</v>
      </c>
      <c r="I980">
        <f>IF(MONTH(calls[[#This Row],[Date of Call]])&lt;=6,YEAR(calls[[#This Row],[Date of Call]]),YEAR(calls[[#This Row],[Date of Call]])+1)</f>
        <v>2024</v>
      </c>
      <c r="J980" t="str">
        <f>TEXT(calls[[#This Row],[Date of Call]],"DDDD")</f>
        <v>Tuesday</v>
      </c>
      <c r="K980" t="str">
        <f>_xlfn.IFS(calls[[#This Row],[Duration]]&lt;=10,"Under 10 mins",calls[[#This Row],[Duration]]&lt;=30,"10 to 30 mins",calls[[#This Row],[Duration]]&lt;=60,"30 to 60 mins",calls[[#This Row],[Duration]]&lt;=120,"1 to 2 hour",TRUE,"More than 2 hours")</f>
        <v>1 to 2 hour</v>
      </c>
      <c r="L980">
        <f>ROUND(calls[[#This Row],[Satisfaction Rating]],0)</f>
        <v>5</v>
      </c>
    </row>
    <row r="981" spans="2:12" x14ac:dyDescent="0.3">
      <c r="B981" s="10" t="s">
        <v>1017</v>
      </c>
      <c r="C981" s="11" t="s">
        <v>43</v>
      </c>
      <c r="D981" s="11">
        <v>120</v>
      </c>
      <c r="E981" s="12" t="s">
        <v>33</v>
      </c>
      <c r="F981" s="13">
        <v>45280</v>
      </c>
      <c r="G981" s="11">
        <v>190</v>
      </c>
      <c r="H981" s="14">
        <v>3.7</v>
      </c>
      <c r="I981">
        <f>IF(MONTH(calls[[#This Row],[Date of Call]])&lt;=6,YEAR(calls[[#This Row],[Date of Call]]),YEAR(calls[[#This Row],[Date of Call]])+1)</f>
        <v>2024</v>
      </c>
      <c r="J981" t="str">
        <f>TEXT(calls[[#This Row],[Date of Call]],"DDDD")</f>
        <v>Wednesday</v>
      </c>
      <c r="K981" t="str">
        <f>_xlfn.IFS(calls[[#This Row],[Duration]]&lt;=10,"Under 10 mins",calls[[#This Row],[Duration]]&lt;=30,"10 to 30 mins",calls[[#This Row],[Duration]]&lt;=60,"30 to 60 mins",calls[[#This Row],[Duration]]&lt;=120,"1 to 2 hour",TRUE,"More than 2 hours")</f>
        <v>1 to 2 hour</v>
      </c>
      <c r="L981">
        <f>ROUND(calls[[#This Row],[Satisfaction Rating]],0)</f>
        <v>4</v>
      </c>
    </row>
    <row r="982" spans="2:12" x14ac:dyDescent="0.3">
      <c r="B982" s="10" t="s">
        <v>1018</v>
      </c>
      <c r="C982" s="11" t="s">
        <v>32</v>
      </c>
      <c r="D982" s="11">
        <v>93</v>
      </c>
      <c r="E982" s="12" t="s">
        <v>40</v>
      </c>
      <c r="F982" s="13">
        <v>45280</v>
      </c>
      <c r="G982" s="11">
        <v>38</v>
      </c>
      <c r="H982" s="14">
        <v>4.5</v>
      </c>
      <c r="I982">
        <f>IF(MONTH(calls[[#This Row],[Date of Call]])&lt;=6,YEAR(calls[[#This Row],[Date of Call]]),YEAR(calls[[#This Row],[Date of Call]])+1)</f>
        <v>2024</v>
      </c>
      <c r="J982" t="str">
        <f>TEXT(calls[[#This Row],[Date of Call]],"DDDD")</f>
        <v>Wednesday</v>
      </c>
      <c r="K982" t="str">
        <f>_xlfn.IFS(calls[[#This Row],[Duration]]&lt;=10,"Under 10 mins",calls[[#This Row],[Duration]]&lt;=30,"10 to 30 mins",calls[[#This Row],[Duration]]&lt;=60,"30 to 60 mins",calls[[#This Row],[Duration]]&lt;=120,"1 to 2 hour",TRUE,"More than 2 hours")</f>
        <v>1 to 2 hour</v>
      </c>
      <c r="L982">
        <f>ROUND(calls[[#This Row],[Satisfaction Rating]],0)</f>
        <v>5</v>
      </c>
    </row>
    <row r="983" spans="2:12" x14ac:dyDescent="0.3">
      <c r="B983" s="10" t="s">
        <v>1019</v>
      </c>
      <c r="C983" s="11" t="s">
        <v>37</v>
      </c>
      <c r="D983" s="11">
        <v>76</v>
      </c>
      <c r="E983" s="12" t="s">
        <v>27</v>
      </c>
      <c r="F983" s="13">
        <v>45281</v>
      </c>
      <c r="G983" s="11">
        <v>82</v>
      </c>
      <c r="H983" s="14">
        <v>2.1</v>
      </c>
      <c r="I983">
        <f>IF(MONTH(calls[[#This Row],[Date of Call]])&lt;=6,YEAR(calls[[#This Row],[Date of Call]]),YEAR(calls[[#This Row],[Date of Call]])+1)</f>
        <v>2024</v>
      </c>
      <c r="J983" t="str">
        <f>TEXT(calls[[#This Row],[Date of Call]],"DDDD")</f>
        <v>Thursday</v>
      </c>
      <c r="K983" t="str">
        <f>_xlfn.IFS(calls[[#This Row],[Duration]]&lt;=10,"Under 10 mins",calls[[#This Row],[Duration]]&lt;=30,"10 to 30 mins",calls[[#This Row],[Duration]]&lt;=60,"30 to 60 mins",calls[[#This Row],[Duration]]&lt;=120,"1 to 2 hour",TRUE,"More than 2 hours")</f>
        <v>1 to 2 hour</v>
      </c>
      <c r="L983">
        <f>ROUND(calls[[#This Row],[Satisfaction Rating]],0)</f>
        <v>2</v>
      </c>
    </row>
    <row r="984" spans="2:12" x14ac:dyDescent="0.3">
      <c r="B984" s="10" t="s">
        <v>1020</v>
      </c>
      <c r="C984" s="11" t="s">
        <v>41</v>
      </c>
      <c r="D984" s="11">
        <v>89</v>
      </c>
      <c r="E984" s="12" t="s">
        <v>40</v>
      </c>
      <c r="F984" s="13">
        <v>45284</v>
      </c>
      <c r="G984" s="11">
        <v>88</v>
      </c>
      <c r="H984" s="14">
        <v>2.8</v>
      </c>
      <c r="I984">
        <f>IF(MONTH(calls[[#This Row],[Date of Call]])&lt;=6,YEAR(calls[[#This Row],[Date of Call]]),YEAR(calls[[#This Row],[Date of Call]])+1)</f>
        <v>2024</v>
      </c>
      <c r="J984" t="str">
        <f>TEXT(calls[[#This Row],[Date of Call]],"DDDD")</f>
        <v>Sunday</v>
      </c>
      <c r="K984" t="str">
        <f>_xlfn.IFS(calls[[#This Row],[Duration]]&lt;=10,"Under 10 mins",calls[[#This Row],[Duration]]&lt;=30,"10 to 30 mins",calls[[#This Row],[Duration]]&lt;=60,"30 to 60 mins",calls[[#This Row],[Duration]]&lt;=120,"1 to 2 hour",TRUE,"More than 2 hours")</f>
        <v>1 to 2 hour</v>
      </c>
      <c r="L984">
        <f>ROUND(calls[[#This Row],[Satisfaction Rating]],0)</f>
        <v>3</v>
      </c>
    </row>
    <row r="985" spans="2:12" x14ac:dyDescent="0.3">
      <c r="B985" s="10" t="s">
        <v>1021</v>
      </c>
      <c r="C985" s="11" t="s">
        <v>30</v>
      </c>
      <c r="D985" s="11">
        <v>91</v>
      </c>
      <c r="E985" s="12" t="s">
        <v>46</v>
      </c>
      <c r="F985" s="13">
        <v>45284</v>
      </c>
      <c r="G985" s="11">
        <v>42</v>
      </c>
      <c r="H985" s="14">
        <v>4.0999999999999996</v>
      </c>
      <c r="I985">
        <f>IF(MONTH(calls[[#This Row],[Date of Call]])&lt;=6,YEAR(calls[[#This Row],[Date of Call]]),YEAR(calls[[#This Row],[Date of Call]])+1)</f>
        <v>2024</v>
      </c>
      <c r="J985" t="str">
        <f>TEXT(calls[[#This Row],[Date of Call]],"DDDD")</f>
        <v>Sunday</v>
      </c>
      <c r="K985" t="str">
        <f>_xlfn.IFS(calls[[#This Row],[Duration]]&lt;=10,"Under 10 mins",calls[[#This Row],[Duration]]&lt;=30,"10 to 30 mins",calls[[#This Row],[Duration]]&lt;=60,"30 to 60 mins",calls[[#This Row],[Duration]]&lt;=120,"1 to 2 hour",TRUE,"More than 2 hours")</f>
        <v>1 to 2 hour</v>
      </c>
      <c r="L985">
        <f>ROUND(calls[[#This Row],[Satisfaction Rating]],0)</f>
        <v>4</v>
      </c>
    </row>
    <row r="986" spans="2:12" x14ac:dyDescent="0.3">
      <c r="B986" s="10" t="s">
        <v>1022</v>
      </c>
      <c r="C986" s="11" t="s">
        <v>35</v>
      </c>
      <c r="D986" s="11">
        <v>7</v>
      </c>
      <c r="E986" s="12" t="s">
        <v>17</v>
      </c>
      <c r="F986" s="13">
        <v>45285</v>
      </c>
      <c r="G986" s="11">
        <v>64</v>
      </c>
      <c r="H986" s="14">
        <v>3.3</v>
      </c>
      <c r="I986">
        <f>IF(MONTH(calls[[#This Row],[Date of Call]])&lt;=6,YEAR(calls[[#This Row],[Date of Call]]),YEAR(calls[[#This Row],[Date of Call]])+1)</f>
        <v>2024</v>
      </c>
      <c r="J986" t="str">
        <f>TEXT(calls[[#This Row],[Date of Call]],"DDDD")</f>
        <v>Monday</v>
      </c>
      <c r="K986" t="str">
        <f>_xlfn.IFS(calls[[#This Row],[Duration]]&lt;=10,"Under 10 mins",calls[[#This Row],[Duration]]&lt;=30,"10 to 30 mins",calls[[#This Row],[Duration]]&lt;=60,"30 to 60 mins",calls[[#This Row],[Duration]]&lt;=120,"1 to 2 hour",TRUE,"More than 2 hours")</f>
        <v>Under 10 mins</v>
      </c>
      <c r="L986">
        <f>ROUND(calls[[#This Row],[Satisfaction Rating]],0)</f>
        <v>3</v>
      </c>
    </row>
    <row r="987" spans="2:12" x14ac:dyDescent="0.3">
      <c r="B987" s="10" t="s">
        <v>1023</v>
      </c>
      <c r="C987" s="11" t="s">
        <v>49</v>
      </c>
      <c r="D987" s="11">
        <v>140</v>
      </c>
      <c r="E987" s="12" t="s">
        <v>17</v>
      </c>
      <c r="F987" s="13">
        <v>45285</v>
      </c>
      <c r="G987" s="11">
        <v>105</v>
      </c>
      <c r="H987" s="14">
        <v>1.7</v>
      </c>
      <c r="I987">
        <f>IF(MONTH(calls[[#This Row],[Date of Call]])&lt;=6,YEAR(calls[[#This Row],[Date of Call]]),YEAR(calls[[#This Row],[Date of Call]])+1)</f>
        <v>2024</v>
      </c>
      <c r="J987" t="str">
        <f>TEXT(calls[[#This Row],[Date of Call]],"DDDD")</f>
        <v>Monday</v>
      </c>
      <c r="K987" t="str">
        <f>_xlfn.IFS(calls[[#This Row],[Duration]]&lt;=10,"Under 10 mins",calls[[#This Row],[Duration]]&lt;=30,"10 to 30 mins",calls[[#This Row],[Duration]]&lt;=60,"30 to 60 mins",calls[[#This Row],[Duration]]&lt;=120,"1 to 2 hour",TRUE,"More than 2 hours")</f>
        <v>More than 2 hours</v>
      </c>
      <c r="L987">
        <f>ROUND(calls[[#This Row],[Satisfaction Rating]],0)</f>
        <v>2</v>
      </c>
    </row>
    <row r="988" spans="2:12" x14ac:dyDescent="0.3">
      <c r="B988" s="10" t="s">
        <v>1024</v>
      </c>
      <c r="C988" s="11" t="s">
        <v>22</v>
      </c>
      <c r="D988" s="11">
        <v>58</v>
      </c>
      <c r="E988" s="12" t="s">
        <v>33</v>
      </c>
      <c r="F988" s="13">
        <v>45285</v>
      </c>
      <c r="G988" s="11">
        <v>25</v>
      </c>
      <c r="H988" s="14">
        <v>3.6</v>
      </c>
      <c r="I988">
        <f>IF(MONTH(calls[[#This Row],[Date of Call]])&lt;=6,YEAR(calls[[#This Row],[Date of Call]]),YEAR(calls[[#This Row],[Date of Call]])+1)</f>
        <v>2024</v>
      </c>
      <c r="J988" t="str">
        <f>TEXT(calls[[#This Row],[Date of Call]],"DDDD")</f>
        <v>Monday</v>
      </c>
      <c r="K988" t="str">
        <f>_xlfn.IFS(calls[[#This Row],[Duration]]&lt;=10,"Under 10 mins",calls[[#This Row],[Duration]]&lt;=30,"10 to 30 mins",calls[[#This Row],[Duration]]&lt;=60,"30 to 60 mins",calls[[#This Row],[Duration]]&lt;=120,"1 to 2 hour",TRUE,"More than 2 hours")</f>
        <v>30 to 60 mins</v>
      </c>
      <c r="L988">
        <f>ROUND(calls[[#This Row],[Satisfaction Rating]],0)</f>
        <v>4</v>
      </c>
    </row>
    <row r="989" spans="2:12" x14ac:dyDescent="0.3">
      <c r="B989" s="10" t="s">
        <v>1025</v>
      </c>
      <c r="C989" s="11" t="s">
        <v>16</v>
      </c>
      <c r="D989" s="11">
        <v>90</v>
      </c>
      <c r="E989" s="12" t="s">
        <v>27</v>
      </c>
      <c r="F989" s="13">
        <v>45286</v>
      </c>
      <c r="G989" s="11">
        <v>176</v>
      </c>
      <c r="H989" s="14">
        <v>3.6</v>
      </c>
      <c r="I989">
        <f>IF(MONTH(calls[[#This Row],[Date of Call]])&lt;=6,YEAR(calls[[#This Row],[Date of Call]]),YEAR(calls[[#This Row],[Date of Call]])+1)</f>
        <v>2024</v>
      </c>
      <c r="J989" t="str">
        <f>TEXT(calls[[#This Row],[Date of Call]],"DDDD")</f>
        <v>Tuesday</v>
      </c>
      <c r="K989" t="str">
        <f>_xlfn.IFS(calls[[#This Row],[Duration]]&lt;=10,"Under 10 mins",calls[[#This Row],[Duration]]&lt;=30,"10 to 30 mins",calls[[#This Row],[Duration]]&lt;=60,"30 to 60 mins",calls[[#This Row],[Duration]]&lt;=120,"1 to 2 hour",TRUE,"More than 2 hours")</f>
        <v>1 to 2 hour</v>
      </c>
      <c r="L989">
        <f>ROUND(calls[[#This Row],[Satisfaction Rating]],0)</f>
        <v>4</v>
      </c>
    </row>
    <row r="990" spans="2:12" x14ac:dyDescent="0.3">
      <c r="B990" s="10" t="s">
        <v>1026</v>
      </c>
      <c r="C990" s="11" t="s">
        <v>16</v>
      </c>
      <c r="D990" s="11">
        <v>106</v>
      </c>
      <c r="E990" s="12" t="s">
        <v>40</v>
      </c>
      <c r="F990" s="13">
        <v>45287</v>
      </c>
      <c r="G990" s="11">
        <v>46</v>
      </c>
      <c r="H990" s="14">
        <v>4.5999999999999996</v>
      </c>
      <c r="I990">
        <f>IF(MONTH(calls[[#This Row],[Date of Call]])&lt;=6,YEAR(calls[[#This Row],[Date of Call]]),YEAR(calls[[#This Row],[Date of Call]])+1)</f>
        <v>2024</v>
      </c>
      <c r="J990" t="str">
        <f>TEXT(calls[[#This Row],[Date of Call]],"DDDD")</f>
        <v>Wednesday</v>
      </c>
      <c r="K990" t="str">
        <f>_xlfn.IFS(calls[[#This Row],[Duration]]&lt;=10,"Under 10 mins",calls[[#This Row],[Duration]]&lt;=30,"10 to 30 mins",calls[[#This Row],[Duration]]&lt;=60,"30 to 60 mins",calls[[#This Row],[Duration]]&lt;=120,"1 to 2 hour",TRUE,"More than 2 hours")</f>
        <v>1 to 2 hour</v>
      </c>
      <c r="L990">
        <f>ROUND(calls[[#This Row],[Satisfaction Rating]],0)</f>
        <v>5</v>
      </c>
    </row>
    <row r="991" spans="2:12" x14ac:dyDescent="0.3">
      <c r="B991" s="10" t="s">
        <v>1027</v>
      </c>
      <c r="C991" s="11" t="s">
        <v>43</v>
      </c>
      <c r="D991" s="11">
        <v>72</v>
      </c>
      <c r="E991" s="12" t="s">
        <v>17</v>
      </c>
      <c r="F991" s="13">
        <v>45287</v>
      </c>
      <c r="G991" s="11">
        <v>164</v>
      </c>
      <c r="H991" s="14">
        <v>4.8</v>
      </c>
      <c r="I991">
        <f>IF(MONTH(calls[[#This Row],[Date of Call]])&lt;=6,YEAR(calls[[#This Row],[Date of Call]]),YEAR(calls[[#This Row],[Date of Call]])+1)</f>
        <v>2024</v>
      </c>
      <c r="J991" t="str">
        <f>TEXT(calls[[#This Row],[Date of Call]],"DDDD")</f>
        <v>Wednesday</v>
      </c>
      <c r="K991" t="str">
        <f>_xlfn.IFS(calls[[#This Row],[Duration]]&lt;=10,"Under 10 mins",calls[[#This Row],[Duration]]&lt;=30,"10 to 30 mins",calls[[#This Row],[Duration]]&lt;=60,"30 to 60 mins",calls[[#This Row],[Duration]]&lt;=120,"1 to 2 hour",TRUE,"More than 2 hours")</f>
        <v>1 to 2 hour</v>
      </c>
      <c r="L991">
        <f>ROUND(calls[[#This Row],[Satisfaction Rating]],0)</f>
        <v>5</v>
      </c>
    </row>
    <row r="992" spans="2:12" x14ac:dyDescent="0.3">
      <c r="B992" s="10" t="s">
        <v>1028</v>
      </c>
      <c r="C992" s="11" t="s">
        <v>35</v>
      </c>
      <c r="D992" s="11">
        <v>124</v>
      </c>
      <c r="E992" s="12" t="s">
        <v>17</v>
      </c>
      <c r="F992" s="13">
        <v>45288</v>
      </c>
      <c r="G992" s="11">
        <v>64</v>
      </c>
      <c r="H992" s="14">
        <v>4.5</v>
      </c>
      <c r="I992">
        <f>IF(MONTH(calls[[#This Row],[Date of Call]])&lt;=6,YEAR(calls[[#This Row],[Date of Call]]),YEAR(calls[[#This Row],[Date of Call]])+1)</f>
        <v>2024</v>
      </c>
      <c r="J992" t="str">
        <f>TEXT(calls[[#This Row],[Date of Call]],"DDDD")</f>
        <v>Thursday</v>
      </c>
      <c r="K992" t="str">
        <f>_xlfn.IFS(calls[[#This Row],[Duration]]&lt;=10,"Under 10 mins",calls[[#This Row],[Duration]]&lt;=30,"10 to 30 mins",calls[[#This Row],[Duration]]&lt;=60,"30 to 60 mins",calls[[#This Row],[Duration]]&lt;=120,"1 to 2 hour",TRUE,"More than 2 hours")</f>
        <v>More than 2 hours</v>
      </c>
      <c r="L992">
        <f>ROUND(calls[[#This Row],[Satisfaction Rating]],0)</f>
        <v>5</v>
      </c>
    </row>
    <row r="993" spans="2:12" x14ac:dyDescent="0.3">
      <c r="B993" s="10" t="s">
        <v>1029</v>
      </c>
      <c r="C993" s="11" t="s">
        <v>23</v>
      </c>
      <c r="D993" s="11">
        <v>86</v>
      </c>
      <c r="E993" s="12" t="s">
        <v>46</v>
      </c>
      <c r="F993" s="13">
        <v>45288</v>
      </c>
      <c r="G993" s="11">
        <v>205</v>
      </c>
      <c r="H993" s="14">
        <v>4.5</v>
      </c>
      <c r="I993">
        <f>IF(MONTH(calls[[#This Row],[Date of Call]])&lt;=6,YEAR(calls[[#This Row],[Date of Call]]),YEAR(calls[[#This Row],[Date of Call]])+1)</f>
        <v>2024</v>
      </c>
      <c r="J993" t="str">
        <f>TEXT(calls[[#This Row],[Date of Call]],"DDDD")</f>
        <v>Thursday</v>
      </c>
      <c r="K993" t="str">
        <f>_xlfn.IFS(calls[[#This Row],[Duration]]&lt;=10,"Under 10 mins",calls[[#This Row],[Duration]]&lt;=30,"10 to 30 mins",calls[[#This Row],[Duration]]&lt;=60,"30 to 60 mins",calls[[#This Row],[Duration]]&lt;=120,"1 to 2 hour",TRUE,"More than 2 hours")</f>
        <v>1 to 2 hour</v>
      </c>
      <c r="L993">
        <f>ROUND(calls[[#This Row],[Satisfaction Rating]],0)</f>
        <v>5</v>
      </c>
    </row>
    <row r="994" spans="2:12" x14ac:dyDescent="0.3">
      <c r="B994" s="10" t="s">
        <v>1030</v>
      </c>
      <c r="C994" s="11" t="s">
        <v>26</v>
      </c>
      <c r="D994" s="11">
        <v>164</v>
      </c>
      <c r="E994" s="12" t="s">
        <v>46</v>
      </c>
      <c r="F994" s="13">
        <v>45289</v>
      </c>
      <c r="G994" s="11">
        <v>100</v>
      </c>
      <c r="H994" s="14">
        <v>4.5999999999999996</v>
      </c>
      <c r="I994">
        <f>IF(MONTH(calls[[#This Row],[Date of Call]])&lt;=6,YEAR(calls[[#This Row],[Date of Call]]),YEAR(calls[[#This Row],[Date of Call]])+1)</f>
        <v>2024</v>
      </c>
      <c r="J994" t="str">
        <f>TEXT(calls[[#This Row],[Date of Call]],"DDDD")</f>
        <v>Friday</v>
      </c>
      <c r="K994" t="str">
        <f>_xlfn.IFS(calls[[#This Row],[Duration]]&lt;=10,"Under 10 mins",calls[[#This Row],[Duration]]&lt;=30,"10 to 30 mins",calls[[#This Row],[Duration]]&lt;=60,"30 to 60 mins",calls[[#This Row],[Duration]]&lt;=120,"1 to 2 hour",TRUE,"More than 2 hours")</f>
        <v>More than 2 hours</v>
      </c>
      <c r="L994">
        <f>ROUND(calls[[#This Row],[Satisfaction Rating]],0)</f>
        <v>5</v>
      </c>
    </row>
    <row r="995" spans="2:12" x14ac:dyDescent="0.3">
      <c r="B995" s="10" t="s">
        <v>1031</v>
      </c>
      <c r="C995" s="11" t="s">
        <v>32</v>
      </c>
      <c r="D995" s="11">
        <v>40</v>
      </c>
      <c r="E995" s="12" t="s">
        <v>27</v>
      </c>
      <c r="F995" s="13">
        <v>45289</v>
      </c>
      <c r="G995" s="11">
        <v>111</v>
      </c>
      <c r="H995" s="14">
        <v>4.5999999999999996</v>
      </c>
      <c r="I995">
        <f>IF(MONTH(calls[[#This Row],[Date of Call]])&lt;=6,YEAR(calls[[#This Row],[Date of Call]]),YEAR(calls[[#This Row],[Date of Call]])+1)</f>
        <v>2024</v>
      </c>
      <c r="J995" t="str">
        <f>TEXT(calls[[#This Row],[Date of Call]],"DDDD")</f>
        <v>Friday</v>
      </c>
      <c r="K995" t="str">
        <f>_xlfn.IFS(calls[[#This Row],[Duration]]&lt;=10,"Under 10 mins",calls[[#This Row],[Duration]]&lt;=30,"10 to 30 mins",calls[[#This Row],[Duration]]&lt;=60,"30 to 60 mins",calls[[#This Row],[Duration]]&lt;=120,"1 to 2 hour",TRUE,"More than 2 hours")</f>
        <v>30 to 60 mins</v>
      </c>
      <c r="L995">
        <f>ROUND(calls[[#This Row],[Satisfaction Rating]],0)</f>
        <v>5</v>
      </c>
    </row>
    <row r="996" spans="2:12" x14ac:dyDescent="0.3">
      <c r="B996" s="10" t="s">
        <v>1032</v>
      </c>
      <c r="C996" s="11" t="s">
        <v>30</v>
      </c>
      <c r="D996" s="11">
        <v>76</v>
      </c>
      <c r="E996" s="12" t="s">
        <v>33</v>
      </c>
      <c r="F996" s="13">
        <v>45289</v>
      </c>
      <c r="G996" s="11">
        <v>80</v>
      </c>
      <c r="H996" s="14">
        <v>3.5</v>
      </c>
      <c r="I996">
        <f>IF(MONTH(calls[[#This Row],[Date of Call]])&lt;=6,YEAR(calls[[#This Row],[Date of Call]]),YEAR(calls[[#This Row],[Date of Call]])+1)</f>
        <v>2024</v>
      </c>
      <c r="J996" t="str">
        <f>TEXT(calls[[#This Row],[Date of Call]],"DDDD")</f>
        <v>Friday</v>
      </c>
      <c r="K996" t="str">
        <f>_xlfn.IFS(calls[[#This Row],[Duration]]&lt;=10,"Under 10 mins",calls[[#This Row],[Duration]]&lt;=30,"10 to 30 mins",calls[[#This Row],[Duration]]&lt;=60,"30 to 60 mins",calls[[#This Row],[Duration]]&lt;=120,"1 to 2 hour",TRUE,"More than 2 hours")</f>
        <v>1 to 2 hour</v>
      </c>
      <c r="L996">
        <f>ROUND(calls[[#This Row],[Satisfaction Rating]],0)</f>
        <v>4</v>
      </c>
    </row>
    <row r="997" spans="2:12" x14ac:dyDescent="0.3">
      <c r="B997" s="10" t="s">
        <v>1033</v>
      </c>
      <c r="C997" s="11" t="s">
        <v>35</v>
      </c>
      <c r="D997" s="11">
        <v>95</v>
      </c>
      <c r="E997" s="12" t="s">
        <v>40</v>
      </c>
      <c r="F997" s="13">
        <v>45289</v>
      </c>
      <c r="G997" s="11">
        <v>50</v>
      </c>
      <c r="H997" s="14">
        <v>2.9</v>
      </c>
      <c r="I997">
        <f>IF(MONTH(calls[[#This Row],[Date of Call]])&lt;=6,YEAR(calls[[#This Row],[Date of Call]]),YEAR(calls[[#This Row],[Date of Call]])+1)</f>
        <v>2024</v>
      </c>
      <c r="J997" t="str">
        <f>TEXT(calls[[#This Row],[Date of Call]],"DDDD")</f>
        <v>Friday</v>
      </c>
      <c r="K997" t="str">
        <f>_xlfn.IFS(calls[[#This Row],[Duration]]&lt;=10,"Under 10 mins",calls[[#This Row],[Duration]]&lt;=30,"10 to 30 mins",calls[[#This Row],[Duration]]&lt;=60,"30 to 60 mins",calls[[#This Row],[Duration]]&lt;=120,"1 to 2 hour",TRUE,"More than 2 hours")</f>
        <v>1 to 2 hour</v>
      </c>
      <c r="L997">
        <f>ROUND(calls[[#This Row],[Satisfaction Rating]],0)</f>
        <v>3</v>
      </c>
    </row>
    <row r="998" spans="2:12" x14ac:dyDescent="0.3">
      <c r="B998" s="10" t="s">
        <v>1034</v>
      </c>
      <c r="C998" s="11" t="s">
        <v>30</v>
      </c>
      <c r="D998" s="11">
        <v>113</v>
      </c>
      <c r="E998" s="12" t="s">
        <v>17</v>
      </c>
      <c r="F998" s="13">
        <v>45290</v>
      </c>
      <c r="G998" s="11">
        <v>165</v>
      </c>
      <c r="H998" s="14">
        <v>4.7</v>
      </c>
      <c r="I998">
        <f>IF(MONTH(calls[[#This Row],[Date of Call]])&lt;=6,YEAR(calls[[#This Row],[Date of Call]]),YEAR(calls[[#This Row],[Date of Call]])+1)</f>
        <v>2024</v>
      </c>
      <c r="J998" t="str">
        <f>TEXT(calls[[#This Row],[Date of Call]],"DDDD")</f>
        <v>Saturday</v>
      </c>
      <c r="K998" t="str">
        <f>_xlfn.IFS(calls[[#This Row],[Duration]]&lt;=10,"Under 10 mins",calls[[#This Row],[Duration]]&lt;=30,"10 to 30 mins",calls[[#This Row],[Duration]]&lt;=60,"30 to 60 mins",calls[[#This Row],[Duration]]&lt;=120,"1 to 2 hour",TRUE,"More than 2 hours")</f>
        <v>1 to 2 hour</v>
      </c>
      <c r="L998">
        <f>ROUND(calls[[#This Row],[Satisfaction Rating]],0)</f>
        <v>5</v>
      </c>
    </row>
    <row r="999" spans="2:12" x14ac:dyDescent="0.3">
      <c r="B999" s="10" t="s">
        <v>1035</v>
      </c>
      <c r="C999" s="11" t="s">
        <v>23</v>
      </c>
      <c r="D999" s="11">
        <v>81</v>
      </c>
      <c r="E999" s="12" t="s">
        <v>17</v>
      </c>
      <c r="F999" s="13">
        <v>45290</v>
      </c>
      <c r="G999" s="11">
        <v>28</v>
      </c>
      <c r="H999" s="14">
        <v>3.9</v>
      </c>
      <c r="I999">
        <f>IF(MONTH(calls[[#This Row],[Date of Call]])&lt;=6,YEAR(calls[[#This Row],[Date of Call]]),YEAR(calls[[#This Row],[Date of Call]])+1)</f>
        <v>2024</v>
      </c>
      <c r="J999" t="str">
        <f>TEXT(calls[[#This Row],[Date of Call]],"DDDD")</f>
        <v>Saturday</v>
      </c>
      <c r="K999" t="str">
        <f>_xlfn.IFS(calls[[#This Row],[Duration]]&lt;=10,"Under 10 mins",calls[[#This Row],[Duration]]&lt;=30,"10 to 30 mins",calls[[#This Row],[Duration]]&lt;=60,"30 to 60 mins",calls[[#This Row],[Duration]]&lt;=120,"1 to 2 hour",TRUE,"More than 2 hours")</f>
        <v>1 to 2 hour</v>
      </c>
      <c r="L999">
        <f>ROUND(calls[[#This Row],[Satisfaction Rating]],0)</f>
        <v>4</v>
      </c>
    </row>
    <row r="1000" spans="2:12" x14ac:dyDescent="0.3">
      <c r="B1000" s="10" t="s">
        <v>1036</v>
      </c>
      <c r="C1000" s="11" t="s">
        <v>37</v>
      </c>
      <c r="D1000" s="11">
        <v>127</v>
      </c>
      <c r="E1000" s="12" t="s">
        <v>40</v>
      </c>
      <c r="F1000" s="13">
        <v>45290</v>
      </c>
      <c r="G1000" s="11">
        <v>215</v>
      </c>
      <c r="H1000" s="14">
        <v>3.8</v>
      </c>
      <c r="I1000">
        <f>IF(MONTH(calls[[#This Row],[Date of Call]])&lt;=6,YEAR(calls[[#This Row],[Date of Call]]),YEAR(calls[[#This Row],[Date of Call]])+1)</f>
        <v>2024</v>
      </c>
      <c r="J1000" t="str">
        <f>TEXT(calls[[#This Row],[Date of Call]],"DDDD")</f>
        <v>Saturday</v>
      </c>
      <c r="K1000" t="str">
        <f>_xlfn.IFS(calls[[#This Row],[Duration]]&lt;=10,"Under 10 mins",calls[[#This Row],[Duration]]&lt;=30,"10 to 30 mins",calls[[#This Row],[Duration]]&lt;=60,"30 to 60 mins",calls[[#This Row],[Duration]]&lt;=120,"1 to 2 hour",TRUE,"More than 2 hours")</f>
        <v>More than 2 hours</v>
      </c>
      <c r="L1000">
        <f>ROUND(calls[[#This Row],[Satisfaction Rating]],0)</f>
        <v>4</v>
      </c>
    </row>
    <row r="1001" spans="2:12" x14ac:dyDescent="0.3">
      <c r="B1001" s="10" t="s">
        <v>1037</v>
      </c>
      <c r="C1001" s="11" t="s">
        <v>49</v>
      </c>
      <c r="D1001" s="11">
        <v>146</v>
      </c>
      <c r="E1001" s="12" t="s">
        <v>17</v>
      </c>
      <c r="F1001" s="13">
        <v>45291</v>
      </c>
      <c r="G1001" s="11">
        <v>115</v>
      </c>
      <c r="H1001" s="14">
        <v>2.2999999999999998</v>
      </c>
      <c r="I1001">
        <f>IF(MONTH(calls[[#This Row],[Date of Call]])&lt;=6,YEAR(calls[[#This Row],[Date of Call]]),YEAR(calls[[#This Row],[Date of Call]])+1)</f>
        <v>2024</v>
      </c>
      <c r="J1001" t="str">
        <f>TEXT(calls[[#This Row],[Date of Call]],"DDDD")</f>
        <v>Sunday</v>
      </c>
      <c r="K1001" t="str">
        <f>_xlfn.IFS(calls[[#This Row],[Duration]]&lt;=10,"Under 10 mins",calls[[#This Row],[Duration]]&lt;=30,"10 to 30 mins",calls[[#This Row],[Duration]]&lt;=60,"30 to 60 mins",calls[[#This Row],[Duration]]&lt;=120,"1 to 2 hour",TRUE,"More than 2 hours")</f>
        <v>More than 2 hours</v>
      </c>
      <c r="L1001">
        <f>ROUND(calls[[#This Row],[Satisfaction Rating]],0)</f>
        <v>2</v>
      </c>
    </row>
    <row r="1002" spans="2:12" x14ac:dyDescent="0.3">
      <c r="B1002" s="10" t="s">
        <v>1038</v>
      </c>
      <c r="C1002" s="11" t="s">
        <v>45</v>
      </c>
      <c r="D1002" s="11">
        <v>123</v>
      </c>
      <c r="E1002" s="12" t="s">
        <v>17</v>
      </c>
      <c r="F1002" s="13">
        <v>45291</v>
      </c>
      <c r="G1002" s="11">
        <v>64</v>
      </c>
      <c r="H1002" s="14">
        <v>3.7</v>
      </c>
      <c r="I1002">
        <f>IF(MONTH(calls[[#This Row],[Date of Call]])&lt;=6,YEAR(calls[[#This Row],[Date of Call]]),YEAR(calls[[#This Row],[Date of Call]])+1)</f>
        <v>2024</v>
      </c>
      <c r="J1002" t="str">
        <f>TEXT(calls[[#This Row],[Date of Call]],"DDDD")</f>
        <v>Sunday</v>
      </c>
      <c r="K1002" t="str">
        <f>_xlfn.IFS(calls[[#This Row],[Duration]]&lt;=10,"Under 10 mins",calls[[#This Row],[Duration]]&lt;=30,"10 to 30 mins",calls[[#This Row],[Duration]]&lt;=60,"30 to 60 mins",calls[[#This Row],[Duration]]&lt;=120,"1 to 2 hour",TRUE,"More than 2 hours")</f>
        <v>More than 2 hours</v>
      </c>
      <c r="L1002">
        <f>ROUND(calls[[#This Row],[Satisfaction Rating]],0)</f>
        <v>4</v>
      </c>
    </row>
    <row r="1003" spans="2:12" x14ac:dyDescent="0.3">
      <c r="B1003" s="16" t="s">
        <v>1039</v>
      </c>
      <c r="C1003" s="18" t="s">
        <v>43</v>
      </c>
      <c r="D1003" s="18">
        <v>114</v>
      </c>
      <c r="E1003" s="20" t="s">
        <v>33</v>
      </c>
      <c r="F1003" s="21">
        <v>45291</v>
      </c>
      <c r="G1003" s="18">
        <v>40</v>
      </c>
      <c r="H1003" s="19">
        <v>3.9</v>
      </c>
      <c r="I1003">
        <f>IF(MONTH(calls[[#This Row],[Date of Call]])&lt;=6,YEAR(calls[[#This Row],[Date of Call]]),YEAR(calls[[#This Row],[Date of Call]])+1)</f>
        <v>2024</v>
      </c>
      <c r="J1003" t="str">
        <f>TEXT(calls[[#This Row],[Date of Call]],"DDDD")</f>
        <v>Sunday</v>
      </c>
      <c r="K1003" t="str">
        <f>_xlfn.IFS(calls[[#This Row],[Duration]]&lt;=10,"Under 10 mins",calls[[#This Row],[Duration]]&lt;=30,"10 to 30 mins",calls[[#This Row],[Duration]]&lt;=60,"30 to 60 mins",calls[[#This Row],[Duration]]&lt;=120,"1 to 2 hour",TRUE,"More than 2 hours")</f>
        <v>1 to 2 hour</v>
      </c>
      <c r="L1003">
        <f>ROUND(calls[[#This Row],[Satisfaction Rating]],0)</f>
        <v>4</v>
      </c>
    </row>
  </sheetData>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F6D1C-79DF-4DC2-B9FA-239BBEBEC5C7}">
  <dimension ref="A3:I92"/>
  <sheetViews>
    <sheetView zoomScale="110" zoomScaleNormal="110" workbookViewId="0">
      <selection activeCell="G36" sqref="G36"/>
    </sheetView>
  </sheetViews>
  <sheetFormatPr defaultRowHeight="14.4" x14ac:dyDescent="0.3"/>
  <cols>
    <col min="1" max="1" width="13.77734375" bestFit="1" customWidth="1"/>
    <col min="2" max="2" width="10.77734375" customWidth="1"/>
    <col min="3" max="3" width="12.5546875" customWidth="1"/>
    <col min="4" max="4" width="10.5546875" bestFit="1" customWidth="1"/>
    <col min="5" max="5" width="12.5546875" bestFit="1" customWidth="1"/>
    <col min="6" max="6" width="9.109375" bestFit="1" customWidth="1"/>
    <col min="7" max="8" width="11" bestFit="1" customWidth="1"/>
  </cols>
  <sheetData>
    <row r="3" spans="1:6" x14ac:dyDescent="0.3">
      <c r="A3" t="s">
        <v>1042</v>
      </c>
      <c r="B3" t="s">
        <v>1043</v>
      </c>
      <c r="C3" t="s">
        <v>1044</v>
      </c>
      <c r="D3" t="s">
        <v>1045</v>
      </c>
      <c r="E3" t="s">
        <v>1046</v>
      </c>
    </row>
    <row r="4" spans="1:6" x14ac:dyDescent="0.3">
      <c r="A4" s="22">
        <v>1000</v>
      </c>
      <c r="B4" s="23">
        <v>96623</v>
      </c>
      <c r="C4" s="22">
        <v>89850</v>
      </c>
      <c r="D4" s="24">
        <v>3.8854000000000033</v>
      </c>
      <c r="E4" s="22">
        <v>307</v>
      </c>
    </row>
    <row r="9" spans="1:6" x14ac:dyDescent="0.3">
      <c r="A9" t="s">
        <v>1042</v>
      </c>
      <c r="B9" t="s">
        <v>1043</v>
      </c>
      <c r="C9" t="s">
        <v>1044</v>
      </c>
      <c r="D9" t="s">
        <v>1045</v>
      </c>
      <c r="E9" t="s">
        <v>1046</v>
      </c>
    </row>
    <row r="10" spans="1:6" x14ac:dyDescent="0.3">
      <c r="A10" s="22">
        <v>1000</v>
      </c>
      <c r="B10" s="23">
        <v>96623</v>
      </c>
      <c r="C10" s="22">
        <v>89850</v>
      </c>
      <c r="D10" s="24">
        <v>3.8854000000000033</v>
      </c>
      <c r="E10" s="22">
        <v>307</v>
      </c>
    </row>
    <row r="16" spans="1:6" x14ac:dyDescent="0.3">
      <c r="A16" s="25" t="s">
        <v>1040</v>
      </c>
      <c r="B16" t="s">
        <v>1042</v>
      </c>
      <c r="C16" t="s">
        <v>1066</v>
      </c>
      <c r="E16" s="25" t="s">
        <v>1040</v>
      </c>
      <c r="F16" t="s">
        <v>1042</v>
      </c>
    </row>
    <row r="17" spans="1:6" x14ac:dyDescent="0.3">
      <c r="A17" s="26" t="s">
        <v>1054</v>
      </c>
      <c r="B17" s="22">
        <v>79</v>
      </c>
      <c r="C17" s="22">
        <v>79</v>
      </c>
      <c r="E17" s="26" t="s">
        <v>1047</v>
      </c>
      <c r="F17" s="22">
        <v>146</v>
      </c>
    </row>
    <row r="18" spans="1:6" x14ac:dyDescent="0.3">
      <c r="A18" s="26" t="s">
        <v>1055</v>
      </c>
      <c r="B18" s="22">
        <v>66</v>
      </c>
      <c r="C18" s="22">
        <v>66</v>
      </c>
      <c r="E18" s="26" t="s">
        <v>1048</v>
      </c>
      <c r="F18" s="22">
        <v>133</v>
      </c>
    </row>
    <row r="19" spans="1:6" x14ac:dyDescent="0.3">
      <c r="A19" s="26" t="s">
        <v>1056</v>
      </c>
      <c r="B19" s="22">
        <v>155</v>
      </c>
      <c r="C19" s="22">
        <v>155</v>
      </c>
      <c r="E19" s="26" t="s">
        <v>1049</v>
      </c>
      <c r="F19" s="22">
        <v>138</v>
      </c>
    </row>
    <row r="20" spans="1:6" x14ac:dyDescent="0.3">
      <c r="A20" s="26" t="s">
        <v>1057</v>
      </c>
      <c r="B20" s="22">
        <v>136</v>
      </c>
      <c r="C20" s="22">
        <v>136</v>
      </c>
      <c r="E20" s="26" t="s">
        <v>1050</v>
      </c>
      <c r="F20" s="22">
        <v>153</v>
      </c>
    </row>
    <row r="21" spans="1:6" x14ac:dyDescent="0.3">
      <c r="A21" s="26" t="s">
        <v>1058</v>
      </c>
      <c r="B21" s="22">
        <v>83</v>
      </c>
      <c r="C21" s="22">
        <v>83</v>
      </c>
      <c r="E21" s="26" t="s">
        <v>1051</v>
      </c>
      <c r="F21" s="22">
        <v>128</v>
      </c>
    </row>
    <row r="22" spans="1:6" x14ac:dyDescent="0.3">
      <c r="A22" s="26" t="s">
        <v>1059</v>
      </c>
      <c r="B22" s="22">
        <v>67</v>
      </c>
      <c r="C22" s="22">
        <v>67</v>
      </c>
      <c r="E22" s="26" t="s">
        <v>1052</v>
      </c>
      <c r="F22" s="22">
        <v>141</v>
      </c>
    </row>
    <row r="23" spans="1:6" x14ac:dyDescent="0.3">
      <c r="A23" s="26" t="s">
        <v>1060</v>
      </c>
      <c r="B23" s="22">
        <v>64</v>
      </c>
      <c r="C23" s="22">
        <v>64</v>
      </c>
      <c r="E23" s="26" t="s">
        <v>1053</v>
      </c>
      <c r="F23" s="22">
        <v>161</v>
      </c>
    </row>
    <row r="24" spans="1:6" x14ac:dyDescent="0.3">
      <c r="A24" s="26" t="s">
        <v>1061</v>
      </c>
      <c r="B24" s="22">
        <v>50</v>
      </c>
      <c r="C24" s="22">
        <v>50</v>
      </c>
      <c r="E24" s="26" t="s">
        <v>1041</v>
      </c>
      <c r="F24" s="22">
        <v>1000</v>
      </c>
    </row>
    <row r="25" spans="1:6" x14ac:dyDescent="0.3">
      <c r="A25" s="26" t="s">
        <v>1062</v>
      </c>
      <c r="B25" s="22">
        <v>76</v>
      </c>
      <c r="C25" s="22">
        <v>76</v>
      </c>
    </row>
    <row r="26" spans="1:6" x14ac:dyDescent="0.3">
      <c r="A26" s="26" t="s">
        <v>1063</v>
      </c>
      <c r="B26" s="22">
        <v>114</v>
      </c>
      <c r="C26" s="22">
        <v>114</v>
      </c>
    </row>
    <row r="27" spans="1:6" x14ac:dyDescent="0.3">
      <c r="A27" s="26" t="s">
        <v>1064</v>
      </c>
      <c r="B27" s="22">
        <v>57</v>
      </c>
      <c r="C27" s="22">
        <v>57</v>
      </c>
    </row>
    <row r="28" spans="1:6" x14ac:dyDescent="0.3">
      <c r="A28" s="26" t="s">
        <v>1065</v>
      </c>
      <c r="B28" s="22">
        <v>53</v>
      </c>
      <c r="C28" s="22">
        <v>53</v>
      </c>
    </row>
    <row r="29" spans="1:6" x14ac:dyDescent="0.3">
      <c r="A29" s="26" t="s">
        <v>1041</v>
      </c>
      <c r="B29" s="22">
        <v>1000</v>
      </c>
      <c r="C29" s="22">
        <v>1000</v>
      </c>
    </row>
    <row r="33" spans="1:9" x14ac:dyDescent="0.3">
      <c r="A33" s="25" t="s">
        <v>1040</v>
      </c>
      <c r="B33" t="s">
        <v>1042</v>
      </c>
      <c r="C33" t="s">
        <v>1043</v>
      </c>
      <c r="E33" t="s">
        <v>1067</v>
      </c>
      <c r="H33" t="s">
        <v>1073</v>
      </c>
      <c r="I33" t="str">
        <f>A48</f>
        <v>R01</v>
      </c>
    </row>
    <row r="34" spans="1:9" x14ac:dyDescent="0.3">
      <c r="A34" s="26" t="s">
        <v>33</v>
      </c>
      <c r="B34" s="22">
        <v>189</v>
      </c>
      <c r="C34" s="23">
        <v>18415</v>
      </c>
      <c r="E34" t="s">
        <v>1068</v>
      </c>
      <c r="F34" t="s">
        <v>1069</v>
      </c>
      <c r="G34" t="s">
        <v>1070</v>
      </c>
      <c r="H34" t="s">
        <v>1071</v>
      </c>
      <c r="I34" t="s">
        <v>1072</v>
      </c>
    </row>
    <row r="35" spans="1:9" x14ac:dyDescent="0.3">
      <c r="A35" s="26" t="s">
        <v>27</v>
      </c>
      <c r="B35" s="22">
        <v>218</v>
      </c>
      <c r="C35" s="23">
        <v>20581</v>
      </c>
      <c r="E35" t="str">
        <f t="shared" ref="E35:G39" si="0">A34</f>
        <v>R01</v>
      </c>
      <c r="F35">
        <f t="shared" si="0"/>
        <v>189</v>
      </c>
      <c r="G35" s="27">
        <f t="shared" si="0"/>
        <v>18415</v>
      </c>
      <c r="H35">
        <f>IF(E35=$I$33,F35,NA())</f>
        <v>189</v>
      </c>
      <c r="I35">
        <f>IF(E35=$I$33,G35,NA())</f>
        <v>18415</v>
      </c>
    </row>
    <row r="36" spans="1:9" x14ac:dyDescent="0.3">
      <c r="A36" s="26" t="s">
        <v>46</v>
      </c>
      <c r="B36" s="22">
        <v>207</v>
      </c>
      <c r="C36" s="23">
        <v>20872</v>
      </c>
      <c r="E36" t="str">
        <f t="shared" si="0"/>
        <v>R02</v>
      </c>
      <c r="F36">
        <f t="shared" si="0"/>
        <v>218</v>
      </c>
      <c r="G36" s="27">
        <f t="shared" si="0"/>
        <v>20581</v>
      </c>
      <c r="H36" t="e">
        <f t="shared" ref="H36:H39" si="1">IF(E36=$I$33,F36,NA())</f>
        <v>#N/A</v>
      </c>
      <c r="I36" t="e">
        <f t="shared" ref="I36:I39" si="2">IF(E36=$I$33,G36,NA())</f>
        <v>#N/A</v>
      </c>
    </row>
    <row r="37" spans="1:9" x14ac:dyDescent="0.3">
      <c r="A37" s="26" t="s">
        <v>40</v>
      </c>
      <c r="B37" s="22">
        <v>186</v>
      </c>
      <c r="C37" s="23">
        <v>16651</v>
      </c>
      <c r="E37" t="str">
        <f t="shared" si="0"/>
        <v>R03</v>
      </c>
      <c r="F37">
        <f t="shared" si="0"/>
        <v>207</v>
      </c>
      <c r="G37" s="27">
        <f t="shared" si="0"/>
        <v>20872</v>
      </c>
      <c r="H37" t="e">
        <f t="shared" si="1"/>
        <v>#N/A</v>
      </c>
      <c r="I37" t="e">
        <f t="shared" si="2"/>
        <v>#N/A</v>
      </c>
    </row>
    <row r="38" spans="1:9" x14ac:dyDescent="0.3">
      <c r="A38" s="26" t="s">
        <v>17</v>
      </c>
      <c r="B38" s="22">
        <v>200</v>
      </c>
      <c r="C38" s="23">
        <v>20104</v>
      </c>
      <c r="E38" t="str">
        <f t="shared" si="0"/>
        <v>R04</v>
      </c>
      <c r="F38">
        <f t="shared" si="0"/>
        <v>186</v>
      </c>
      <c r="G38" s="27">
        <f t="shared" si="0"/>
        <v>16651</v>
      </c>
      <c r="H38" t="e">
        <f t="shared" si="1"/>
        <v>#N/A</v>
      </c>
      <c r="I38" t="e">
        <f t="shared" si="2"/>
        <v>#N/A</v>
      </c>
    </row>
    <row r="39" spans="1:9" x14ac:dyDescent="0.3">
      <c r="A39" s="26" t="s">
        <v>1041</v>
      </c>
      <c r="B39" s="22">
        <v>1000</v>
      </c>
      <c r="C39" s="23">
        <v>96623</v>
      </c>
      <c r="E39" t="str">
        <f t="shared" si="0"/>
        <v>R05</v>
      </c>
      <c r="F39">
        <f t="shared" si="0"/>
        <v>200</v>
      </c>
      <c r="G39" s="27">
        <f t="shared" si="0"/>
        <v>20104</v>
      </c>
      <c r="H39" t="e">
        <f t="shared" si="1"/>
        <v>#N/A</v>
      </c>
      <c r="I39" t="e">
        <f t="shared" si="2"/>
        <v>#N/A</v>
      </c>
    </row>
    <row r="47" spans="1:9" x14ac:dyDescent="0.3">
      <c r="A47" s="25" t="s">
        <v>1040</v>
      </c>
    </row>
    <row r="48" spans="1:9" x14ac:dyDescent="0.3">
      <c r="A48" s="28" t="s">
        <v>33</v>
      </c>
    </row>
    <row r="49" spans="1:4" x14ac:dyDescent="0.3">
      <c r="A49" s="28" t="s">
        <v>27</v>
      </c>
    </row>
    <row r="50" spans="1:4" x14ac:dyDescent="0.3">
      <c r="A50" s="28" t="s">
        <v>46</v>
      </c>
    </row>
    <row r="51" spans="1:4" x14ac:dyDescent="0.3">
      <c r="A51" s="28" t="s">
        <v>40</v>
      </c>
    </row>
    <row r="52" spans="1:4" x14ac:dyDescent="0.3">
      <c r="A52" s="28" t="s">
        <v>17</v>
      </c>
    </row>
    <row r="53" spans="1:4" x14ac:dyDescent="0.3">
      <c r="A53" s="26" t="s">
        <v>1041</v>
      </c>
    </row>
    <row r="54" spans="1:4" x14ac:dyDescent="0.3">
      <c r="A54" s="25" t="s">
        <v>1042</v>
      </c>
      <c r="B54" s="25" t="s">
        <v>1074</v>
      </c>
    </row>
    <row r="55" spans="1:4" x14ac:dyDescent="0.3">
      <c r="A55" s="25" t="s">
        <v>1040</v>
      </c>
      <c r="B55" t="s">
        <v>38</v>
      </c>
      <c r="C55" t="s">
        <v>19</v>
      </c>
      <c r="D55" t="s">
        <v>1041</v>
      </c>
    </row>
    <row r="56" spans="1:4" x14ac:dyDescent="0.3">
      <c r="A56" s="26" t="s">
        <v>28</v>
      </c>
      <c r="B56" s="22">
        <v>144</v>
      </c>
      <c r="C56" s="22">
        <v>132</v>
      </c>
      <c r="D56" s="22">
        <v>276</v>
      </c>
    </row>
    <row r="57" spans="1:4" x14ac:dyDescent="0.3">
      <c r="A57" s="26" t="s">
        <v>24</v>
      </c>
      <c r="B57" s="22">
        <v>326</v>
      </c>
      <c r="C57" s="22">
        <v>63</v>
      </c>
      <c r="D57" s="22">
        <v>389</v>
      </c>
    </row>
    <row r="58" spans="1:4" x14ac:dyDescent="0.3">
      <c r="A58" s="26" t="s">
        <v>20</v>
      </c>
      <c r="B58" s="22">
        <v>129</v>
      </c>
      <c r="C58" s="22">
        <v>206</v>
      </c>
      <c r="D58" s="22">
        <v>335</v>
      </c>
    </row>
    <row r="59" spans="1:4" x14ac:dyDescent="0.3">
      <c r="A59" s="26" t="s">
        <v>1041</v>
      </c>
      <c r="B59" s="22">
        <v>599</v>
      </c>
      <c r="C59" s="22">
        <v>401</v>
      </c>
      <c r="D59" s="22">
        <v>1000</v>
      </c>
    </row>
    <row r="61" spans="1:4" x14ac:dyDescent="0.3">
      <c r="A61" s="25" t="s">
        <v>4</v>
      </c>
      <c r="B61" t="s" vm="1">
        <v>1084</v>
      </c>
    </row>
    <row r="63" spans="1:4" x14ac:dyDescent="0.3">
      <c r="A63" s="25" t="s">
        <v>1040</v>
      </c>
      <c r="B63" t="s">
        <v>1042</v>
      </c>
    </row>
    <row r="64" spans="1:4" x14ac:dyDescent="0.3">
      <c r="A64" s="26">
        <v>0</v>
      </c>
      <c r="B64" s="22">
        <v>1</v>
      </c>
    </row>
    <row r="65" spans="1:7" x14ac:dyDescent="0.3">
      <c r="A65" s="26">
        <v>1</v>
      </c>
      <c r="B65" s="22">
        <v>8</v>
      </c>
    </row>
    <row r="66" spans="1:7" x14ac:dyDescent="0.3">
      <c r="A66" s="26">
        <v>2</v>
      </c>
      <c r="B66" s="22">
        <v>59</v>
      </c>
    </row>
    <row r="67" spans="1:7" x14ac:dyDescent="0.3">
      <c r="A67" s="26">
        <v>3</v>
      </c>
      <c r="B67" s="22">
        <v>197</v>
      </c>
    </row>
    <row r="68" spans="1:7" x14ac:dyDescent="0.3">
      <c r="A68" s="26">
        <v>4</v>
      </c>
      <c r="B68" s="22">
        <v>428</v>
      </c>
    </row>
    <row r="69" spans="1:7" x14ac:dyDescent="0.3">
      <c r="A69" s="26">
        <v>5</v>
      </c>
      <c r="B69" s="22">
        <v>307</v>
      </c>
    </row>
    <row r="70" spans="1:7" x14ac:dyDescent="0.3">
      <c r="A70" s="26" t="s">
        <v>1041</v>
      </c>
      <c r="B70" s="22">
        <v>1000</v>
      </c>
    </row>
    <row r="72" spans="1:7" x14ac:dyDescent="0.3">
      <c r="A72" s="25" t="s">
        <v>1043</v>
      </c>
      <c r="B72" s="25" t="s">
        <v>1074</v>
      </c>
    </row>
    <row r="73" spans="1:7" x14ac:dyDescent="0.3">
      <c r="A73" s="25" t="s">
        <v>1040</v>
      </c>
      <c r="B73" t="s">
        <v>33</v>
      </c>
      <c r="C73" t="s">
        <v>27</v>
      </c>
      <c r="D73" t="s">
        <v>46</v>
      </c>
      <c r="E73" t="s">
        <v>40</v>
      </c>
      <c r="F73" t="s">
        <v>17</v>
      </c>
      <c r="G73" t="s">
        <v>1041</v>
      </c>
    </row>
    <row r="74" spans="1:7" x14ac:dyDescent="0.3">
      <c r="A74" s="26" t="s">
        <v>28</v>
      </c>
    </row>
    <row r="75" spans="1:7" x14ac:dyDescent="0.3">
      <c r="A75" s="29" t="s">
        <v>16</v>
      </c>
      <c r="B75" s="23">
        <v>891</v>
      </c>
      <c r="C75" s="23">
        <v>1332</v>
      </c>
      <c r="D75" s="23">
        <v>1282</v>
      </c>
      <c r="E75" s="23">
        <v>739</v>
      </c>
      <c r="F75" s="23">
        <v>560</v>
      </c>
      <c r="G75" s="23">
        <v>4804</v>
      </c>
    </row>
    <row r="76" spans="1:7" x14ac:dyDescent="0.3">
      <c r="A76" s="29" t="s">
        <v>22</v>
      </c>
      <c r="B76" s="23">
        <v>1991</v>
      </c>
      <c r="C76" s="23">
        <v>1886</v>
      </c>
      <c r="D76" s="23">
        <v>1206</v>
      </c>
      <c r="E76" s="23">
        <v>884</v>
      </c>
      <c r="F76" s="23">
        <v>1722</v>
      </c>
      <c r="G76" s="23">
        <v>7689</v>
      </c>
    </row>
    <row r="77" spans="1:7" x14ac:dyDescent="0.3">
      <c r="A77" s="29" t="s">
        <v>32</v>
      </c>
      <c r="B77" s="23">
        <v>1163</v>
      </c>
      <c r="C77" s="23">
        <v>1180</v>
      </c>
      <c r="D77" s="23">
        <v>1616</v>
      </c>
      <c r="E77" s="23">
        <v>1043</v>
      </c>
      <c r="F77" s="23">
        <v>1747</v>
      </c>
      <c r="G77" s="23">
        <v>6749</v>
      </c>
    </row>
    <row r="78" spans="1:7" x14ac:dyDescent="0.3">
      <c r="A78" s="29" t="s">
        <v>50</v>
      </c>
      <c r="B78" s="23">
        <v>1438</v>
      </c>
      <c r="C78" s="23">
        <v>1616</v>
      </c>
      <c r="D78" s="23">
        <v>866</v>
      </c>
      <c r="E78" s="23">
        <v>829</v>
      </c>
      <c r="F78" s="23">
        <v>2070</v>
      </c>
      <c r="G78" s="23">
        <v>6819</v>
      </c>
    </row>
    <row r="79" spans="1:7" x14ac:dyDescent="0.3">
      <c r="A79" s="26" t="s">
        <v>24</v>
      </c>
    </row>
    <row r="80" spans="1:7" x14ac:dyDescent="0.3">
      <c r="A80" s="29" t="s">
        <v>23</v>
      </c>
      <c r="B80" s="23">
        <v>1233</v>
      </c>
      <c r="C80" s="23">
        <v>223</v>
      </c>
      <c r="D80" s="23">
        <v>1680</v>
      </c>
      <c r="E80" s="23">
        <v>990</v>
      </c>
      <c r="F80" s="23">
        <v>1508</v>
      </c>
      <c r="G80" s="23">
        <v>5634</v>
      </c>
    </row>
    <row r="81" spans="1:7" x14ac:dyDescent="0.3">
      <c r="A81" s="29" t="s">
        <v>37</v>
      </c>
      <c r="B81" s="23">
        <v>1598</v>
      </c>
      <c r="C81" s="23">
        <v>1907</v>
      </c>
      <c r="D81" s="23">
        <v>869</v>
      </c>
      <c r="E81" s="23">
        <v>1426</v>
      </c>
      <c r="F81" s="23">
        <v>1416</v>
      </c>
      <c r="G81" s="23">
        <v>7216</v>
      </c>
    </row>
    <row r="82" spans="1:7" x14ac:dyDescent="0.3">
      <c r="A82" s="29" t="s">
        <v>41</v>
      </c>
      <c r="B82" s="23">
        <v>900</v>
      </c>
      <c r="C82" s="23">
        <v>1016</v>
      </c>
      <c r="D82" s="23">
        <v>960</v>
      </c>
      <c r="E82" s="23">
        <v>940</v>
      </c>
      <c r="F82" s="23">
        <v>1193</v>
      </c>
      <c r="G82" s="23">
        <v>5009</v>
      </c>
    </row>
    <row r="83" spans="1:7" x14ac:dyDescent="0.3">
      <c r="A83" s="29" t="s">
        <v>45</v>
      </c>
      <c r="B83" s="23">
        <v>900</v>
      </c>
      <c r="C83" s="23">
        <v>1470</v>
      </c>
      <c r="D83" s="23">
        <v>1617</v>
      </c>
      <c r="E83" s="23">
        <v>1314</v>
      </c>
      <c r="F83" s="23">
        <v>941</v>
      </c>
      <c r="G83" s="23">
        <v>6242</v>
      </c>
    </row>
    <row r="84" spans="1:7" x14ac:dyDescent="0.3">
      <c r="A84" s="29" t="s">
        <v>49</v>
      </c>
      <c r="B84" s="23">
        <v>1255</v>
      </c>
      <c r="C84" s="23">
        <v>516</v>
      </c>
      <c r="D84" s="23">
        <v>1874</v>
      </c>
      <c r="E84" s="23">
        <v>1863</v>
      </c>
      <c r="F84" s="23">
        <v>1722</v>
      </c>
      <c r="G84" s="23">
        <v>7230</v>
      </c>
    </row>
    <row r="85" spans="1:7" x14ac:dyDescent="0.3">
      <c r="A85" s="29" t="s">
        <v>54</v>
      </c>
      <c r="B85" s="23">
        <v>1138</v>
      </c>
      <c r="C85" s="23">
        <v>1898</v>
      </c>
      <c r="D85" s="23">
        <v>1482</v>
      </c>
      <c r="E85" s="23">
        <v>846</v>
      </c>
      <c r="F85" s="23">
        <v>1154</v>
      </c>
      <c r="G85" s="23">
        <v>6518</v>
      </c>
    </row>
    <row r="86" spans="1:7" x14ac:dyDescent="0.3">
      <c r="A86" s="26" t="s">
        <v>20</v>
      </c>
    </row>
    <row r="87" spans="1:7" x14ac:dyDescent="0.3">
      <c r="A87" s="29" t="s">
        <v>18</v>
      </c>
      <c r="B87" s="23">
        <v>1655</v>
      </c>
      <c r="C87" s="23">
        <v>805</v>
      </c>
      <c r="D87" s="23">
        <v>2263</v>
      </c>
      <c r="E87" s="23">
        <v>987</v>
      </c>
      <c r="F87" s="23">
        <v>1075</v>
      </c>
      <c r="G87" s="23">
        <v>6785</v>
      </c>
    </row>
    <row r="88" spans="1:7" x14ac:dyDescent="0.3">
      <c r="A88" s="29" t="s">
        <v>26</v>
      </c>
      <c r="B88" s="23">
        <v>1104</v>
      </c>
      <c r="C88" s="23">
        <v>2280</v>
      </c>
      <c r="D88" s="23">
        <v>1445</v>
      </c>
      <c r="E88" s="23">
        <v>1722</v>
      </c>
      <c r="F88" s="23">
        <v>1196</v>
      </c>
      <c r="G88" s="23">
        <v>7747</v>
      </c>
    </row>
    <row r="89" spans="1:7" x14ac:dyDescent="0.3">
      <c r="A89" s="29" t="s">
        <v>35</v>
      </c>
      <c r="B89" s="23">
        <v>372</v>
      </c>
      <c r="C89" s="23">
        <v>1818</v>
      </c>
      <c r="D89" s="23">
        <v>1346</v>
      </c>
      <c r="E89" s="23">
        <v>1156</v>
      </c>
      <c r="F89" s="23">
        <v>1484</v>
      </c>
      <c r="G89" s="23">
        <v>6176</v>
      </c>
    </row>
    <row r="90" spans="1:7" x14ac:dyDescent="0.3">
      <c r="A90" s="29" t="s">
        <v>43</v>
      </c>
      <c r="B90" s="23">
        <v>1415</v>
      </c>
      <c r="C90" s="23">
        <v>1271</v>
      </c>
      <c r="D90" s="23">
        <v>1214</v>
      </c>
      <c r="E90" s="23">
        <v>1135</v>
      </c>
      <c r="F90" s="23">
        <v>1566</v>
      </c>
      <c r="G90" s="23">
        <v>6601</v>
      </c>
    </row>
    <row r="91" spans="1:7" x14ac:dyDescent="0.3">
      <c r="A91" s="29" t="s">
        <v>30</v>
      </c>
      <c r="B91" s="23">
        <v>1362</v>
      </c>
      <c r="C91" s="23">
        <v>1363</v>
      </c>
      <c r="D91" s="23">
        <v>1152</v>
      </c>
      <c r="E91" s="23">
        <v>777</v>
      </c>
      <c r="F91" s="23">
        <v>750</v>
      </c>
      <c r="G91" s="23">
        <v>5404</v>
      </c>
    </row>
    <row r="92" spans="1:7" x14ac:dyDescent="0.3">
      <c r="A92" s="26" t="s">
        <v>1041</v>
      </c>
      <c r="B92" s="23">
        <v>18415</v>
      </c>
      <c r="C92" s="23">
        <v>20581</v>
      </c>
      <c r="D92" s="23">
        <v>20872</v>
      </c>
      <c r="E92" s="23">
        <v>16651</v>
      </c>
      <c r="F92" s="23">
        <v>20104</v>
      </c>
      <c r="G92" s="23">
        <v>96623</v>
      </c>
    </row>
  </sheetData>
  <conditionalFormatting pivot="1" sqref="G75:G78 G80:G85 G87:G91">
    <cfRule type="dataBar" priority="8">
      <dataBar>
        <cfvo type="min"/>
        <cfvo type="max"/>
        <color rgb="FF638EC6"/>
      </dataBar>
      <extLst>
        <ext xmlns:x14="http://schemas.microsoft.com/office/spreadsheetml/2009/9/main" uri="{B025F937-C7B1-47D3-B67F-A62EFF666E3E}">
          <x14:id>{987776E3-3135-4E27-AD6B-39378424E12F}</x14:id>
        </ext>
      </extLst>
    </cfRule>
  </conditionalFormatting>
  <conditionalFormatting pivot="1" sqref="B64:B69">
    <cfRule type="dataBar" priority="7">
      <dataBar>
        <cfvo type="min"/>
        <cfvo type="max"/>
        <color rgb="FF638EC6"/>
      </dataBar>
      <extLst>
        <ext xmlns:x14="http://schemas.microsoft.com/office/spreadsheetml/2009/9/main" uri="{B025F937-C7B1-47D3-B67F-A62EFF666E3E}">
          <x14:id>{D51C61DD-EA11-43CF-A436-EA5A8680B19B}</x14:id>
        </ext>
      </extLst>
    </cfRule>
  </conditionalFormatting>
  <conditionalFormatting pivot="1" sqref="B56:C58">
    <cfRule type="colorScale" priority="6">
      <colorScale>
        <cfvo type="min"/>
        <cfvo type="percentile" val="50"/>
        <cfvo type="max"/>
        <color rgb="FFF8696B"/>
        <color rgb="FFFFEB84"/>
        <color rgb="FF63BE7B"/>
      </colorScale>
    </cfRule>
  </conditionalFormatting>
  <conditionalFormatting pivot="1" sqref="B75:F78 B80:F85 B87:F91">
    <cfRule type="colorScale" priority="4">
      <colorScale>
        <cfvo type="min"/>
        <cfvo type="percentile" val="50"/>
        <cfvo type="max"/>
        <color rgb="FFF8696B"/>
        <color rgb="FFFFEB84"/>
        <color rgb="FF63BE7B"/>
      </colorScale>
    </cfRule>
  </conditionalFormatting>
  <conditionalFormatting pivot="1" sqref="B34:B38">
    <cfRule type="dataBar" priority="3">
      <dataBar>
        <cfvo type="min"/>
        <cfvo type="max"/>
        <color rgb="FFFFB628"/>
      </dataBar>
      <extLst>
        <ext xmlns:x14="http://schemas.microsoft.com/office/spreadsheetml/2009/9/main" uri="{B025F937-C7B1-47D3-B67F-A62EFF666E3E}">
          <x14:id>{D1CE3D2F-744A-47BE-8D95-7988F5ED88B5}</x14:id>
        </ext>
      </extLst>
    </cfRule>
  </conditionalFormatting>
  <conditionalFormatting pivot="1" sqref="C34:C38">
    <cfRule type="dataBar" priority="2">
      <dataBar>
        <cfvo type="min"/>
        <cfvo type="max"/>
        <color rgb="FFFF555A"/>
      </dataBar>
      <extLst>
        <ext xmlns:x14="http://schemas.microsoft.com/office/spreadsheetml/2009/9/main" uri="{B025F937-C7B1-47D3-B67F-A62EFF666E3E}">
          <x14:id>{9543F6AA-137C-48C7-A914-29A7A969B6B2}</x14:id>
        </ext>
      </extLst>
    </cfRule>
  </conditionalFormatting>
  <conditionalFormatting pivot="1" sqref="B18 B17 B19 B20 B21 B22 B23 B24 B25 B26 B27 B28">
    <cfRule type="dataBar" priority="1">
      <dataBar>
        <cfvo type="min"/>
        <cfvo type="max"/>
        <color rgb="FFFF555A"/>
      </dataBar>
      <extLst>
        <ext xmlns:x14="http://schemas.microsoft.com/office/spreadsheetml/2009/9/main" uri="{B025F937-C7B1-47D3-B67F-A62EFF666E3E}">
          <x14:id>{F12755D1-2543-4E7E-A928-29F52A370807}</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987776E3-3135-4E27-AD6B-39378424E12F}">
            <x14:dataBar minLength="0" maxLength="100" gradient="0">
              <x14:cfvo type="autoMin"/>
              <x14:cfvo type="autoMax"/>
              <x14:negativeFillColor rgb="FFFF0000"/>
              <x14:axisColor rgb="FF000000"/>
            </x14:dataBar>
          </x14:cfRule>
          <xm:sqref>G75:G78 G80:G85 G87:G91</xm:sqref>
        </x14:conditionalFormatting>
        <x14:conditionalFormatting xmlns:xm="http://schemas.microsoft.com/office/excel/2006/main" pivot="1">
          <x14:cfRule type="dataBar" id="{D51C61DD-EA11-43CF-A436-EA5A8680B19B}">
            <x14:dataBar minLength="0" maxLength="100" border="1" negativeBarBorderColorSameAsPositive="0">
              <x14:cfvo type="autoMin"/>
              <x14:cfvo type="autoMax"/>
              <x14:borderColor rgb="FF638EC6"/>
              <x14:negativeFillColor rgb="FFFF0000"/>
              <x14:negativeBorderColor rgb="FFFF0000"/>
              <x14:axisColor rgb="FF000000"/>
            </x14:dataBar>
          </x14:cfRule>
          <xm:sqref>B64:B69</xm:sqref>
        </x14:conditionalFormatting>
        <x14:conditionalFormatting xmlns:xm="http://schemas.microsoft.com/office/excel/2006/main" pivot="1">
          <x14:cfRule type="dataBar" id="{D1CE3D2F-744A-47BE-8D95-7988F5ED88B5}">
            <x14:dataBar minLength="0" maxLength="100" border="1" negativeBarBorderColorSameAsPositive="0">
              <x14:cfvo type="autoMin"/>
              <x14:cfvo type="autoMax"/>
              <x14:borderColor rgb="FFFFB628"/>
              <x14:negativeFillColor rgb="FFFF0000"/>
              <x14:negativeBorderColor rgb="FFFF0000"/>
              <x14:axisColor rgb="FF000000"/>
            </x14:dataBar>
          </x14:cfRule>
          <xm:sqref>B34:B38</xm:sqref>
        </x14:conditionalFormatting>
        <x14:conditionalFormatting xmlns:xm="http://schemas.microsoft.com/office/excel/2006/main" pivot="1">
          <x14:cfRule type="dataBar" id="{9543F6AA-137C-48C7-A914-29A7A969B6B2}">
            <x14:dataBar minLength="0" maxLength="100" border="1" negativeBarBorderColorSameAsPositive="0">
              <x14:cfvo type="autoMin"/>
              <x14:cfvo type="autoMax"/>
              <x14:borderColor rgb="FFFF555A"/>
              <x14:negativeFillColor rgb="FFFF0000"/>
              <x14:negativeBorderColor rgb="FFFF0000"/>
              <x14:axisColor rgb="FF000000"/>
            </x14:dataBar>
          </x14:cfRule>
          <xm:sqref>C34:C38</xm:sqref>
        </x14:conditionalFormatting>
        <x14:conditionalFormatting xmlns:xm="http://schemas.microsoft.com/office/excel/2006/main" pivot="1">
          <x14:cfRule type="dataBar" id="{F12755D1-2543-4E7E-A928-29F52A370807}">
            <x14:dataBar minLength="0" maxLength="100" border="1" negativeBarBorderColorSameAsPositive="0">
              <x14:cfvo type="autoMin"/>
              <x14:cfvo type="autoMax"/>
              <x14:borderColor rgb="FFFF555A"/>
              <x14:negativeFillColor rgb="FFFF0000"/>
              <x14:negativeBorderColor rgb="FFFF0000"/>
              <x14:axisColor rgb="FF000000"/>
            </x14:dataBar>
          </x14:cfRule>
          <xm:sqref>B18 B17 B19 B20 B21 B22 B23 B24 B25 B26 B27 B28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54C54-9C82-43C3-A4CD-DF37ECD001A4}">
  <dimension ref="C1:V34"/>
  <sheetViews>
    <sheetView showGridLines="0" showRowColHeaders="0" tabSelected="1" zoomScale="97" zoomScaleNormal="97" workbookViewId="0">
      <selection activeCell="O17" sqref="O17"/>
    </sheetView>
  </sheetViews>
  <sheetFormatPr defaultRowHeight="14.4" x14ac:dyDescent="0.3"/>
  <cols>
    <col min="1" max="2" width="2.6640625" style="30" customWidth="1"/>
    <col min="3" max="15" width="8.88671875" style="30"/>
    <col min="16" max="16" width="11.109375" style="30" customWidth="1"/>
    <col min="17" max="17" width="11.6640625" style="30" customWidth="1"/>
    <col min="18" max="18" width="12" style="30" customWidth="1"/>
    <col min="19" max="19" width="13" style="30" customWidth="1"/>
    <col min="20" max="20" width="11.44140625" style="30" customWidth="1"/>
    <col min="21" max="21" width="11.109375" style="30" customWidth="1"/>
    <col min="22" max="22" width="9.77734375" style="30" customWidth="1"/>
    <col min="23" max="16384" width="8.88671875" style="30"/>
  </cols>
  <sheetData>
    <row r="1" spans="3:22" ht="43.2" customHeight="1" x14ac:dyDescent="0.3">
      <c r="C1" s="38" t="s">
        <v>1083</v>
      </c>
      <c r="D1" s="38"/>
      <c r="E1" s="38"/>
      <c r="F1" s="38"/>
      <c r="G1" s="38"/>
      <c r="H1" s="38"/>
      <c r="I1" s="38"/>
      <c r="J1" s="38"/>
      <c r="K1" s="38"/>
      <c r="L1" s="38"/>
      <c r="M1" s="38"/>
      <c r="N1" s="38"/>
      <c r="O1" s="38"/>
      <c r="P1" s="38"/>
      <c r="Q1" s="38"/>
      <c r="R1" s="38"/>
      <c r="S1" s="38"/>
      <c r="T1" s="38"/>
      <c r="U1" s="38"/>
      <c r="V1" s="38"/>
    </row>
    <row r="7" spans="3:22" x14ac:dyDescent="0.3">
      <c r="F7" s="33"/>
    </row>
    <row r="18" spans="16:22" x14ac:dyDescent="0.3">
      <c r="P18" s="31"/>
      <c r="Q18" s="34" t="str">
        <f>Pivot!B73</f>
        <v>R01</v>
      </c>
      <c r="R18" s="34" t="str">
        <f>Pivot!C73</f>
        <v>R02</v>
      </c>
      <c r="S18" s="34" t="str">
        <f>Pivot!D73</f>
        <v>R03</v>
      </c>
      <c r="T18" s="34" t="str">
        <f>Pivot!E73</f>
        <v>R04</v>
      </c>
      <c r="U18" s="34" t="str">
        <f>Pivot!F73</f>
        <v>R05</v>
      </c>
      <c r="V18" s="35" t="s">
        <v>1075</v>
      </c>
    </row>
    <row r="19" spans="16:22" x14ac:dyDescent="0.3">
      <c r="P19" s="36" t="s">
        <v>28</v>
      </c>
      <c r="Q19" s="31"/>
      <c r="R19" s="31"/>
      <c r="S19" s="31"/>
      <c r="T19" s="31"/>
      <c r="U19" s="31"/>
      <c r="V19" s="31"/>
    </row>
    <row r="20" spans="16:22" x14ac:dyDescent="0.3">
      <c r="P20" s="37" t="str">
        <f>Pivot!A75</f>
        <v>C0003</v>
      </c>
      <c r="Q20" s="32">
        <f>Pivot!B75</f>
        <v>891</v>
      </c>
      <c r="R20" s="32">
        <f>Pivot!C75</f>
        <v>1332</v>
      </c>
      <c r="S20" s="32">
        <f>Pivot!D75</f>
        <v>1282</v>
      </c>
      <c r="T20" s="32">
        <f>Pivot!E75</f>
        <v>739</v>
      </c>
      <c r="U20" s="32">
        <f>Pivot!F75</f>
        <v>560</v>
      </c>
      <c r="V20" s="32">
        <f>Pivot!G75</f>
        <v>4804</v>
      </c>
    </row>
    <row r="21" spans="16:22" x14ac:dyDescent="0.3">
      <c r="P21" s="37" t="str">
        <f>Pivot!A76</f>
        <v>C0004</v>
      </c>
      <c r="Q21" s="32">
        <f>Pivot!B76</f>
        <v>1991</v>
      </c>
      <c r="R21" s="32">
        <f>Pivot!C76</f>
        <v>1886</v>
      </c>
      <c r="S21" s="32">
        <f>Pivot!D76</f>
        <v>1206</v>
      </c>
      <c r="T21" s="32">
        <f>Pivot!E76</f>
        <v>884</v>
      </c>
      <c r="U21" s="32">
        <f>Pivot!F76</f>
        <v>1722</v>
      </c>
      <c r="V21" s="32">
        <f>Pivot!G76</f>
        <v>7689</v>
      </c>
    </row>
    <row r="22" spans="16:22" x14ac:dyDescent="0.3">
      <c r="P22" s="37" t="str">
        <f>Pivot!A77</f>
        <v>C0011</v>
      </c>
      <c r="Q22" s="32">
        <f>Pivot!B77</f>
        <v>1163</v>
      </c>
      <c r="R22" s="32">
        <f>Pivot!C77</f>
        <v>1180</v>
      </c>
      <c r="S22" s="32">
        <f>Pivot!D77</f>
        <v>1616</v>
      </c>
      <c r="T22" s="32">
        <f>Pivot!E77</f>
        <v>1043</v>
      </c>
      <c r="U22" s="32">
        <f>Pivot!F77</f>
        <v>1747</v>
      </c>
      <c r="V22" s="32">
        <f>Pivot!G77</f>
        <v>6749</v>
      </c>
    </row>
    <row r="23" spans="16:22" x14ac:dyDescent="0.3">
      <c r="P23" s="37" t="str">
        <f>Pivot!A78</f>
        <v>C0012</v>
      </c>
      <c r="Q23" s="32">
        <f>Pivot!B78</f>
        <v>1438</v>
      </c>
      <c r="R23" s="32">
        <f>Pivot!C78</f>
        <v>1616</v>
      </c>
      <c r="S23" s="32">
        <f>Pivot!D78</f>
        <v>866</v>
      </c>
      <c r="T23" s="32">
        <f>Pivot!E78</f>
        <v>829</v>
      </c>
      <c r="U23" s="32">
        <f>Pivot!F78</f>
        <v>2070</v>
      </c>
      <c r="V23" s="32">
        <f>Pivot!G78</f>
        <v>6819</v>
      </c>
    </row>
    <row r="24" spans="16:22" x14ac:dyDescent="0.3">
      <c r="P24" s="36" t="str">
        <f>Pivot!A79</f>
        <v>Cleveland</v>
      </c>
      <c r="Q24" s="32"/>
      <c r="R24" s="32"/>
      <c r="S24" s="32"/>
      <c r="T24" s="32"/>
      <c r="U24" s="32"/>
      <c r="V24" s="32"/>
    </row>
    <row r="25" spans="16:22" x14ac:dyDescent="0.3">
      <c r="P25" s="37" t="str">
        <f>Pivot!A80</f>
        <v>C0002</v>
      </c>
      <c r="Q25" s="32">
        <f>Pivot!B80</f>
        <v>1233</v>
      </c>
      <c r="R25" s="32">
        <f>Pivot!C80</f>
        <v>223</v>
      </c>
      <c r="S25" s="32">
        <f>Pivot!D80</f>
        <v>1680</v>
      </c>
      <c r="T25" s="32">
        <f>Pivot!E80</f>
        <v>990</v>
      </c>
      <c r="U25" s="32">
        <f>Pivot!F80</f>
        <v>1508</v>
      </c>
      <c r="V25" s="32">
        <f>Pivot!G80</f>
        <v>5634</v>
      </c>
    </row>
    <row r="26" spans="16:22" x14ac:dyDescent="0.3">
      <c r="P26" s="37" t="str">
        <f>Pivot!A81</f>
        <v>C0007</v>
      </c>
      <c r="Q26" s="32">
        <f>Pivot!B81</f>
        <v>1598</v>
      </c>
      <c r="R26" s="32">
        <f>Pivot!C81</f>
        <v>1907</v>
      </c>
      <c r="S26" s="32">
        <f>Pivot!D81</f>
        <v>869</v>
      </c>
      <c r="T26" s="32">
        <f>Pivot!E81</f>
        <v>1426</v>
      </c>
      <c r="U26" s="32">
        <f>Pivot!F81</f>
        <v>1416</v>
      </c>
      <c r="V26" s="32">
        <f>Pivot!G81</f>
        <v>7216</v>
      </c>
    </row>
    <row r="27" spans="16:22" x14ac:dyDescent="0.3">
      <c r="P27" s="37" t="str">
        <f>Pivot!A82</f>
        <v>C0008</v>
      </c>
      <c r="Q27" s="32">
        <f>Pivot!B82</f>
        <v>900</v>
      </c>
      <c r="R27" s="32">
        <f>Pivot!C82</f>
        <v>1016</v>
      </c>
      <c r="S27" s="32">
        <f>Pivot!D82</f>
        <v>960</v>
      </c>
      <c r="T27" s="32">
        <f>Pivot!E82</f>
        <v>940</v>
      </c>
      <c r="U27" s="32">
        <f>Pivot!F82</f>
        <v>1193</v>
      </c>
      <c r="V27" s="32">
        <f>Pivot!G82</f>
        <v>5009</v>
      </c>
    </row>
    <row r="28" spans="16:22" x14ac:dyDescent="0.3">
      <c r="P28" s="37" t="str">
        <f>Pivot!A83</f>
        <v>C0010</v>
      </c>
      <c r="Q28" s="32">
        <f>Pivot!B83</f>
        <v>900</v>
      </c>
      <c r="R28" s="32">
        <f>Pivot!C83</f>
        <v>1470</v>
      </c>
      <c r="S28" s="32">
        <f>Pivot!D83</f>
        <v>1617</v>
      </c>
      <c r="T28" s="32">
        <f>Pivot!E83</f>
        <v>1314</v>
      </c>
      <c r="U28" s="32">
        <f>Pivot!F83</f>
        <v>941</v>
      </c>
      <c r="V28" s="32">
        <f>Pivot!G83</f>
        <v>6242</v>
      </c>
    </row>
    <row r="29" spans="16:22" x14ac:dyDescent="0.3">
      <c r="P29" s="37" t="str">
        <f>Pivot!A84</f>
        <v>C0013</v>
      </c>
      <c r="Q29" s="32">
        <f>Pivot!B84</f>
        <v>1255</v>
      </c>
      <c r="R29" s="32">
        <f>Pivot!C84</f>
        <v>516</v>
      </c>
      <c r="S29" s="32">
        <f>Pivot!D84</f>
        <v>1874</v>
      </c>
      <c r="T29" s="32">
        <f>Pivot!E84</f>
        <v>1863</v>
      </c>
      <c r="U29" s="32">
        <f>Pivot!F84</f>
        <v>1722</v>
      </c>
      <c r="V29" s="32">
        <f>Pivot!G84</f>
        <v>7230</v>
      </c>
    </row>
    <row r="30" spans="16:22" x14ac:dyDescent="0.3">
      <c r="P30" s="37" t="str">
        <f>Pivot!A85</f>
        <v>C0015</v>
      </c>
      <c r="Q30" s="32">
        <f>Pivot!B85</f>
        <v>1138</v>
      </c>
      <c r="R30" s="32">
        <f>Pivot!C85</f>
        <v>1898</v>
      </c>
      <c r="S30" s="32">
        <f>Pivot!D85</f>
        <v>1482</v>
      </c>
      <c r="T30" s="32">
        <f>Pivot!E85</f>
        <v>846</v>
      </c>
      <c r="U30" s="32">
        <f>Pivot!F85</f>
        <v>1154</v>
      </c>
      <c r="V30" s="32">
        <f>Pivot!G85</f>
        <v>6518</v>
      </c>
    </row>
    <row r="31" spans="16:22" x14ac:dyDescent="0.3">
      <c r="P31" s="36" t="str">
        <f>Pivot!A86</f>
        <v>Columbus</v>
      </c>
      <c r="Q31" s="32"/>
      <c r="R31" s="32"/>
      <c r="S31" s="32"/>
      <c r="T31" s="32"/>
      <c r="U31" s="32"/>
      <c r="V31" s="32"/>
    </row>
    <row r="32" spans="16:22" x14ac:dyDescent="0.3">
      <c r="P32" s="37" t="str">
        <f>Pivot!A87</f>
        <v>C0001</v>
      </c>
      <c r="Q32" s="32">
        <f>Pivot!B87</f>
        <v>1655</v>
      </c>
      <c r="R32" s="32">
        <f>Pivot!C87</f>
        <v>805</v>
      </c>
      <c r="S32" s="32">
        <f>Pivot!D87</f>
        <v>2263</v>
      </c>
      <c r="T32" s="32">
        <f>Pivot!E87</f>
        <v>987</v>
      </c>
      <c r="U32" s="32">
        <f>Pivot!F87</f>
        <v>1075</v>
      </c>
      <c r="V32" s="32">
        <f>Pivot!G87</f>
        <v>6785</v>
      </c>
    </row>
    <row r="33" spans="16:22" x14ac:dyDescent="0.3">
      <c r="P33" s="37" t="str">
        <f>Pivot!A88</f>
        <v>C0005</v>
      </c>
      <c r="Q33" s="32">
        <f>Pivot!B88</f>
        <v>1104</v>
      </c>
      <c r="R33" s="32">
        <f>Pivot!C88</f>
        <v>2280</v>
      </c>
      <c r="S33" s="32">
        <f>Pivot!D88</f>
        <v>1445</v>
      </c>
      <c r="T33" s="32">
        <f>Pivot!E88</f>
        <v>1722</v>
      </c>
      <c r="U33" s="32">
        <f>Pivot!F88</f>
        <v>1196</v>
      </c>
      <c r="V33" s="32">
        <f>Pivot!G88</f>
        <v>7747</v>
      </c>
    </row>
    <row r="34" spans="16:22" x14ac:dyDescent="0.3">
      <c r="P34" s="37" t="str">
        <f>Pivot!A89</f>
        <v>C0006</v>
      </c>
      <c r="Q34" s="32">
        <f>Pivot!B89</f>
        <v>372</v>
      </c>
      <c r="R34" s="32">
        <f>Pivot!C89</f>
        <v>1818</v>
      </c>
      <c r="S34" s="32">
        <f>Pivot!D89</f>
        <v>1346</v>
      </c>
      <c r="T34" s="32">
        <f>Pivot!E89</f>
        <v>1156</v>
      </c>
      <c r="U34" s="32">
        <f>Pivot!F89</f>
        <v>1484</v>
      </c>
      <c r="V34" s="32">
        <f>Pivot!G89</f>
        <v>6176</v>
      </c>
    </row>
  </sheetData>
  <mergeCells count="1">
    <mergeCell ref="C1:V1"/>
  </mergeCells>
  <conditionalFormatting sqref="Q19:U34">
    <cfRule type="dataBar" priority="2">
      <dataBar>
        <cfvo type="num" val="0"/>
        <cfvo type="formula" val="MAX($Q$19:$U$34)*2"/>
        <color theme="1"/>
      </dataBar>
      <extLst>
        <ext xmlns:x14="http://schemas.microsoft.com/office/spreadsheetml/2009/9/main" uri="{B025F937-C7B1-47D3-B67F-A62EFF666E3E}">
          <x14:id>{A885F6D2-D4BB-4F20-A278-3D832B7D934F}</x14:id>
        </ext>
      </extLst>
    </cfRule>
  </conditionalFormatting>
  <pageMargins left="0.7" right="0.7" top="0.75" bottom="0.75" header="0.3" footer="0.3"/>
  <pageSetup paperSize="3" scale="43" orientation="portrait" r:id="rId1"/>
  <drawing r:id="rId2"/>
  <extLst>
    <ext xmlns:x14="http://schemas.microsoft.com/office/spreadsheetml/2009/9/main" uri="{78C0D931-6437-407d-A8EE-F0AAD7539E65}">
      <x14:conditionalFormattings>
        <x14:conditionalFormatting xmlns:xm="http://schemas.microsoft.com/office/excel/2006/main">
          <x14:cfRule type="expression" priority="1" id="{744D2627-41F1-4AA7-A16C-9B98FF18CD44}">
            <xm:f>Q$18=Pivot!$A$48</xm:f>
            <x14:dxf>
              <fill>
                <patternFill>
                  <bgColor theme="8" tint="0.39994506668294322"/>
                </patternFill>
              </fill>
              <border>
                <left style="thin">
                  <color auto="1"/>
                </left>
                <right style="thin">
                  <color auto="1"/>
                </right>
                <top/>
                <bottom/>
                <vertical/>
                <horizontal/>
              </border>
            </x14:dxf>
          </x14:cfRule>
          <xm:sqref>Q18:U34</xm:sqref>
        </x14:conditionalFormatting>
        <x14:conditionalFormatting xmlns:xm="http://schemas.microsoft.com/office/excel/2006/main">
          <x14:cfRule type="dataBar" id="{A885F6D2-D4BB-4F20-A278-3D832B7D934F}">
            <x14:dataBar minLength="0" maxLength="100" gradient="0">
              <x14:cfvo type="num">
                <xm:f>0</xm:f>
              </x14:cfvo>
              <x14:cfvo type="formula">
                <xm:f>MAX($Q$19:$U$34)*2</xm:f>
              </x14:cfvo>
              <x14:negativeFillColor rgb="FFFF0000"/>
              <x14:axisColor rgb="FF000000"/>
            </x14:dataBar>
          </x14:cfRule>
          <xm:sqref>Q19:U34</xm:sqref>
        </x14:conditionalFormatting>
      </x14:conditionalFormatting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303A4-9028-4B4A-A30A-998EADC86D03}">
  <dimension ref="E2:F7"/>
  <sheetViews>
    <sheetView zoomScale="122" zoomScaleNormal="122" workbookViewId="0">
      <selection activeCell="F25" sqref="F25"/>
    </sheetView>
  </sheetViews>
  <sheetFormatPr defaultRowHeight="14.4" x14ac:dyDescent="0.3"/>
  <cols>
    <col min="5" max="5" width="10.6640625" customWidth="1"/>
    <col min="6" max="6" width="13" customWidth="1"/>
  </cols>
  <sheetData>
    <row r="2" spans="5:6" x14ac:dyDescent="0.3">
      <c r="E2" t="s">
        <v>1076</v>
      </c>
      <c r="F2" t="s">
        <v>1077</v>
      </c>
    </row>
    <row r="3" spans="5:6" ht="28.05" customHeight="1" x14ac:dyDescent="0.3">
      <c r="E3" t="s">
        <v>1078</v>
      </c>
    </row>
    <row r="4" spans="5:6" ht="28.05" customHeight="1" x14ac:dyDescent="0.3">
      <c r="E4" t="s">
        <v>1079</v>
      </c>
    </row>
    <row r="5" spans="5:6" ht="28.05" customHeight="1" x14ac:dyDescent="0.3">
      <c r="E5" t="s">
        <v>1080</v>
      </c>
    </row>
    <row r="6" spans="5:6" ht="28.05" customHeight="1" x14ac:dyDescent="0.3">
      <c r="E6" t="s">
        <v>1081</v>
      </c>
    </row>
    <row r="7" spans="5:6" ht="28.05" customHeight="1" x14ac:dyDescent="0.3">
      <c r="E7" t="s">
        <v>1082</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vt:lpstr>
      <vt:lpstr>Pivot</vt:lpstr>
      <vt:lpstr>Customer call report</vt:lpstr>
      <vt:lpstr>Asset</vt:lpstr>
      <vt:lpstr>'Customer call 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saran M</dc:creator>
  <cp:lastModifiedBy>saran M</cp:lastModifiedBy>
  <dcterms:created xsi:type="dcterms:W3CDTF">2025-05-19T12:49:19Z</dcterms:created>
  <dcterms:modified xsi:type="dcterms:W3CDTF">2025-06-02T12:07:10Z</dcterms:modified>
</cp:coreProperties>
</file>