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-Expense" sheetId="1" state="visible" r:id="rId2"/>
    <sheet name="TAB_List" sheetId="2" state="visible" r:id="rId3"/>
  </sheets>
  <definedNames>
    <definedName function="false" hidden="false" name="Max" vbProcedure="false">'HR-Expense'!$AA$3</definedName>
    <definedName function="false" hidden="false" name="Min" vbProcedure="false">'HR-Expense'!$AA$2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<sst xmlns="http://schemas.openxmlformats.org/spreadsheetml/2006/main" count="102" uniqueCount="71">
  <si>
    <t xml:space="preserve">Fiscal Year</t>
  </si>
  <si>
    <t xml:space="preserve">2019</t>
  </si>
  <si>
    <t xml:space="preserve">Min</t>
  </si>
  <si>
    <t xml:space="preserve">Export Date</t>
  </si>
  <si>
    <t xml:space="preserve">dd-mm-yyyy</t>
  </si>
  <si>
    <t xml:space="preserve">Max</t>
  </si>
  <si>
    <t xml:space="preserve">Responsible by</t>
  </si>
  <si>
    <t xml:space="preserve">(Your name)</t>
  </si>
  <si>
    <t xml:space="preserve">Total Budget</t>
  </si>
  <si>
    <t xml:space="preserve">Expense</t>
  </si>
  <si>
    <t xml:space="preserve">Charge Type</t>
  </si>
  <si>
    <t xml:space="preserve">Org</t>
  </si>
  <si>
    <t xml:space="preserve">Section Org</t>
  </si>
  <si>
    <t xml:space="preserve">Section Org Description</t>
  </si>
  <si>
    <t xml:space="preserve">Activity Group</t>
  </si>
  <si>
    <t xml:space="preserve">Description
(255 Characters)</t>
  </si>
  <si>
    <t xml:space="preserve">Budget Plan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</si>
  <si>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</si>
  <si>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</si>
  <si>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</si>
  <si>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</si>
  <si>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</si>
  <si>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</si>
  <si>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</si>
  <si>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</si>
  <si>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</si>
  <si>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</si>
  <si>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</si>
  <si>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</si>
  <si>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</si>
  <si>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</si>
  <si>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External</t>
  </si>
  <si>
    <t xml:space="preserve">109999</t>
  </si>
  <si>
    <t xml:space="preserve">เงินเดือนและสวัสดิการ</t>
  </si>
  <si>
    <t xml:space="preserve">เงินเดือน</t>
  </si>
  <si>
    <t xml:space="preserve">สวัสดิการ</t>
  </si>
  <si>
    <t xml:space="preserve">209999</t>
  </si>
  <si>
    <t xml:space="preserve">309999</t>
  </si>
  <si>
    <t xml:space="preserve">409999</t>
  </si>
  <si>
    <t xml:space="preserve">509999</t>
  </si>
  <si>
    <t xml:space="preserve">TOTAL </t>
  </si>
  <si>
    <t xml:space="preserve">Table : Organization Structure</t>
  </si>
  <si>
    <t xml:space="preserve">Org_Code</t>
  </si>
  <si>
    <t xml:space="preserve">Alias_TH</t>
  </si>
  <si>
    <t xml:space="preserve">Alias_EN</t>
  </si>
  <si>
    <t xml:space="preserve">Description_TH</t>
  </si>
  <si>
    <t xml:space="preserve">Description_EN</t>
  </si>
  <si>
    <t xml:space="preserve">1</t>
  </si>
  <si>
    <t xml:space="preserve">สก.</t>
  </si>
  <si>
    <t xml:space="preserve">CENTRAL</t>
  </si>
  <si>
    <t xml:space="preserve">สำนักงานกลาง</t>
  </si>
  <si>
    <t xml:space="preserve">2</t>
  </si>
  <si>
    <t xml:space="preserve">ศช.</t>
  </si>
  <si>
    <t xml:space="preserve">BIOTEC</t>
  </si>
  <si>
    <t xml:space="preserve">ศูนย์พันธุวิศวกรรมและเทคโนโลยีชีวภาพแห่งชาติ</t>
  </si>
  <si>
    <t xml:space="preserve">National Center for Genetic Engineering and Biotechnology</t>
  </si>
  <si>
    <t xml:space="preserve">3</t>
  </si>
  <si>
    <t xml:space="preserve">ศว.</t>
  </si>
  <si>
    <t xml:space="preserve">MTEC</t>
  </si>
  <si>
    <t xml:space="preserve">ศูนย์เทคโนโลยีโลหะและวัสดุแห่งชาติ</t>
  </si>
  <si>
    <t xml:space="preserve">National Metal and Materials Technology Center</t>
  </si>
  <si>
    <t xml:space="preserve">4</t>
  </si>
  <si>
    <t xml:space="preserve">ศอ.</t>
  </si>
  <si>
    <t xml:space="preserve">NECTEC</t>
  </si>
  <si>
    <t xml:space="preserve">ศูนย์เทคโนโลยีอิเล็กทรอนิกส์และคอมพิวเตอร์แห่งชาติ</t>
  </si>
  <si>
    <t xml:space="preserve">National Electronics and Computer Technology Center</t>
  </si>
  <si>
    <t xml:space="preserve">5</t>
  </si>
  <si>
    <t xml:space="preserve">ศน.</t>
  </si>
  <si>
    <t xml:space="preserve">NANOTEC</t>
  </si>
  <si>
    <t xml:space="preserve">ศูนย์นาโนเทคโนโลยีแห่งชาติ</t>
  </si>
  <si>
    <t xml:space="preserve">National Nanotechnology Center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</si>
</sst>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0%"/>
    <numFmt numFmtId="167" formatCode="* #,##0\ ;\-* #,##0\ ;* &quot;- &quot;;@\ "/>
    <numFmt numFmtId="168" formatCode="_(* #,##0.00_);_(* \(#,##0.00\);_(* \-??_);_(@_)"/>
    <numFmt numFmtId="169" formatCode="#,##0.00_);\(#,##0.00\)"/>
    <numFmt numFmtId="170" formatCode="#,##0.00_);[RED]\(#,##0.00\);&quot;&quot;"/>
    <numFmt numFmtId="171" formatCode="0\ ;\-0\ ;0\ ;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ahoma"/>
      <family val="2"/>
      <charset val="222"/>
    </font>
    <font>
      <i val="true"/>
      <sz val="11"/>
      <color rgb="FF7F7F7F"/>
      <name val="Calibri"/>
      <family val="2"/>
      <charset val="1"/>
    </font>
    <font>
      <sz val="11"/>
      <color rgb="FF000000"/>
      <name val="Calibri"/>
      <family val="2"/>
      <charset val="222"/>
    </font>
    <font>
      <sz val="10"/>
      <name val="Arial"/>
      <family val="2"/>
      <charset val="1"/>
    </font>
    <font>
      <sz val="11"/>
      <color rgb="FF000000"/>
      <name val="Tahoma"/>
      <family val="2"/>
      <charset val="1"/>
    </font>
    <font>
      <sz val="10"/>
      <name val="MS Sans Serif"/>
      <family val="2"/>
      <charset val="222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3" borderId="2" xfId="2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3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1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3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15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0" fontId="15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15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15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15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15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15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DataPilot Category" xfId="21" builtinId="53" customBuiltin="true"/>
    <cellStyle name="DataPilot Corner" xfId="22" builtinId="53" customBuiltin="true"/>
    <cellStyle name="DataPilot Field" xfId="23" builtinId="53" customBuiltin="true"/>
    <cellStyle name="DataPilot Result" xfId="24" builtinId="53" customBuiltin="true"/>
    <cellStyle name="DataPilot Title" xfId="25" builtinId="53" customBuiltin="true"/>
    <cellStyle name="DataPilot Value" xfId="26" builtinId="53" customBuiltin="true"/>
    <cellStyle name="Explanatory Text 2" xfId="27" builtinId="53" customBuiltin="true"/>
    <cellStyle name="Normal 2" xfId="28" builtinId="53" customBuiltin="true"/>
    <cellStyle name="Normal 2 2" xfId="29" builtinId="53" customBuiltin="true"/>
    <cellStyle name="Normal 3" xfId="30" builtinId="53" customBuiltin="true"/>
    <cellStyle name="Normal 4" xfId="31" builtinId="53" customBuiltin="true"/>
    <cellStyle name="Normal 5" xfId="32" builtinId="53" customBuiltin="true"/>
    <cellStyle name="ปกติ 2" xfId="33" builtinId="53" customBuiltin="true"/>
    <cellStyle name="เครื่องหมายจุลภาค 2" xfId="34" builtinId="53" customBuiltin="true"/>
    <cellStyle name="เปอร์เซ็นต์ 2" xfId="35" builtinId="53" customBuiltin="true"/>
  </cellStyles>
  <dxfs count="8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E46C0A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E46C0A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U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8" topLeftCell="G9" activePane="bottomRight" state="frozen"/>
      <selection pane="topLeft" activeCell="A1" activeCellId="0" sqref="A1"/>
      <selection pane="topRight" activeCell="G1" activeCellId="0" sqref="G1"/>
      <selection pane="bottomLeft" activeCell="A9" activeCellId="0" sqref="A9"/>
      <selection pane="bottomRight" activeCell="B9" activeCellId="0" sqref="B9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7"/>
    <col collapsed="false" customWidth="true" hidden="false" outlineLevel="0" max="3" min="3" style="2" width="10.85"/>
    <col collapsed="false" customWidth="true" hidden="false" outlineLevel="0" max="4" min="4" style="2" width="11.57"/>
    <col collapsed="false" customWidth="true" hidden="false" outlineLevel="0" max="5" min="5" style="2" width="36.57"/>
    <col collapsed="false" customWidth="true" hidden="false" outlineLevel="0" max="7" min="6" style="2" width="30.71"/>
    <col collapsed="false" customWidth="true" hidden="false" outlineLevel="0" max="22" min="8" style="2" width="25.85"/>
    <col collapsed="false" customWidth="true" hidden="false" outlineLevel="0" max="26" min="23" style="2" width="8.85"/>
    <col collapsed="false" customWidth="true" hidden="false" outlineLevel="0" max="27" min="27" style="2" width="19.28"/>
    <col collapsed="false" customWidth="true" hidden="false" outlineLevel="0" max="254" min="28" style="2" width="8.85"/>
    <col collapsed="false" customWidth="true" hidden="false" outlineLevel="0" max="1025" min="255" style="1" width="8.85"/>
  </cols>
  <sheetData>
    <row r="1" customFormat="false" ht="5.1" hidden="false" customHeight="true" outlineLevel="0" collapsed="false"/>
    <row r="2" customFormat="false" ht="15" hidden="false" customHeight="true" outlineLevel="0" collapsed="false">
      <c r="E2" s="3" t="s">
        <v>0</v>
      </c>
      <c r="F2" s="4" t="s">
        <v>1</v>
      </c>
      <c r="H2" s="1"/>
      <c r="I2" s="1"/>
      <c r="J2" s="1"/>
      <c r="K2" s="1"/>
      <c r="L2" s="1"/>
      <c r="M2" s="5" t="str">
        <f aca="false">IF(COUNTIF((U5),"Error")&lt;&gt;0,"Check phasing total","")</f>
        <v/>
      </c>
      <c r="N2" s="1"/>
      <c r="O2" s="1"/>
      <c r="P2" s="1"/>
      <c r="Q2" s="1"/>
      <c r="R2" s="1"/>
      <c r="S2" s="1"/>
      <c r="T2" s="1"/>
      <c r="U2" s="1"/>
      <c r="V2" s="1"/>
      <c r="Z2" s="2" t="s">
        <v>2</v>
      </c>
      <c r="AA2" s="6" t="n">
        <v>1</v>
      </c>
    </row>
    <row r="3" customFormat="false" ht="15" hidden="false" customHeight="true" outlineLevel="0" collapsed="false">
      <c r="E3" s="3" t="s">
        <v>3</v>
      </c>
      <c r="F3" s="4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Z3" s="2" t="s">
        <v>5</v>
      </c>
      <c r="AA3" s="7" t="n">
        <v>999999999999.99</v>
      </c>
    </row>
    <row r="4" customFormat="false" ht="15" hidden="false" customHeight="true" outlineLevel="0" collapsed="false">
      <c r="E4" s="3" t="s">
        <v>6</v>
      </c>
      <c r="F4" s="4" t="s">
        <v>7</v>
      </c>
      <c r="G4" s="3" t="str">
        <f aca="false">U8</f>
        <v>Total Phase</v>
      </c>
      <c r="H4" s="8" t="str">
        <f aca="false">IF(H5=0,"Final",IF(H5&gt;0,"Phase &lt; Budget",IF(H5&lt;0,"Phase &gt; Budget","Error")))</f>
        <v>Final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customFormat="false" ht="15" hidden="false" customHeight="true" outlineLevel="0" collapsed="false">
      <c r="E5" s="3" t="s">
        <v>8</v>
      </c>
      <c r="F5" s="8" t="n">
        <f aca="false">H27</f>
        <v>0</v>
      </c>
      <c r="G5" s="8" t="n">
        <f aca="false">U27</f>
        <v>0</v>
      </c>
      <c r="H5" s="8" t="n">
        <f aca="false">F5-G5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 t="str">
        <f aca="false">IF(COUNTIF((W9:W27),"Error")&lt;&gt;0,"Error","")</f>
        <v/>
      </c>
      <c r="V5" s="1"/>
    </row>
    <row r="6" customFormat="false" ht="4.9" hidden="false" customHeight="tru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customFormat="false" ht="12.75" hidden="false" customHeight="false" outlineLevel="0" collapsed="false">
      <c r="B7" s="9" t="s">
        <v>9</v>
      </c>
      <c r="C7" s="10"/>
      <c r="D7" s="10"/>
      <c r="E7" s="10"/>
      <c r="F7" s="10"/>
      <c r="G7" s="1"/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2"/>
      <c r="U7" s="12"/>
      <c r="V7" s="12"/>
    </row>
    <row r="8" customFormat="false" ht="25.5" hidden="false" customHeight="false" outlineLevel="0" collapsed="false">
      <c r="B8" s="13" t="s">
        <v>10</v>
      </c>
      <c r="C8" s="13" t="s">
        <v>11</v>
      </c>
      <c r="D8" s="13" t="s">
        <v>12</v>
      </c>
      <c r="E8" s="13" t="s">
        <v>13</v>
      </c>
      <c r="F8" s="13" t="s">
        <v>14</v>
      </c>
      <c r="G8" s="14" t="s">
        <v>15</v>
      </c>
      <c r="H8" s="15" t="s">
        <v>16</v>
      </c>
      <c r="I8" s="15" t="s">
        <v>17</v>
      </c>
      <c r="J8" s="16" t="s">
        <v>18</v>
      </c>
      <c r="K8" s="17" t="s">
        <v>19</v>
      </c>
      <c r="L8" s="16" t="s">
        <v>20</v>
      </c>
      <c r="M8" s="17" t="s">
        <v>21</v>
      </c>
      <c r="N8" s="17" t="s">
        <v>22</v>
      </c>
      <c r="O8" s="16" t="s">
        <v>23</v>
      </c>
      <c r="P8" s="17" t="s">
        <v>24</v>
      </c>
      <c r="Q8" s="17" t="s">
        <v>25</v>
      </c>
      <c r="R8" s="16" t="s">
        <v>26</v>
      </c>
      <c r="S8" s="16" t="s">
        <v>27</v>
      </c>
      <c r="T8" s="17" t="s">
        <v>28</v>
      </c>
      <c r="U8" s="15" t="s">
        <v>29</v>
      </c>
      <c r="V8" s="18" t="s">
        <v>30</v>
      </c>
      <c r="W8" s="19"/>
      <c r="IU8" s="2"/>
    </row>
    <row r="9" s="20" customFormat="true" ht="19.9" hidden="false" customHeight="true" outlineLevel="0" collapsed="false">
      <c r="B9" s="21" t="s">
        <v>31</v>
      </c>
      <c r="C9" s="22" t="str">
        <f aca="false">IF($D9="","",VLOOKUP(LEFT($D9,1),TAB_List!$B$5:$F$12,2,0))</f>
        <v>สก.</v>
      </c>
      <c r="D9" s="23" t="s">
        <v>32</v>
      </c>
      <c r="E9" s="23" t="str">
        <f aca="false">IF($D9="","","งบบุคลากรเงินเดือนและสวัสดิการ "&amp;$C9)</f>
        <v>งบบุคลากรเงินเดือนและสวัสดิการ สก.</v>
      </c>
      <c r="F9" s="21" t="s">
        <v>33</v>
      </c>
      <c r="G9" s="24" t="s">
        <v>34</v>
      </c>
      <c r="H9" s="25"/>
      <c r="I9" s="25"/>
      <c r="J9" s="26"/>
      <c r="K9" s="27"/>
      <c r="L9" s="27"/>
      <c r="M9" s="27"/>
      <c r="N9" s="27"/>
      <c r="O9" s="27"/>
      <c r="P9" s="27"/>
      <c r="Q9" s="27"/>
      <c r="R9" s="27"/>
      <c r="S9" s="27"/>
      <c r="T9" s="28"/>
      <c r="U9" s="29" t="n">
        <f aca="false">SUM(I9:T9)</f>
        <v>0</v>
      </c>
      <c r="V9" s="30" t="n">
        <f aca="false">IF(H9-U9&lt;&gt;0,H9-U9,0)</f>
        <v>0</v>
      </c>
      <c r="W9" s="31" t="str">
        <f aca="false">IF(ABS(V9)&gt;0,"Error","")</f>
        <v/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</row>
    <row r="10" s="20" customFormat="true" ht="19.9" hidden="false" customHeight="true" outlineLevel="0" collapsed="false">
      <c r="B10" s="21" t="s">
        <v>31</v>
      </c>
      <c r="C10" s="22" t="str">
        <f aca="false">IF($D10="","",VLOOKUP(LEFT($D10,1),TAB_List!$B$5:$F$12,2,0))</f>
        <v>สก.</v>
      </c>
      <c r="D10" s="21" t="s">
        <v>32</v>
      </c>
      <c r="E10" s="23" t="str">
        <f aca="false">IF($D10="","","งบบุคลากรเงินเดือนและสวัสดิการ "&amp;$C10)</f>
        <v>งบบุคลากรเงินเดือนและสวัสดิการ สก.</v>
      </c>
      <c r="F10" s="21" t="s">
        <v>33</v>
      </c>
      <c r="G10" s="24" t="s">
        <v>35</v>
      </c>
      <c r="H10" s="25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29" t="n">
        <f aca="false">SUM(I10:T10)</f>
        <v>0</v>
      </c>
      <c r="V10" s="30" t="n">
        <f aca="false">IF(H10-U10&lt;&gt;0,H10-U10,0)</f>
        <v>0</v>
      </c>
      <c r="W10" s="31" t="str">
        <f aca="false">IF(ABS(V10)&gt;0,"Error","")</f>
        <v/>
      </c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</row>
    <row r="11" s="20" customFormat="true" ht="19.9" hidden="false" customHeight="true" outlineLevel="0" collapsed="false">
      <c r="B11" s="21" t="s">
        <v>31</v>
      </c>
      <c r="C11" s="22" t="str">
        <f aca="false">IF($D11="","",VLOOKUP(LEFT($D11,1),TAB_List!$B$5:$F$12,2,0))</f>
        <v>ศช.</v>
      </c>
      <c r="D11" s="23" t="n">
        <v>209999</v>
      </c>
      <c r="E11" s="23" t="str">
        <f aca="false">IF($D11="","","งบบุคลากรเงินเดือนและสวัสดิการ "&amp;$C11)</f>
        <v>งบบุคลากรเงินเดือนและสวัสดิการ ศช.</v>
      </c>
      <c r="F11" s="21" t="s">
        <v>33</v>
      </c>
      <c r="G11" s="24" t="s">
        <v>34</v>
      </c>
      <c r="H11" s="25"/>
      <c r="I11" s="25"/>
      <c r="J11" s="26"/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29" t="n">
        <f aca="false">SUM(I11:T11)</f>
        <v>0</v>
      </c>
      <c r="V11" s="30" t="n">
        <f aca="false">IF(H11-U11&lt;&gt;0,H11-U11,0)</f>
        <v>0</v>
      </c>
      <c r="W11" s="31" t="str">
        <f aca="false">IF(ABS(V11)&gt;0,"Error","")</f>
        <v/>
      </c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</row>
    <row r="12" s="20" customFormat="true" ht="19.9" hidden="false" customHeight="true" outlineLevel="0" collapsed="false">
      <c r="B12" s="21" t="s">
        <v>31</v>
      </c>
      <c r="C12" s="22" t="str">
        <f aca="false">IF($D12="","",VLOOKUP(LEFT($D12,1),TAB_List!$B$5:$F$12,2,0))</f>
        <v>ศช.</v>
      </c>
      <c r="D12" s="23" t="s">
        <v>36</v>
      </c>
      <c r="E12" s="23" t="str">
        <f aca="false">IF($D12="","","งบบุคลากรเงินเดือนและสวัสดิการ "&amp;$C12)</f>
        <v>งบบุคลากรเงินเดือนและสวัสดิการ ศช.</v>
      </c>
      <c r="F12" s="21" t="s">
        <v>33</v>
      </c>
      <c r="G12" s="24" t="s">
        <v>35</v>
      </c>
      <c r="H12" s="25"/>
      <c r="I12" s="25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29" t="n">
        <f aca="false">SUM(I12:T12)</f>
        <v>0</v>
      </c>
      <c r="V12" s="30" t="n">
        <f aca="false">IF(H12-U12&lt;&gt;0,H12-U12,0)</f>
        <v>0</v>
      </c>
      <c r="W12" s="31" t="str">
        <f aca="false">IF(ABS(V12)&gt;0,"Error","")</f>
        <v/>
      </c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</row>
    <row r="13" s="20" customFormat="true" ht="19.9" hidden="false" customHeight="true" outlineLevel="0" collapsed="false">
      <c r="B13" s="21" t="s">
        <v>31</v>
      </c>
      <c r="C13" s="22" t="str">
        <f aca="false">IF($D13="","",VLOOKUP(LEFT($D13,1),TAB_List!$B$5:$F$12,2,0))</f>
        <v>ศว.</v>
      </c>
      <c r="D13" s="23" t="s">
        <v>37</v>
      </c>
      <c r="E13" s="23" t="str">
        <f aca="false">IF($D13="","","งบบุคลากรเงินเดือนและสวัสดิการ "&amp;$C13)</f>
        <v>งบบุคลากรเงินเดือนและสวัสดิการ ศว.</v>
      </c>
      <c r="F13" s="21" t="s">
        <v>33</v>
      </c>
      <c r="G13" s="24" t="s">
        <v>34</v>
      </c>
      <c r="H13" s="25"/>
      <c r="I13" s="25"/>
      <c r="J13" s="26"/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29" t="n">
        <f aca="false">SUM(I13:T13)</f>
        <v>0</v>
      </c>
      <c r="V13" s="30" t="n">
        <f aca="false">IF(H13-U13&lt;&gt;0,H13-U13,0)</f>
        <v>0</v>
      </c>
      <c r="W13" s="31" t="str">
        <f aca="false">IF(ABS(V13)&gt;0,"Error","")</f>
        <v/>
      </c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</row>
    <row r="14" s="20" customFormat="true" ht="19.9" hidden="false" customHeight="true" outlineLevel="0" collapsed="false">
      <c r="B14" s="21" t="s">
        <v>31</v>
      </c>
      <c r="C14" s="22" t="str">
        <f aca="false">IF($D14="","",VLOOKUP(LEFT($D14,1),TAB_List!$B$5:$F$12,2,0))</f>
        <v>ศว.</v>
      </c>
      <c r="D14" s="23" t="s">
        <v>37</v>
      </c>
      <c r="E14" s="23" t="str">
        <f aca="false">IF($D14="","","งบบุคลากรเงินเดือนและสวัสดิการ "&amp;$C14)</f>
        <v>งบบุคลากรเงินเดือนและสวัสดิการ ศว.</v>
      </c>
      <c r="F14" s="21" t="s">
        <v>33</v>
      </c>
      <c r="G14" s="24" t="s">
        <v>35</v>
      </c>
      <c r="H14" s="25"/>
      <c r="I14" s="25"/>
      <c r="J14" s="26"/>
      <c r="K14" s="27"/>
      <c r="L14" s="27"/>
      <c r="M14" s="27"/>
      <c r="N14" s="27"/>
      <c r="O14" s="27"/>
      <c r="P14" s="27"/>
      <c r="Q14" s="27"/>
      <c r="R14" s="27"/>
      <c r="S14" s="27"/>
      <c r="T14" s="28"/>
      <c r="U14" s="29" t="n">
        <f aca="false">SUM(I14:T14)</f>
        <v>0</v>
      </c>
      <c r="V14" s="30" t="n">
        <f aca="false">IF(H14-U14&lt;&gt;0,H14-U14,0)</f>
        <v>0</v>
      </c>
      <c r="W14" s="31" t="str">
        <f aca="false">IF(ABS(V14)&gt;0,"Error","")</f>
        <v/>
      </c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</row>
    <row r="15" s="20" customFormat="true" ht="19.9" hidden="false" customHeight="true" outlineLevel="0" collapsed="false">
      <c r="B15" s="21" t="s">
        <v>31</v>
      </c>
      <c r="C15" s="22" t="str">
        <f aca="false">IF($D15="","",VLOOKUP(LEFT($D15,1),TAB_List!$B$5:$F$12,2,0))</f>
        <v>ศอ.</v>
      </c>
      <c r="D15" s="23" t="s">
        <v>38</v>
      </c>
      <c r="E15" s="23" t="str">
        <f aca="false">IF($D15="","","งบบุคลากรเงินเดือนและสวัสดิการ "&amp;$C15)</f>
        <v>งบบุคลากรเงินเดือนและสวัสดิการ ศอ.</v>
      </c>
      <c r="F15" s="21" t="s">
        <v>33</v>
      </c>
      <c r="G15" s="24" t="s">
        <v>34</v>
      </c>
      <c r="H15" s="25"/>
      <c r="I15" s="25"/>
      <c r="J15" s="26"/>
      <c r="K15" s="27"/>
      <c r="L15" s="27"/>
      <c r="M15" s="27"/>
      <c r="N15" s="27"/>
      <c r="O15" s="27"/>
      <c r="P15" s="27"/>
      <c r="Q15" s="27"/>
      <c r="R15" s="27"/>
      <c r="S15" s="27"/>
      <c r="T15" s="28"/>
      <c r="U15" s="29" t="n">
        <f aca="false">SUM(I15:T15)</f>
        <v>0</v>
      </c>
      <c r="V15" s="30" t="n">
        <f aca="false">IF(H15-U15&lt;&gt;0,H15-U15,0)</f>
        <v>0</v>
      </c>
      <c r="W15" s="31" t="str">
        <f aca="false">IF(ABS(V15)&gt;0,"Error","")</f>
        <v/>
      </c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</row>
    <row r="16" s="20" customFormat="true" ht="19.9" hidden="false" customHeight="true" outlineLevel="0" collapsed="false">
      <c r="B16" s="21" t="s">
        <v>31</v>
      </c>
      <c r="C16" s="22" t="str">
        <f aca="false">IF($D16="","",VLOOKUP(LEFT($D16,1),TAB_List!$B$5:$F$12,2,0))</f>
        <v>ศอ.</v>
      </c>
      <c r="D16" s="23" t="s">
        <v>38</v>
      </c>
      <c r="E16" s="23" t="str">
        <f aca="false">IF($D16="","","งบบุคลากรเงินเดือนและสวัสดิการ "&amp;$C16)</f>
        <v>งบบุคลากรเงินเดือนและสวัสดิการ ศอ.</v>
      </c>
      <c r="F16" s="21" t="s">
        <v>33</v>
      </c>
      <c r="G16" s="24" t="s">
        <v>35</v>
      </c>
      <c r="H16" s="25"/>
      <c r="I16" s="25"/>
      <c r="J16" s="26"/>
      <c r="K16" s="27"/>
      <c r="L16" s="27"/>
      <c r="M16" s="27"/>
      <c r="N16" s="27"/>
      <c r="O16" s="27"/>
      <c r="P16" s="27"/>
      <c r="Q16" s="27"/>
      <c r="R16" s="27"/>
      <c r="S16" s="27"/>
      <c r="T16" s="28"/>
      <c r="U16" s="29" t="n">
        <f aca="false">SUM(I16:T16)</f>
        <v>0</v>
      </c>
      <c r="V16" s="30" t="n">
        <f aca="false">IF(H16-U16&lt;&gt;0,H16-U16,0)</f>
        <v>0</v>
      </c>
      <c r="W16" s="31" t="str">
        <f aca="false">IF(ABS(V16)&gt;0,"Error","")</f>
        <v/>
      </c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</row>
    <row r="17" s="20" customFormat="true" ht="19.9" hidden="false" customHeight="true" outlineLevel="0" collapsed="false">
      <c r="B17" s="21" t="s">
        <v>31</v>
      </c>
      <c r="C17" s="22" t="str">
        <f aca="false">IF($D17="","",VLOOKUP(LEFT($D17,1),TAB_List!$B$5:$F$12,2,0))</f>
        <v>ศน.</v>
      </c>
      <c r="D17" s="23" t="s">
        <v>39</v>
      </c>
      <c r="E17" s="23" t="str">
        <f aca="false">IF($D17="","","งบบุคลากรเงินเดือนและสวัสดิการ "&amp;$C17)</f>
        <v>งบบุคลากรเงินเดือนและสวัสดิการ ศน.</v>
      </c>
      <c r="F17" s="21" t="s">
        <v>33</v>
      </c>
      <c r="G17" s="24" t="s">
        <v>34</v>
      </c>
      <c r="H17" s="25"/>
      <c r="I17" s="25"/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8"/>
      <c r="U17" s="29" t="n">
        <f aca="false">SUM(I17:T17)</f>
        <v>0</v>
      </c>
      <c r="V17" s="30" t="n">
        <f aca="false">IF(H17-U17&lt;&gt;0,H17-U17,0)</f>
        <v>0</v>
      </c>
      <c r="W17" s="31" t="str">
        <f aca="false">IF(ABS(V17)&gt;0,"Error","")</f>
        <v/>
      </c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</row>
    <row r="18" s="20" customFormat="true" ht="19.9" hidden="false" customHeight="true" outlineLevel="0" collapsed="false">
      <c r="B18" s="21" t="s">
        <v>31</v>
      </c>
      <c r="C18" s="22" t="str">
        <f aca="false">IF($D18="","",VLOOKUP(LEFT($D18,1),TAB_List!$B$5:$F$12,2,0))</f>
        <v>ศน.</v>
      </c>
      <c r="D18" s="23" t="s">
        <v>39</v>
      </c>
      <c r="E18" s="23" t="str">
        <f aca="false">IF($D18="","","งบบุคลากรเงินเดือนและสวัสดิการ "&amp;$C18)</f>
        <v>งบบุคลากรเงินเดือนและสวัสดิการ ศน.</v>
      </c>
      <c r="F18" s="23" t="s">
        <v>33</v>
      </c>
      <c r="G18" s="24" t="s">
        <v>35</v>
      </c>
      <c r="H18" s="25"/>
      <c r="I18" s="25"/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8"/>
      <c r="U18" s="29" t="n">
        <f aca="false">SUM(I18:T18)</f>
        <v>0</v>
      </c>
      <c r="V18" s="30" t="n">
        <f aca="false">IF(H18-U18&lt;&gt;0,H18-U18,0)</f>
        <v>0</v>
      </c>
      <c r="W18" s="31" t="str">
        <f aca="false">IF(ABS(V18)&gt;0,"Error","")</f>
        <v/>
      </c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</row>
    <row r="19" s="20" customFormat="true" ht="12.75" hidden="false" customHeight="false" outlineLevel="0" collapsed="false">
      <c r="B19" s="21"/>
      <c r="C19" s="21" t="str">
        <f aca="false">IF($D19="","",VLOOKUP(LEFT($D19,1),TAB_List!$B$5:$F$12,2,0))</f>
        <v/>
      </c>
      <c r="D19" s="21"/>
      <c r="E19" s="23" t="str">
        <f aca="false">IF($D19="","","งบบุคลากรเงินเดือนและสวัสดิการ "&amp;$C19)</f>
        <v/>
      </c>
      <c r="F19" s="21"/>
      <c r="G19" s="33"/>
      <c r="H19" s="25"/>
      <c r="I19" s="25"/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8"/>
      <c r="U19" s="29" t="n">
        <f aca="false">SUM(I19:T19)</f>
        <v>0</v>
      </c>
      <c r="V19" s="30" t="n">
        <f aca="false">IF(H19-U19&lt;&gt;0,H19-U19,0)</f>
        <v>0</v>
      </c>
      <c r="W19" s="31" t="str">
        <f aca="false">IF(ABS(V19)&gt;0,"Error","")</f>
        <v/>
      </c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</row>
    <row r="20" s="20" customFormat="true" ht="12.75" hidden="false" customHeight="false" outlineLevel="0" collapsed="false">
      <c r="B20" s="21"/>
      <c r="C20" s="21" t="str">
        <f aca="false">IF($D20="","",VLOOKUP(LEFT($D20,1),TAB_List!$B$5:$F$12,2,0))</f>
        <v/>
      </c>
      <c r="D20" s="21"/>
      <c r="E20" s="23" t="str">
        <f aca="false">IF($D20="","","งบบุคลากรเงินเดือนและสวัสดิการ "&amp;$C20)</f>
        <v/>
      </c>
      <c r="F20" s="21"/>
      <c r="G20" s="33"/>
      <c r="H20" s="25"/>
      <c r="I20" s="25"/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8"/>
      <c r="U20" s="29" t="n">
        <f aca="false">SUM(I20:T20)</f>
        <v>0</v>
      </c>
      <c r="V20" s="30" t="n">
        <f aca="false">IF(H20-U20&lt;&gt;0,H20-U20,0)</f>
        <v>0</v>
      </c>
      <c r="W20" s="31" t="str">
        <f aca="false">IF(ABS(V20)&gt;0,"Error","")</f>
        <v/>
      </c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</row>
    <row r="21" s="20" customFormat="true" ht="12.75" hidden="false" customHeight="false" outlineLevel="0" collapsed="false">
      <c r="B21" s="21"/>
      <c r="C21" s="21" t="str">
        <f aca="false">IF($D21="","",VLOOKUP(LEFT($D21,1),TAB_List!$B$5:$F$12,2,0))</f>
        <v/>
      </c>
      <c r="D21" s="21"/>
      <c r="E21" s="21" t="str">
        <f aca="false">IF($D21="","","งบบุคลากรเงินเดือนและสวัสดิการ "&amp;$C21)</f>
        <v/>
      </c>
      <c r="F21" s="21"/>
      <c r="G21" s="33"/>
      <c r="H21" s="25"/>
      <c r="I21" s="25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8"/>
      <c r="U21" s="29" t="n">
        <f aca="false">SUM(I21:T21)</f>
        <v>0</v>
      </c>
      <c r="V21" s="30" t="n">
        <f aca="false">IF(H21-U21&lt;&gt;0,H21-U21,0)</f>
        <v>0</v>
      </c>
      <c r="W21" s="31" t="str">
        <f aca="false">IF(ABS(V21)&gt;0,"Error","")</f>
        <v/>
      </c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</row>
    <row r="22" s="20" customFormat="true" ht="12.75" hidden="false" customHeight="false" outlineLevel="0" collapsed="false">
      <c r="B22" s="21"/>
      <c r="C22" s="21" t="str">
        <f aca="false">IF($D22="","",VLOOKUP(LEFT($D22,1),TAB_List!$B$5:$F$12,2,0))</f>
        <v/>
      </c>
      <c r="D22" s="21"/>
      <c r="E22" s="21" t="str">
        <f aca="false">IF($D22="","","งบบุคลากรเงินเดือนและสวัสดิการ "&amp;$C22)</f>
        <v/>
      </c>
      <c r="F22" s="21"/>
      <c r="G22" s="33"/>
      <c r="H22" s="25"/>
      <c r="I22" s="25"/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8"/>
      <c r="U22" s="29" t="n">
        <f aca="false">SUM(I22:T22)</f>
        <v>0</v>
      </c>
      <c r="V22" s="30" t="n">
        <f aca="false">IF(H22-U22&lt;&gt;0,H22-U22,0)</f>
        <v>0</v>
      </c>
      <c r="W22" s="31" t="str">
        <f aca="false">IF(ABS(V22)&gt;0,"Error","")</f>
        <v/>
      </c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</row>
    <row r="23" s="20" customFormat="true" ht="12.75" hidden="false" customHeight="false" outlineLevel="0" collapsed="false">
      <c r="B23" s="21"/>
      <c r="C23" s="21" t="str">
        <f aca="false">IF($D23="","",VLOOKUP(LEFT($D23,1),TAB_List!$B$5:$F$12,2,0))</f>
        <v/>
      </c>
      <c r="D23" s="21"/>
      <c r="E23" s="21" t="str">
        <f aca="false">IF($D23="","","งบบุคลากรเงินเดือนและสวัสดิการ "&amp;$C23)</f>
        <v/>
      </c>
      <c r="F23" s="21"/>
      <c r="G23" s="33"/>
      <c r="H23" s="25"/>
      <c r="I23" s="25"/>
      <c r="J23" s="26"/>
      <c r="K23" s="27"/>
      <c r="L23" s="27"/>
      <c r="M23" s="27"/>
      <c r="N23" s="27"/>
      <c r="O23" s="27"/>
      <c r="P23" s="27"/>
      <c r="Q23" s="27"/>
      <c r="R23" s="27"/>
      <c r="S23" s="27"/>
      <c r="T23" s="28"/>
      <c r="U23" s="29" t="n">
        <f aca="false">SUM(I23:T23)</f>
        <v>0</v>
      </c>
      <c r="V23" s="30" t="n">
        <f aca="false">IF(H23-U23&lt;&gt;0,H23-U23,0)</f>
        <v>0</v>
      </c>
      <c r="W23" s="31" t="str">
        <f aca="false">IF(ABS(V23)&gt;0,"Error","")</f>
        <v/>
      </c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</row>
    <row r="24" s="20" customFormat="true" ht="12.75" hidden="false" customHeight="false" outlineLevel="0" collapsed="false">
      <c r="B24" s="21"/>
      <c r="C24" s="21" t="str">
        <f aca="false">IF($D24="","",VLOOKUP(LEFT($D24,1),TAB_List!$B$5:$F$12,2,0))</f>
        <v/>
      </c>
      <c r="D24" s="21"/>
      <c r="E24" s="21" t="str">
        <f aca="false">IF($D24="","","งบบุคลากรเงินเดือนและสวัสดิการ "&amp;$C24)</f>
        <v/>
      </c>
      <c r="F24" s="21"/>
      <c r="G24" s="33"/>
      <c r="H24" s="25"/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8"/>
      <c r="U24" s="29" t="n">
        <f aca="false">SUM(I24:T24)</f>
        <v>0</v>
      </c>
      <c r="V24" s="30" t="n">
        <f aca="false">IF(H24-U24&lt;&gt;0,H24-U24,0)</f>
        <v>0</v>
      </c>
      <c r="W24" s="31" t="str">
        <f aca="false">IF(ABS(V24)&gt;0,"Error","")</f>
        <v/>
      </c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</row>
    <row r="25" s="20" customFormat="true" ht="12.75" hidden="false" customHeight="false" outlineLevel="0" collapsed="false">
      <c r="B25" s="21"/>
      <c r="C25" s="21" t="str">
        <f aca="false">IF($D25="","",VLOOKUP(LEFT($D25,1),TAB_List!$B$5:$F$12,2,0))</f>
        <v/>
      </c>
      <c r="D25" s="21"/>
      <c r="E25" s="21" t="str">
        <f aca="false">IF($D25="","","งบบุคลากรเงินเดือนและสวัสดิการ "&amp;$C25)</f>
        <v/>
      </c>
      <c r="F25" s="21"/>
      <c r="G25" s="33"/>
      <c r="H25" s="25"/>
      <c r="I25" s="25"/>
      <c r="J25" s="26"/>
      <c r="K25" s="27"/>
      <c r="L25" s="27"/>
      <c r="M25" s="27"/>
      <c r="N25" s="27"/>
      <c r="O25" s="27"/>
      <c r="P25" s="27"/>
      <c r="Q25" s="27"/>
      <c r="R25" s="27"/>
      <c r="S25" s="27"/>
      <c r="T25" s="28"/>
      <c r="U25" s="29" t="n">
        <f aca="false">SUM(I25:T25)</f>
        <v>0</v>
      </c>
      <c r="V25" s="30" t="n">
        <f aca="false">IF(H25-U25&lt;&gt;0,H25-U25,0)</f>
        <v>0</v>
      </c>
      <c r="W25" s="31" t="str">
        <f aca="false">IF(ABS(V25)&gt;0,"Error","")</f>
        <v/>
      </c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</row>
    <row r="26" s="20" customFormat="true" ht="12.75" hidden="false" customHeight="false" outlineLevel="0" collapsed="false">
      <c r="B26" s="21"/>
      <c r="C26" s="21" t="str">
        <f aca="false">IF($D26="","",VLOOKUP(LEFT($D26,1),TAB_List!$B$5:$F$12,2,0))</f>
        <v/>
      </c>
      <c r="D26" s="21"/>
      <c r="E26" s="21" t="str">
        <f aca="false">IF($D26="","","งบบุคลากรเงินเดือนและสวัสดิการ "&amp;$C26)</f>
        <v/>
      </c>
      <c r="F26" s="21"/>
      <c r="G26" s="33"/>
      <c r="H26" s="25"/>
      <c r="I26" s="25"/>
      <c r="J26" s="26"/>
      <c r="K26" s="27"/>
      <c r="L26" s="27"/>
      <c r="M26" s="27"/>
      <c r="N26" s="27"/>
      <c r="O26" s="27"/>
      <c r="P26" s="27"/>
      <c r="Q26" s="27"/>
      <c r="R26" s="27"/>
      <c r="S26" s="27"/>
      <c r="T26" s="28"/>
      <c r="U26" s="29" t="n">
        <f aca="false">SUM(I26:T26)</f>
        <v>0</v>
      </c>
      <c r="V26" s="30" t="n">
        <f aca="false">IF(H26-U26&lt;&gt;0,H26-U26,0)</f>
        <v>0</v>
      </c>
      <c r="W26" s="31" t="str">
        <f aca="false">IF(ABS(V26)&gt;0,"Error","")</f>
        <v/>
      </c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</row>
    <row r="27" s="20" customFormat="true" ht="19.9" hidden="false" customHeight="true" outlineLevel="0" collapsed="false">
      <c r="B27" s="34" t="s">
        <v>40</v>
      </c>
      <c r="C27" s="34"/>
      <c r="D27" s="34"/>
      <c r="E27" s="34"/>
      <c r="F27" s="34"/>
      <c r="G27" s="35"/>
      <c r="H27" s="36" t="n">
        <f aca="false">SUM(H9:H26)</f>
        <v>0</v>
      </c>
      <c r="I27" s="36" t="n">
        <f aca="false">SUM(I9:I26)</f>
        <v>0</v>
      </c>
      <c r="J27" s="37" t="n">
        <f aca="false">SUM(J9:J26)</f>
        <v>0</v>
      </c>
      <c r="K27" s="38" t="n">
        <f aca="false">SUM(K9:K26)</f>
        <v>0</v>
      </c>
      <c r="L27" s="38" t="n">
        <f aca="false">SUM(L9:L26)</f>
        <v>0</v>
      </c>
      <c r="M27" s="38" t="n">
        <f aca="false">SUM(M9:M26)</f>
        <v>0</v>
      </c>
      <c r="N27" s="38" t="n">
        <f aca="false">SUM(N9:N26)</f>
        <v>0</v>
      </c>
      <c r="O27" s="38" t="n">
        <f aca="false">SUM(O9:O26)</f>
        <v>0</v>
      </c>
      <c r="P27" s="38" t="n">
        <f aca="false">SUM(P9:P26)</f>
        <v>0</v>
      </c>
      <c r="Q27" s="38" t="n">
        <f aca="false">SUM(Q9:Q26)</f>
        <v>0</v>
      </c>
      <c r="R27" s="38" t="n">
        <f aca="false">SUM(R9:R26)</f>
        <v>0</v>
      </c>
      <c r="S27" s="38" t="n">
        <f aca="false">SUM(S9:S26)</f>
        <v>0</v>
      </c>
      <c r="T27" s="38" t="n">
        <f aca="false">SUM(T9:T26)</f>
        <v>0</v>
      </c>
      <c r="U27" s="36" t="n">
        <f aca="false">SUM(U9:U26)</f>
        <v>0</v>
      </c>
      <c r="V27" s="39" t="n">
        <f aca="false">SUM(V9:V26)</f>
        <v>0</v>
      </c>
      <c r="W27" s="40" t="str">
        <f aca="false">IF(ABS(V27)&gt;10,"Error","")</f>
        <v/>
      </c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</row>
  </sheetData>
  <sheetProtection sheet="true" objects="true" scenarios="true"/>
  <conditionalFormatting sqref="V9:V12 V19:V26">
    <cfRule type="cellIs" priority="2" operator="greaterThan" aboveAverage="0" equalAverage="0" bottom="0" percent="0" rank="0" text="" dxfId="0">
      <formula>NA()</formula>
    </cfRule>
  </conditionalFormatting>
  <conditionalFormatting sqref="H5">
    <cfRule type="expression" priority="3" aboveAverage="0" equalAverage="0" bottom="0" percent="0" rank="0" text="" dxfId="1">
      <formula>$H$4="Final"</formula>
    </cfRule>
    <cfRule type="expression" priority="4" aboveAverage="0" equalAverage="0" bottom="0" percent="0" rank="0" text="" dxfId="2">
      <formula>$H$5&lt;&gt;0</formula>
    </cfRule>
  </conditionalFormatting>
  <conditionalFormatting sqref="H4">
    <cfRule type="expression" priority="5" aboveAverage="0" equalAverage="0" bottom="0" percent="0" rank="0" text="" dxfId="3">
      <formula>$H$4="Final"</formula>
    </cfRule>
    <cfRule type="expression" priority="6" aboveAverage="0" equalAverage="0" bottom="0" percent="0" rank="0" text="" dxfId="4">
      <formula>$H$5&lt;&gt;0</formula>
    </cfRule>
  </conditionalFormatting>
  <conditionalFormatting sqref="V13:V14">
    <cfRule type="cellIs" priority="7" operator="greaterThan" aboveAverage="0" equalAverage="0" bottom="0" percent="0" rank="0" text="" dxfId="5">
      <formula>NA()</formula>
    </cfRule>
  </conditionalFormatting>
  <conditionalFormatting sqref="V15:V16">
    <cfRule type="cellIs" priority="8" operator="greaterThan" aboveAverage="0" equalAverage="0" bottom="0" percent="0" rank="0" text="" dxfId="6">
      <formula>NA()</formula>
    </cfRule>
  </conditionalFormatting>
  <conditionalFormatting sqref="V17:V18">
    <cfRule type="cellIs" priority="9" operator="greaterThan" aboveAverage="0" equalAverage="0" bottom="0" percent="0" rank="0" text="" dxfId="7">
      <formula>NA()</formula>
    </cfRule>
  </conditionalFormatting>
  <dataValidations count="4"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F9:F10" type="list">
      <formula1>list_ag_exp</formula1>
      <formula2>0</formula2>
    </dataValidation>
    <dataValidation allowBlank="true" operator="between" showDropDown="false" showErrorMessage="true" showInputMessage="true" sqref="U9:V26" type="decimal">
      <formula1>Min</formula1>
      <formula2>Max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9:B26" type="list">
      <formula1>"External,Internal"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9:T26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2.75" zeroHeight="false" outlineLevelRow="0" outlineLevelCol="0"/>
  <cols>
    <col collapsed="false" customWidth="true" hidden="false" outlineLevel="0" max="1" min="1" style="41" width="0.86"/>
    <col collapsed="false" customWidth="true" hidden="false" outlineLevel="0" max="2" min="2" style="41" width="11.71"/>
    <col collapsed="false" customWidth="true" hidden="false" outlineLevel="0" max="4" min="3" style="41" width="10.85"/>
    <col collapsed="false" customWidth="true" hidden="false" outlineLevel="0" max="6" min="5" style="41" width="50.85"/>
    <col collapsed="false" customWidth="true" hidden="false" outlineLevel="0" max="1025" min="7" style="41" width="8.85"/>
  </cols>
  <sheetData>
    <row r="2" customFormat="false" ht="15" hidden="false" customHeight="false" outlineLevel="0" collapsed="false">
      <c r="B2" s="42" t="s">
        <v>41</v>
      </c>
    </row>
    <row r="3" customFormat="false" ht="4.9" hidden="false" customHeight="true" outlineLevel="0" collapsed="false">
      <c r="B3" s="42"/>
    </row>
    <row r="4" customFormat="false" ht="25.15" hidden="false" customHeight="true" outlineLevel="0" collapsed="false">
      <c r="B4" s="43" t="s">
        <v>42</v>
      </c>
      <c r="C4" s="43" t="s">
        <v>43</v>
      </c>
      <c r="D4" s="43" t="s">
        <v>44</v>
      </c>
      <c r="E4" s="43" t="s">
        <v>45</v>
      </c>
      <c r="F4" s="43" t="s">
        <v>46</v>
      </c>
    </row>
    <row r="5" customFormat="false" ht="12.75" hidden="false" customHeight="false" outlineLevel="0" collapsed="false">
      <c r="B5" s="44" t="s">
        <v>47</v>
      </c>
      <c r="C5" s="44" t="s">
        <v>48</v>
      </c>
      <c r="D5" s="44" t="s">
        <v>49</v>
      </c>
      <c r="E5" s="44" t="s">
        <v>50</v>
      </c>
      <c r="F5" s="44" t="s">
        <v>49</v>
      </c>
    </row>
    <row r="6" customFormat="false" ht="12.75" hidden="false" customHeight="false" outlineLevel="0" collapsed="false">
      <c r="B6" s="44" t="s">
        <v>51</v>
      </c>
      <c r="C6" s="44" t="s">
        <v>52</v>
      </c>
      <c r="D6" s="44" t="s">
        <v>53</v>
      </c>
      <c r="E6" s="45" t="s">
        <v>54</v>
      </c>
      <c r="F6" s="44" t="s">
        <v>55</v>
      </c>
    </row>
    <row r="7" customFormat="false" ht="12.75" hidden="false" customHeight="false" outlineLevel="0" collapsed="false">
      <c r="B7" s="44" t="s">
        <v>56</v>
      </c>
      <c r="C7" s="44" t="s">
        <v>57</v>
      </c>
      <c r="D7" s="44" t="s">
        <v>58</v>
      </c>
      <c r="E7" s="44" t="s">
        <v>59</v>
      </c>
      <c r="F7" s="45" t="s">
        <v>60</v>
      </c>
    </row>
    <row r="8" customFormat="false" ht="12.75" hidden="false" customHeight="false" outlineLevel="0" collapsed="false">
      <c r="B8" s="44" t="s">
        <v>61</v>
      </c>
      <c r="C8" s="44" t="s">
        <v>62</v>
      </c>
      <c r="D8" s="44" t="s">
        <v>63</v>
      </c>
      <c r="E8" s="44" t="s">
        <v>64</v>
      </c>
      <c r="F8" s="45" t="s">
        <v>65</v>
      </c>
    </row>
    <row r="9" customFormat="false" ht="12.75" hidden="false" customHeight="false" outlineLevel="0" collapsed="false">
      <c r="B9" s="44" t="s">
        <v>66</v>
      </c>
      <c r="C9" s="44" t="s">
        <v>67</v>
      </c>
      <c r="D9" s="44" t="s">
        <v>68</v>
      </c>
      <c r="E9" s="44" t="s">
        <v>69</v>
      </c>
      <c r="F9" s="45" t="s">
        <v>70</v>
      </c>
    </row>
    <row r="10" customFormat="false" ht="12.75" hidden="false" customHeight="false" outlineLevel="0" collapsed="false">
      <c r="B10" s="44"/>
      <c r="C10" s="44"/>
      <c r="D10" s="44"/>
      <c r="E10" s="44"/>
      <c r="F10" s="44"/>
    </row>
    <row r="11" customFormat="false" ht="12.75" hidden="false" customHeight="false" outlineLevel="0" collapsed="false">
      <c r="B11" s="44"/>
      <c r="C11" s="44"/>
      <c r="D11" s="44"/>
      <c r="E11" s="44"/>
      <c r="F11" s="44"/>
    </row>
    <row r="12" customFormat="false" ht="12.75" hidden="false" customHeight="false" outlineLevel="0" collapsed="false">
      <c r="B12" s="44"/>
      <c r="C12" s="44"/>
      <c r="D12" s="44"/>
      <c r="E12" s="44"/>
      <c r="F12" s="44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2014-01-28T09:07:23Z</dcterms:created>
  <dc:creator>tawisa</dc:creator>
  <dc:description/>
  <dc:language>en-US</dc:language>
  <cp:lastModifiedBy/>
  <cp:lastPrinted>2016-06-03T09:15:03Z</cp:lastPrinted>
  <dcterms:modified xsi:type="dcterms:W3CDTF">2018-07-11T09:56:26Z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