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set_Item_Plan" sheetId="1" state="visible" r:id="rId2"/>
    <sheet name="TAB_List" sheetId="2" state="visible" r:id="rId3"/>
  </sheets>
  <definedNames>
    <definedName function="false" hidden="false" name="List_NSTDA_Strategy" vbProcedure="false">OFFSET(TAB_List!$R$4,1,0,COUNTA(TAB_List!$R:$R)-1,1)</definedName>
    <definedName function="false" hidden="false" name="List_Program" vbProcedure="false">OFFSET(TAB_List!$F$5,,,COUNTIF(TAB_List!$F$5:$F$1000,"?*"))</definedName>
    <definedName function="false" hidden="false" name="List_Requester" vbProcedure="false">OFFSET(TAB_List!$N$5,,,COUNTIF(TAB_List!$N$5:$N$6009,"?*"))</definedName>
    <definedName function="false" hidden="false" name="Max" vbProcedure="false">Asset_Item_Plan!$AU$3</definedName>
    <definedName function="false" hidden="false" name="Min" vbProcedure="false">Asset_Item_Plan!$AU$2</definedName>
    <definedName function="false" hidden="false" name="TAB_Asset_Cat" vbProcedure="false">TAB_List!$P$5:$P$11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<sst xmlns="http://schemas.openxmlformats.org/spreadsheetml/2006/main" count="67" uniqueCount="60">
  <si>
    <t xml:space="preserve">Fiscal Year</t>
  </si>
  <si>
    <t xml:space="preserve">Min</t>
  </si>
  <si>
    <t xml:space="preserve">Org</t>
  </si>
  <si>
    <t xml:space="preserve">Max</t>
  </si>
  <si>
    <t xml:space="preserve">Export Date</t>
  </si>
  <si>
    <t xml:space="preserve">Responsible by</t>
  </si>
  <si>
    <t xml:space="preserve">Total Budget</t>
  </si>
  <si>
    <t xml:space="preserve">Priority</t>
  </si>
  <si>
    <t xml:space="preserve">Select by Org</t>
  </si>
  <si>
    <t xml:space="preserve">Approve</t>
  </si>
  <si>
    <t xml:space="preserve">Program </t>
  </si>
  <si>
    <t xml:space="preserve">Asset Code (Cont.)</t>
  </si>
  <si>
    <t xml:space="preserve">Asset Category</t>
  </si>
  <si>
    <t xml:space="preserve">Asset Common Name</t>
  </si>
  <si>
    <t xml:space="preserve">Asset Name</t>
  </si>
  <si>
    <t xml:space="preserve">NSTDA Strategy</t>
  </si>
  <si>
    <t xml:space="preserve">NSTDA Strategy Group</t>
  </si>
  <si>
    <t xml:space="preserve">Requester</t>
  </si>
  <si>
    <t xml:space="preserve">Section</t>
  </si>
  <si>
    <t xml:space="preserve">Division</t>
  </si>
  <si>
    <t xml:space="preserve">Asset Location</t>
  </si>
  <si>
    <t xml:space="preserve">Quantity</t>
  </si>
  <si>
    <t xml:space="preserve">Unit Price (Incl.VAT)</t>
  </si>
  <si>
    <t xml:space="preserve">Gross Price</t>
  </si>
  <si>
    <t xml:space="preserve">Other Expense</t>
  </si>
  <si>
    <t xml:space="preserve">Net Price</t>
  </si>
  <si>
    <t xml:space="preserve">Budget Plan Amount</t>
  </si>
  <si>
    <t xml:space="preserve">Reason</t>
  </si>
  <si>
    <t xml:space="preserve">Reason Description</t>
  </si>
  <si>
    <t xml:space="preserve">Output </t>
  </si>
  <si>
    <t xml:space="preserve">Utilization (Hr/Yr)</t>
  </si>
  <si>
    <t xml:space="preserve">Summary of Specification</t>
  </si>
  <si>
    <t xml:space="preserve">จัดอันดับ</t>
  </si>
  <si>
    <t xml:space="preserve">เลือกโดยศูนย์</t>
  </si>
  <si>
    <t xml:space="preserve">อนุมัติโดยคณะกรรมการ</t>
  </si>
  <si>
    <t xml:space="preserve">แผนงานที่ใช้ประโยชน์ครุภัณฑ์</t>
  </si>
  <si>
    <t xml:space="preserve">รหัสครุภัณฑ์ (ต่อเนื่อง)</t>
  </si>
  <si>
    <t xml:space="preserve">หมวดหมู่ครุภัณฑ์</t>
  </si>
  <si>
    <t xml:space="preserve">ชื่อกลางครุภัณฑ์</t>
  </si>
  <si>
    <t xml:space="preserve">ชื่อครุภัณฑ์</t>
  </si>
  <si>
    <t xml:space="preserve">งานตามกลยุทธ สวทช.</t>
  </si>
  <si>
    <t xml:space="preserve">กลุ่มงานตามกลยุทธ สวทช.</t>
  </si>
  <si>
    <t xml:space="preserve">ชื่อผู้ขอซื้อครุภัณฑ์</t>
  </si>
  <si>
    <t xml:space="preserve">ห้องปฏิบัติการ (En)/ งาน</t>
  </si>
  <si>
    <t xml:space="preserve">หน่วยวิจัย / ฝ่าย</t>
  </si>
  <si>
    <t xml:space="preserve">สถานที่ติดตั้งครุภัณฑ์</t>
  </si>
  <si>
    <t xml:space="preserve">จำนวน</t>
  </si>
  <si>
    <t xml:space="preserve">ราคาต่อหน่วย (รวม Vat)</t>
  </si>
  <si>
    <t xml:space="preserve">รวม</t>
  </si>
  <si>
    <t xml:space="preserve">ค่าใช้จ่ายอื่นๆ</t>
  </si>
  <si>
    <t xml:space="preserve">ราคาสุทธิ</t>
  </si>
  <si>
    <t xml:space="preserve">แผนงบประมาณ</t>
  </si>
  <si>
    <t xml:space="preserve">เหตุผลในการขอซื้อ</t>
  </si>
  <si>
    <t xml:space="preserve">เหตุผลความจำเป็นในการจัดซื้อครุภัณฑ์</t>
  </si>
  <si>
    <t xml:space="preserve">ผลที่คาดว่าจะได้รับจากการใช้ครุภัณฑ์</t>
  </si>
  <si>
    <t xml:space="preserve">ประมาณการใช้งานครุภัณฑ์ (ชม./ปี)</t>
  </si>
  <si>
    <t xml:space="preserve">สรุปคุณลักษณะของครุภัณฑ์</t>
  </si>
  <si>
    <t xml:space="preserve">Table of Master List</t>
  </si>
  <si>
    <t xml:space="preserve">Index</t>
  </si>
  <si>
    <t xml:space="preserve">Program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</si>
</sst>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_);\(#,##0.00\)"/>
    <numFmt numFmtId="166" formatCode="_(* #,##0.00_);_(* \(#,##0.00\);_(* \-??_);_(@_)"/>
    <numFmt numFmtId="167" formatCode="M/D/YYYY"/>
    <numFmt numFmtId="168" formatCode="#,##0.00_);[RED]\(#,##0.00\);&quot;&quot;"/>
    <numFmt numFmtId="169" formatCode="#,##0_);[RED]\(#,##0\);&quot;&quot;"/>
    <numFmt numFmtId="170" formatCode="#,##0.00"/>
  </numFmts>
  <fonts count="15">
    <font>
      <sz val="11"/>
      <color rgb="FF000000"/>
      <name val="Tahoma"/>
      <family val="2"/>
      <charset val="1"/>
    </font>
    <font>
      <sz val="10"/>
      <name val="Arial"/>
      <family val="0"/>
      <charset val="222"/>
    </font>
    <font>
      <sz val="10"/>
      <name val="Arial"/>
      <family val="0"/>
      <charset val="222"/>
    </font>
    <font>
      <sz val="10"/>
      <name val="Arial"/>
      <family val="0"/>
      <charset val="222"/>
    </font>
    <font>
      <sz val="10"/>
      <color rgb="FF000000"/>
      <name val="Tahoma"/>
      <family val="2"/>
      <charset val="1"/>
    </font>
    <font>
      <b val="true"/>
      <sz val="8"/>
      <color rgb="FFFFFFFF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80008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sz val="10"/>
      <color rgb="FFFF0000"/>
      <name val="Tahoma"/>
      <family val="2"/>
      <charset val="1"/>
    </font>
    <font>
      <b val="true"/>
      <sz val="9"/>
      <name val="Tahoma"/>
      <family val="2"/>
      <charset val="1"/>
    </font>
    <font>
      <b val="true"/>
      <sz val="8.5"/>
      <name val="Tahoma"/>
      <family val="2"/>
      <charset val="1"/>
    </font>
    <font>
      <b val="true"/>
      <sz val="12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B4C7E7"/>
        <bgColor rgb="FFBFBFBF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D9D9D9"/>
      </patternFill>
    </fill>
    <fill>
      <patternFill patternType="solid">
        <fgColor rgb="FFA9D18E"/>
        <bgColor rgb="FFBFBFB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7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8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9" fontId="4" fillId="0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4" fillId="0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4" fillId="6" borderId="2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70" fontId="4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8" fontId="4" fillId="3" borderId="2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10" fillId="7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7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9" fillId="7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6" fillId="7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FF99"/>
      <rgbColor rgb="FFA9D18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U51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8" ySplit="9" topLeftCell="L19" activePane="bottomRight" state="frozen"/>
      <selection pane="topLeft" activeCell="A1" activeCellId="0" sqref="A1"/>
      <selection pane="topRight" activeCell="L1" activeCellId="0" sqref="L1"/>
      <selection pane="bottomLeft" activeCell="A19" activeCellId="0" sqref="A19"/>
      <selection pane="bottomRight" activeCell="E19" activeCellId="0" sqref="E19"/>
    </sheetView>
  </sheetViews>
  <sheetFormatPr defaultRowHeight="14.25" zeroHeight="false" outlineLevelRow="0" outlineLevelCol="0"/>
  <cols>
    <col collapsed="false" customWidth="true" hidden="false" outlineLevel="0" max="1" min="1" style="1" width="0.75"/>
    <col collapsed="false" customWidth="true" hidden="false" outlineLevel="0" max="4" min="2" style="1" width="6.88"/>
    <col collapsed="false" customWidth="true" hidden="false" outlineLevel="0" max="5" min="5" style="1" width="30.75"/>
    <col collapsed="false" customWidth="false" hidden="false" outlineLevel="0" max="6" min="6" style="1" width="11.5"/>
    <col collapsed="false" customWidth="true" hidden="false" outlineLevel="0" max="7" min="7" style="1" width="18.63"/>
    <col collapsed="false" customWidth="true" hidden="false" outlineLevel="0" max="8" min="8" style="1" width="25.75"/>
    <col collapsed="false" customWidth="true" hidden="false" outlineLevel="0" max="9" min="9" style="1" width="45.75"/>
    <col collapsed="false" customWidth="true" hidden="false" outlineLevel="0" max="11" min="10" style="1" width="30.75"/>
    <col collapsed="false" customWidth="true" hidden="false" outlineLevel="0" max="12" min="12" style="1" width="20.75"/>
    <col collapsed="false" customWidth="true" hidden="false" outlineLevel="0" max="14" min="13" style="1" width="25.75"/>
    <col collapsed="false" customWidth="true" hidden="false" outlineLevel="0" max="15" min="15" style="1" width="14.13"/>
    <col collapsed="false" customWidth="true" hidden="false" outlineLevel="0" max="16" min="16" style="1" width="9"/>
    <col collapsed="false" customWidth="true" hidden="false" outlineLevel="0" max="21" min="17" style="1" width="15.63"/>
    <col collapsed="false" customWidth="true" hidden="false" outlineLevel="0" max="22" min="22" style="1" width="16.5"/>
    <col collapsed="false" customWidth="true" hidden="false" outlineLevel="0" max="24" min="23" style="1" width="50.13"/>
    <col collapsed="false" customWidth="true" hidden="false" outlineLevel="0" max="25" min="25" style="1" width="16.75"/>
    <col collapsed="false" customWidth="true" hidden="false" outlineLevel="0" max="26" min="26" style="1" width="50.13"/>
    <col collapsed="false" customWidth="true" hidden="false" outlineLevel="0" max="37" min="27" style="1" width="15.63"/>
    <col collapsed="false" customWidth="true" hidden="false" outlineLevel="0" max="1025" min="38" style="1" width="24"/>
  </cols>
  <sheetData>
    <row r="1" customFormat="false" ht="4.9" hidden="false" customHeight="true" outlineLevel="0" collapsed="false">
      <c r="E1" s="2" t="n">
        <f aca="true">CELL("contents")</f>
        <v>0</v>
      </c>
      <c r="L1" s="2" t="n">
        <f aca="true">CELL("contents")</f>
        <v>0</v>
      </c>
    </row>
    <row r="2" customFormat="false" ht="14.25" hidden="false" customHeight="true" outlineLevel="0" collapsed="false">
      <c r="B2" s="3" t="s">
        <v>0</v>
      </c>
      <c r="C2" s="3"/>
      <c r="D2" s="3"/>
      <c r="E2" s="4"/>
      <c r="F2" s="5"/>
      <c r="G2" s="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7"/>
      <c r="X2" s="5"/>
      <c r="Y2" s="5"/>
      <c r="Z2" s="5"/>
      <c r="AA2" s="5"/>
      <c r="AB2" s="5"/>
      <c r="AC2" s="5"/>
      <c r="AD2" s="8"/>
      <c r="AE2" s="8"/>
      <c r="AF2" s="8"/>
      <c r="AG2" s="8"/>
      <c r="AH2" s="8"/>
      <c r="AI2" s="8"/>
      <c r="AJ2" s="8"/>
      <c r="AK2" s="8"/>
      <c r="AL2" s="9"/>
      <c r="AM2" s="8"/>
      <c r="AT2" s="1" t="s">
        <v>1</v>
      </c>
      <c r="AU2" s="10" t="n">
        <v>1</v>
      </c>
    </row>
    <row r="3" customFormat="false" ht="14.25" hidden="false" customHeight="true" outlineLevel="0" collapsed="false">
      <c r="B3" s="3" t="s">
        <v>2</v>
      </c>
      <c r="C3" s="3"/>
      <c r="D3" s="3"/>
      <c r="E3" s="4"/>
      <c r="F3" s="5"/>
      <c r="G3" s="6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7"/>
      <c r="X3" s="5"/>
      <c r="Y3" s="5"/>
      <c r="Z3" s="5"/>
      <c r="AA3" s="5"/>
      <c r="AB3" s="5"/>
      <c r="AC3" s="5"/>
      <c r="AD3" s="8"/>
      <c r="AE3" s="8"/>
      <c r="AF3" s="8"/>
      <c r="AG3" s="8"/>
      <c r="AH3" s="8"/>
      <c r="AI3" s="8"/>
      <c r="AJ3" s="8"/>
      <c r="AK3" s="8"/>
      <c r="AL3" s="9"/>
      <c r="AM3" s="8"/>
      <c r="AT3" s="1" t="s">
        <v>3</v>
      </c>
      <c r="AU3" s="11" t="n">
        <v>999999999999.99</v>
      </c>
    </row>
    <row r="4" customFormat="false" ht="14.25" hidden="false" customHeight="true" outlineLevel="0" collapsed="false">
      <c r="B4" s="3" t="s">
        <v>4</v>
      </c>
      <c r="C4" s="3"/>
      <c r="D4" s="3"/>
      <c r="E4" s="12"/>
      <c r="F4" s="5"/>
      <c r="G4" s="6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7"/>
      <c r="X4" s="5"/>
      <c r="Y4" s="5"/>
      <c r="Z4" s="5"/>
      <c r="AA4" s="5"/>
      <c r="AB4" s="5"/>
      <c r="AC4" s="5"/>
      <c r="AD4" s="8"/>
      <c r="AE4" s="8"/>
      <c r="AF4" s="8"/>
      <c r="AG4" s="8"/>
      <c r="AH4" s="8"/>
      <c r="AI4" s="8"/>
      <c r="AJ4" s="8"/>
      <c r="AK4" s="8"/>
      <c r="AL4" s="9"/>
      <c r="AM4" s="8"/>
    </row>
    <row r="5" customFormat="false" ht="14.25" hidden="false" customHeight="true" outlineLevel="0" collapsed="false">
      <c r="B5" s="3" t="s">
        <v>5</v>
      </c>
      <c r="C5" s="3"/>
      <c r="D5" s="3"/>
      <c r="E5" s="4"/>
      <c r="F5" s="5"/>
      <c r="G5" s="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7"/>
      <c r="X5" s="5"/>
      <c r="Y5" s="5"/>
      <c r="Z5" s="5"/>
      <c r="AA5" s="5"/>
      <c r="AB5" s="5"/>
      <c r="AC5" s="5"/>
      <c r="AD5" s="8"/>
      <c r="AE5" s="8"/>
      <c r="AF5" s="8"/>
      <c r="AG5" s="8"/>
      <c r="AH5" s="8"/>
      <c r="AI5" s="8"/>
      <c r="AJ5" s="8"/>
      <c r="AK5" s="8"/>
      <c r="AL5" s="9"/>
      <c r="AM5" s="8"/>
    </row>
    <row r="6" customFormat="false" ht="14.25" hidden="false" customHeight="true" outlineLevel="0" collapsed="false">
      <c r="B6" s="3" t="s">
        <v>6</v>
      </c>
      <c r="C6" s="3"/>
      <c r="D6" s="3"/>
      <c r="E6" s="13" t="n">
        <f aca="false">$U$511</f>
        <v>0</v>
      </c>
      <c r="F6" s="5"/>
      <c r="G6" s="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7"/>
      <c r="X6" s="5"/>
      <c r="Y6" s="5"/>
      <c r="Z6" s="5"/>
      <c r="AA6" s="5"/>
      <c r="AB6" s="5"/>
      <c r="AC6" s="5"/>
      <c r="AD6" s="8"/>
      <c r="AE6" s="8"/>
      <c r="AF6" s="8"/>
      <c r="AG6" s="8"/>
      <c r="AH6" s="8"/>
      <c r="AI6" s="8"/>
      <c r="AJ6" s="7"/>
      <c r="AK6" s="8"/>
      <c r="AL6" s="9"/>
      <c r="AM6" s="8"/>
    </row>
    <row r="7" customFormat="false" ht="14.25" hidden="false" customHeight="true" outlineLevel="0" collapsed="false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5"/>
      <c r="Q7" s="5"/>
      <c r="R7" s="5"/>
      <c r="S7" s="5"/>
      <c r="T7" s="5"/>
      <c r="U7" s="5"/>
      <c r="V7" s="5"/>
      <c r="W7" s="14"/>
      <c r="X7" s="14"/>
      <c r="Y7" s="14"/>
      <c r="Z7" s="15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</row>
    <row r="8" customFormat="false" ht="38.25" hidden="false" customHeight="true" outlineLevel="0" collapsed="false">
      <c r="B8" s="17" t="s">
        <v>7</v>
      </c>
      <c r="C8" s="18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19" t="s">
        <v>24</v>
      </c>
      <c r="T8" s="19" t="s">
        <v>25</v>
      </c>
      <c r="U8" s="19" t="s">
        <v>26</v>
      </c>
      <c r="V8" s="19" t="s">
        <v>27</v>
      </c>
      <c r="W8" s="19" t="s">
        <v>28</v>
      </c>
      <c r="X8" s="19" t="s">
        <v>29</v>
      </c>
      <c r="Y8" s="19" t="s">
        <v>30</v>
      </c>
      <c r="Z8" s="19" t="s">
        <v>31</v>
      </c>
      <c r="AA8" s="20" t="str">
        <f aca="false">"Accum. Actual before FY"&amp;$E$2-1</f>
        <v>Accum. Actual before FY-1</v>
      </c>
      <c r="AB8" s="20" t="str">
        <f aca="false">"Budget FY"&amp;$E$2-1</f>
        <v>Budget FY-1</v>
      </c>
      <c r="AC8" s="20" t="str">
        <f aca="false">"PR Commitment FY"&amp;$E$2-1</f>
        <v>PR Commitment FY-1</v>
      </c>
      <c r="AD8" s="20" t="str">
        <f aca="false">"PO Commitment FY"&amp;$E$2-1</f>
        <v>PO Commitment FY-1</v>
      </c>
      <c r="AE8" s="20" t="str">
        <f aca="false">"EX Commitment FY"&amp;$E$2-1</f>
        <v>EX Commitment FY-1</v>
      </c>
      <c r="AF8" s="20" t="str">
        <f aca="false">"Total Commitment FY"&amp;$E$2-1</f>
        <v>Total Commitment FY-1</v>
      </c>
      <c r="AG8" s="20" t="str">
        <f aca="false">"Actual FY"&amp;$E$2-1</f>
        <v>Actual FY-1</v>
      </c>
      <c r="AH8" s="20" t="str">
        <f aca="false">"Budget Usage FY"&amp;$E$2-1</f>
        <v>Budget Usage FY-1</v>
      </c>
      <c r="AI8" s="20" t="str">
        <f aca="false">"Remaining Budget FY"&amp;$E$2-1</f>
        <v>Remaining Budget FY-1</v>
      </c>
      <c r="AJ8" s="20" t="str">
        <f aca="false">"Carryforward Budget to FY"&amp;$E$2</f>
        <v>Carryforward Budget to FY</v>
      </c>
      <c r="AK8" s="20" t="str">
        <f aca="false">"PO Contract FY"&amp;$E$2</f>
        <v>PO Contract FY</v>
      </c>
    </row>
    <row r="9" customFormat="false" ht="55.15" hidden="false" customHeight="true" outlineLevel="0" collapsed="false">
      <c r="B9" s="19" t="s">
        <v>32</v>
      </c>
      <c r="C9" s="17" t="s">
        <v>33</v>
      </c>
      <c r="D9" s="17" t="s">
        <v>34</v>
      </c>
      <c r="E9" s="19" t="s">
        <v>35</v>
      </c>
      <c r="F9" s="19" t="s">
        <v>36</v>
      </c>
      <c r="G9" s="19" t="s">
        <v>37</v>
      </c>
      <c r="H9" s="19" t="s">
        <v>38</v>
      </c>
      <c r="I9" s="19" t="s">
        <v>39</v>
      </c>
      <c r="J9" s="19" t="s">
        <v>40</v>
      </c>
      <c r="K9" s="19" t="s">
        <v>41</v>
      </c>
      <c r="L9" s="19" t="s">
        <v>42</v>
      </c>
      <c r="M9" s="19" t="s">
        <v>43</v>
      </c>
      <c r="N9" s="19" t="s">
        <v>44</v>
      </c>
      <c r="O9" s="19" t="s">
        <v>45</v>
      </c>
      <c r="P9" s="19" t="s">
        <v>46</v>
      </c>
      <c r="Q9" s="19" t="s">
        <v>47</v>
      </c>
      <c r="R9" s="19" t="s">
        <v>48</v>
      </c>
      <c r="S9" s="19" t="s">
        <v>49</v>
      </c>
      <c r="T9" s="19" t="s">
        <v>50</v>
      </c>
      <c r="U9" s="19" t="s">
        <v>51</v>
      </c>
      <c r="V9" s="19" t="s">
        <v>52</v>
      </c>
      <c r="W9" s="19" t="s">
        <v>53</v>
      </c>
      <c r="X9" s="19" t="s">
        <v>54</v>
      </c>
      <c r="Y9" s="19" t="s">
        <v>55</v>
      </c>
      <c r="Z9" s="19" t="s">
        <v>56</v>
      </c>
      <c r="AA9" s="20" t="str">
        <f aca="false">"จ่ายจริงสะสมก่อนปี "&amp;$E$2-1</f>
        <v>จ่ายจริงสะสมก่อนปี -1</v>
      </c>
      <c r="AB9" s="20" t="str">
        <f aca="false">"งบประมาณปี "&amp;$E$2-1</f>
        <v>งบประมาณปี -1</v>
      </c>
      <c r="AC9" s="20" t="str">
        <f aca="false">"งบผูกพัน PR ปี "&amp;$E$2-1</f>
        <v>งบผูกพัน PR ปี -1</v>
      </c>
      <c r="AD9" s="20" t="str">
        <f aca="false">"งบผูกพัน PO ปี "&amp;$E$2-1</f>
        <v>งบผูกพัน PO ปี -1</v>
      </c>
      <c r="AE9" s="20" t="str">
        <f aca="false">"งบผูกพัน EX ปี "&amp;$E$2-1</f>
        <v>งบผูกพัน EX ปี -1</v>
      </c>
      <c r="AF9" s="20" t="str">
        <f aca="false">"รวมงบผูกพันปี "&amp;$E$2-1</f>
        <v>รวมงบผูกพันปี -1</v>
      </c>
      <c r="AG9" s="20" t="str">
        <f aca="false">"จ่ายจริงปี "&amp;$E$2-1</f>
        <v>จ่ายจริงปี -1</v>
      </c>
      <c r="AH9" s="20" t="str">
        <f aca="false">"งบใช้ปี "&amp;$E$2-1</f>
        <v>งบใช้ปี -1</v>
      </c>
      <c r="AI9" s="20" t="str">
        <f aca="false">"งบคงเหลือปี "&amp;$E$2-1</f>
        <v>งบคงเหลือปี -1</v>
      </c>
      <c r="AJ9" s="20" t="str">
        <f aca="false">"งบประมาณยกไปปี "&amp;$E$2</f>
        <v>งบประมาณยกไปปี </v>
      </c>
      <c r="AK9" s="20" t="str">
        <f aca="false">"ภาระผูกพัน PO ปี "&amp;$E$2</f>
        <v>ภาระผูกพัน PO ปี </v>
      </c>
    </row>
    <row r="10" customFormat="false" ht="14.25" hidden="false" customHeight="true" outlineLevel="0" collapsed="false">
      <c r="B10" s="21"/>
      <c r="C10" s="22"/>
      <c r="D10" s="22"/>
      <c r="E10" s="23"/>
      <c r="F10" s="24"/>
      <c r="G10" s="25"/>
      <c r="H10" s="25"/>
      <c r="I10" s="25"/>
      <c r="J10" s="26"/>
      <c r="K10" s="27" t="str">
        <f aca="false">IF(ISNA(VLOOKUP($J10,TAB_List!$R:$S,2,0)),"",VLOOKUP($J10,TAB_List!$R:$S,2,0))</f>
        <v/>
      </c>
      <c r="L10" s="25"/>
      <c r="M10" s="28" t="str">
        <f aca="false">IF($L10="","",VLOOKUP($L10,TAB_List!$I:$K,2,0))</f>
        <v/>
      </c>
      <c r="N10" s="28" t="str">
        <f aca="false">IF($L10="","",VLOOKUP($L10,TAB_List!$I:$K,3,0))</f>
        <v/>
      </c>
      <c r="O10" s="23"/>
      <c r="P10" s="29"/>
      <c r="Q10" s="30"/>
      <c r="R10" s="31" t="n">
        <f aca="false">P10*Q10</f>
        <v>0</v>
      </c>
      <c r="S10" s="30" t="n">
        <v>0</v>
      </c>
      <c r="T10" s="31" t="n">
        <f aca="false">R10+S10</f>
        <v>0</v>
      </c>
      <c r="U10" s="31" t="n">
        <f aca="false">ROUNDUP(T10,-1)</f>
        <v>0</v>
      </c>
      <c r="V10" s="32"/>
      <c r="W10" s="25"/>
      <c r="X10" s="25"/>
      <c r="Y10" s="29" t="n">
        <v>0</v>
      </c>
      <c r="Z10" s="25"/>
      <c r="AA10" s="33" t="n">
        <v>0</v>
      </c>
      <c r="AB10" s="33" t="n">
        <v>0</v>
      </c>
      <c r="AC10" s="33" t="n">
        <v>0</v>
      </c>
      <c r="AD10" s="33" t="n">
        <v>0</v>
      </c>
      <c r="AE10" s="33" t="n">
        <v>0</v>
      </c>
      <c r="AF10" s="33" t="n">
        <f aca="false">AC10+AD10+AE10</f>
        <v>0</v>
      </c>
      <c r="AG10" s="33" t="n">
        <v>0</v>
      </c>
      <c r="AH10" s="33" t="n">
        <f aca="false">AF10+AG10</f>
        <v>0</v>
      </c>
      <c r="AI10" s="33" t="n">
        <f aca="false">AB10-AH10</f>
        <v>0</v>
      </c>
      <c r="AJ10" s="33" t="n">
        <f aca="false">AF10+AI10</f>
        <v>0</v>
      </c>
      <c r="AK10" s="33" t="n">
        <v>0</v>
      </c>
    </row>
    <row r="11" customFormat="false" ht="14.25" hidden="false" customHeight="true" outlineLevel="0" collapsed="false">
      <c r="B11" s="21"/>
      <c r="C11" s="22"/>
      <c r="D11" s="22"/>
      <c r="E11" s="23"/>
      <c r="F11" s="24"/>
      <c r="G11" s="25"/>
      <c r="H11" s="25"/>
      <c r="I11" s="25"/>
      <c r="J11" s="26"/>
      <c r="K11" s="27" t="str">
        <f aca="false">IF(ISNA(VLOOKUP($J11,TAB_List!$R:$S,2,0)),"",VLOOKUP($J11,TAB_List!$R:$S,2,0))</f>
        <v/>
      </c>
      <c r="L11" s="25"/>
      <c r="M11" s="28" t="str">
        <f aca="false">IF($L11="","",VLOOKUP($L11,TAB_List!$I:$K,2,0))</f>
        <v/>
      </c>
      <c r="N11" s="28" t="str">
        <f aca="false">IF($L11="","",VLOOKUP($L11,TAB_List!$I:$K,3,0))</f>
        <v/>
      </c>
      <c r="O11" s="23"/>
      <c r="P11" s="29"/>
      <c r="Q11" s="30"/>
      <c r="R11" s="31" t="n">
        <f aca="false">P11*Q11</f>
        <v>0</v>
      </c>
      <c r="S11" s="30" t="n">
        <v>0</v>
      </c>
      <c r="T11" s="31" t="n">
        <f aca="false">R11+S11</f>
        <v>0</v>
      </c>
      <c r="U11" s="31" t="n">
        <f aca="false">ROUNDUP(T11,-1)</f>
        <v>0</v>
      </c>
      <c r="V11" s="32"/>
      <c r="W11" s="25"/>
      <c r="X11" s="25"/>
      <c r="Y11" s="29" t="n">
        <v>0</v>
      </c>
      <c r="Z11" s="25"/>
      <c r="AA11" s="33" t="n">
        <v>0</v>
      </c>
      <c r="AB11" s="33" t="n">
        <v>0</v>
      </c>
      <c r="AC11" s="33" t="n">
        <v>0</v>
      </c>
      <c r="AD11" s="33" t="n">
        <v>0</v>
      </c>
      <c r="AE11" s="33" t="n">
        <v>0</v>
      </c>
      <c r="AF11" s="33" t="n">
        <f aca="false">AC11+AD11+AE11</f>
        <v>0</v>
      </c>
      <c r="AG11" s="33" t="n">
        <v>0</v>
      </c>
      <c r="AH11" s="33" t="n">
        <f aca="false">AF11+AG11</f>
        <v>0</v>
      </c>
      <c r="AI11" s="33" t="n">
        <f aca="false">AB11-AH11</f>
        <v>0</v>
      </c>
      <c r="AJ11" s="33" t="n">
        <f aca="false">AF11+AI11</f>
        <v>0</v>
      </c>
      <c r="AK11" s="33" t="n">
        <v>0</v>
      </c>
    </row>
    <row r="12" customFormat="false" ht="14.25" hidden="false" customHeight="true" outlineLevel="0" collapsed="false">
      <c r="B12" s="21"/>
      <c r="C12" s="22"/>
      <c r="D12" s="22"/>
      <c r="E12" s="23"/>
      <c r="F12" s="24"/>
      <c r="G12" s="25"/>
      <c r="H12" s="25"/>
      <c r="I12" s="25"/>
      <c r="J12" s="26"/>
      <c r="K12" s="27" t="str">
        <f aca="false">IF(ISNA(VLOOKUP($J12,TAB_List!$R:$S,2,0)),"",VLOOKUP($J12,TAB_List!$R:$S,2,0))</f>
        <v/>
      </c>
      <c r="L12" s="23"/>
      <c r="M12" s="28" t="str">
        <f aca="false">IF($L12="","",VLOOKUP($L12,TAB_List!$I:$K,2,0))</f>
        <v/>
      </c>
      <c r="N12" s="28" t="str">
        <f aca="false">IF($L12="","",VLOOKUP($L12,TAB_List!$I:$K,3,0))</f>
        <v/>
      </c>
      <c r="O12" s="23"/>
      <c r="P12" s="29"/>
      <c r="Q12" s="30"/>
      <c r="R12" s="31" t="n">
        <f aca="false">P12*Q12</f>
        <v>0</v>
      </c>
      <c r="S12" s="30"/>
      <c r="T12" s="31" t="n">
        <f aca="false">R12+S12</f>
        <v>0</v>
      </c>
      <c r="U12" s="31" t="n">
        <f aca="false">ROUNDUP(T12,-1)</f>
        <v>0</v>
      </c>
      <c r="V12" s="32"/>
      <c r="W12" s="25"/>
      <c r="X12" s="25"/>
      <c r="Y12" s="29"/>
      <c r="Z12" s="25"/>
      <c r="AA12" s="33"/>
      <c r="AB12" s="33"/>
      <c r="AC12" s="33"/>
      <c r="AD12" s="33"/>
      <c r="AE12" s="33"/>
      <c r="AF12" s="33" t="n">
        <f aca="false">AC12+AD12+AE12</f>
        <v>0</v>
      </c>
      <c r="AG12" s="33"/>
      <c r="AH12" s="33" t="n">
        <f aca="false">AF12+AG12</f>
        <v>0</v>
      </c>
      <c r="AI12" s="33" t="n">
        <f aca="false">AB12-AH12</f>
        <v>0</v>
      </c>
      <c r="AJ12" s="33" t="n">
        <f aca="false">AF12+AI12</f>
        <v>0</v>
      </c>
      <c r="AK12" s="33"/>
    </row>
    <row r="13" customFormat="false" ht="14.25" hidden="false" customHeight="true" outlineLevel="0" collapsed="false">
      <c r="B13" s="21"/>
      <c r="C13" s="22"/>
      <c r="D13" s="22"/>
      <c r="E13" s="23"/>
      <c r="F13" s="24"/>
      <c r="G13" s="25"/>
      <c r="H13" s="25"/>
      <c r="I13" s="25"/>
      <c r="J13" s="26"/>
      <c r="K13" s="27" t="str">
        <f aca="false">IF(ISNA(VLOOKUP($J13,TAB_List!$R:$S,2,0)),"",VLOOKUP($J13,TAB_List!$R:$S,2,0))</f>
        <v/>
      </c>
      <c r="L13" s="23"/>
      <c r="M13" s="28" t="str">
        <f aca="false">IF($L13="","",VLOOKUP($L13,TAB_List!$I:$K,2,0))</f>
        <v/>
      </c>
      <c r="N13" s="28" t="str">
        <f aca="false">IF($L13="","",VLOOKUP($L13,TAB_List!$I:$K,3,0))</f>
        <v/>
      </c>
      <c r="O13" s="23"/>
      <c r="P13" s="29"/>
      <c r="Q13" s="30"/>
      <c r="R13" s="31" t="n">
        <f aca="false">P13*Q13</f>
        <v>0</v>
      </c>
      <c r="S13" s="30"/>
      <c r="T13" s="31" t="n">
        <f aca="false">R13+S13</f>
        <v>0</v>
      </c>
      <c r="U13" s="31" t="n">
        <f aca="false">ROUNDUP(T13,-1)</f>
        <v>0</v>
      </c>
      <c r="V13" s="32"/>
      <c r="W13" s="25"/>
      <c r="X13" s="25"/>
      <c r="Y13" s="29"/>
      <c r="Z13" s="25"/>
      <c r="AA13" s="33"/>
      <c r="AB13" s="33"/>
      <c r="AC13" s="33"/>
      <c r="AD13" s="33"/>
      <c r="AE13" s="33"/>
      <c r="AF13" s="33" t="n">
        <f aca="false">AC13+AD13+AE13</f>
        <v>0</v>
      </c>
      <c r="AG13" s="33"/>
      <c r="AH13" s="33" t="n">
        <f aca="false">AF13+AG13</f>
        <v>0</v>
      </c>
      <c r="AI13" s="33" t="n">
        <f aca="false">AB13-AH13</f>
        <v>0</v>
      </c>
      <c r="AJ13" s="33" t="n">
        <f aca="false">AF13+AI13</f>
        <v>0</v>
      </c>
      <c r="AK13" s="33"/>
    </row>
    <row r="14" customFormat="false" ht="14.25" hidden="false" customHeight="true" outlineLevel="0" collapsed="false">
      <c r="B14" s="21"/>
      <c r="C14" s="22"/>
      <c r="D14" s="22"/>
      <c r="E14" s="23"/>
      <c r="F14" s="24"/>
      <c r="G14" s="25"/>
      <c r="H14" s="25"/>
      <c r="I14" s="25"/>
      <c r="J14" s="26"/>
      <c r="K14" s="27" t="str">
        <f aca="false">IF(ISNA(VLOOKUP($J14,TAB_List!$R:$S,2,0)),"",VLOOKUP($J14,TAB_List!$R:$S,2,0))</f>
        <v/>
      </c>
      <c r="L14" s="23"/>
      <c r="M14" s="28" t="str">
        <f aca="false">IF($L14="","",VLOOKUP($L14,TAB_List!$I:$K,2,0))</f>
        <v/>
      </c>
      <c r="N14" s="28" t="str">
        <f aca="false">IF($L14="","",VLOOKUP($L14,TAB_List!$I:$K,3,0))</f>
        <v/>
      </c>
      <c r="O14" s="23"/>
      <c r="P14" s="29"/>
      <c r="Q14" s="30"/>
      <c r="R14" s="31" t="n">
        <f aca="false">P14*Q14</f>
        <v>0</v>
      </c>
      <c r="S14" s="30"/>
      <c r="T14" s="31" t="n">
        <f aca="false">R14+S14</f>
        <v>0</v>
      </c>
      <c r="U14" s="31" t="n">
        <f aca="false">ROUNDUP(T14,-1)</f>
        <v>0</v>
      </c>
      <c r="V14" s="32"/>
      <c r="W14" s="25"/>
      <c r="X14" s="25"/>
      <c r="Y14" s="29"/>
      <c r="Z14" s="25"/>
      <c r="AA14" s="33"/>
      <c r="AB14" s="33"/>
      <c r="AC14" s="33"/>
      <c r="AD14" s="33"/>
      <c r="AE14" s="33"/>
      <c r="AF14" s="33" t="n">
        <f aca="false">AC14+AD14+AE14</f>
        <v>0</v>
      </c>
      <c r="AG14" s="33"/>
      <c r="AH14" s="33" t="n">
        <f aca="false">AF14+AG14</f>
        <v>0</v>
      </c>
      <c r="AI14" s="33" t="n">
        <f aca="false">AB14-AH14</f>
        <v>0</v>
      </c>
      <c r="AJ14" s="33" t="n">
        <f aca="false">AF14+AI14</f>
        <v>0</v>
      </c>
      <c r="AK14" s="33"/>
    </row>
    <row r="15" customFormat="false" ht="14.25" hidden="false" customHeight="true" outlineLevel="0" collapsed="false">
      <c r="B15" s="21"/>
      <c r="C15" s="22"/>
      <c r="D15" s="22"/>
      <c r="E15" s="23"/>
      <c r="F15" s="24"/>
      <c r="G15" s="25"/>
      <c r="H15" s="25"/>
      <c r="I15" s="25"/>
      <c r="J15" s="26"/>
      <c r="K15" s="27" t="str">
        <f aca="false">IF(ISNA(VLOOKUP($J15,TAB_List!$R:$S,2,0)),"",VLOOKUP($J15,TAB_List!$R:$S,2,0))</f>
        <v/>
      </c>
      <c r="L15" s="23"/>
      <c r="M15" s="28" t="str">
        <f aca="false">IF($L15="","",VLOOKUP($L15,TAB_List!$I:$K,2,0))</f>
        <v/>
      </c>
      <c r="N15" s="28" t="str">
        <f aca="false">IF($L15="","",VLOOKUP($L15,TAB_List!$I:$K,3,0))</f>
        <v/>
      </c>
      <c r="O15" s="23"/>
      <c r="P15" s="29"/>
      <c r="Q15" s="30"/>
      <c r="R15" s="31" t="n">
        <f aca="false">P15*Q15</f>
        <v>0</v>
      </c>
      <c r="S15" s="30"/>
      <c r="T15" s="31" t="n">
        <f aca="false">R15+S15</f>
        <v>0</v>
      </c>
      <c r="U15" s="31" t="n">
        <f aca="false">ROUNDUP(T15,-1)</f>
        <v>0</v>
      </c>
      <c r="V15" s="32"/>
      <c r="W15" s="25"/>
      <c r="X15" s="25"/>
      <c r="Y15" s="29"/>
      <c r="Z15" s="25"/>
      <c r="AA15" s="33"/>
      <c r="AB15" s="33"/>
      <c r="AC15" s="33"/>
      <c r="AD15" s="33"/>
      <c r="AE15" s="33"/>
      <c r="AF15" s="33" t="n">
        <f aca="false">AC15+AD15+AE15</f>
        <v>0</v>
      </c>
      <c r="AG15" s="33"/>
      <c r="AH15" s="33" t="n">
        <f aca="false">AF15+AG15</f>
        <v>0</v>
      </c>
      <c r="AI15" s="33" t="n">
        <f aca="false">AB15-AH15</f>
        <v>0</v>
      </c>
      <c r="AJ15" s="33" t="n">
        <f aca="false">AF15+AI15</f>
        <v>0</v>
      </c>
      <c r="AK15" s="33"/>
    </row>
    <row r="16" customFormat="false" ht="14.25" hidden="false" customHeight="true" outlineLevel="0" collapsed="false">
      <c r="B16" s="21"/>
      <c r="C16" s="22"/>
      <c r="D16" s="22"/>
      <c r="E16" s="23"/>
      <c r="F16" s="24"/>
      <c r="G16" s="25"/>
      <c r="H16" s="25"/>
      <c r="I16" s="25"/>
      <c r="J16" s="26"/>
      <c r="K16" s="27" t="str">
        <f aca="false">IF(ISNA(VLOOKUP($J16,TAB_List!$R:$S,2,0)),"",VLOOKUP($J16,TAB_List!$R:$S,2,0))</f>
        <v/>
      </c>
      <c r="L16" s="23"/>
      <c r="M16" s="28" t="str">
        <f aca="false">IF($L16="","",VLOOKUP($L16,TAB_List!$I:$K,2,0))</f>
        <v/>
      </c>
      <c r="N16" s="28" t="str">
        <f aca="false">IF($L16="","",VLOOKUP($L16,TAB_List!$I:$K,3,0))</f>
        <v/>
      </c>
      <c r="O16" s="23"/>
      <c r="P16" s="29"/>
      <c r="Q16" s="30"/>
      <c r="R16" s="31" t="n">
        <f aca="false">P16*Q16</f>
        <v>0</v>
      </c>
      <c r="S16" s="30"/>
      <c r="T16" s="31" t="n">
        <f aca="false">R16+S16</f>
        <v>0</v>
      </c>
      <c r="U16" s="31" t="n">
        <f aca="false">ROUNDUP(T16,-1)</f>
        <v>0</v>
      </c>
      <c r="V16" s="32"/>
      <c r="W16" s="25"/>
      <c r="X16" s="25"/>
      <c r="Y16" s="29"/>
      <c r="Z16" s="25"/>
      <c r="AA16" s="33"/>
      <c r="AB16" s="33"/>
      <c r="AC16" s="33"/>
      <c r="AD16" s="33"/>
      <c r="AE16" s="33"/>
      <c r="AF16" s="33" t="n">
        <f aca="false">AC16+AD16+AE16</f>
        <v>0</v>
      </c>
      <c r="AG16" s="33"/>
      <c r="AH16" s="33" t="n">
        <f aca="false">AF16+AG16</f>
        <v>0</v>
      </c>
      <c r="AI16" s="33" t="n">
        <f aca="false">AB16-AH16</f>
        <v>0</v>
      </c>
      <c r="AJ16" s="33" t="n">
        <f aca="false">AF16+AI16</f>
        <v>0</v>
      </c>
      <c r="AK16" s="33"/>
    </row>
    <row r="17" customFormat="false" ht="14.25" hidden="false" customHeight="true" outlineLevel="0" collapsed="false">
      <c r="B17" s="21"/>
      <c r="C17" s="22"/>
      <c r="D17" s="22"/>
      <c r="E17" s="23"/>
      <c r="F17" s="24"/>
      <c r="G17" s="25"/>
      <c r="H17" s="25"/>
      <c r="I17" s="25"/>
      <c r="J17" s="26"/>
      <c r="K17" s="27" t="str">
        <f aca="false">IF(ISNA(VLOOKUP($J17,TAB_List!$R:$S,2,0)),"",VLOOKUP($J17,TAB_List!$R:$S,2,0))</f>
        <v/>
      </c>
      <c r="L17" s="23"/>
      <c r="M17" s="28" t="str">
        <f aca="false">IF($L17="","",VLOOKUP($L17,TAB_List!$I:$K,2,0))</f>
        <v/>
      </c>
      <c r="N17" s="28" t="str">
        <f aca="false">IF($L17="","",VLOOKUP($L17,TAB_List!$I:$K,3,0))</f>
        <v/>
      </c>
      <c r="O17" s="23"/>
      <c r="P17" s="29"/>
      <c r="Q17" s="30"/>
      <c r="R17" s="31" t="n">
        <f aca="false">P17*Q17</f>
        <v>0</v>
      </c>
      <c r="S17" s="30"/>
      <c r="T17" s="31" t="n">
        <f aca="false">R17+S17</f>
        <v>0</v>
      </c>
      <c r="U17" s="31" t="n">
        <f aca="false">ROUNDUP(T17,-1)</f>
        <v>0</v>
      </c>
      <c r="V17" s="32"/>
      <c r="W17" s="25"/>
      <c r="X17" s="25"/>
      <c r="Y17" s="29"/>
      <c r="Z17" s="25"/>
      <c r="AA17" s="33"/>
      <c r="AB17" s="33"/>
      <c r="AC17" s="33"/>
      <c r="AD17" s="33"/>
      <c r="AE17" s="33"/>
      <c r="AF17" s="33" t="n">
        <f aca="false">AC17+AD17+AE17</f>
        <v>0</v>
      </c>
      <c r="AG17" s="33"/>
      <c r="AH17" s="33" t="n">
        <f aca="false">AF17+AG17</f>
        <v>0</v>
      </c>
      <c r="AI17" s="33" t="n">
        <f aca="false">AB17-AH17</f>
        <v>0</v>
      </c>
      <c r="AJ17" s="33" t="n">
        <f aca="false">AF17+AI17</f>
        <v>0</v>
      </c>
      <c r="AK17" s="33"/>
    </row>
    <row r="18" customFormat="false" ht="14.25" hidden="false" customHeight="true" outlineLevel="0" collapsed="false">
      <c r="B18" s="21"/>
      <c r="C18" s="22"/>
      <c r="D18" s="22"/>
      <c r="E18" s="23"/>
      <c r="F18" s="24"/>
      <c r="G18" s="25"/>
      <c r="H18" s="25"/>
      <c r="I18" s="25"/>
      <c r="J18" s="26"/>
      <c r="K18" s="27" t="str">
        <f aca="false">IF(ISNA(VLOOKUP($J18,TAB_List!$R:$S,2,0)),"",VLOOKUP($J18,TAB_List!$R:$S,2,0))</f>
        <v/>
      </c>
      <c r="L18" s="23"/>
      <c r="M18" s="28" t="str">
        <f aca="false">IF($L18="","",VLOOKUP($L18,TAB_List!$I:$K,2,0))</f>
        <v/>
      </c>
      <c r="N18" s="28" t="str">
        <f aca="false">IF($L18="","",VLOOKUP($L18,TAB_List!$I:$K,3,0))</f>
        <v/>
      </c>
      <c r="O18" s="23"/>
      <c r="P18" s="29"/>
      <c r="Q18" s="30"/>
      <c r="R18" s="31" t="n">
        <f aca="false">P18*Q18</f>
        <v>0</v>
      </c>
      <c r="S18" s="30"/>
      <c r="T18" s="31" t="n">
        <f aca="false">R18+S18</f>
        <v>0</v>
      </c>
      <c r="U18" s="31" t="n">
        <f aca="false">ROUNDUP(T18,-1)</f>
        <v>0</v>
      </c>
      <c r="V18" s="32"/>
      <c r="W18" s="25"/>
      <c r="X18" s="25"/>
      <c r="Y18" s="29"/>
      <c r="Z18" s="25"/>
      <c r="AA18" s="33"/>
      <c r="AB18" s="33"/>
      <c r="AC18" s="33"/>
      <c r="AD18" s="33"/>
      <c r="AE18" s="33"/>
      <c r="AF18" s="33" t="n">
        <f aca="false">AC18+AD18+AE18</f>
        <v>0</v>
      </c>
      <c r="AG18" s="33"/>
      <c r="AH18" s="33" t="n">
        <f aca="false">AF18+AG18</f>
        <v>0</v>
      </c>
      <c r="AI18" s="33" t="n">
        <f aca="false">AB18-AH18</f>
        <v>0</v>
      </c>
      <c r="AJ18" s="33" t="n">
        <f aca="false">AF18+AI18</f>
        <v>0</v>
      </c>
      <c r="AK18" s="33"/>
    </row>
    <row r="19" customFormat="false" ht="14.25" hidden="false" customHeight="true" outlineLevel="0" collapsed="false">
      <c r="B19" s="21"/>
      <c r="C19" s="22"/>
      <c r="D19" s="22"/>
      <c r="E19" s="23"/>
      <c r="F19" s="24"/>
      <c r="G19" s="25"/>
      <c r="H19" s="25"/>
      <c r="I19" s="25"/>
      <c r="J19" s="26"/>
      <c r="K19" s="27"/>
      <c r="L19" s="23"/>
      <c r="M19" s="28" t="str">
        <f aca="false">IF($L19="","",VLOOKUP($L19,TAB_List!$I:$K,2,0))</f>
        <v/>
      </c>
      <c r="N19" s="28" t="str">
        <f aca="false">IF($L19="","",VLOOKUP($L19,TAB_List!$I:$K,3,0))</f>
        <v/>
      </c>
      <c r="O19" s="23"/>
      <c r="P19" s="29"/>
      <c r="Q19" s="30"/>
      <c r="R19" s="31" t="n">
        <f aca="false">P19*Q19</f>
        <v>0</v>
      </c>
      <c r="S19" s="30"/>
      <c r="T19" s="31" t="n">
        <f aca="false">R19+S19</f>
        <v>0</v>
      </c>
      <c r="U19" s="31" t="n">
        <f aca="false">ROUNDUP(T19,-1)</f>
        <v>0</v>
      </c>
      <c r="V19" s="32"/>
      <c r="W19" s="25"/>
      <c r="X19" s="25"/>
      <c r="Y19" s="29"/>
      <c r="Z19" s="25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</row>
    <row r="20" customFormat="false" ht="14.25" hidden="false" customHeight="true" outlineLevel="0" collapsed="false">
      <c r="B20" s="21"/>
      <c r="C20" s="22"/>
      <c r="D20" s="22"/>
      <c r="E20" s="23"/>
      <c r="F20" s="24"/>
      <c r="G20" s="25"/>
      <c r="H20" s="25"/>
      <c r="I20" s="25"/>
      <c r="J20" s="26"/>
      <c r="K20" s="27"/>
      <c r="L20" s="23"/>
      <c r="M20" s="28" t="str">
        <f aca="false">IF($L20="","",VLOOKUP($L20,TAB_List!$I:$K,2,0))</f>
        <v/>
      </c>
      <c r="N20" s="28" t="str">
        <f aca="false">IF($L20="","",VLOOKUP($L20,TAB_List!$I:$K,3,0))</f>
        <v/>
      </c>
      <c r="O20" s="23"/>
      <c r="P20" s="29"/>
      <c r="Q20" s="30"/>
      <c r="R20" s="31" t="n">
        <f aca="false">P20*Q20</f>
        <v>0</v>
      </c>
      <c r="S20" s="30"/>
      <c r="T20" s="31" t="n">
        <f aca="false">R20+S20</f>
        <v>0</v>
      </c>
      <c r="U20" s="31" t="n">
        <f aca="false">ROUNDUP(T20,-1)</f>
        <v>0</v>
      </c>
      <c r="V20" s="32"/>
      <c r="W20" s="25"/>
      <c r="X20" s="25"/>
      <c r="Y20" s="29"/>
      <c r="Z20" s="25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</row>
    <row r="21" customFormat="false" ht="14.25" hidden="false" customHeight="true" outlineLevel="0" collapsed="false">
      <c r="B21" s="21"/>
      <c r="C21" s="22"/>
      <c r="D21" s="22"/>
      <c r="E21" s="23"/>
      <c r="F21" s="24"/>
      <c r="G21" s="25"/>
      <c r="H21" s="25"/>
      <c r="I21" s="25"/>
      <c r="J21" s="26"/>
      <c r="K21" s="27"/>
      <c r="L21" s="23"/>
      <c r="M21" s="28" t="str">
        <f aca="false">IF($L21="","",VLOOKUP($L21,TAB_List!$I:$K,2,0))</f>
        <v/>
      </c>
      <c r="N21" s="28" t="str">
        <f aca="false">IF($L21="","",VLOOKUP($L21,TAB_List!$I:$K,3,0))</f>
        <v/>
      </c>
      <c r="O21" s="23"/>
      <c r="P21" s="29"/>
      <c r="Q21" s="30"/>
      <c r="R21" s="31" t="n">
        <f aca="false">P21*Q21</f>
        <v>0</v>
      </c>
      <c r="S21" s="30"/>
      <c r="T21" s="31" t="n">
        <f aca="false">R21+S21</f>
        <v>0</v>
      </c>
      <c r="U21" s="31" t="n">
        <f aca="false">ROUNDUP(T21,-1)</f>
        <v>0</v>
      </c>
      <c r="V21" s="32"/>
      <c r="W21" s="25"/>
      <c r="X21" s="25"/>
      <c r="Y21" s="29"/>
      <c r="Z21" s="25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</row>
    <row r="22" customFormat="false" ht="14.25" hidden="false" customHeight="true" outlineLevel="0" collapsed="false">
      <c r="B22" s="21"/>
      <c r="C22" s="22"/>
      <c r="D22" s="22"/>
      <c r="E22" s="23"/>
      <c r="F22" s="24"/>
      <c r="G22" s="25"/>
      <c r="H22" s="25"/>
      <c r="I22" s="25"/>
      <c r="J22" s="26"/>
      <c r="K22" s="27"/>
      <c r="L22" s="23"/>
      <c r="M22" s="28" t="str">
        <f aca="false">IF($L22="","",VLOOKUP($L22,TAB_List!$I:$K,2,0))</f>
        <v/>
      </c>
      <c r="N22" s="28" t="str">
        <f aca="false">IF($L22="","",VLOOKUP($L22,TAB_List!$I:$K,3,0))</f>
        <v/>
      </c>
      <c r="O22" s="23"/>
      <c r="P22" s="29"/>
      <c r="Q22" s="30"/>
      <c r="R22" s="31" t="n">
        <f aca="false">P22*Q22</f>
        <v>0</v>
      </c>
      <c r="S22" s="30"/>
      <c r="T22" s="31" t="n">
        <f aca="false">R22+S22</f>
        <v>0</v>
      </c>
      <c r="U22" s="31" t="n">
        <f aca="false">ROUNDUP(T22,-1)</f>
        <v>0</v>
      </c>
      <c r="V22" s="32"/>
      <c r="W22" s="25"/>
      <c r="X22" s="25"/>
      <c r="Y22" s="29"/>
      <c r="Z22" s="25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</row>
    <row r="23" customFormat="false" ht="14.25" hidden="false" customHeight="true" outlineLevel="0" collapsed="false">
      <c r="B23" s="21"/>
      <c r="C23" s="22"/>
      <c r="D23" s="22"/>
      <c r="E23" s="23"/>
      <c r="F23" s="24"/>
      <c r="G23" s="25"/>
      <c r="H23" s="25"/>
      <c r="I23" s="25"/>
      <c r="J23" s="26"/>
      <c r="K23" s="27"/>
      <c r="L23" s="23"/>
      <c r="M23" s="28" t="str">
        <f aca="false">IF($L23="","",VLOOKUP($L23,TAB_List!$I:$K,2,0))</f>
        <v/>
      </c>
      <c r="N23" s="28" t="str">
        <f aca="false">IF($L23="","",VLOOKUP($L23,TAB_List!$I:$K,3,0))</f>
        <v/>
      </c>
      <c r="O23" s="23"/>
      <c r="P23" s="29"/>
      <c r="Q23" s="30"/>
      <c r="R23" s="31" t="n">
        <f aca="false">P23*Q23</f>
        <v>0</v>
      </c>
      <c r="S23" s="30"/>
      <c r="T23" s="31" t="n">
        <f aca="false">R23+S23</f>
        <v>0</v>
      </c>
      <c r="U23" s="31" t="n">
        <f aca="false">ROUNDUP(T23,-1)</f>
        <v>0</v>
      </c>
      <c r="V23" s="32"/>
      <c r="W23" s="25"/>
      <c r="X23" s="25"/>
      <c r="Y23" s="29"/>
      <c r="Z23" s="25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</row>
    <row r="24" customFormat="false" ht="14.25" hidden="false" customHeight="true" outlineLevel="0" collapsed="false">
      <c r="B24" s="21"/>
      <c r="C24" s="22"/>
      <c r="D24" s="22"/>
      <c r="E24" s="23"/>
      <c r="F24" s="24"/>
      <c r="G24" s="25"/>
      <c r="H24" s="25"/>
      <c r="I24" s="25"/>
      <c r="J24" s="26"/>
      <c r="K24" s="27"/>
      <c r="L24" s="23"/>
      <c r="M24" s="28" t="str">
        <f aca="false">IF($L24="","",VLOOKUP($L24,TAB_List!$I:$K,2,0))</f>
        <v/>
      </c>
      <c r="N24" s="28" t="str">
        <f aca="false">IF($L24="","",VLOOKUP($L24,TAB_List!$I:$K,3,0))</f>
        <v/>
      </c>
      <c r="O24" s="23"/>
      <c r="P24" s="29"/>
      <c r="Q24" s="30"/>
      <c r="R24" s="31" t="n">
        <f aca="false">P24*Q24</f>
        <v>0</v>
      </c>
      <c r="S24" s="30"/>
      <c r="T24" s="31" t="n">
        <f aca="false">R24+S24</f>
        <v>0</v>
      </c>
      <c r="U24" s="31" t="n">
        <f aca="false">ROUNDUP(T24,-1)</f>
        <v>0</v>
      </c>
      <c r="V24" s="32"/>
      <c r="W24" s="25"/>
      <c r="X24" s="25"/>
      <c r="Y24" s="29"/>
      <c r="Z24" s="25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</row>
    <row r="25" customFormat="false" ht="14.25" hidden="false" customHeight="true" outlineLevel="0" collapsed="false">
      <c r="B25" s="21"/>
      <c r="C25" s="22"/>
      <c r="D25" s="22"/>
      <c r="E25" s="23"/>
      <c r="F25" s="24"/>
      <c r="G25" s="25"/>
      <c r="H25" s="25"/>
      <c r="I25" s="25"/>
      <c r="J25" s="26"/>
      <c r="K25" s="27"/>
      <c r="L25" s="23"/>
      <c r="M25" s="28" t="str">
        <f aca="false">IF($L25="","",VLOOKUP($L25,TAB_List!$I:$K,2,0))</f>
        <v/>
      </c>
      <c r="N25" s="28" t="str">
        <f aca="false">IF($L25="","",VLOOKUP($L25,TAB_List!$I:$K,3,0))</f>
        <v/>
      </c>
      <c r="O25" s="23"/>
      <c r="P25" s="29"/>
      <c r="Q25" s="30"/>
      <c r="R25" s="31" t="n">
        <f aca="false">P25*Q25</f>
        <v>0</v>
      </c>
      <c r="S25" s="30"/>
      <c r="T25" s="31" t="n">
        <f aca="false">R25+S25</f>
        <v>0</v>
      </c>
      <c r="U25" s="31" t="n">
        <f aca="false">ROUNDUP(T25,-1)</f>
        <v>0</v>
      </c>
      <c r="V25" s="32"/>
      <c r="W25" s="25"/>
      <c r="X25" s="25"/>
      <c r="Y25" s="29"/>
      <c r="Z25" s="25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</row>
    <row r="26" customFormat="false" ht="14.25" hidden="false" customHeight="true" outlineLevel="0" collapsed="false">
      <c r="B26" s="21"/>
      <c r="C26" s="22"/>
      <c r="D26" s="22"/>
      <c r="E26" s="23"/>
      <c r="F26" s="24"/>
      <c r="G26" s="25"/>
      <c r="H26" s="25"/>
      <c r="I26" s="25"/>
      <c r="J26" s="26"/>
      <c r="K26" s="27"/>
      <c r="L26" s="23"/>
      <c r="M26" s="28" t="str">
        <f aca="false">IF($L26="","",VLOOKUP($L26,TAB_List!$I:$K,2,0))</f>
        <v/>
      </c>
      <c r="N26" s="28" t="str">
        <f aca="false">IF($L26="","",VLOOKUP($L26,TAB_List!$I:$K,3,0))</f>
        <v/>
      </c>
      <c r="O26" s="23"/>
      <c r="P26" s="29"/>
      <c r="Q26" s="30"/>
      <c r="R26" s="31" t="n">
        <f aca="false">P26*Q26</f>
        <v>0</v>
      </c>
      <c r="S26" s="30"/>
      <c r="T26" s="31" t="n">
        <f aca="false">R26+S26</f>
        <v>0</v>
      </c>
      <c r="U26" s="31" t="n">
        <f aca="false">ROUNDUP(T26,-1)</f>
        <v>0</v>
      </c>
      <c r="V26" s="32"/>
      <c r="W26" s="25"/>
      <c r="X26" s="25"/>
      <c r="Y26" s="29"/>
      <c r="Z26" s="25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</row>
    <row r="27" customFormat="false" ht="14.25" hidden="false" customHeight="true" outlineLevel="0" collapsed="false">
      <c r="B27" s="21"/>
      <c r="C27" s="22"/>
      <c r="D27" s="22"/>
      <c r="E27" s="23"/>
      <c r="F27" s="24"/>
      <c r="G27" s="25"/>
      <c r="H27" s="25"/>
      <c r="I27" s="25"/>
      <c r="J27" s="26"/>
      <c r="K27" s="27"/>
      <c r="L27" s="23"/>
      <c r="M27" s="28" t="str">
        <f aca="false">IF($L27="","",VLOOKUP($L27,TAB_List!$I:$K,2,0))</f>
        <v/>
      </c>
      <c r="N27" s="28" t="str">
        <f aca="false">IF($L27="","",VLOOKUP($L27,TAB_List!$I:$K,3,0))</f>
        <v/>
      </c>
      <c r="O27" s="23"/>
      <c r="P27" s="29"/>
      <c r="Q27" s="30"/>
      <c r="R27" s="31" t="n">
        <f aca="false">P27*Q27</f>
        <v>0</v>
      </c>
      <c r="S27" s="30"/>
      <c r="T27" s="31" t="n">
        <f aca="false">R27+S27</f>
        <v>0</v>
      </c>
      <c r="U27" s="31" t="n">
        <f aca="false">ROUNDUP(T27,-1)</f>
        <v>0</v>
      </c>
      <c r="V27" s="32"/>
      <c r="W27" s="25"/>
      <c r="X27" s="25"/>
      <c r="Y27" s="29"/>
      <c r="Z27" s="25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</row>
    <row r="28" customFormat="false" ht="14.25" hidden="false" customHeight="true" outlineLevel="0" collapsed="false">
      <c r="B28" s="21"/>
      <c r="C28" s="22"/>
      <c r="D28" s="22"/>
      <c r="E28" s="23"/>
      <c r="F28" s="24"/>
      <c r="G28" s="25"/>
      <c r="H28" s="25"/>
      <c r="I28" s="25"/>
      <c r="J28" s="26"/>
      <c r="K28" s="27"/>
      <c r="L28" s="23"/>
      <c r="M28" s="28" t="str">
        <f aca="false">IF($L28="","",VLOOKUP($L28,TAB_List!$I:$K,2,0))</f>
        <v/>
      </c>
      <c r="N28" s="28" t="str">
        <f aca="false">IF($L28="","",VLOOKUP($L28,TAB_List!$I:$K,3,0))</f>
        <v/>
      </c>
      <c r="O28" s="23"/>
      <c r="P28" s="29"/>
      <c r="Q28" s="30"/>
      <c r="R28" s="31" t="n">
        <f aca="false">P28*Q28</f>
        <v>0</v>
      </c>
      <c r="S28" s="30"/>
      <c r="T28" s="31" t="n">
        <f aca="false">R28+S28</f>
        <v>0</v>
      </c>
      <c r="U28" s="31" t="n">
        <f aca="false">ROUNDUP(T28,-1)</f>
        <v>0</v>
      </c>
      <c r="V28" s="32"/>
      <c r="W28" s="25"/>
      <c r="X28" s="25"/>
      <c r="Y28" s="29"/>
      <c r="Z28" s="25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</row>
    <row r="29" customFormat="false" ht="14.25" hidden="false" customHeight="true" outlineLevel="0" collapsed="false">
      <c r="B29" s="21"/>
      <c r="C29" s="22"/>
      <c r="D29" s="22"/>
      <c r="E29" s="23"/>
      <c r="F29" s="24"/>
      <c r="G29" s="25"/>
      <c r="H29" s="25"/>
      <c r="I29" s="25"/>
      <c r="J29" s="26"/>
      <c r="K29" s="27"/>
      <c r="L29" s="23"/>
      <c r="M29" s="28" t="str">
        <f aca="false">IF($L29="","",VLOOKUP($L29,TAB_List!$I:$K,2,0))</f>
        <v/>
      </c>
      <c r="N29" s="28" t="str">
        <f aca="false">IF($L29="","",VLOOKUP($L29,TAB_List!$I:$K,3,0))</f>
        <v/>
      </c>
      <c r="O29" s="23"/>
      <c r="P29" s="29"/>
      <c r="Q29" s="30"/>
      <c r="R29" s="31" t="n">
        <f aca="false">P29*Q29</f>
        <v>0</v>
      </c>
      <c r="S29" s="30"/>
      <c r="T29" s="31" t="n">
        <f aca="false">R29+S29</f>
        <v>0</v>
      </c>
      <c r="U29" s="31" t="n">
        <f aca="false">ROUNDUP(T29,-1)</f>
        <v>0</v>
      </c>
      <c r="V29" s="32"/>
      <c r="W29" s="25"/>
      <c r="X29" s="25"/>
      <c r="Y29" s="29"/>
      <c r="Z29" s="25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</row>
    <row r="30" customFormat="false" ht="14.25" hidden="false" customHeight="true" outlineLevel="0" collapsed="false">
      <c r="B30" s="21"/>
      <c r="C30" s="22"/>
      <c r="D30" s="22"/>
      <c r="E30" s="23"/>
      <c r="F30" s="24"/>
      <c r="G30" s="25"/>
      <c r="H30" s="25"/>
      <c r="I30" s="25"/>
      <c r="J30" s="26"/>
      <c r="K30" s="27"/>
      <c r="L30" s="23"/>
      <c r="M30" s="28" t="str">
        <f aca="false">IF($L30="","",VLOOKUP($L30,TAB_List!$I:$K,2,0))</f>
        <v/>
      </c>
      <c r="N30" s="28" t="str">
        <f aca="false">IF($L30="","",VLOOKUP($L30,TAB_List!$I:$K,3,0))</f>
        <v/>
      </c>
      <c r="O30" s="23"/>
      <c r="P30" s="29"/>
      <c r="Q30" s="30"/>
      <c r="R30" s="31" t="n">
        <f aca="false">P30*Q30</f>
        <v>0</v>
      </c>
      <c r="S30" s="30"/>
      <c r="T30" s="31" t="n">
        <f aca="false">R30+S30</f>
        <v>0</v>
      </c>
      <c r="U30" s="31" t="n">
        <f aca="false">ROUNDUP(T30,-1)</f>
        <v>0</v>
      </c>
      <c r="V30" s="32"/>
      <c r="W30" s="25"/>
      <c r="X30" s="25"/>
      <c r="Y30" s="29"/>
      <c r="Z30" s="25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</row>
    <row r="31" customFormat="false" ht="14.25" hidden="false" customHeight="true" outlineLevel="0" collapsed="false">
      <c r="B31" s="21"/>
      <c r="C31" s="22"/>
      <c r="D31" s="22"/>
      <c r="E31" s="23"/>
      <c r="F31" s="24"/>
      <c r="G31" s="25"/>
      <c r="H31" s="25"/>
      <c r="I31" s="25"/>
      <c r="J31" s="26"/>
      <c r="K31" s="27"/>
      <c r="L31" s="23"/>
      <c r="M31" s="28" t="str">
        <f aca="false">IF($L31="","",VLOOKUP($L31,TAB_List!$I:$K,2,0))</f>
        <v/>
      </c>
      <c r="N31" s="28" t="str">
        <f aca="false">IF($L31="","",VLOOKUP($L31,TAB_List!$I:$K,3,0))</f>
        <v/>
      </c>
      <c r="O31" s="23"/>
      <c r="P31" s="29"/>
      <c r="Q31" s="30"/>
      <c r="R31" s="31" t="n">
        <f aca="false">P31*Q31</f>
        <v>0</v>
      </c>
      <c r="S31" s="30"/>
      <c r="T31" s="31" t="n">
        <f aca="false">R31+S31</f>
        <v>0</v>
      </c>
      <c r="U31" s="31" t="n">
        <f aca="false">ROUNDUP(T31,-1)</f>
        <v>0</v>
      </c>
      <c r="V31" s="32"/>
      <c r="W31" s="25"/>
      <c r="X31" s="25"/>
      <c r="Y31" s="29"/>
      <c r="Z31" s="25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</row>
    <row r="32" customFormat="false" ht="14.25" hidden="false" customHeight="true" outlineLevel="0" collapsed="false">
      <c r="B32" s="21"/>
      <c r="C32" s="22"/>
      <c r="D32" s="22"/>
      <c r="E32" s="23"/>
      <c r="F32" s="24"/>
      <c r="G32" s="25"/>
      <c r="H32" s="25"/>
      <c r="I32" s="25"/>
      <c r="J32" s="26"/>
      <c r="K32" s="27"/>
      <c r="L32" s="23"/>
      <c r="M32" s="28" t="str">
        <f aca="false">IF($L32="","",VLOOKUP($L32,TAB_List!$I:$K,2,0))</f>
        <v/>
      </c>
      <c r="N32" s="28" t="str">
        <f aca="false">IF($L32="","",VLOOKUP($L32,TAB_List!$I:$K,3,0))</f>
        <v/>
      </c>
      <c r="O32" s="23"/>
      <c r="P32" s="29"/>
      <c r="Q32" s="30"/>
      <c r="R32" s="31" t="n">
        <f aca="false">P32*Q32</f>
        <v>0</v>
      </c>
      <c r="S32" s="30"/>
      <c r="T32" s="31" t="n">
        <f aca="false">R32+S32</f>
        <v>0</v>
      </c>
      <c r="U32" s="31" t="n">
        <f aca="false">ROUNDUP(T32,-1)</f>
        <v>0</v>
      </c>
      <c r="V32" s="32"/>
      <c r="W32" s="25"/>
      <c r="X32" s="25"/>
      <c r="Y32" s="29"/>
      <c r="Z32" s="25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</row>
    <row r="33" customFormat="false" ht="14.25" hidden="false" customHeight="true" outlineLevel="0" collapsed="false">
      <c r="B33" s="21"/>
      <c r="C33" s="22"/>
      <c r="D33" s="22"/>
      <c r="E33" s="23"/>
      <c r="F33" s="24"/>
      <c r="G33" s="25"/>
      <c r="H33" s="25"/>
      <c r="I33" s="25"/>
      <c r="J33" s="26"/>
      <c r="K33" s="27"/>
      <c r="L33" s="23"/>
      <c r="M33" s="28" t="str">
        <f aca="false">IF($L33="","",VLOOKUP($L33,TAB_List!$I:$K,2,0))</f>
        <v/>
      </c>
      <c r="N33" s="28" t="str">
        <f aca="false">IF($L33="","",VLOOKUP($L33,TAB_List!$I:$K,3,0))</f>
        <v/>
      </c>
      <c r="O33" s="23"/>
      <c r="P33" s="29"/>
      <c r="Q33" s="30"/>
      <c r="R33" s="31" t="n">
        <f aca="false">P33*Q33</f>
        <v>0</v>
      </c>
      <c r="S33" s="30"/>
      <c r="T33" s="31" t="n">
        <f aca="false">R33+S33</f>
        <v>0</v>
      </c>
      <c r="U33" s="31" t="n">
        <f aca="false">ROUNDUP(T33,-1)</f>
        <v>0</v>
      </c>
      <c r="V33" s="32"/>
      <c r="W33" s="25"/>
      <c r="X33" s="25"/>
      <c r="Y33" s="29"/>
      <c r="Z33" s="25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</row>
    <row r="34" customFormat="false" ht="14.25" hidden="false" customHeight="true" outlineLevel="0" collapsed="false">
      <c r="B34" s="21"/>
      <c r="C34" s="22"/>
      <c r="D34" s="22"/>
      <c r="E34" s="23"/>
      <c r="F34" s="24"/>
      <c r="G34" s="25"/>
      <c r="H34" s="25"/>
      <c r="I34" s="25"/>
      <c r="J34" s="26"/>
      <c r="K34" s="27"/>
      <c r="L34" s="23"/>
      <c r="M34" s="28" t="str">
        <f aca="false">IF($L34="","",VLOOKUP($L34,TAB_List!$I:$K,2,0))</f>
        <v/>
      </c>
      <c r="N34" s="28" t="str">
        <f aca="false">IF($L34="","",VLOOKUP($L34,TAB_List!$I:$K,3,0))</f>
        <v/>
      </c>
      <c r="O34" s="23"/>
      <c r="P34" s="29"/>
      <c r="Q34" s="30"/>
      <c r="R34" s="31" t="n">
        <f aca="false">P34*Q34</f>
        <v>0</v>
      </c>
      <c r="S34" s="30"/>
      <c r="T34" s="31" t="n">
        <f aca="false">R34+S34</f>
        <v>0</v>
      </c>
      <c r="U34" s="31" t="n">
        <f aca="false">ROUNDUP(T34,-1)</f>
        <v>0</v>
      </c>
      <c r="V34" s="32"/>
      <c r="W34" s="25"/>
      <c r="X34" s="25"/>
      <c r="Y34" s="29"/>
      <c r="Z34" s="25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</row>
    <row r="35" customFormat="false" ht="14.25" hidden="false" customHeight="true" outlineLevel="0" collapsed="false">
      <c r="B35" s="21"/>
      <c r="C35" s="22"/>
      <c r="D35" s="22"/>
      <c r="E35" s="23"/>
      <c r="F35" s="24"/>
      <c r="G35" s="25"/>
      <c r="H35" s="25"/>
      <c r="I35" s="25"/>
      <c r="J35" s="26"/>
      <c r="K35" s="27"/>
      <c r="L35" s="23"/>
      <c r="M35" s="28" t="str">
        <f aca="false">IF($L35="","",VLOOKUP($L35,TAB_List!$I:$K,2,0))</f>
        <v/>
      </c>
      <c r="N35" s="28" t="str">
        <f aca="false">IF($L35="","",VLOOKUP($L35,TAB_List!$I:$K,3,0))</f>
        <v/>
      </c>
      <c r="O35" s="23"/>
      <c r="P35" s="29"/>
      <c r="Q35" s="30"/>
      <c r="R35" s="31" t="n">
        <f aca="false">P35*Q35</f>
        <v>0</v>
      </c>
      <c r="S35" s="30"/>
      <c r="T35" s="31" t="n">
        <f aca="false">R35+S35</f>
        <v>0</v>
      </c>
      <c r="U35" s="31" t="n">
        <f aca="false">ROUNDUP(T35,-1)</f>
        <v>0</v>
      </c>
      <c r="V35" s="32"/>
      <c r="W35" s="25"/>
      <c r="X35" s="25"/>
      <c r="Y35" s="29"/>
      <c r="Z35" s="25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</row>
    <row r="36" customFormat="false" ht="14.25" hidden="false" customHeight="true" outlineLevel="0" collapsed="false">
      <c r="B36" s="21"/>
      <c r="C36" s="22"/>
      <c r="D36" s="22"/>
      <c r="E36" s="23"/>
      <c r="F36" s="24"/>
      <c r="G36" s="25"/>
      <c r="H36" s="25"/>
      <c r="I36" s="25"/>
      <c r="J36" s="26"/>
      <c r="K36" s="27"/>
      <c r="L36" s="23"/>
      <c r="M36" s="28" t="str">
        <f aca="false">IF($L36="","",VLOOKUP($L36,TAB_List!$I:$K,2,0))</f>
        <v/>
      </c>
      <c r="N36" s="28" t="str">
        <f aca="false">IF($L36="","",VLOOKUP($L36,TAB_List!$I:$K,3,0))</f>
        <v/>
      </c>
      <c r="O36" s="23"/>
      <c r="P36" s="29"/>
      <c r="Q36" s="30"/>
      <c r="R36" s="31" t="n">
        <f aca="false">P36*Q36</f>
        <v>0</v>
      </c>
      <c r="S36" s="30"/>
      <c r="T36" s="31" t="n">
        <f aca="false">R36+S36</f>
        <v>0</v>
      </c>
      <c r="U36" s="31" t="n">
        <f aca="false">ROUNDUP(T36,-1)</f>
        <v>0</v>
      </c>
      <c r="V36" s="32"/>
      <c r="W36" s="25"/>
      <c r="X36" s="25"/>
      <c r="Y36" s="29"/>
      <c r="Z36" s="25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</row>
    <row r="37" customFormat="false" ht="14.25" hidden="false" customHeight="true" outlineLevel="0" collapsed="false">
      <c r="B37" s="21"/>
      <c r="C37" s="22"/>
      <c r="D37" s="22"/>
      <c r="E37" s="23"/>
      <c r="F37" s="24"/>
      <c r="G37" s="25"/>
      <c r="H37" s="25"/>
      <c r="I37" s="25"/>
      <c r="J37" s="26"/>
      <c r="K37" s="27"/>
      <c r="L37" s="23"/>
      <c r="M37" s="28" t="str">
        <f aca="false">IF($L37="","",VLOOKUP($L37,TAB_List!$I:$K,2,0))</f>
        <v/>
      </c>
      <c r="N37" s="28" t="str">
        <f aca="false">IF($L37="","",VLOOKUP($L37,TAB_List!$I:$K,3,0))</f>
        <v/>
      </c>
      <c r="O37" s="23"/>
      <c r="P37" s="29"/>
      <c r="Q37" s="30"/>
      <c r="R37" s="31" t="n">
        <f aca="false">P37*Q37</f>
        <v>0</v>
      </c>
      <c r="S37" s="30"/>
      <c r="T37" s="31" t="n">
        <f aca="false">R37+S37</f>
        <v>0</v>
      </c>
      <c r="U37" s="31" t="n">
        <f aca="false">ROUNDUP(T37,-1)</f>
        <v>0</v>
      </c>
      <c r="V37" s="32"/>
      <c r="W37" s="25"/>
      <c r="X37" s="25"/>
      <c r="Y37" s="29"/>
      <c r="Z37" s="25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</row>
    <row r="38" customFormat="false" ht="14.25" hidden="false" customHeight="true" outlineLevel="0" collapsed="false">
      <c r="B38" s="21"/>
      <c r="C38" s="22"/>
      <c r="D38" s="22"/>
      <c r="E38" s="23"/>
      <c r="F38" s="24"/>
      <c r="G38" s="25"/>
      <c r="H38" s="25"/>
      <c r="I38" s="25"/>
      <c r="J38" s="26"/>
      <c r="K38" s="27"/>
      <c r="L38" s="23"/>
      <c r="M38" s="28" t="str">
        <f aca="false">IF($L38="","",VLOOKUP($L38,TAB_List!$I:$K,2,0))</f>
        <v/>
      </c>
      <c r="N38" s="28" t="str">
        <f aca="false">IF($L38="","",VLOOKUP($L38,TAB_List!$I:$K,3,0))</f>
        <v/>
      </c>
      <c r="O38" s="23"/>
      <c r="P38" s="29"/>
      <c r="Q38" s="30"/>
      <c r="R38" s="31" t="n">
        <f aca="false">P38*Q38</f>
        <v>0</v>
      </c>
      <c r="S38" s="30"/>
      <c r="T38" s="31" t="n">
        <f aca="false">R38+S38</f>
        <v>0</v>
      </c>
      <c r="U38" s="31" t="n">
        <f aca="false">ROUNDUP(T38,-1)</f>
        <v>0</v>
      </c>
      <c r="V38" s="32"/>
      <c r="W38" s="25"/>
      <c r="X38" s="25"/>
      <c r="Y38" s="29"/>
      <c r="Z38" s="25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</row>
    <row r="39" customFormat="false" ht="14.25" hidden="false" customHeight="true" outlineLevel="0" collapsed="false">
      <c r="B39" s="21"/>
      <c r="C39" s="22"/>
      <c r="D39" s="22"/>
      <c r="E39" s="23"/>
      <c r="F39" s="24"/>
      <c r="G39" s="25"/>
      <c r="H39" s="25"/>
      <c r="I39" s="25"/>
      <c r="J39" s="26"/>
      <c r="K39" s="27"/>
      <c r="L39" s="23"/>
      <c r="M39" s="28" t="str">
        <f aca="false">IF($L39="","",VLOOKUP($L39,TAB_List!$I:$K,2,0))</f>
        <v/>
      </c>
      <c r="N39" s="28" t="str">
        <f aca="false">IF($L39="","",VLOOKUP($L39,TAB_List!$I:$K,3,0))</f>
        <v/>
      </c>
      <c r="O39" s="23"/>
      <c r="P39" s="29"/>
      <c r="Q39" s="30"/>
      <c r="R39" s="31" t="n">
        <f aca="false">P39*Q39</f>
        <v>0</v>
      </c>
      <c r="S39" s="30"/>
      <c r="T39" s="31" t="n">
        <f aca="false">R39+S39</f>
        <v>0</v>
      </c>
      <c r="U39" s="31" t="n">
        <f aca="false">ROUNDUP(T39,-1)</f>
        <v>0</v>
      </c>
      <c r="V39" s="32"/>
      <c r="W39" s="25"/>
      <c r="X39" s="25"/>
      <c r="Y39" s="29"/>
      <c r="Z39" s="25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</row>
    <row r="40" customFormat="false" ht="14.25" hidden="false" customHeight="true" outlineLevel="0" collapsed="false">
      <c r="B40" s="21"/>
      <c r="C40" s="22"/>
      <c r="D40" s="22"/>
      <c r="E40" s="23"/>
      <c r="F40" s="24"/>
      <c r="G40" s="25"/>
      <c r="H40" s="25"/>
      <c r="I40" s="25"/>
      <c r="J40" s="26"/>
      <c r="K40" s="27"/>
      <c r="L40" s="23"/>
      <c r="M40" s="28" t="str">
        <f aca="false">IF($L40="","",VLOOKUP($L40,TAB_List!$I:$K,2,0))</f>
        <v/>
      </c>
      <c r="N40" s="28" t="str">
        <f aca="false">IF($L40="","",VLOOKUP($L40,TAB_List!$I:$K,3,0))</f>
        <v/>
      </c>
      <c r="O40" s="23"/>
      <c r="P40" s="29"/>
      <c r="Q40" s="30"/>
      <c r="R40" s="31" t="n">
        <f aca="false">P40*Q40</f>
        <v>0</v>
      </c>
      <c r="S40" s="30"/>
      <c r="T40" s="31" t="n">
        <f aca="false">R40+S40</f>
        <v>0</v>
      </c>
      <c r="U40" s="31" t="n">
        <f aca="false">ROUNDUP(T40,-1)</f>
        <v>0</v>
      </c>
      <c r="V40" s="32"/>
      <c r="W40" s="25"/>
      <c r="X40" s="25"/>
      <c r="Y40" s="29"/>
      <c r="Z40" s="25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</row>
    <row r="41" customFormat="false" ht="14.25" hidden="false" customHeight="true" outlineLevel="0" collapsed="false">
      <c r="B41" s="21"/>
      <c r="C41" s="22"/>
      <c r="D41" s="22"/>
      <c r="E41" s="23"/>
      <c r="F41" s="24"/>
      <c r="G41" s="25"/>
      <c r="H41" s="25"/>
      <c r="I41" s="25"/>
      <c r="J41" s="26"/>
      <c r="K41" s="27"/>
      <c r="L41" s="23"/>
      <c r="M41" s="28" t="str">
        <f aca="false">IF($L41="","",VLOOKUP($L41,TAB_List!$I:$K,2,0))</f>
        <v/>
      </c>
      <c r="N41" s="28" t="str">
        <f aca="false">IF($L41="","",VLOOKUP($L41,TAB_List!$I:$K,3,0))</f>
        <v/>
      </c>
      <c r="O41" s="23"/>
      <c r="P41" s="29"/>
      <c r="Q41" s="30"/>
      <c r="R41" s="31" t="n">
        <f aca="false">P41*Q41</f>
        <v>0</v>
      </c>
      <c r="S41" s="30"/>
      <c r="T41" s="31" t="n">
        <f aca="false">R41+S41</f>
        <v>0</v>
      </c>
      <c r="U41" s="31" t="n">
        <f aca="false">ROUNDUP(T41,-1)</f>
        <v>0</v>
      </c>
      <c r="V41" s="32"/>
      <c r="W41" s="25"/>
      <c r="X41" s="25"/>
      <c r="Y41" s="29"/>
      <c r="Z41" s="25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</row>
    <row r="42" customFormat="false" ht="14.25" hidden="false" customHeight="true" outlineLevel="0" collapsed="false">
      <c r="B42" s="21"/>
      <c r="C42" s="22"/>
      <c r="D42" s="22"/>
      <c r="E42" s="23"/>
      <c r="F42" s="24"/>
      <c r="G42" s="25"/>
      <c r="H42" s="25"/>
      <c r="I42" s="25"/>
      <c r="J42" s="26"/>
      <c r="K42" s="27"/>
      <c r="L42" s="23"/>
      <c r="M42" s="28" t="str">
        <f aca="false">IF($L42="","",VLOOKUP($L42,TAB_List!$I:$K,2,0))</f>
        <v/>
      </c>
      <c r="N42" s="28" t="str">
        <f aca="false">IF($L42="","",VLOOKUP($L42,TAB_List!$I:$K,3,0))</f>
        <v/>
      </c>
      <c r="O42" s="23"/>
      <c r="P42" s="29"/>
      <c r="Q42" s="30"/>
      <c r="R42" s="31" t="n">
        <f aca="false">P42*Q42</f>
        <v>0</v>
      </c>
      <c r="S42" s="30"/>
      <c r="T42" s="31" t="n">
        <f aca="false">R42+S42</f>
        <v>0</v>
      </c>
      <c r="U42" s="31" t="n">
        <f aca="false">ROUNDUP(T42,-1)</f>
        <v>0</v>
      </c>
      <c r="V42" s="32"/>
      <c r="W42" s="25"/>
      <c r="X42" s="25"/>
      <c r="Y42" s="29"/>
      <c r="Z42" s="25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</row>
    <row r="43" customFormat="false" ht="14.25" hidden="false" customHeight="true" outlineLevel="0" collapsed="false">
      <c r="B43" s="21"/>
      <c r="C43" s="22"/>
      <c r="D43" s="22"/>
      <c r="E43" s="23"/>
      <c r="F43" s="24"/>
      <c r="G43" s="25"/>
      <c r="H43" s="25"/>
      <c r="I43" s="25"/>
      <c r="J43" s="26"/>
      <c r="K43" s="27"/>
      <c r="L43" s="23"/>
      <c r="M43" s="28" t="str">
        <f aca="false">IF($L43="","",VLOOKUP($L43,TAB_List!$I:$K,2,0))</f>
        <v/>
      </c>
      <c r="N43" s="28" t="str">
        <f aca="false">IF($L43="","",VLOOKUP($L43,TAB_List!$I:$K,3,0))</f>
        <v/>
      </c>
      <c r="O43" s="23"/>
      <c r="P43" s="29"/>
      <c r="Q43" s="30"/>
      <c r="R43" s="31" t="n">
        <f aca="false">P43*Q43</f>
        <v>0</v>
      </c>
      <c r="S43" s="30"/>
      <c r="T43" s="31" t="n">
        <f aca="false">R43+S43</f>
        <v>0</v>
      </c>
      <c r="U43" s="31" t="n">
        <f aca="false">ROUNDUP(T43,-1)</f>
        <v>0</v>
      </c>
      <c r="V43" s="32"/>
      <c r="W43" s="25"/>
      <c r="X43" s="25"/>
      <c r="Y43" s="29"/>
      <c r="Z43" s="25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</row>
    <row r="44" customFormat="false" ht="14.25" hidden="false" customHeight="true" outlineLevel="0" collapsed="false">
      <c r="B44" s="21"/>
      <c r="C44" s="22"/>
      <c r="D44" s="22"/>
      <c r="E44" s="23"/>
      <c r="F44" s="24"/>
      <c r="G44" s="25"/>
      <c r="H44" s="25"/>
      <c r="I44" s="25"/>
      <c r="J44" s="26"/>
      <c r="K44" s="27"/>
      <c r="L44" s="23"/>
      <c r="M44" s="28" t="str">
        <f aca="false">IF($L44="","",VLOOKUP($L44,TAB_List!$I:$K,2,0))</f>
        <v/>
      </c>
      <c r="N44" s="28" t="str">
        <f aca="false">IF($L44="","",VLOOKUP($L44,TAB_List!$I:$K,3,0))</f>
        <v/>
      </c>
      <c r="O44" s="23"/>
      <c r="P44" s="29"/>
      <c r="Q44" s="30"/>
      <c r="R44" s="31" t="n">
        <f aca="false">P44*Q44</f>
        <v>0</v>
      </c>
      <c r="S44" s="30"/>
      <c r="T44" s="31" t="n">
        <f aca="false">R44+S44</f>
        <v>0</v>
      </c>
      <c r="U44" s="31" t="n">
        <f aca="false">ROUNDUP(T44,-1)</f>
        <v>0</v>
      </c>
      <c r="V44" s="32"/>
      <c r="W44" s="25"/>
      <c r="X44" s="25"/>
      <c r="Y44" s="29"/>
      <c r="Z44" s="25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</row>
    <row r="45" customFormat="false" ht="14.25" hidden="false" customHeight="true" outlineLevel="0" collapsed="false">
      <c r="B45" s="21"/>
      <c r="C45" s="22"/>
      <c r="D45" s="22"/>
      <c r="E45" s="23"/>
      <c r="F45" s="24"/>
      <c r="G45" s="25"/>
      <c r="H45" s="25"/>
      <c r="I45" s="25"/>
      <c r="J45" s="26"/>
      <c r="K45" s="27"/>
      <c r="L45" s="23"/>
      <c r="M45" s="28" t="str">
        <f aca="false">IF($L45="","",VLOOKUP($L45,TAB_List!$I:$K,2,0))</f>
        <v/>
      </c>
      <c r="N45" s="28" t="str">
        <f aca="false">IF($L45="","",VLOOKUP($L45,TAB_List!$I:$K,3,0))</f>
        <v/>
      </c>
      <c r="O45" s="23"/>
      <c r="P45" s="29"/>
      <c r="Q45" s="30"/>
      <c r="R45" s="31" t="n">
        <f aca="false">P45*Q45</f>
        <v>0</v>
      </c>
      <c r="S45" s="30"/>
      <c r="T45" s="31" t="n">
        <f aca="false">R45+S45</f>
        <v>0</v>
      </c>
      <c r="U45" s="31" t="n">
        <f aca="false">ROUNDUP(T45,-1)</f>
        <v>0</v>
      </c>
      <c r="V45" s="32"/>
      <c r="W45" s="25"/>
      <c r="X45" s="25"/>
      <c r="Y45" s="29"/>
      <c r="Z45" s="25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</row>
    <row r="46" customFormat="false" ht="14.25" hidden="false" customHeight="true" outlineLevel="0" collapsed="false">
      <c r="B46" s="21"/>
      <c r="C46" s="22"/>
      <c r="D46" s="22"/>
      <c r="E46" s="23"/>
      <c r="F46" s="24"/>
      <c r="G46" s="25"/>
      <c r="H46" s="25"/>
      <c r="I46" s="25"/>
      <c r="J46" s="26"/>
      <c r="K46" s="27"/>
      <c r="L46" s="23"/>
      <c r="M46" s="28" t="str">
        <f aca="false">IF($L46="","",VLOOKUP($L46,TAB_List!$I:$K,2,0))</f>
        <v/>
      </c>
      <c r="N46" s="28" t="str">
        <f aca="false">IF($L46="","",VLOOKUP($L46,TAB_List!$I:$K,3,0))</f>
        <v/>
      </c>
      <c r="O46" s="23"/>
      <c r="P46" s="29"/>
      <c r="Q46" s="30"/>
      <c r="R46" s="31" t="n">
        <f aca="false">P46*Q46</f>
        <v>0</v>
      </c>
      <c r="S46" s="30"/>
      <c r="T46" s="31" t="n">
        <f aca="false">R46+S46</f>
        <v>0</v>
      </c>
      <c r="U46" s="31" t="n">
        <f aca="false">ROUNDUP(T46,-1)</f>
        <v>0</v>
      </c>
      <c r="V46" s="32"/>
      <c r="W46" s="25"/>
      <c r="X46" s="25"/>
      <c r="Y46" s="29"/>
      <c r="Z46" s="25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</row>
    <row r="47" customFormat="false" ht="14.25" hidden="false" customHeight="true" outlineLevel="0" collapsed="false">
      <c r="B47" s="21"/>
      <c r="C47" s="22"/>
      <c r="D47" s="22"/>
      <c r="E47" s="23"/>
      <c r="F47" s="24"/>
      <c r="G47" s="25"/>
      <c r="H47" s="25"/>
      <c r="I47" s="25"/>
      <c r="J47" s="26"/>
      <c r="K47" s="27"/>
      <c r="L47" s="23"/>
      <c r="M47" s="28" t="str">
        <f aca="false">IF($L47="","",VLOOKUP($L47,TAB_List!$I:$K,2,0))</f>
        <v/>
      </c>
      <c r="N47" s="28" t="str">
        <f aca="false">IF($L47="","",VLOOKUP($L47,TAB_List!$I:$K,3,0))</f>
        <v/>
      </c>
      <c r="O47" s="23"/>
      <c r="P47" s="29"/>
      <c r="Q47" s="30"/>
      <c r="R47" s="31" t="n">
        <f aca="false">P47*Q47</f>
        <v>0</v>
      </c>
      <c r="S47" s="30"/>
      <c r="T47" s="31" t="n">
        <f aca="false">R47+S47</f>
        <v>0</v>
      </c>
      <c r="U47" s="31" t="n">
        <f aca="false">ROUNDUP(T47,-1)</f>
        <v>0</v>
      </c>
      <c r="V47" s="32"/>
      <c r="W47" s="25"/>
      <c r="X47" s="25"/>
      <c r="Y47" s="29"/>
      <c r="Z47" s="25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</row>
    <row r="48" customFormat="false" ht="14.25" hidden="false" customHeight="true" outlineLevel="0" collapsed="false">
      <c r="B48" s="21"/>
      <c r="C48" s="22"/>
      <c r="D48" s="22"/>
      <c r="E48" s="23"/>
      <c r="F48" s="24"/>
      <c r="G48" s="25"/>
      <c r="H48" s="25"/>
      <c r="I48" s="25"/>
      <c r="J48" s="26"/>
      <c r="K48" s="27"/>
      <c r="L48" s="23"/>
      <c r="M48" s="28" t="str">
        <f aca="false">IF($L48="","",VLOOKUP($L48,TAB_List!$I:$K,2,0))</f>
        <v/>
      </c>
      <c r="N48" s="28" t="str">
        <f aca="false">IF($L48="","",VLOOKUP($L48,TAB_List!$I:$K,3,0))</f>
        <v/>
      </c>
      <c r="O48" s="23"/>
      <c r="P48" s="29"/>
      <c r="Q48" s="30"/>
      <c r="R48" s="31" t="n">
        <f aca="false">P48*Q48</f>
        <v>0</v>
      </c>
      <c r="S48" s="30"/>
      <c r="T48" s="31" t="n">
        <f aca="false">R48+S48</f>
        <v>0</v>
      </c>
      <c r="U48" s="31" t="n">
        <f aca="false">ROUNDUP(T48,-1)</f>
        <v>0</v>
      </c>
      <c r="V48" s="32"/>
      <c r="W48" s="25"/>
      <c r="X48" s="25"/>
      <c r="Y48" s="29"/>
      <c r="Z48" s="25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</row>
    <row r="49" customFormat="false" ht="14.25" hidden="false" customHeight="true" outlineLevel="0" collapsed="false">
      <c r="B49" s="21"/>
      <c r="C49" s="22"/>
      <c r="D49" s="22"/>
      <c r="E49" s="23"/>
      <c r="F49" s="24"/>
      <c r="G49" s="25"/>
      <c r="H49" s="25"/>
      <c r="I49" s="25"/>
      <c r="J49" s="26"/>
      <c r="K49" s="27"/>
      <c r="L49" s="23"/>
      <c r="M49" s="28" t="str">
        <f aca="false">IF($L49="","",VLOOKUP($L49,TAB_List!$I:$K,2,0))</f>
        <v/>
      </c>
      <c r="N49" s="28" t="str">
        <f aca="false">IF($L49="","",VLOOKUP($L49,TAB_List!$I:$K,3,0))</f>
        <v/>
      </c>
      <c r="O49" s="23"/>
      <c r="P49" s="29"/>
      <c r="Q49" s="30"/>
      <c r="R49" s="31" t="n">
        <f aca="false">P49*Q49</f>
        <v>0</v>
      </c>
      <c r="S49" s="30"/>
      <c r="T49" s="31" t="n">
        <f aca="false">R49+S49</f>
        <v>0</v>
      </c>
      <c r="U49" s="31" t="n">
        <f aca="false">ROUNDUP(T49,-1)</f>
        <v>0</v>
      </c>
      <c r="V49" s="32"/>
      <c r="W49" s="25"/>
      <c r="X49" s="25"/>
      <c r="Y49" s="29"/>
      <c r="Z49" s="25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</row>
    <row r="50" customFormat="false" ht="14.25" hidden="false" customHeight="true" outlineLevel="0" collapsed="false">
      <c r="B50" s="21"/>
      <c r="C50" s="22"/>
      <c r="D50" s="22"/>
      <c r="E50" s="23"/>
      <c r="F50" s="24"/>
      <c r="G50" s="25"/>
      <c r="H50" s="25"/>
      <c r="I50" s="25"/>
      <c r="J50" s="26"/>
      <c r="K50" s="27"/>
      <c r="L50" s="23"/>
      <c r="M50" s="28" t="str">
        <f aca="false">IF($L50="","",VLOOKUP($L50,TAB_List!$I:$K,2,0))</f>
        <v/>
      </c>
      <c r="N50" s="28" t="str">
        <f aca="false">IF($L50="","",VLOOKUP($L50,TAB_List!$I:$K,3,0))</f>
        <v/>
      </c>
      <c r="O50" s="23"/>
      <c r="P50" s="29"/>
      <c r="Q50" s="30"/>
      <c r="R50" s="31" t="n">
        <f aca="false">P50*Q50</f>
        <v>0</v>
      </c>
      <c r="S50" s="30"/>
      <c r="T50" s="31" t="n">
        <f aca="false">R50+S50</f>
        <v>0</v>
      </c>
      <c r="U50" s="31" t="n">
        <f aca="false">ROUNDUP(T50,-1)</f>
        <v>0</v>
      </c>
      <c r="V50" s="32"/>
      <c r="W50" s="25"/>
      <c r="X50" s="25"/>
      <c r="Y50" s="29"/>
      <c r="Z50" s="25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</row>
    <row r="51" customFormat="false" ht="14.25" hidden="false" customHeight="true" outlineLevel="0" collapsed="false">
      <c r="B51" s="21"/>
      <c r="C51" s="22"/>
      <c r="D51" s="22"/>
      <c r="E51" s="23"/>
      <c r="F51" s="24"/>
      <c r="G51" s="25"/>
      <c r="H51" s="25"/>
      <c r="I51" s="25"/>
      <c r="J51" s="26"/>
      <c r="K51" s="27"/>
      <c r="L51" s="23"/>
      <c r="M51" s="28" t="str">
        <f aca="false">IF($L51="","",VLOOKUP($L51,TAB_List!$I:$K,2,0))</f>
        <v/>
      </c>
      <c r="N51" s="28" t="str">
        <f aca="false">IF($L51="","",VLOOKUP($L51,TAB_List!$I:$K,3,0))</f>
        <v/>
      </c>
      <c r="O51" s="23"/>
      <c r="P51" s="29"/>
      <c r="Q51" s="30"/>
      <c r="R51" s="31" t="n">
        <f aca="false">P51*Q51</f>
        <v>0</v>
      </c>
      <c r="S51" s="30"/>
      <c r="T51" s="31" t="n">
        <f aca="false">R51+S51</f>
        <v>0</v>
      </c>
      <c r="U51" s="31" t="n">
        <f aca="false">ROUNDUP(T51,-1)</f>
        <v>0</v>
      </c>
      <c r="V51" s="32"/>
      <c r="W51" s="25"/>
      <c r="X51" s="25"/>
      <c r="Y51" s="29"/>
      <c r="Z51" s="25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</row>
    <row r="52" customFormat="false" ht="14.25" hidden="false" customHeight="true" outlineLevel="0" collapsed="false">
      <c r="B52" s="21"/>
      <c r="C52" s="22"/>
      <c r="D52" s="22"/>
      <c r="E52" s="23"/>
      <c r="F52" s="24"/>
      <c r="G52" s="25"/>
      <c r="H52" s="25"/>
      <c r="I52" s="25"/>
      <c r="J52" s="26"/>
      <c r="K52" s="27"/>
      <c r="L52" s="23"/>
      <c r="M52" s="28" t="str">
        <f aca="false">IF($L52="","",VLOOKUP($L52,TAB_List!$I:$K,2,0))</f>
        <v/>
      </c>
      <c r="N52" s="28" t="str">
        <f aca="false">IF($L52="","",VLOOKUP($L52,TAB_List!$I:$K,3,0))</f>
        <v/>
      </c>
      <c r="O52" s="23"/>
      <c r="P52" s="29"/>
      <c r="Q52" s="30"/>
      <c r="R52" s="31" t="n">
        <f aca="false">P52*Q52</f>
        <v>0</v>
      </c>
      <c r="S52" s="30"/>
      <c r="T52" s="31" t="n">
        <f aca="false">R52+S52</f>
        <v>0</v>
      </c>
      <c r="U52" s="31" t="n">
        <f aca="false">ROUNDUP(T52,-1)</f>
        <v>0</v>
      </c>
      <c r="V52" s="32"/>
      <c r="W52" s="25"/>
      <c r="X52" s="25"/>
      <c r="Y52" s="29"/>
      <c r="Z52" s="25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</row>
    <row r="53" customFormat="false" ht="14.25" hidden="false" customHeight="true" outlineLevel="0" collapsed="false">
      <c r="B53" s="21"/>
      <c r="C53" s="22"/>
      <c r="D53" s="22"/>
      <c r="E53" s="23"/>
      <c r="F53" s="24"/>
      <c r="G53" s="25"/>
      <c r="H53" s="25"/>
      <c r="I53" s="25"/>
      <c r="J53" s="26"/>
      <c r="K53" s="27"/>
      <c r="L53" s="23"/>
      <c r="M53" s="28" t="str">
        <f aca="false">IF($L53="","",VLOOKUP($L53,TAB_List!$I:$K,2,0))</f>
        <v/>
      </c>
      <c r="N53" s="28" t="str">
        <f aca="false">IF($L53="","",VLOOKUP($L53,TAB_List!$I:$K,3,0))</f>
        <v/>
      </c>
      <c r="O53" s="23"/>
      <c r="P53" s="29"/>
      <c r="Q53" s="30"/>
      <c r="R53" s="31" t="n">
        <f aca="false">P53*Q53</f>
        <v>0</v>
      </c>
      <c r="S53" s="30"/>
      <c r="T53" s="31" t="n">
        <f aca="false">R53+S53</f>
        <v>0</v>
      </c>
      <c r="U53" s="31" t="n">
        <f aca="false">ROUNDUP(T53,-1)</f>
        <v>0</v>
      </c>
      <c r="V53" s="32"/>
      <c r="W53" s="25"/>
      <c r="X53" s="25"/>
      <c r="Y53" s="29"/>
      <c r="Z53" s="25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</row>
    <row r="54" customFormat="false" ht="14.25" hidden="false" customHeight="true" outlineLevel="0" collapsed="false">
      <c r="B54" s="21"/>
      <c r="C54" s="22"/>
      <c r="D54" s="22"/>
      <c r="E54" s="23"/>
      <c r="F54" s="24"/>
      <c r="G54" s="25"/>
      <c r="H54" s="25"/>
      <c r="I54" s="25"/>
      <c r="J54" s="26"/>
      <c r="K54" s="27"/>
      <c r="L54" s="23"/>
      <c r="M54" s="28" t="str">
        <f aca="false">IF($L54="","",VLOOKUP($L54,TAB_List!$I:$K,2,0))</f>
        <v/>
      </c>
      <c r="N54" s="28" t="str">
        <f aca="false">IF($L54="","",VLOOKUP($L54,TAB_List!$I:$K,3,0))</f>
        <v/>
      </c>
      <c r="O54" s="23"/>
      <c r="P54" s="29"/>
      <c r="Q54" s="30"/>
      <c r="R54" s="31" t="n">
        <f aca="false">P54*Q54</f>
        <v>0</v>
      </c>
      <c r="S54" s="30"/>
      <c r="T54" s="31" t="n">
        <f aca="false">R54+S54</f>
        <v>0</v>
      </c>
      <c r="U54" s="31" t="n">
        <f aca="false">ROUNDUP(T54,-1)</f>
        <v>0</v>
      </c>
      <c r="V54" s="32"/>
      <c r="W54" s="25"/>
      <c r="X54" s="25"/>
      <c r="Y54" s="29"/>
      <c r="Z54" s="25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</row>
    <row r="55" customFormat="false" ht="14.25" hidden="false" customHeight="true" outlineLevel="0" collapsed="false">
      <c r="B55" s="21"/>
      <c r="C55" s="22"/>
      <c r="D55" s="22"/>
      <c r="E55" s="23"/>
      <c r="F55" s="24"/>
      <c r="G55" s="25"/>
      <c r="H55" s="25"/>
      <c r="I55" s="25"/>
      <c r="J55" s="26"/>
      <c r="K55" s="27"/>
      <c r="L55" s="23"/>
      <c r="M55" s="28" t="str">
        <f aca="false">IF($L55="","",VLOOKUP($L55,TAB_List!$I:$K,2,0))</f>
        <v/>
      </c>
      <c r="N55" s="28" t="str">
        <f aca="false">IF($L55="","",VLOOKUP($L55,TAB_List!$I:$K,3,0))</f>
        <v/>
      </c>
      <c r="O55" s="23"/>
      <c r="P55" s="29"/>
      <c r="Q55" s="30"/>
      <c r="R55" s="31" t="n">
        <f aca="false">P55*Q55</f>
        <v>0</v>
      </c>
      <c r="S55" s="30"/>
      <c r="T55" s="31" t="n">
        <f aca="false">R55+S55</f>
        <v>0</v>
      </c>
      <c r="U55" s="31" t="n">
        <f aca="false">ROUNDUP(T55,-1)</f>
        <v>0</v>
      </c>
      <c r="V55" s="32"/>
      <c r="W55" s="25"/>
      <c r="X55" s="25"/>
      <c r="Y55" s="29"/>
      <c r="Z55" s="25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</row>
    <row r="56" customFormat="false" ht="14.25" hidden="false" customHeight="true" outlineLevel="0" collapsed="false">
      <c r="B56" s="21"/>
      <c r="C56" s="22"/>
      <c r="D56" s="22"/>
      <c r="E56" s="23"/>
      <c r="F56" s="24"/>
      <c r="G56" s="25"/>
      <c r="H56" s="25"/>
      <c r="I56" s="25"/>
      <c r="J56" s="26"/>
      <c r="K56" s="27"/>
      <c r="L56" s="23"/>
      <c r="M56" s="28" t="str">
        <f aca="false">IF($L56="","",VLOOKUP($L56,TAB_List!$I:$K,2,0))</f>
        <v/>
      </c>
      <c r="N56" s="28" t="str">
        <f aca="false">IF($L56="","",VLOOKUP($L56,TAB_List!$I:$K,3,0))</f>
        <v/>
      </c>
      <c r="O56" s="23"/>
      <c r="P56" s="29"/>
      <c r="Q56" s="30"/>
      <c r="R56" s="31" t="n">
        <f aca="false">P56*Q56</f>
        <v>0</v>
      </c>
      <c r="S56" s="30"/>
      <c r="T56" s="31" t="n">
        <f aca="false">R56+S56</f>
        <v>0</v>
      </c>
      <c r="U56" s="31" t="n">
        <f aca="false">ROUNDUP(T56,-1)</f>
        <v>0</v>
      </c>
      <c r="V56" s="32"/>
      <c r="W56" s="25"/>
      <c r="X56" s="25"/>
      <c r="Y56" s="29"/>
      <c r="Z56" s="25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</row>
    <row r="57" customFormat="false" ht="14.25" hidden="false" customHeight="true" outlineLevel="0" collapsed="false">
      <c r="B57" s="21"/>
      <c r="C57" s="22"/>
      <c r="D57" s="22"/>
      <c r="E57" s="23"/>
      <c r="F57" s="24"/>
      <c r="G57" s="25"/>
      <c r="H57" s="25"/>
      <c r="I57" s="25"/>
      <c r="J57" s="26"/>
      <c r="K57" s="27"/>
      <c r="L57" s="23"/>
      <c r="M57" s="28" t="str">
        <f aca="false">IF($L57="","",VLOOKUP($L57,TAB_List!$I:$K,2,0))</f>
        <v/>
      </c>
      <c r="N57" s="28" t="str">
        <f aca="false">IF($L57="","",VLOOKUP($L57,TAB_List!$I:$K,3,0))</f>
        <v/>
      </c>
      <c r="O57" s="23"/>
      <c r="P57" s="29"/>
      <c r="Q57" s="30"/>
      <c r="R57" s="31" t="n">
        <f aca="false">P57*Q57</f>
        <v>0</v>
      </c>
      <c r="S57" s="30"/>
      <c r="T57" s="31" t="n">
        <f aca="false">R57+S57</f>
        <v>0</v>
      </c>
      <c r="U57" s="31" t="n">
        <f aca="false">ROUNDUP(T57,-1)</f>
        <v>0</v>
      </c>
      <c r="V57" s="32"/>
      <c r="W57" s="25"/>
      <c r="X57" s="25"/>
      <c r="Y57" s="29"/>
      <c r="Z57" s="25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</row>
    <row r="58" customFormat="false" ht="14.25" hidden="false" customHeight="true" outlineLevel="0" collapsed="false">
      <c r="B58" s="21"/>
      <c r="C58" s="22"/>
      <c r="D58" s="22"/>
      <c r="E58" s="23"/>
      <c r="F58" s="24"/>
      <c r="G58" s="25"/>
      <c r="H58" s="25"/>
      <c r="I58" s="25"/>
      <c r="J58" s="26"/>
      <c r="K58" s="27"/>
      <c r="L58" s="23"/>
      <c r="M58" s="28" t="str">
        <f aca="false">IF($L58="","",VLOOKUP($L58,TAB_List!$I:$K,2,0))</f>
        <v/>
      </c>
      <c r="N58" s="28" t="str">
        <f aca="false">IF($L58="","",VLOOKUP($L58,TAB_List!$I:$K,3,0))</f>
        <v/>
      </c>
      <c r="O58" s="23"/>
      <c r="P58" s="29"/>
      <c r="Q58" s="30"/>
      <c r="R58" s="31" t="n">
        <f aca="false">P58*Q58</f>
        <v>0</v>
      </c>
      <c r="S58" s="30"/>
      <c r="T58" s="31" t="n">
        <f aca="false">R58+S58</f>
        <v>0</v>
      </c>
      <c r="U58" s="31" t="n">
        <f aca="false">ROUNDUP(T58,-1)</f>
        <v>0</v>
      </c>
      <c r="V58" s="32"/>
      <c r="W58" s="25"/>
      <c r="X58" s="25"/>
      <c r="Y58" s="29"/>
      <c r="Z58" s="25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</row>
    <row r="59" customFormat="false" ht="14.25" hidden="false" customHeight="true" outlineLevel="0" collapsed="false">
      <c r="B59" s="21"/>
      <c r="C59" s="22"/>
      <c r="D59" s="22"/>
      <c r="E59" s="23"/>
      <c r="F59" s="24"/>
      <c r="G59" s="25"/>
      <c r="H59" s="25"/>
      <c r="I59" s="25"/>
      <c r="J59" s="26"/>
      <c r="K59" s="27"/>
      <c r="L59" s="23"/>
      <c r="M59" s="28" t="str">
        <f aca="false">IF($L59="","",VLOOKUP($L59,TAB_List!$I:$K,2,0))</f>
        <v/>
      </c>
      <c r="N59" s="28" t="str">
        <f aca="false">IF($L59="","",VLOOKUP($L59,TAB_List!$I:$K,3,0))</f>
        <v/>
      </c>
      <c r="O59" s="23"/>
      <c r="P59" s="29"/>
      <c r="Q59" s="30"/>
      <c r="R59" s="31" t="n">
        <f aca="false">P59*Q59</f>
        <v>0</v>
      </c>
      <c r="S59" s="30"/>
      <c r="T59" s="31" t="n">
        <f aca="false">R59+S59</f>
        <v>0</v>
      </c>
      <c r="U59" s="31" t="n">
        <f aca="false">ROUNDUP(T59,-1)</f>
        <v>0</v>
      </c>
      <c r="V59" s="32"/>
      <c r="W59" s="25"/>
      <c r="X59" s="25"/>
      <c r="Y59" s="29"/>
      <c r="Z59" s="25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</row>
    <row r="60" customFormat="false" ht="14.25" hidden="false" customHeight="true" outlineLevel="0" collapsed="false">
      <c r="B60" s="21"/>
      <c r="C60" s="22"/>
      <c r="D60" s="22"/>
      <c r="E60" s="23"/>
      <c r="F60" s="24"/>
      <c r="G60" s="25"/>
      <c r="H60" s="25"/>
      <c r="I60" s="25"/>
      <c r="J60" s="26"/>
      <c r="K60" s="27"/>
      <c r="L60" s="23"/>
      <c r="M60" s="28" t="str">
        <f aca="false">IF($L60="","",VLOOKUP($L60,TAB_List!$I:$K,2,0))</f>
        <v/>
      </c>
      <c r="N60" s="28" t="str">
        <f aca="false">IF($L60="","",VLOOKUP($L60,TAB_List!$I:$K,3,0))</f>
        <v/>
      </c>
      <c r="O60" s="23"/>
      <c r="P60" s="29"/>
      <c r="Q60" s="30"/>
      <c r="R60" s="31" t="n">
        <f aca="false">P60*Q60</f>
        <v>0</v>
      </c>
      <c r="S60" s="30"/>
      <c r="T60" s="31" t="n">
        <f aca="false">R60+S60</f>
        <v>0</v>
      </c>
      <c r="U60" s="31" t="n">
        <f aca="false">ROUNDUP(T60,-1)</f>
        <v>0</v>
      </c>
      <c r="V60" s="32"/>
      <c r="W60" s="25"/>
      <c r="X60" s="25"/>
      <c r="Y60" s="29"/>
      <c r="Z60" s="25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</row>
    <row r="61" customFormat="false" ht="14.25" hidden="false" customHeight="true" outlineLevel="0" collapsed="false">
      <c r="B61" s="21"/>
      <c r="C61" s="22"/>
      <c r="D61" s="22"/>
      <c r="E61" s="23"/>
      <c r="F61" s="24"/>
      <c r="G61" s="25"/>
      <c r="H61" s="25"/>
      <c r="I61" s="25"/>
      <c r="J61" s="26"/>
      <c r="K61" s="27"/>
      <c r="L61" s="23"/>
      <c r="M61" s="28" t="str">
        <f aca="false">IF($L61="","",VLOOKUP($L61,TAB_List!$I:$K,2,0))</f>
        <v/>
      </c>
      <c r="N61" s="28" t="str">
        <f aca="false">IF($L61="","",VLOOKUP($L61,TAB_List!$I:$K,3,0))</f>
        <v/>
      </c>
      <c r="O61" s="23"/>
      <c r="P61" s="29"/>
      <c r="Q61" s="30"/>
      <c r="R61" s="31" t="n">
        <f aca="false">P61*Q61</f>
        <v>0</v>
      </c>
      <c r="S61" s="30"/>
      <c r="T61" s="31" t="n">
        <f aca="false">R61+S61</f>
        <v>0</v>
      </c>
      <c r="U61" s="31" t="n">
        <f aca="false">ROUNDUP(T61,-1)</f>
        <v>0</v>
      </c>
      <c r="V61" s="32"/>
      <c r="W61" s="25"/>
      <c r="X61" s="25"/>
      <c r="Y61" s="29"/>
      <c r="Z61" s="25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</row>
    <row r="62" customFormat="false" ht="14.25" hidden="false" customHeight="true" outlineLevel="0" collapsed="false">
      <c r="B62" s="21"/>
      <c r="C62" s="22"/>
      <c r="D62" s="22"/>
      <c r="E62" s="23"/>
      <c r="F62" s="24"/>
      <c r="G62" s="25"/>
      <c r="H62" s="25"/>
      <c r="I62" s="25"/>
      <c r="J62" s="26"/>
      <c r="K62" s="27"/>
      <c r="L62" s="23"/>
      <c r="M62" s="28" t="str">
        <f aca="false">IF($L62="","",VLOOKUP($L62,TAB_List!$I:$K,2,0))</f>
        <v/>
      </c>
      <c r="N62" s="28" t="str">
        <f aca="false">IF($L62="","",VLOOKUP($L62,TAB_List!$I:$K,3,0))</f>
        <v/>
      </c>
      <c r="O62" s="23"/>
      <c r="P62" s="29"/>
      <c r="Q62" s="30"/>
      <c r="R62" s="31" t="n">
        <f aca="false">P62*Q62</f>
        <v>0</v>
      </c>
      <c r="S62" s="30"/>
      <c r="T62" s="31" t="n">
        <f aca="false">R62+S62</f>
        <v>0</v>
      </c>
      <c r="U62" s="31" t="n">
        <f aca="false">ROUNDUP(T62,-1)</f>
        <v>0</v>
      </c>
      <c r="V62" s="32"/>
      <c r="W62" s="25"/>
      <c r="X62" s="25"/>
      <c r="Y62" s="29"/>
      <c r="Z62" s="25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</row>
    <row r="63" customFormat="false" ht="14.25" hidden="false" customHeight="true" outlineLevel="0" collapsed="false">
      <c r="B63" s="21"/>
      <c r="C63" s="22"/>
      <c r="D63" s="22"/>
      <c r="E63" s="23"/>
      <c r="F63" s="24"/>
      <c r="G63" s="25"/>
      <c r="H63" s="25"/>
      <c r="I63" s="25"/>
      <c r="J63" s="26"/>
      <c r="K63" s="27"/>
      <c r="L63" s="23"/>
      <c r="M63" s="28" t="str">
        <f aca="false">IF($L63="","",VLOOKUP($L63,TAB_List!$I:$K,2,0))</f>
        <v/>
      </c>
      <c r="N63" s="28" t="str">
        <f aca="false">IF($L63="","",VLOOKUP($L63,TAB_List!$I:$K,3,0))</f>
        <v/>
      </c>
      <c r="O63" s="23"/>
      <c r="P63" s="29"/>
      <c r="Q63" s="30"/>
      <c r="R63" s="31" t="n">
        <f aca="false">P63*Q63</f>
        <v>0</v>
      </c>
      <c r="S63" s="30"/>
      <c r="T63" s="31" t="n">
        <f aca="false">R63+S63</f>
        <v>0</v>
      </c>
      <c r="U63" s="31" t="n">
        <f aca="false">ROUNDUP(T63,-1)</f>
        <v>0</v>
      </c>
      <c r="V63" s="32"/>
      <c r="W63" s="25"/>
      <c r="X63" s="25"/>
      <c r="Y63" s="29"/>
      <c r="Z63" s="25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</row>
    <row r="64" customFormat="false" ht="14.25" hidden="false" customHeight="true" outlineLevel="0" collapsed="false">
      <c r="B64" s="21"/>
      <c r="C64" s="22"/>
      <c r="D64" s="22"/>
      <c r="E64" s="23"/>
      <c r="F64" s="24"/>
      <c r="G64" s="25"/>
      <c r="H64" s="25"/>
      <c r="I64" s="25"/>
      <c r="J64" s="26"/>
      <c r="K64" s="27"/>
      <c r="L64" s="23"/>
      <c r="M64" s="28" t="str">
        <f aca="false">IF($L64="","",VLOOKUP($L64,TAB_List!$I:$K,2,0))</f>
        <v/>
      </c>
      <c r="N64" s="28" t="str">
        <f aca="false">IF($L64="","",VLOOKUP($L64,TAB_List!$I:$K,3,0))</f>
        <v/>
      </c>
      <c r="O64" s="23"/>
      <c r="P64" s="29"/>
      <c r="Q64" s="30"/>
      <c r="R64" s="31" t="n">
        <f aca="false">P64*Q64</f>
        <v>0</v>
      </c>
      <c r="S64" s="30"/>
      <c r="T64" s="31" t="n">
        <f aca="false">R64+S64</f>
        <v>0</v>
      </c>
      <c r="U64" s="31" t="n">
        <f aca="false">ROUNDUP(T64,-1)</f>
        <v>0</v>
      </c>
      <c r="V64" s="32"/>
      <c r="W64" s="25"/>
      <c r="X64" s="25"/>
      <c r="Y64" s="29"/>
      <c r="Z64" s="25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</row>
    <row r="65" customFormat="false" ht="14.25" hidden="false" customHeight="true" outlineLevel="0" collapsed="false">
      <c r="B65" s="21"/>
      <c r="C65" s="22"/>
      <c r="D65" s="22"/>
      <c r="E65" s="23"/>
      <c r="F65" s="24"/>
      <c r="G65" s="25"/>
      <c r="H65" s="25"/>
      <c r="I65" s="25"/>
      <c r="J65" s="26"/>
      <c r="K65" s="27"/>
      <c r="L65" s="23"/>
      <c r="M65" s="28" t="str">
        <f aca="false">IF($L65="","",VLOOKUP($L65,TAB_List!$I:$K,2,0))</f>
        <v/>
      </c>
      <c r="N65" s="28" t="str">
        <f aca="false">IF($L65="","",VLOOKUP($L65,TAB_List!$I:$K,3,0))</f>
        <v/>
      </c>
      <c r="O65" s="23"/>
      <c r="P65" s="29"/>
      <c r="Q65" s="30"/>
      <c r="R65" s="31" t="n">
        <f aca="false">P65*Q65</f>
        <v>0</v>
      </c>
      <c r="S65" s="30"/>
      <c r="T65" s="31" t="n">
        <f aca="false">R65+S65</f>
        <v>0</v>
      </c>
      <c r="U65" s="31" t="n">
        <f aca="false">ROUNDUP(T65,-1)</f>
        <v>0</v>
      </c>
      <c r="V65" s="32"/>
      <c r="W65" s="25"/>
      <c r="X65" s="25"/>
      <c r="Y65" s="29"/>
      <c r="Z65" s="25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</row>
    <row r="66" customFormat="false" ht="14.25" hidden="false" customHeight="true" outlineLevel="0" collapsed="false">
      <c r="B66" s="21"/>
      <c r="C66" s="22"/>
      <c r="D66" s="22"/>
      <c r="E66" s="23"/>
      <c r="F66" s="24"/>
      <c r="G66" s="25"/>
      <c r="H66" s="25"/>
      <c r="I66" s="25"/>
      <c r="J66" s="26"/>
      <c r="K66" s="27"/>
      <c r="L66" s="23"/>
      <c r="M66" s="28" t="str">
        <f aca="false">IF($L66="","",VLOOKUP($L66,TAB_List!$I:$K,2,0))</f>
        <v/>
      </c>
      <c r="N66" s="28" t="str">
        <f aca="false">IF($L66="","",VLOOKUP($L66,TAB_List!$I:$K,3,0))</f>
        <v/>
      </c>
      <c r="O66" s="23"/>
      <c r="P66" s="29"/>
      <c r="Q66" s="30"/>
      <c r="R66" s="31" t="n">
        <f aca="false">P66*Q66</f>
        <v>0</v>
      </c>
      <c r="S66" s="30"/>
      <c r="T66" s="31" t="n">
        <f aca="false">R66+S66</f>
        <v>0</v>
      </c>
      <c r="U66" s="31" t="n">
        <f aca="false">ROUNDUP(T66,-1)</f>
        <v>0</v>
      </c>
      <c r="V66" s="32"/>
      <c r="W66" s="25"/>
      <c r="X66" s="25"/>
      <c r="Y66" s="29"/>
      <c r="Z66" s="25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</row>
    <row r="67" customFormat="false" ht="14.25" hidden="false" customHeight="true" outlineLevel="0" collapsed="false">
      <c r="B67" s="21"/>
      <c r="C67" s="22"/>
      <c r="D67" s="22"/>
      <c r="E67" s="23"/>
      <c r="F67" s="24"/>
      <c r="G67" s="25"/>
      <c r="H67" s="25"/>
      <c r="I67" s="25"/>
      <c r="J67" s="26"/>
      <c r="K67" s="27"/>
      <c r="L67" s="23"/>
      <c r="M67" s="28" t="str">
        <f aca="false">IF($L67="","",VLOOKUP($L67,TAB_List!$I:$K,2,0))</f>
        <v/>
      </c>
      <c r="N67" s="28" t="str">
        <f aca="false">IF($L67="","",VLOOKUP($L67,TAB_List!$I:$K,3,0))</f>
        <v/>
      </c>
      <c r="O67" s="23"/>
      <c r="P67" s="29"/>
      <c r="Q67" s="30"/>
      <c r="R67" s="31" t="n">
        <f aca="false">P67*Q67</f>
        <v>0</v>
      </c>
      <c r="S67" s="30"/>
      <c r="T67" s="31" t="n">
        <f aca="false">R67+S67</f>
        <v>0</v>
      </c>
      <c r="U67" s="31" t="n">
        <f aca="false">ROUNDUP(T67,-1)</f>
        <v>0</v>
      </c>
      <c r="V67" s="32"/>
      <c r="W67" s="25"/>
      <c r="X67" s="25"/>
      <c r="Y67" s="29"/>
      <c r="Z67" s="25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</row>
    <row r="68" customFormat="false" ht="14.25" hidden="false" customHeight="true" outlineLevel="0" collapsed="false">
      <c r="B68" s="21"/>
      <c r="C68" s="22"/>
      <c r="D68" s="22"/>
      <c r="E68" s="23"/>
      <c r="F68" s="24"/>
      <c r="G68" s="25"/>
      <c r="H68" s="25"/>
      <c r="I68" s="25"/>
      <c r="J68" s="26"/>
      <c r="K68" s="27"/>
      <c r="L68" s="23"/>
      <c r="M68" s="28" t="str">
        <f aca="false">IF($L68="","",VLOOKUP($L68,TAB_List!$I:$K,2,0))</f>
        <v/>
      </c>
      <c r="N68" s="28" t="str">
        <f aca="false">IF($L68="","",VLOOKUP($L68,TAB_List!$I:$K,3,0))</f>
        <v/>
      </c>
      <c r="O68" s="23"/>
      <c r="P68" s="29"/>
      <c r="Q68" s="30"/>
      <c r="R68" s="31" t="n">
        <f aca="false">P68*Q68</f>
        <v>0</v>
      </c>
      <c r="S68" s="30"/>
      <c r="T68" s="31" t="n">
        <f aca="false">R68+S68</f>
        <v>0</v>
      </c>
      <c r="U68" s="31" t="n">
        <f aca="false">ROUNDUP(T68,-1)</f>
        <v>0</v>
      </c>
      <c r="V68" s="32"/>
      <c r="W68" s="25"/>
      <c r="X68" s="25"/>
      <c r="Y68" s="29"/>
      <c r="Z68" s="25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</row>
    <row r="69" customFormat="false" ht="14.25" hidden="false" customHeight="true" outlineLevel="0" collapsed="false">
      <c r="B69" s="21"/>
      <c r="C69" s="22"/>
      <c r="D69" s="22"/>
      <c r="E69" s="23"/>
      <c r="F69" s="24"/>
      <c r="G69" s="25"/>
      <c r="H69" s="25"/>
      <c r="I69" s="25"/>
      <c r="J69" s="26"/>
      <c r="K69" s="27"/>
      <c r="L69" s="23"/>
      <c r="M69" s="28" t="str">
        <f aca="false">IF($L69="","",VLOOKUP($L69,TAB_List!$I:$K,2,0))</f>
        <v/>
      </c>
      <c r="N69" s="28" t="str">
        <f aca="false">IF($L69="","",VLOOKUP($L69,TAB_List!$I:$K,3,0))</f>
        <v/>
      </c>
      <c r="O69" s="23"/>
      <c r="P69" s="29"/>
      <c r="Q69" s="30"/>
      <c r="R69" s="31" t="n">
        <f aca="false">P69*Q69</f>
        <v>0</v>
      </c>
      <c r="S69" s="30"/>
      <c r="T69" s="31" t="n">
        <f aca="false">R69+S69</f>
        <v>0</v>
      </c>
      <c r="U69" s="31" t="n">
        <f aca="false">ROUNDUP(T69,-1)</f>
        <v>0</v>
      </c>
      <c r="V69" s="32"/>
      <c r="W69" s="25"/>
      <c r="X69" s="25"/>
      <c r="Y69" s="29"/>
      <c r="Z69" s="25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</row>
    <row r="70" customFormat="false" ht="14.25" hidden="false" customHeight="true" outlineLevel="0" collapsed="false">
      <c r="B70" s="21"/>
      <c r="C70" s="22"/>
      <c r="D70" s="22"/>
      <c r="E70" s="23"/>
      <c r="F70" s="24"/>
      <c r="G70" s="25"/>
      <c r="H70" s="25"/>
      <c r="I70" s="25"/>
      <c r="J70" s="26"/>
      <c r="K70" s="27"/>
      <c r="L70" s="23"/>
      <c r="M70" s="28" t="str">
        <f aca="false">IF($L70="","",VLOOKUP($L70,TAB_List!$I:$K,2,0))</f>
        <v/>
      </c>
      <c r="N70" s="28" t="str">
        <f aca="false">IF($L70="","",VLOOKUP($L70,TAB_List!$I:$K,3,0))</f>
        <v/>
      </c>
      <c r="O70" s="23"/>
      <c r="P70" s="29"/>
      <c r="Q70" s="30"/>
      <c r="R70" s="31" t="n">
        <f aca="false">P70*Q70</f>
        <v>0</v>
      </c>
      <c r="S70" s="30"/>
      <c r="T70" s="31" t="n">
        <f aca="false">R70+S70</f>
        <v>0</v>
      </c>
      <c r="U70" s="31" t="n">
        <f aca="false">ROUNDUP(T70,-1)</f>
        <v>0</v>
      </c>
      <c r="V70" s="32"/>
      <c r="W70" s="25"/>
      <c r="X70" s="25"/>
      <c r="Y70" s="29"/>
      <c r="Z70" s="25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</row>
    <row r="71" customFormat="false" ht="14.25" hidden="false" customHeight="true" outlineLevel="0" collapsed="false">
      <c r="B71" s="21"/>
      <c r="C71" s="22"/>
      <c r="D71" s="22"/>
      <c r="E71" s="23"/>
      <c r="F71" s="24"/>
      <c r="G71" s="25"/>
      <c r="H71" s="25"/>
      <c r="I71" s="25"/>
      <c r="J71" s="26"/>
      <c r="K71" s="27"/>
      <c r="L71" s="23"/>
      <c r="M71" s="28" t="str">
        <f aca="false">IF($L71="","",VLOOKUP($L71,TAB_List!$I:$K,2,0))</f>
        <v/>
      </c>
      <c r="N71" s="28" t="str">
        <f aca="false">IF($L71="","",VLOOKUP($L71,TAB_List!$I:$K,3,0))</f>
        <v/>
      </c>
      <c r="O71" s="23"/>
      <c r="P71" s="29"/>
      <c r="Q71" s="30"/>
      <c r="R71" s="31" t="n">
        <f aca="false">P71*Q71</f>
        <v>0</v>
      </c>
      <c r="S71" s="30"/>
      <c r="T71" s="31" t="n">
        <f aca="false">R71+S71</f>
        <v>0</v>
      </c>
      <c r="U71" s="31" t="n">
        <f aca="false">ROUNDUP(T71,-1)</f>
        <v>0</v>
      </c>
      <c r="V71" s="32"/>
      <c r="W71" s="25"/>
      <c r="X71" s="25"/>
      <c r="Y71" s="29"/>
      <c r="Z71" s="25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</row>
    <row r="72" customFormat="false" ht="14.25" hidden="false" customHeight="true" outlineLevel="0" collapsed="false">
      <c r="B72" s="21"/>
      <c r="C72" s="22"/>
      <c r="D72" s="22"/>
      <c r="E72" s="23"/>
      <c r="F72" s="24"/>
      <c r="G72" s="25"/>
      <c r="H72" s="25"/>
      <c r="I72" s="25"/>
      <c r="J72" s="26"/>
      <c r="K72" s="27"/>
      <c r="L72" s="23"/>
      <c r="M72" s="28" t="str">
        <f aca="false">IF($L72="","",VLOOKUP($L72,TAB_List!$I:$K,2,0))</f>
        <v/>
      </c>
      <c r="N72" s="28" t="str">
        <f aca="false">IF($L72="","",VLOOKUP($L72,TAB_List!$I:$K,3,0))</f>
        <v/>
      </c>
      <c r="O72" s="23"/>
      <c r="P72" s="29"/>
      <c r="Q72" s="30"/>
      <c r="R72" s="31" t="n">
        <f aca="false">P72*Q72</f>
        <v>0</v>
      </c>
      <c r="S72" s="30"/>
      <c r="T72" s="31" t="n">
        <f aca="false">R72+S72</f>
        <v>0</v>
      </c>
      <c r="U72" s="31" t="n">
        <f aca="false">ROUNDUP(T72,-1)</f>
        <v>0</v>
      </c>
      <c r="V72" s="32"/>
      <c r="W72" s="25"/>
      <c r="X72" s="25"/>
      <c r="Y72" s="29"/>
      <c r="Z72" s="25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</row>
    <row r="73" customFormat="false" ht="14.25" hidden="false" customHeight="true" outlineLevel="0" collapsed="false">
      <c r="B73" s="21"/>
      <c r="C73" s="22"/>
      <c r="D73" s="22"/>
      <c r="E73" s="23"/>
      <c r="F73" s="24"/>
      <c r="G73" s="25"/>
      <c r="H73" s="25"/>
      <c r="I73" s="25"/>
      <c r="J73" s="26"/>
      <c r="K73" s="27"/>
      <c r="L73" s="23"/>
      <c r="M73" s="28" t="str">
        <f aca="false">IF($L73="","",VLOOKUP($L73,TAB_List!$I:$K,2,0))</f>
        <v/>
      </c>
      <c r="N73" s="28" t="str">
        <f aca="false">IF($L73="","",VLOOKUP($L73,TAB_List!$I:$K,3,0))</f>
        <v/>
      </c>
      <c r="O73" s="23"/>
      <c r="P73" s="29"/>
      <c r="Q73" s="30"/>
      <c r="R73" s="31" t="n">
        <f aca="false">P73*Q73</f>
        <v>0</v>
      </c>
      <c r="S73" s="30"/>
      <c r="T73" s="31" t="n">
        <f aca="false">R73+S73</f>
        <v>0</v>
      </c>
      <c r="U73" s="31" t="n">
        <f aca="false">ROUNDUP(T73,-1)</f>
        <v>0</v>
      </c>
      <c r="V73" s="32"/>
      <c r="W73" s="25"/>
      <c r="X73" s="25"/>
      <c r="Y73" s="29"/>
      <c r="Z73" s="25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</row>
    <row r="74" customFormat="false" ht="14.25" hidden="false" customHeight="true" outlineLevel="0" collapsed="false">
      <c r="B74" s="21"/>
      <c r="C74" s="22"/>
      <c r="D74" s="22"/>
      <c r="E74" s="23"/>
      <c r="F74" s="24"/>
      <c r="G74" s="25"/>
      <c r="H74" s="25"/>
      <c r="I74" s="25"/>
      <c r="J74" s="26"/>
      <c r="K74" s="27"/>
      <c r="L74" s="23"/>
      <c r="M74" s="28" t="str">
        <f aca="false">IF($L74="","",VLOOKUP($L74,TAB_List!$I:$K,2,0))</f>
        <v/>
      </c>
      <c r="N74" s="28" t="str">
        <f aca="false">IF($L74="","",VLOOKUP($L74,TAB_List!$I:$K,3,0))</f>
        <v/>
      </c>
      <c r="O74" s="23"/>
      <c r="P74" s="29"/>
      <c r="Q74" s="30"/>
      <c r="R74" s="31" t="n">
        <f aca="false">P74*Q74</f>
        <v>0</v>
      </c>
      <c r="S74" s="30"/>
      <c r="T74" s="31" t="n">
        <f aca="false">R74+S74</f>
        <v>0</v>
      </c>
      <c r="U74" s="31" t="n">
        <f aca="false">ROUNDUP(T74,-1)</f>
        <v>0</v>
      </c>
      <c r="V74" s="32"/>
      <c r="W74" s="25"/>
      <c r="X74" s="25"/>
      <c r="Y74" s="29"/>
      <c r="Z74" s="25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</row>
    <row r="75" customFormat="false" ht="14.25" hidden="false" customHeight="true" outlineLevel="0" collapsed="false">
      <c r="B75" s="21"/>
      <c r="C75" s="22"/>
      <c r="D75" s="22"/>
      <c r="E75" s="23"/>
      <c r="F75" s="24"/>
      <c r="G75" s="25"/>
      <c r="H75" s="25"/>
      <c r="I75" s="25"/>
      <c r="J75" s="26"/>
      <c r="K75" s="27"/>
      <c r="L75" s="23"/>
      <c r="M75" s="28" t="str">
        <f aca="false">IF($L75="","",VLOOKUP($L75,TAB_List!$I:$K,2,0))</f>
        <v/>
      </c>
      <c r="N75" s="28" t="str">
        <f aca="false">IF($L75="","",VLOOKUP($L75,TAB_List!$I:$K,3,0))</f>
        <v/>
      </c>
      <c r="O75" s="23"/>
      <c r="P75" s="29"/>
      <c r="Q75" s="30"/>
      <c r="R75" s="31" t="n">
        <f aca="false">P75*Q75</f>
        <v>0</v>
      </c>
      <c r="S75" s="30"/>
      <c r="T75" s="31" t="n">
        <f aca="false">R75+S75</f>
        <v>0</v>
      </c>
      <c r="U75" s="31" t="n">
        <f aca="false">ROUNDUP(T75,-1)</f>
        <v>0</v>
      </c>
      <c r="V75" s="32"/>
      <c r="W75" s="25"/>
      <c r="X75" s="25"/>
      <c r="Y75" s="29"/>
      <c r="Z75" s="25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</row>
    <row r="76" customFormat="false" ht="14.25" hidden="false" customHeight="true" outlineLevel="0" collapsed="false">
      <c r="B76" s="21"/>
      <c r="C76" s="22"/>
      <c r="D76" s="22"/>
      <c r="E76" s="23"/>
      <c r="F76" s="24"/>
      <c r="G76" s="25"/>
      <c r="H76" s="25"/>
      <c r="I76" s="25"/>
      <c r="J76" s="26"/>
      <c r="K76" s="27"/>
      <c r="L76" s="23"/>
      <c r="M76" s="28" t="str">
        <f aca="false">IF($L76="","",VLOOKUP($L76,TAB_List!$I:$K,2,0))</f>
        <v/>
      </c>
      <c r="N76" s="28" t="str">
        <f aca="false">IF($L76="","",VLOOKUP($L76,TAB_List!$I:$K,3,0))</f>
        <v/>
      </c>
      <c r="O76" s="23"/>
      <c r="P76" s="29"/>
      <c r="Q76" s="30"/>
      <c r="R76" s="31" t="n">
        <f aca="false">P76*Q76</f>
        <v>0</v>
      </c>
      <c r="S76" s="30"/>
      <c r="T76" s="31" t="n">
        <f aca="false">R76+S76</f>
        <v>0</v>
      </c>
      <c r="U76" s="31" t="n">
        <f aca="false">ROUNDUP(T76,-1)</f>
        <v>0</v>
      </c>
      <c r="V76" s="32"/>
      <c r="W76" s="25"/>
      <c r="X76" s="25"/>
      <c r="Y76" s="29"/>
      <c r="Z76" s="25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</row>
    <row r="77" customFormat="false" ht="14.25" hidden="false" customHeight="true" outlineLevel="0" collapsed="false">
      <c r="B77" s="21"/>
      <c r="C77" s="22"/>
      <c r="D77" s="22"/>
      <c r="E77" s="23"/>
      <c r="F77" s="24"/>
      <c r="G77" s="25"/>
      <c r="H77" s="25"/>
      <c r="I77" s="25"/>
      <c r="J77" s="26"/>
      <c r="K77" s="27"/>
      <c r="L77" s="23"/>
      <c r="M77" s="28" t="str">
        <f aca="false">IF($L77="","",VLOOKUP($L77,TAB_List!$I:$K,2,0))</f>
        <v/>
      </c>
      <c r="N77" s="28" t="str">
        <f aca="false">IF($L77="","",VLOOKUP($L77,TAB_List!$I:$K,3,0))</f>
        <v/>
      </c>
      <c r="O77" s="23"/>
      <c r="P77" s="29"/>
      <c r="Q77" s="30"/>
      <c r="R77" s="31" t="n">
        <f aca="false">P77*Q77</f>
        <v>0</v>
      </c>
      <c r="S77" s="30"/>
      <c r="T77" s="31" t="n">
        <f aca="false">R77+S77</f>
        <v>0</v>
      </c>
      <c r="U77" s="31" t="n">
        <f aca="false">ROUNDUP(T77,-1)</f>
        <v>0</v>
      </c>
      <c r="V77" s="32"/>
      <c r="W77" s="25"/>
      <c r="X77" s="25"/>
      <c r="Y77" s="29"/>
      <c r="Z77" s="25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</row>
    <row r="78" customFormat="false" ht="14.25" hidden="false" customHeight="true" outlineLevel="0" collapsed="false">
      <c r="B78" s="21"/>
      <c r="C78" s="22"/>
      <c r="D78" s="22"/>
      <c r="E78" s="23"/>
      <c r="F78" s="24"/>
      <c r="G78" s="25"/>
      <c r="H78" s="25"/>
      <c r="I78" s="25"/>
      <c r="J78" s="26"/>
      <c r="K78" s="27"/>
      <c r="L78" s="23"/>
      <c r="M78" s="28" t="str">
        <f aca="false">IF($L78="","",VLOOKUP($L78,TAB_List!$I:$K,2,0))</f>
        <v/>
      </c>
      <c r="N78" s="28" t="str">
        <f aca="false">IF($L78="","",VLOOKUP($L78,TAB_List!$I:$K,3,0))</f>
        <v/>
      </c>
      <c r="O78" s="23"/>
      <c r="P78" s="29"/>
      <c r="Q78" s="30"/>
      <c r="R78" s="31" t="n">
        <f aca="false">P78*Q78</f>
        <v>0</v>
      </c>
      <c r="S78" s="30"/>
      <c r="T78" s="31" t="n">
        <f aca="false">R78+S78</f>
        <v>0</v>
      </c>
      <c r="U78" s="31" t="n">
        <f aca="false">ROUNDUP(T78,-1)</f>
        <v>0</v>
      </c>
      <c r="V78" s="32"/>
      <c r="W78" s="25"/>
      <c r="X78" s="25"/>
      <c r="Y78" s="29"/>
      <c r="Z78" s="25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</row>
    <row r="79" customFormat="false" ht="14.25" hidden="false" customHeight="true" outlineLevel="0" collapsed="false">
      <c r="B79" s="21"/>
      <c r="C79" s="22"/>
      <c r="D79" s="22"/>
      <c r="E79" s="23"/>
      <c r="F79" s="24"/>
      <c r="G79" s="25"/>
      <c r="H79" s="25"/>
      <c r="I79" s="25"/>
      <c r="J79" s="26"/>
      <c r="K79" s="27"/>
      <c r="L79" s="23"/>
      <c r="M79" s="28" t="str">
        <f aca="false">IF($L79="","",VLOOKUP($L79,TAB_List!$I:$K,2,0))</f>
        <v/>
      </c>
      <c r="N79" s="28" t="str">
        <f aca="false">IF($L79="","",VLOOKUP($L79,TAB_List!$I:$K,3,0))</f>
        <v/>
      </c>
      <c r="O79" s="23"/>
      <c r="P79" s="29"/>
      <c r="Q79" s="30"/>
      <c r="R79" s="31" t="n">
        <f aca="false">P79*Q79</f>
        <v>0</v>
      </c>
      <c r="S79" s="30"/>
      <c r="T79" s="31" t="n">
        <f aca="false">R79+S79</f>
        <v>0</v>
      </c>
      <c r="U79" s="31" t="n">
        <f aca="false">ROUNDUP(T79,-1)</f>
        <v>0</v>
      </c>
      <c r="V79" s="32"/>
      <c r="W79" s="25"/>
      <c r="X79" s="25"/>
      <c r="Y79" s="29"/>
      <c r="Z79" s="25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</row>
    <row r="80" customFormat="false" ht="14.25" hidden="false" customHeight="true" outlineLevel="0" collapsed="false">
      <c r="B80" s="21"/>
      <c r="C80" s="22"/>
      <c r="D80" s="22"/>
      <c r="E80" s="23"/>
      <c r="F80" s="24"/>
      <c r="G80" s="25"/>
      <c r="H80" s="25"/>
      <c r="I80" s="25"/>
      <c r="J80" s="26"/>
      <c r="K80" s="27"/>
      <c r="L80" s="23"/>
      <c r="M80" s="28" t="str">
        <f aca="false">IF($L80="","",VLOOKUP($L80,TAB_List!$I:$K,2,0))</f>
        <v/>
      </c>
      <c r="N80" s="28" t="str">
        <f aca="false">IF($L80="","",VLOOKUP($L80,TAB_List!$I:$K,3,0))</f>
        <v/>
      </c>
      <c r="O80" s="23"/>
      <c r="P80" s="29"/>
      <c r="Q80" s="30"/>
      <c r="R80" s="31" t="n">
        <f aca="false">P80*Q80</f>
        <v>0</v>
      </c>
      <c r="S80" s="30"/>
      <c r="T80" s="31" t="n">
        <f aca="false">R80+S80</f>
        <v>0</v>
      </c>
      <c r="U80" s="31" t="n">
        <f aca="false">ROUNDUP(T80,-1)</f>
        <v>0</v>
      </c>
      <c r="V80" s="32"/>
      <c r="W80" s="25"/>
      <c r="X80" s="25"/>
      <c r="Y80" s="29"/>
      <c r="Z80" s="25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</row>
    <row r="81" customFormat="false" ht="14.25" hidden="false" customHeight="true" outlineLevel="0" collapsed="false">
      <c r="B81" s="21"/>
      <c r="C81" s="22"/>
      <c r="D81" s="22"/>
      <c r="E81" s="23"/>
      <c r="F81" s="24"/>
      <c r="G81" s="25"/>
      <c r="H81" s="25"/>
      <c r="I81" s="25"/>
      <c r="J81" s="26"/>
      <c r="K81" s="27"/>
      <c r="L81" s="23"/>
      <c r="M81" s="28" t="str">
        <f aca="false">IF($L81="","",VLOOKUP($L81,TAB_List!$I:$K,2,0))</f>
        <v/>
      </c>
      <c r="N81" s="28" t="str">
        <f aca="false">IF($L81="","",VLOOKUP($L81,TAB_List!$I:$K,3,0))</f>
        <v/>
      </c>
      <c r="O81" s="23"/>
      <c r="P81" s="29"/>
      <c r="Q81" s="30"/>
      <c r="R81" s="31" t="n">
        <f aca="false">P81*Q81</f>
        <v>0</v>
      </c>
      <c r="S81" s="30"/>
      <c r="T81" s="31" t="n">
        <f aca="false">R81+S81</f>
        <v>0</v>
      </c>
      <c r="U81" s="31" t="n">
        <f aca="false">ROUNDUP(T81,-1)</f>
        <v>0</v>
      </c>
      <c r="V81" s="32"/>
      <c r="W81" s="25"/>
      <c r="X81" s="25"/>
      <c r="Y81" s="29"/>
      <c r="Z81" s="25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</row>
    <row r="82" customFormat="false" ht="14.25" hidden="false" customHeight="true" outlineLevel="0" collapsed="false">
      <c r="B82" s="21"/>
      <c r="C82" s="22"/>
      <c r="D82" s="22"/>
      <c r="E82" s="23"/>
      <c r="F82" s="24"/>
      <c r="G82" s="25"/>
      <c r="H82" s="25"/>
      <c r="I82" s="25"/>
      <c r="J82" s="26"/>
      <c r="K82" s="27"/>
      <c r="L82" s="23"/>
      <c r="M82" s="28" t="str">
        <f aca="false">IF($L82="","",VLOOKUP($L82,TAB_List!$I:$K,2,0))</f>
        <v/>
      </c>
      <c r="N82" s="28" t="str">
        <f aca="false">IF($L82="","",VLOOKUP($L82,TAB_List!$I:$K,3,0))</f>
        <v/>
      </c>
      <c r="O82" s="23"/>
      <c r="P82" s="29"/>
      <c r="Q82" s="30"/>
      <c r="R82" s="31" t="n">
        <f aca="false">P82*Q82</f>
        <v>0</v>
      </c>
      <c r="S82" s="30"/>
      <c r="T82" s="31" t="n">
        <f aca="false">R82+S82</f>
        <v>0</v>
      </c>
      <c r="U82" s="31" t="n">
        <f aca="false">ROUNDUP(T82,-1)</f>
        <v>0</v>
      </c>
      <c r="V82" s="32"/>
      <c r="W82" s="25"/>
      <c r="X82" s="25"/>
      <c r="Y82" s="29"/>
      <c r="Z82" s="25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</row>
    <row r="83" customFormat="false" ht="14.25" hidden="false" customHeight="true" outlineLevel="0" collapsed="false">
      <c r="B83" s="21"/>
      <c r="C83" s="22"/>
      <c r="D83" s="22"/>
      <c r="E83" s="23"/>
      <c r="F83" s="24"/>
      <c r="G83" s="25"/>
      <c r="H83" s="25"/>
      <c r="I83" s="25"/>
      <c r="J83" s="26"/>
      <c r="K83" s="27"/>
      <c r="L83" s="23"/>
      <c r="M83" s="28" t="str">
        <f aca="false">IF($L83="","",VLOOKUP($L83,TAB_List!$I:$K,2,0))</f>
        <v/>
      </c>
      <c r="N83" s="28" t="str">
        <f aca="false">IF($L83="","",VLOOKUP($L83,TAB_List!$I:$K,3,0))</f>
        <v/>
      </c>
      <c r="O83" s="23"/>
      <c r="P83" s="29"/>
      <c r="Q83" s="30"/>
      <c r="R83" s="31" t="n">
        <f aca="false">P83*Q83</f>
        <v>0</v>
      </c>
      <c r="S83" s="30"/>
      <c r="T83" s="31" t="n">
        <f aca="false">R83+S83</f>
        <v>0</v>
      </c>
      <c r="U83" s="31" t="n">
        <f aca="false">ROUNDUP(T83,-1)</f>
        <v>0</v>
      </c>
      <c r="V83" s="32"/>
      <c r="W83" s="25"/>
      <c r="X83" s="25"/>
      <c r="Y83" s="29"/>
      <c r="Z83" s="25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</row>
    <row r="84" customFormat="false" ht="14.25" hidden="false" customHeight="true" outlineLevel="0" collapsed="false">
      <c r="B84" s="21"/>
      <c r="C84" s="22"/>
      <c r="D84" s="22"/>
      <c r="E84" s="23"/>
      <c r="F84" s="24"/>
      <c r="G84" s="25"/>
      <c r="H84" s="25"/>
      <c r="I84" s="25"/>
      <c r="J84" s="26"/>
      <c r="K84" s="27"/>
      <c r="L84" s="23"/>
      <c r="M84" s="28" t="str">
        <f aca="false">IF($L84="","",VLOOKUP($L84,TAB_List!$I:$K,2,0))</f>
        <v/>
      </c>
      <c r="N84" s="28" t="str">
        <f aca="false">IF($L84="","",VLOOKUP($L84,TAB_List!$I:$K,3,0))</f>
        <v/>
      </c>
      <c r="O84" s="23"/>
      <c r="P84" s="29"/>
      <c r="Q84" s="30"/>
      <c r="R84" s="31" t="n">
        <f aca="false">P84*Q84</f>
        <v>0</v>
      </c>
      <c r="S84" s="30"/>
      <c r="T84" s="31" t="n">
        <f aca="false">R84+S84</f>
        <v>0</v>
      </c>
      <c r="U84" s="31" t="n">
        <f aca="false">ROUNDUP(T84,-1)</f>
        <v>0</v>
      </c>
      <c r="V84" s="32"/>
      <c r="W84" s="25"/>
      <c r="X84" s="25"/>
      <c r="Y84" s="29"/>
      <c r="Z84" s="25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</row>
    <row r="85" customFormat="false" ht="14.25" hidden="false" customHeight="true" outlineLevel="0" collapsed="false">
      <c r="B85" s="21"/>
      <c r="C85" s="22"/>
      <c r="D85" s="22"/>
      <c r="E85" s="23"/>
      <c r="F85" s="24"/>
      <c r="G85" s="25"/>
      <c r="H85" s="25"/>
      <c r="I85" s="25"/>
      <c r="J85" s="26"/>
      <c r="K85" s="27"/>
      <c r="L85" s="23"/>
      <c r="M85" s="28" t="str">
        <f aca="false">IF($L85="","",VLOOKUP($L85,TAB_List!$I:$K,2,0))</f>
        <v/>
      </c>
      <c r="N85" s="28" t="str">
        <f aca="false">IF($L85="","",VLOOKUP($L85,TAB_List!$I:$K,3,0))</f>
        <v/>
      </c>
      <c r="O85" s="23"/>
      <c r="P85" s="29"/>
      <c r="Q85" s="30"/>
      <c r="R85" s="31" t="n">
        <f aca="false">P85*Q85</f>
        <v>0</v>
      </c>
      <c r="S85" s="30"/>
      <c r="T85" s="31" t="n">
        <f aca="false">R85+S85</f>
        <v>0</v>
      </c>
      <c r="U85" s="31" t="n">
        <f aca="false">ROUNDUP(T85,-1)</f>
        <v>0</v>
      </c>
      <c r="V85" s="32"/>
      <c r="W85" s="25"/>
      <c r="X85" s="25"/>
      <c r="Y85" s="29"/>
      <c r="Z85" s="25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</row>
    <row r="86" customFormat="false" ht="14.25" hidden="false" customHeight="true" outlineLevel="0" collapsed="false">
      <c r="B86" s="21"/>
      <c r="C86" s="22"/>
      <c r="D86" s="22"/>
      <c r="E86" s="23"/>
      <c r="F86" s="24"/>
      <c r="G86" s="25"/>
      <c r="H86" s="25"/>
      <c r="I86" s="25"/>
      <c r="J86" s="26"/>
      <c r="K86" s="27"/>
      <c r="L86" s="23"/>
      <c r="M86" s="28" t="str">
        <f aca="false">IF($L86="","",VLOOKUP($L86,TAB_List!$I:$K,2,0))</f>
        <v/>
      </c>
      <c r="N86" s="28" t="str">
        <f aca="false">IF($L86="","",VLOOKUP($L86,TAB_List!$I:$K,3,0))</f>
        <v/>
      </c>
      <c r="O86" s="23"/>
      <c r="P86" s="29"/>
      <c r="Q86" s="30"/>
      <c r="R86" s="31" t="n">
        <f aca="false">P86*Q86</f>
        <v>0</v>
      </c>
      <c r="S86" s="30"/>
      <c r="T86" s="31" t="n">
        <f aca="false">R86+S86</f>
        <v>0</v>
      </c>
      <c r="U86" s="31" t="n">
        <f aca="false">ROUNDUP(T86,-1)</f>
        <v>0</v>
      </c>
      <c r="V86" s="32"/>
      <c r="W86" s="25"/>
      <c r="X86" s="25"/>
      <c r="Y86" s="29"/>
      <c r="Z86" s="25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</row>
    <row r="87" customFormat="false" ht="14.25" hidden="false" customHeight="true" outlineLevel="0" collapsed="false">
      <c r="B87" s="21"/>
      <c r="C87" s="22"/>
      <c r="D87" s="22"/>
      <c r="E87" s="23"/>
      <c r="F87" s="24"/>
      <c r="G87" s="25"/>
      <c r="H87" s="25"/>
      <c r="I87" s="25"/>
      <c r="J87" s="26"/>
      <c r="K87" s="27"/>
      <c r="L87" s="23"/>
      <c r="M87" s="28" t="str">
        <f aca="false">IF($L87="","",VLOOKUP($L87,TAB_List!$I:$K,2,0))</f>
        <v/>
      </c>
      <c r="N87" s="28" t="str">
        <f aca="false">IF($L87="","",VLOOKUP($L87,TAB_List!$I:$K,3,0))</f>
        <v/>
      </c>
      <c r="O87" s="23"/>
      <c r="P87" s="29"/>
      <c r="Q87" s="30"/>
      <c r="R87" s="31" t="n">
        <f aca="false">P87*Q87</f>
        <v>0</v>
      </c>
      <c r="S87" s="30"/>
      <c r="T87" s="31" t="n">
        <f aca="false">R87+S87</f>
        <v>0</v>
      </c>
      <c r="U87" s="31" t="n">
        <f aca="false">ROUNDUP(T87,-1)</f>
        <v>0</v>
      </c>
      <c r="V87" s="32"/>
      <c r="W87" s="25"/>
      <c r="X87" s="25"/>
      <c r="Y87" s="29"/>
      <c r="Z87" s="25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</row>
    <row r="88" customFormat="false" ht="14.25" hidden="false" customHeight="true" outlineLevel="0" collapsed="false">
      <c r="B88" s="21"/>
      <c r="C88" s="22"/>
      <c r="D88" s="22"/>
      <c r="E88" s="23"/>
      <c r="F88" s="24"/>
      <c r="G88" s="25"/>
      <c r="H88" s="25"/>
      <c r="I88" s="25"/>
      <c r="J88" s="26"/>
      <c r="K88" s="27"/>
      <c r="L88" s="23"/>
      <c r="M88" s="28" t="str">
        <f aca="false">IF($L88="","",VLOOKUP($L88,TAB_List!$I:$K,2,0))</f>
        <v/>
      </c>
      <c r="N88" s="28" t="str">
        <f aca="false">IF($L88="","",VLOOKUP($L88,TAB_List!$I:$K,3,0))</f>
        <v/>
      </c>
      <c r="O88" s="23"/>
      <c r="P88" s="29"/>
      <c r="Q88" s="30"/>
      <c r="R88" s="31" t="n">
        <f aca="false">P88*Q88</f>
        <v>0</v>
      </c>
      <c r="S88" s="30"/>
      <c r="T88" s="31" t="n">
        <f aca="false">R88+S88</f>
        <v>0</v>
      </c>
      <c r="U88" s="31" t="n">
        <f aca="false">ROUNDUP(T88,-1)</f>
        <v>0</v>
      </c>
      <c r="V88" s="32"/>
      <c r="W88" s="25"/>
      <c r="X88" s="25"/>
      <c r="Y88" s="29"/>
      <c r="Z88" s="25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</row>
    <row r="89" customFormat="false" ht="14.25" hidden="false" customHeight="true" outlineLevel="0" collapsed="false">
      <c r="B89" s="21"/>
      <c r="C89" s="22"/>
      <c r="D89" s="22"/>
      <c r="E89" s="23"/>
      <c r="F89" s="24"/>
      <c r="G89" s="25"/>
      <c r="H89" s="25"/>
      <c r="I89" s="25"/>
      <c r="J89" s="26"/>
      <c r="K89" s="27"/>
      <c r="L89" s="23"/>
      <c r="M89" s="28" t="str">
        <f aca="false">IF($L89="","",VLOOKUP($L89,TAB_List!$I:$K,2,0))</f>
        <v/>
      </c>
      <c r="N89" s="28" t="str">
        <f aca="false">IF($L89="","",VLOOKUP($L89,TAB_List!$I:$K,3,0))</f>
        <v/>
      </c>
      <c r="O89" s="23"/>
      <c r="P89" s="29"/>
      <c r="Q89" s="30"/>
      <c r="R89" s="31" t="n">
        <f aca="false">P89*Q89</f>
        <v>0</v>
      </c>
      <c r="S89" s="30"/>
      <c r="T89" s="31" t="n">
        <f aca="false">R89+S89</f>
        <v>0</v>
      </c>
      <c r="U89" s="31" t="n">
        <f aca="false">ROUNDUP(T89,-1)</f>
        <v>0</v>
      </c>
      <c r="V89" s="32"/>
      <c r="W89" s="25"/>
      <c r="X89" s="25"/>
      <c r="Y89" s="29"/>
      <c r="Z89" s="25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</row>
    <row r="90" customFormat="false" ht="14.25" hidden="false" customHeight="true" outlineLevel="0" collapsed="false">
      <c r="B90" s="21"/>
      <c r="C90" s="22"/>
      <c r="D90" s="22"/>
      <c r="E90" s="23"/>
      <c r="F90" s="24"/>
      <c r="G90" s="25"/>
      <c r="H90" s="25"/>
      <c r="I90" s="25"/>
      <c r="J90" s="26"/>
      <c r="K90" s="27"/>
      <c r="L90" s="23"/>
      <c r="M90" s="28" t="str">
        <f aca="false">IF($L90="","",VLOOKUP($L90,TAB_List!$I:$K,2,0))</f>
        <v/>
      </c>
      <c r="N90" s="28" t="str">
        <f aca="false">IF($L90="","",VLOOKUP($L90,TAB_List!$I:$K,3,0))</f>
        <v/>
      </c>
      <c r="O90" s="23"/>
      <c r="P90" s="29"/>
      <c r="Q90" s="30"/>
      <c r="R90" s="31" t="n">
        <f aca="false">P90*Q90</f>
        <v>0</v>
      </c>
      <c r="S90" s="30"/>
      <c r="T90" s="31" t="n">
        <f aca="false">R90+S90</f>
        <v>0</v>
      </c>
      <c r="U90" s="31" t="n">
        <f aca="false">ROUNDUP(T90,-1)</f>
        <v>0</v>
      </c>
      <c r="V90" s="32"/>
      <c r="W90" s="25"/>
      <c r="X90" s="25"/>
      <c r="Y90" s="29"/>
      <c r="Z90" s="25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</row>
    <row r="91" customFormat="false" ht="14.25" hidden="false" customHeight="true" outlineLevel="0" collapsed="false">
      <c r="B91" s="21"/>
      <c r="C91" s="22"/>
      <c r="D91" s="22"/>
      <c r="E91" s="23"/>
      <c r="F91" s="24"/>
      <c r="G91" s="25"/>
      <c r="H91" s="25"/>
      <c r="I91" s="25"/>
      <c r="J91" s="26"/>
      <c r="K91" s="27"/>
      <c r="L91" s="23"/>
      <c r="M91" s="28" t="str">
        <f aca="false">IF($L91="","",VLOOKUP($L91,TAB_List!$I:$K,2,0))</f>
        <v/>
      </c>
      <c r="N91" s="28" t="str">
        <f aca="false">IF($L91="","",VLOOKUP($L91,TAB_List!$I:$K,3,0))</f>
        <v/>
      </c>
      <c r="O91" s="23"/>
      <c r="P91" s="29"/>
      <c r="Q91" s="30"/>
      <c r="R91" s="31" t="n">
        <f aca="false">P91*Q91</f>
        <v>0</v>
      </c>
      <c r="S91" s="30"/>
      <c r="T91" s="31" t="n">
        <f aca="false">R91+S91</f>
        <v>0</v>
      </c>
      <c r="U91" s="31" t="n">
        <f aca="false">ROUNDUP(T91,-1)</f>
        <v>0</v>
      </c>
      <c r="V91" s="32"/>
      <c r="W91" s="25"/>
      <c r="X91" s="25"/>
      <c r="Y91" s="29"/>
      <c r="Z91" s="25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</row>
    <row r="92" customFormat="false" ht="14.25" hidden="false" customHeight="true" outlineLevel="0" collapsed="false">
      <c r="B92" s="21"/>
      <c r="C92" s="22"/>
      <c r="D92" s="22"/>
      <c r="E92" s="23"/>
      <c r="F92" s="24"/>
      <c r="G92" s="25"/>
      <c r="H92" s="25"/>
      <c r="I92" s="25"/>
      <c r="J92" s="26"/>
      <c r="K92" s="27"/>
      <c r="L92" s="23"/>
      <c r="M92" s="28" t="str">
        <f aca="false">IF($L92="","",VLOOKUP($L92,TAB_List!$I:$K,2,0))</f>
        <v/>
      </c>
      <c r="N92" s="28" t="str">
        <f aca="false">IF($L92="","",VLOOKUP($L92,TAB_List!$I:$K,3,0))</f>
        <v/>
      </c>
      <c r="O92" s="23"/>
      <c r="P92" s="29"/>
      <c r="Q92" s="30"/>
      <c r="R92" s="31" t="n">
        <f aca="false">P92*Q92</f>
        <v>0</v>
      </c>
      <c r="S92" s="30"/>
      <c r="T92" s="31" t="n">
        <f aca="false">R92+S92</f>
        <v>0</v>
      </c>
      <c r="U92" s="31" t="n">
        <f aca="false">ROUNDUP(T92,-1)</f>
        <v>0</v>
      </c>
      <c r="V92" s="32"/>
      <c r="W92" s="25"/>
      <c r="X92" s="25"/>
      <c r="Y92" s="29"/>
      <c r="Z92" s="25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</row>
    <row r="93" customFormat="false" ht="14.25" hidden="false" customHeight="true" outlineLevel="0" collapsed="false">
      <c r="B93" s="21"/>
      <c r="C93" s="22"/>
      <c r="D93" s="22"/>
      <c r="E93" s="23"/>
      <c r="F93" s="24"/>
      <c r="G93" s="25"/>
      <c r="H93" s="25"/>
      <c r="I93" s="25"/>
      <c r="J93" s="26"/>
      <c r="K93" s="27"/>
      <c r="L93" s="23"/>
      <c r="M93" s="28" t="str">
        <f aca="false">IF($L93="","",VLOOKUP($L93,TAB_List!$I:$K,2,0))</f>
        <v/>
      </c>
      <c r="N93" s="28" t="str">
        <f aca="false">IF($L93="","",VLOOKUP($L93,TAB_List!$I:$K,3,0))</f>
        <v/>
      </c>
      <c r="O93" s="23"/>
      <c r="P93" s="29"/>
      <c r="Q93" s="30"/>
      <c r="R93" s="31" t="n">
        <f aca="false">P93*Q93</f>
        <v>0</v>
      </c>
      <c r="S93" s="30"/>
      <c r="T93" s="31" t="n">
        <f aca="false">R93+S93</f>
        <v>0</v>
      </c>
      <c r="U93" s="31" t="n">
        <f aca="false">ROUNDUP(T93,-1)</f>
        <v>0</v>
      </c>
      <c r="V93" s="32"/>
      <c r="W93" s="25"/>
      <c r="X93" s="25"/>
      <c r="Y93" s="29"/>
      <c r="Z93" s="25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</row>
    <row r="94" customFormat="false" ht="14.25" hidden="false" customHeight="true" outlineLevel="0" collapsed="false">
      <c r="B94" s="21"/>
      <c r="C94" s="22"/>
      <c r="D94" s="22"/>
      <c r="E94" s="23"/>
      <c r="F94" s="24"/>
      <c r="G94" s="25"/>
      <c r="H94" s="25"/>
      <c r="I94" s="25"/>
      <c r="J94" s="26"/>
      <c r="K94" s="27"/>
      <c r="L94" s="23"/>
      <c r="M94" s="28" t="str">
        <f aca="false">IF($L94="","",VLOOKUP($L94,TAB_List!$I:$K,2,0))</f>
        <v/>
      </c>
      <c r="N94" s="28" t="str">
        <f aca="false">IF($L94="","",VLOOKUP($L94,TAB_List!$I:$K,3,0))</f>
        <v/>
      </c>
      <c r="O94" s="23"/>
      <c r="P94" s="29"/>
      <c r="Q94" s="30"/>
      <c r="R94" s="31" t="n">
        <f aca="false">P94*Q94</f>
        <v>0</v>
      </c>
      <c r="S94" s="30"/>
      <c r="T94" s="31" t="n">
        <f aca="false">R94+S94</f>
        <v>0</v>
      </c>
      <c r="U94" s="31" t="n">
        <f aca="false">ROUNDUP(T94,-1)</f>
        <v>0</v>
      </c>
      <c r="V94" s="32"/>
      <c r="W94" s="25"/>
      <c r="X94" s="25"/>
      <c r="Y94" s="29"/>
      <c r="Z94" s="25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</row>
    <row r="95" customFormat="false" ht="14.25" hidden="false" customHeight="true" outlineLevel="0" collapsed="false">
      <c r="B95" s="21"/>
      <c r="C95" s="22"/>
      <c r="D95" s="22"/>
      <c r="E95" s="23"/>
      <c r="F95" s="24"/>
      <c r="G95" s="25"/>
      <c r="H95" s="25"/>
      <c r="I95" s="25"/>
      <c r="J95" s="26"/>
      <c r="K95" s="27"/>
      <c r="L95" s="23"/>
      <c r="M95" s="28" t="str">
        <f aca="false">IF($L95="","",VLOOKUP($L95,TAB_List!$I:$K,2,0))</f>
        <v/>
      </c>
      <c r="N95" s="28" t="str">
        <f aca="false">IF($L95="","",VLOOKUP($L95,TAB_List!$I:$K,3,0))</f>
        <v/>
      </c>
      <c r="O95" s="23"/>
      <c r="P95" s="29"/>
      <c r="Q95" s="30"/>
      <c r="R95" s="31" t="n">
        <f aca="false">P95*Q95</f>
        <v>0</v>
      </c>
      <c r="S95" s="30"/>
      <c r="T95" s="31" t="n">
        <f aca="false">R95+S95</f>
        <v>0</v>
      </c>
      <c r="U95" s="31" t="n">
        <f aca="false">ROUNDUP(T95,-1)</f>
        <v>0</v>
      </c>
      <c r="V95" s="32"/>
      <c r="W95" s="25"/>
      <c r="X95" s="25"/>
      <c r="Y95" s="29"/>
      <c r="Z95" s="25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</row>
    <row r="96" customFormat="false" ht="14.25" hidden="false" customHeight="true" outlineLevel="0" collapsed="false">
      <c r="B96" s="21"/>
      <c r="C96" s="22"/>
      <c r="D96" s="22"/>
      <c r="E96" s="23"/>
      <c r="F96" s="24"/>
      <c r="G96" s="25"/>
      <c r="H96" s="25"/>
      <c r="I96" s="25"/>
      <c r="J96" s="26"/>
      <c r="K96" s="27"/>
      <c r="L96" s="23"/>
      <c r="M96" s="28" t="str">
        <f aca="false">IF($L96="","",VLOOKUP($L96,TAB_List!$I:$K,2,0))</f>
        <v/>
      </c>
      <c r="N96" s="28" t="str">
        <f aca="false">IF($L96="","",VLOOKUP($L96,TAB_List!$I:$K,3,0))</f>
        <v/>
      </c>
      <c r="O96" s="23"/>
      <c r="P96" s="29"/>
      <c r="Q96" s="30"/>
      <c r="R96" s="31" t="n">
        <f aca="false">P96*Q96</f>
        <v>0</v>
      </c>
      <c r="S96" s="30"/>
      <c r="T96" s="31" t="n">
        <f aca="false">R96+S96</f>
        <v>0</v>
      </c>
      <c r="U96" s="31" t="n">
        <f aca="false">ROUNDUP(T96,-1)</f>
        <v>0</v>
      </c>
      <c r="V96" s="32"/>
      <c r="W96" s="25"/>
      <c r="X96" s="25"/>
      <c r="Y96" s="29"/>
      <c r="Z96" s="25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</row>
    <row r="97" customFormat="false" ht="14.25" hidden="false" customHeight="true" outlineLevel="0" collapsed="false">
      <c r="B97" s="21"/>
      <c r="C97" s="22"/>
      <c r="D97" s="22"/>
      <c r="E97" s="23"/>
      <c r="F97" s="24"/>
      <c r="G97" s="25"/>
      <c r="H97" s="25"/>
      <c r="I97" s="25"/>
      <c r="J97" s="26"/>
      <c r="K97" s="27"/>
      <c r="L97" s="23"/>
      <c r="M97" s="28" t="str">
        <f aca="false">IF($L97="","",VLOOKUP($L97,TAB_List!$I:$K,2,0))</f>
        <v/>
      </c>
      <c r="N97" s="28" t="str">
        <f aca="false">IF($L97="","",VLOOKUP($L97,TAB_List!$I:$K,3,0))</f>
        <v/>
      </c>
      <c r="O97" s="23"/>
      <c r="P97" s="29"/>
      <c r="Q97" s="30"/>
      <c r="R97" s="31" t="n">
        <f aca="false">P97*Q97</f>
        <v>0</v>
      </c>
      <c r="S97" s="30"/>
      <c r="T97" s="31" t="n">
        <f aca="false">R97+S97</f>
        <v>0</v>
      </c>
      <c r="U97" s="31" t="n">
        <f aca="false">ROUNDUP(T97,-1)</f>
        <v>0</v>
      </c>
      <c r="V97" s="32"/>
      <c r="W97" s="25"/>
      <c r="X97" s="25"/>
      <c r="Y97" s="29"/>
      <c r="Z97" s="25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</row>
    <row r="98" customFormat="false" ht="14.25" hidden="false" customHeight="true" outlineLevel="0" collapsed="false">
      <c r="B98" s="21"/>
      <c r="C98" s="22"/>
      <c r="D98" s="22"/>
      <c r="E98" s="23"/>
      <c r="F98" s="24"/>
      <c r="G98" s="25"/>
      <c r="H98" s="25"/>
      <c r="I98" s="25"/>
      <c r="J98" s="26"/>
      <c r="K98" s="27"/>
      <c r="L98" s="23"/>
      <c r="M98" s="28" t="str">
        <f aca="false">IF($L98="","",VLOOKUP($L98,TAB_List!$I:$K,2,0))</f>
        <v/>
      </c>
      <c r="N98" s="28" t="str">
        <f aca="false">IF($L98="","",VLOOKUP($L98,TAB_List!$I:$K,3,0))</f>
        <v/>
      </c>
      <c r="O98" s="23"/>
      <c r="P98" s="29"/>
      <c r="Q98" s="30"/>
      <c r="R98" s="31" t="n">
        <f aca="false">P98*Q98</f>
        <v>0</v>
      </c>
      <c r="S98" s="30"/>
      <c r="T98" s="31" t="n">
        <f aca="false">R98+S98</f>
        <v>0</v>
      </c>
      <c r="U98" s="31" t="n">
        <f aca="false">ROUNDUP(T98,-1)</f>
        <v>0</v>
      </c>
      <c r="V98" s="32"/>
      <c r="W98" s="25"/>
      <c r="X98" s="25"/>
      <c r="Y98" s="29"/>
      <c r="Z98" s="25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</row>
    <row r="99" customFormat="false" ht="14.25" hidden="false" customHeight="true" outlineLevel="0" collapsed="false">
      <c r="B99" s="21"/>
      <c r="C99" s="22"/>
      <c r="D99" s="22"/>
      <c r="E99" s="23"/>
      <c r="F99" s="24"/>
      <c r="G99" s="25"/>
      <c r="H99" s="25"/>
      <c r="I99" s="25"/>
      <c r="J99" s="26"/>
      <c r="K99" s="27"/>
      <c r="L99" s="23"/>
      <c r="M99" s="28" t="str">
        <f aca="false">IF($L99="","",VLOOKUP($L99,TAB_List!$I:$K,2,0))</f>
        <v/>
      </c>
      <c r="N99" s="28" t="str">
        <f aca="false">IF($L99="","",VLOOKUP($L99,TAB_List!$I:$K,3,0))</f>
        <v/>
      </c>
      <c r="O99" s="23"/>
      <c r="P99" s="29"/>
      <c r="Q99" s="30"/>
      <c r="R99" s="31" t="n">
        <f aca="false">P99*Q99</f>
        <v>0</v>
      </c>
      <c r="S99" s="30"/>
      <c r="T99" s="31" t="n">
        <f aca="false">R99+S99</f>
        <v>0</v>
      </c>
      <c r="U99" s="31" t="n">
        <f aca="false">ROUNDUP(T99,-1)</f>
        <v>0</v>
      </c>
      <c r="V99" s="32"/>
      <c r="W99" s="25"/>
      <c r="X99" s="25"/>
      <c r="Y99" s="29"/>
      <c r="Z99" s="25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</row>
    <row r="100" customFormat="false" ht="14.25" hidden="false" customHeight="true" outlineLevel="0" collapsed="false">
      <c r="B100" s="21"/>
      <c r="C100" s="22"/>
      <c r="D100" s="22"/>
      <c r="E100" s="23"/>
      <c r="F100" s="24"/>
      <c r="G100" s="25"/>
      <c r="H100" s="25"/>
      <c r="I100" s="25"/>
      <c r="J100" s="26"/>
      <c r="K100" s="27"/>
      <c r="L100" s="23"/>
      <c r="M100" s="28" t="str">
        <f aca="false">IF($L100="","",VLOOKUP($L100,TAB_List!$I:$K,2,0))</f>
        <v/>
      </c>
      <c r="N100" s="28" t="str">
        <f aca="false">IF($L100="","",VLOOKUP($L100,TAB_List!$I:$K,3,0))</f>
        <v/>
      </c>
      <c r="O100" s="23"/>
      <c r="P100" s="29"/>
      <c r="Q100" s="30"/>
      <c r="R100" s="31" t="n">
        <f aca="false">P100*Q100</f>
        <v>0</v>
      </c>
      <c r="S100" s="30"/>
      <c r="T100" s="31" t="n">
        <f aca="false">R100+S100</f>
        <v>0</v>
      </c>
      <c r="U100" s="31" t="n">
        <f aca="false">ROUNDUP(T100,-1)</f>
        <v>0</v>
      </c>
      <c r="V100" s="32"/>
      <c r="W100" s="25"/>
      <c r="X100" s="25"/>
      <c r="Y100" s="29"/>
      <c r="Z100" s="25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</row>
    <row r="101" customFormat="false" ht="14.25" hidden="false" customHeight="true" outlineLevel="0" collapsed="false">
      <c r="B101" s="21"/>
      <c r="C101" s="22"/>
      <c r="D101" s="22"/>
      <c r="E101" s="23"/>
      <c r="F101" s="24"/>
      <c r="G101" s="25"/>
      <c r="H101" s="25"/>
      <c r="I101" s="25"/>
      <c r="J101" s="26"/>
      <c r="K101" s="27"/>
      <c r="L101" s="23"/>
      <c r="M101" s="28" t="str">
        <f aca="false">IF($L101="","",VLOOKUP($L101,TAB_List!$I:$K,2,0))</f>
        <v/>
      </c>
      <c r="N101" s="28" t="str">
        <f aca="false">IF($L101="","",VLOOKUP($L101,TAB_List!$I:$K,3,0))</f>
        <v/>
      </c>
      <c r="O101" s="23"/>
      <c r="P101" s="29"/>
      <c r="Q101" s="30"/>
      <c r="R101" s="31" t="n">
        <f aca="false">P101*Q101</f>
        <v>0</v>
      </c>
      <c r="S101" s="30"/>
      <c r="T101" s="31" t="n">
        <f aca="false">R101+S101</f>
        <v>0</v>
      </c>
      <c r="U101" s="31" t="n">
        <f aca="false">ROUNDUP(T101,-1)</f>
        <v>0</v>
      </c>
      <c r="V101" s="32"/>
      <c r="W101" s="25"/>
      <c r="X101" s="25"/>
      <c r="Y101" s="29"/>
      <c r="Z101" s="25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</row>
    <row r="102" customFormat="false" ht="14.25" hidden="false" customHeight="true" outlineLevel="0" collapsed="false">
      <c r="B102" s="21"/>
      <c r="C102" s="22"/>
      <c r="D102" s="22"/>
      <c r="E102" s="23"/>
      <c r="F102" s="24"/>
      <c r="G102" s="25"/>
      <c r="H102" s="25"/>
      <c r="I102" s="25"/>
      <c r="J102" s="26"/>
      <c r="K102" s="27"/>
      <c r="L102" s="23"/>
      <c r="M102" s="28" t="str">
        <f aca="false">IF($L102="","",VLOOKUP($L102,TAB_List!$I:$K,2,0))</f>
        <v/>
      </c>
      <c r="N102" s="28" t="str">
        <f aca="false">IF($L102="","",VLOOKUP($L102,TAB_List!$I:$K,3,0))</f>
        <v/>
      </c>
      <c r="O102" s="23"/>
      <c r="P102" s="29"/>
      <c r="Q102" s="30"/>
      <c r="R102" s="31" t="n">
        <f aca="false">P102*Q102</f>
        <v>0</v>
      </c>
      <c r="S102" s="30"/>
      <c r="T102" s="31" t="n">
        <f aca="false">R102+S102</f>
        <v>0</v>
      </c>
      <c r="U102" s="31" t="n">
        <f aca="false">ROUNDUP(T102,-1)</f>
        <v>0</v>
      </c>
      <c r="V102" s="32"/>
      <c r="W102" s="25"/>
      <c r="X102" s="25"/>
      <c r="Y102" s="29"/>
      <c r="Z102" s="25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</row>
    <row r="103" customFormat="false" ht="14.25" hidden="false" customHeight="true" outlineLevel="0" collapsed="false">
      <c r="B103" s="21"/>
      <c r="C103" s="22"/>
      <c r="D103" s="22"/>
      <c r="E103" s="23"/>
      <c r="F103" s="24"/>
      <c r="G103" s="25"/>
      <c r="H103" s="25"/>
      <c r="I103" s="25"/>
      <c r="J103" s="26"/>
      <c r="K103" s="27"/>
      <c r="L103" s="23"/>
      <c r="M103" s="28" t="str">
        <f aca="false">IF($L103="","",VLOOKUP($L103,TAB_List!$I:$K,2,0))</f>
        <v/>
      </c>
      <c r="N103" s="28" t="str">
        <f aca="false">IF($L103="","",VLOOKUP($L103,TAB_List!$I:$K,3,0))</f>
        <v/>
      </c>
      <c r="O103" s="23"/>
      <c r="P103" s="29"/>
      <c r="Q103" s="30"/>
      <c r="R103" s="31" t="n">
        <f aca="false">P103*Q103</f>
        <v>0</v>
      </c>
      <c r="S103" s="30"/>
      <c r="T103" s="31" t="n">
        <f aca="false">R103+S103</f>
        <v>0</v>
      </c>
      <c r="U103" s="31" t="n">
        <f aca="false">ROUNDUP(T103,-1)</f>
        <v>0</v>
      </c>
      <c r="V103" s="32"/>
      <c r="W103" s="25"/>
      <c r="X103" s="25"/>
      <c r="Y103" s="29"/>
      <c r="Z103" s="25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</row>
    <row r="104" customFormat="false" ht="14.25" hidden="false" customHeight="true" outlineLevel="0" collapsed="false">
      <c r="B104" s="21"/>
      <c r="C104" s="22"/>
      <c r="D104" s="22"/>
      <c r="E104" s="23"/>
      <c r="F104" s="24"/>
      <c r="G104" s="25"/>
      <c r="H104" s="25"/>
      <c r="I104" s="25"/>
      <c r="J104" s="26"/>
      <c r="K104" s="27"/>
      <c r="L104" s="23"/>
      <c r="M104" s="28" t="str">
        <f aca="false">IF($L104="","",VLOOKUP($L104,TAB_List!$I:$K,2,0))</f>
        <v/>
      </c>
      <c r="N104" s="28" t="str">
        <f aca="false">IF($L104="","",VLOOKUP($L104,TAB_List!$I:$K,3,0))</f>
        <v/>
      </c>
      <c r="O104" s="23"/>
      <c r="P104" s="29"/>
      <c r="Q104" s="30"/>
      <c r="R104" s="31" t="n">
        <f aca="false">P104*Q104</f>
        <v>0</v>
      </c>
      <c r="S104" s="30"/>
      <c r="T104" s="31" t="n">
        <f aca="false">R104+S104</f>
        <v>0</v>
      </c>
      <c r="U104" s="31" t="n">
        <f aca="false">ROUNDUP(T104,-1)</f>
        <v>0</v>
      </c>
      <c r="V104" s="32"/>
      <c r="W104" s="25"/>
      <c r="X104" s="25"/>
      <c r="Y104" s="29"/>
      <c r="Z104" s="25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</row>
    <row r="105" customFormat="false" ht="14.25" hidden="false" customHeight="true" outlineLevel="0" collapsed="false">
      <c r="B105" s="21"/>
      <c r="C105" s="22"/>
      <c r="D105" s="22"/>
      <c r="E105" s="23"/>
      <c r="F105" s="24"/>
      <c r="G105" s="25"/>
      <c r="H105" s="25"/>
      <c r="I105" s="25"/>
      <c r="J105" s="26"/>
      <c r="K105" s="27"/>
      <c r="L105" s="23"/>
      <c r="M105" s="28" t="str">
        <f aca="false">IF($L105="","",VLOOKUP($L105,TAB_List!$I:$K,2,0))</f>
        <v/>
      </c>
      <c r="N105" s="28" t="str">
        <f aca="false">IF($L105="","",VLOOKUP($L105,TAB_List!$I:$K,3,0))</f>
        <v/>
      </c>
      <c r="O105" s="23"/>
      <c r="P105" s="29"/>
      <c r="Q105" s="30"/>
      <c r="R105" s="31" t="n">
        <f aca="false">P105*Q105</f>
        <v>0</v>
      </c>
      <c r="S105" s="30"/>
      <c r="T105" s="31" t="n">
        <f aca="false">R105+S105</f>
        <v>0</v>
      </c>
      <c r="U105" s="31" t="n">
        <f aca="false">ROUNDUP(T105,-1)</f>
        <v>0</v>
      </c>
      <c r="V105" s="32"/>
      <c r="W105" s="25"/>
      <c r="X105" s="25"/>
      <c r="Y105" s="29"/>
      <c r="Z105" s="25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</row>
    <row r="106" customFormat="false" ht="14.25" hidden="false" customHeight="true" outlineLevel="0" collapsed="false">
      <c r="B106" s="21"/>
      <c r="C106" s="22"/>
      <c r="D106" s="22"/>
      <c r="E106" s="23"/>
      <c r="F106" s="24"/>
      <c r="G106" s="25"/>
      <c r="H106" s="25"/>
      <c r="I106" s="25"/>
      <c r="J106" s="26"/>
      <c r="K106" s="27"/>
      <c r="L106" s="23"/>
      <c r="M106" s="28" t="str">
        <f aca="false">IF($L106="","",VLOOKUP($L106,TAB_List!$I:$K,2,0))</f>
        <v/>
      </c>
      <c r="N106" s="28" t="str">
        <f aca="false">IF($L106="","",VLOOKUP($L106,TAB_List!$I:$K,3,0))</f>
        <v/>
      </c>
      <c r="O106" s="23"/>
      <c r="P106" s="29"/>
      <c r="Q106" s="30"/>
      <c r="R106" s="31" t="n">
        <f aca="false">P106*Q106</f>
        <v>0</v>
      </c>
      <c r="S106" s="30"/>
      <c r="T106" s="31" t="n">
        <f aca="false">R106+S106</f>
        <v>0</v>
      </c>
      <c r="U106" s="31" t="n">
        <f aca="false">ROUNDUP(T106,-1)</f>
        <v>0</v>
      </c>
      <c r="V106" s="32"/>
      <c r="W106" s="25"/>
      <c r="X106" s="25"/>
      <c r="Y106" s="29"/>
      <c r="Z106" s="25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</row>
    <row r="107" customFormat="false" ht="14.25" hidden="false" customHeight="true" outlineLevel="0" collapsed="false">
      <c r="B107" s="21"/>
      <c r="C107" s="22"/>
      <c r="D107" s="22"/>
      <c r="E107" s="23"/>
      <c r="F107" s="24"/>
      <c r="G107" s="25"/>
      <c r="H107" s="25"/>
      <c r="I107" s="25"/>
      <c r="J107" s="26"/>
      <c r="K107" s="27"/>
      <c r="L107" s="23"/>
      <c r="M107" s="28" t="str">
        <f aca="false">IF($L107="","",VLOOKUP($L107,TAB_List!$I:$K,2,0))</f>
        <v/>
      </c>
      <c r="N107" s="28" t="str">
        <f aca="false">IF($L107="","",VLOOKUP($L107,TAB_List!$I:$K,3,0))</f>
        <v/>
      </c>
      <c r="O107" s="23"/>
      <c r="P107" s="29"/>
      <c r="Q107" s="30"/>
      <c r="R107" s="31" t="n">
        <f aca="false">P107*Q107</f>
        <v>0</v>
      </c>
      <c r="S107" s="30"/>
      <c r="T107" s="31" t="n">
        <f aca="false">R107+S107</f>
        <v>0</v>
      </c>
      <c r="U107" s="31" t="n">
        <f aca="false">ROUNDUP(T107,-1)</f>
        <v>0</v>
      </c>
      <c r="V107" s="32"/>
      <c r="W107" s="25"/>
      <c r="X107" s="25"/>
      <c r="Y107" s="29"/>
      <c r="Z107" s="25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</row>
    <row r="108" customFormat="false" ht="14.25" hidden="false" customHeight="true" outlineLevel="0" collapsed="false">
      <c r="B108" s="21"/>
      <c r="C108" s="22"/>
      <c r="D108" s="22"/>
      <c r="E108" s="23"/>
      <c r="F108" s="24"/>
      <c r="G108" s="25"/>
      <c r="H108" s="25"/>
      <c r="I108" s="25"/>
      <c r="J108" s="26"/>
      <c r="K108" s="27"/>
      <c r="L108" s="23"/>
      <c r="M108" s="28" t="str">
        <f aca="false">IF($L108="","",VLOOKUP($L108,TAB_List!$I:$K,2,0))</f>
        <v/>
      </c>
      <c r="N108" s="28" t="str">
        <f aca="false">IF($L108="","",VLOOKUP($L108,TAB_List!$I:$K,3,0))</f>
        <v/>
      </c>
      <c r="O108" s="23"/>
      <c r="P108" s="29"/>
      <c r="Q108" s="30"/>
      <c r="R108" s="31" t="n">
        <f aca="false">P108*Q108</f>
        <v>0</v>
      </c>
      <c r="S108" s="30"/>
      <c r="T108" s="31" t="n">
        <f aca="false">R108+S108</f>
        <v>0</v>
      </c>
      <c r="U108" s="31" t="n">
        <f aca="false">ROUNDUP(T108,-1)</f>
        <v>0</v>
      </c>
      <c r="V108" s="32"/>
      <c r="W108" s="25"/>
      <c r="X108" s="25"/>
      <c r="Y108" s="29"/>
      <c r="Z108" s="25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</row>
    <row r="109" customFormat="false" ht="14.25" hidden="false" customHeight="true" outlineLevel="0" collapsed="false">
      <c r="B109" s="21"/>
      <c r="C109" s="22"/>
      <c r="D109" s="22"/>
      <c r="E109" s="23"/>
      <c r="F109" s="24"/>
      <c r="G109" s="25"/>
      <c r="H109" s="25"/>
      <c r="I109" s="25"/>
      <c r="J109" s="26"/>
      <c r="K109" s="27"/>
      <c r="L109" s="23"/>
      <c r="M109" s="28" t="str">
        <f aca="false">IF($L109="","",VLOOKUP($L109,TAB_List!$I:$K,2,0))</f>
        <v/>
      </c>
      <c r="N109" s="28" t="str">
        <f aca="false">IF($L109="","",VLOOKUP($L109,TAB_List!$I:$K,3,0))</f>
        <v/>
      </c>
      <c r="O109" s="23"/>
      <c r="P109" s="29"/>
      <c r="Q109" s="30"/>
      <c r="R109" s="31" t="n">
        <f aca="false">P109*Q109</f>
        <v>0</v>
      </c>
      <c r="S109" s="30"/>
      <c r="T109" s="31" t="n">
        <f aca="false">R109+S109</f>
        <v>0</v>
      </c>
      <c r="U109" s="31" t="n">
        <f aca="false">ROUNDUP(T109,-1)</f>
        <v>0</v>
      </c>
      <c r="V109" s="32"/>
      <c r="W109" s="25"/>
      <c r="X109" s="25"/>
      <c r="Y109" s="29"/>
      <c r="Z109" s="25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</row>
    <row r="110" customFormat="false" ht="14.25" hidden="false" customHeight="true" outlineLevel="0" collapsed="false">
      <c r="B110" s="21"/>
      <c r="C110" s="22"/>
      <c r="D110" s="22"/>
      <c r="E110" s="23"/>
      <c r="F110" s="24"/>
      <c r="G110" s="25"/>
      <c r="H110" s="25"/>
      <c r="I110" s="25"/>
      <c r="J110" s="26"/>
      <c r="K110" s="27"/>
      <c r="L110" s="23"/>
      <c r="M110" s="28" t="str">
        <f aca="false">IF($L110="","",VLOOKUP($L110,TAB_List!$I:$K,2,0))</f>
        <v/>
      </c>
      <c r="N110" s="28" t="str">
        <f aca="false">IF($L110="","",VLOOKUP($L110,TAB_List!$I:$K,3,0))</f>
        <v/>
      </c>
      <c r="O110" s="23"/>
      <c r="P110" s="29"/>
      <c r="Q110" s="30"/>
      <c r="R110" s="31" t="n">
        <f aca="false">P110*Q110</f>
        <v>0</v>
      </c>
      <c r="S110" s="30"/>
      <c r="T110" s="31" t="n">
        <f aca="false">R110+S110</f>
        <v>0</v>
      </c>
      <c r="U110" s="31" t="n">
        <f aca="false">ROUNDUP(T110,-1)</f>
        <v>0</v>
      </c>
      <c r="V110" s="32"/>
      <c r="W110" s="25"/>
      <c r="X110" s="25"/>
      <c r="Y110" s="29"/>
      <c r="Z110" s="25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</row>
    <row r="111" customFormat="false" ht="14.25" hidden="false" customHeight="true" outlineLevel="0" collapsed="false">
      <c r="B111" s="21"/>
      <c r="C111" s="22"/>
      <c r="D111" s="22"/>
      <c r="E111" s="23"/>
      <c r="F111" s="24"/>
      <c r="G111" s="25"/>
      <c r="H111" s="25"/>
      <c r="I111" s="25"/>
      <c r="J111" s="26"/>
      <c r="K111" s="27"/>
      <c r="L111" s="23"/>
      <c r="M111" s="28" t="str">
        <f aca="false">IF($L111="","",VLOOKUP($L111,TAB_List!$I:$K,2,0))</f>
        <v/>
      </c>
      <c r="N111" s="28" t="str">
        <f aca="false">IF($L111="","",VLOOKUP($L111,TAB_List!$I:$K,3,0))</f>
        <v/>
      </c>
      <c r="O111" s="23"/>
      <c r="P111" s="29"/>
      <c r="Q111" s="30"/>
      <c r="R111" s="31" t="n">
        <f aca="false">P111*Q111</f>
        <v>0</v>
      </c>
      <c r="S111" s="30"/>
      <c r="T111" s="31" t="n">
        <f aca="false">R111+S111</f>
        <v>0</v>
      </c>
      <c r="U111" s="31" t="n">
        <f aca="false">ROUNDUP(T111,-1)</f>
        <v>0</v>
      </c>
      <c r="V111" s="32"/>
      <c r="W111" s="25"/>
      <c r="X111" s="25"/>
      <c r="Y111" s="29"/>
      <c r="Z111" s="25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</row>
    <row r="112" customFormat="false" ht="14.25" hidden="false" customHeight="true" outlineLevel="0" collapsed="false">
      <c r="B112" s="21"/>
      <c r="C112" s="22"/>
      <c r="D112" s="22"/>
      <c r="E112" s="23"/>
      <c r="F112" s="24"/>
      <c r="G112" s="25"/>
      <c r="H112" s="25"/>
      <c r="I112" s="25"/>
      <c r="J112" s="26"/>
      <c r="K112" s="27"/>
      <c r="L112" s="23"/>
      <c r="M112" s="28" t="str">
        <f aca="false">IF($L112="","",VLOOKUP($L112,TAB_List!$I:$K,2,0))</f>
        <v/>
      </c>
      <c r="N112" s="28" t="str">
        <f aca="false">IF($L112="","",VLOOKUP($L112,TAB_List!$I:$K,3,0))</f>
        <v/>
      </c>
      <c r="O112" s="23"/>
      <c r="P112" s="29"/>
      <c r="Q112" s="30"/>
      <c r="R112" s="31" t="n">
        <f aca="false">P112*Q112</f>
        <v>0</v>
      </c>
      <c r="S112" s="30"/>
      <c r="T112" s="31" t="n">
        <f aca="false">R112+S112</f>
        <v>0</v>
      </c>
      <c r="U112" s="31" t="n">
        <f aca="false">ROUNDUP(T112,-1)</f>
        <v>0</v>
      </c>
      <c r="V112" s="32"/>
      <c r="W112" s="25"/>
      <c r="X112" s="25"/>
      <c r="Y112" s="29"/>
      <c r="Z112" s="25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</row>
    <row r="113" customFormat="false" ht="14.25" hidden="false" customHeight="true" outlineLevel="0" collapsed="false">
      <c r="B113" s="21"/>
      <c r="C113" s="22"/>
      <c r="D113" s="22"/>
      <c r="E113" s="23"/>
      <c r="F113" s="24"/>
      <c r="G113" s="25"/>
      <c r="H113" s="25"/>
      <c r="I113" s="25"/>
      <c r="J113" s="26"/>
      <c r="K113" s="27"/>
      <c r="L113" s="23"/>
      <c r="M113" s="28" t="str">
        <f aca="false">IF($L113="","",VLOOKUP($L113,TAB_List!$I:$K,2,0))</f>
        <v/>
      </c>
      <c r="N113" s="28" t="str">
        <f aca="false">IF($L113="","",VLOOKUP($L113,TAB_List!$I:$K,3,0))</f>
        <v/>
      </c>
      <c r="O113" s="23"/>
      <c r="P113" s="29"/>
      <c r="Q113" s="30"/>
      <c r="R113" s="31" t="n">
        <f aca="false">P113*Q113</f>
        <v>0</v>
      </c>
      <c r="S113" s="30"/>
      <c r="T113" s="31" t="n">
        <f aca="false">R113+S113</f>
        <v>0</v>
      </c>
      <c r="U113" s="31" t="n">
        <f aca="false">ROUNDUP(T113,-1)</f>
        <v>0</v>
      </c>
      <c r="V113" s="32"/>
      <c r="W113" s="25"/>
      <c r="X113" s="25"/>
      <c r="Y113" s="29"/>
      <c r="Z113" s="25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</row>
    <row r="114" customFormat="false" ht="14.25" hidden="false" customHeight="true" outlineLevel="0" collapsed="false">
      <c r="B114" s="21"/>
      <c r="C114" s="22"/>
      <c r="D114" s="22"/>
      <c r="E114" s="23"/>
      <c r="F114" s="24"/>
      <c r="G114" s="25"/>
      <c r="H114" s="25"/>
      <c r="I114" s="25"/>
      <c r="J114" s="26"/>
      <c r="K114" s="27"/>
      <c r="L114" s="23"/>
      <c r="M114" s="28" t="str">
        <f aca="false">IF($L114="","",VLOOKUP($L114,TAB_List!$I:$K,2,0))</f>
        <v/>
      </c>
      <c r="N114" s="28" t="str">
        <f aca="false">IF($L114="","",VLOOKUP($L114,TAB_List!$I:$K,3,0))</f>
        <v/>
      </c>
      <c r="O114" s="23"/>
      <c r="P114" s="29"/>
      <c r="Q114" s="30"/>
      <c r="R114" s="31" t="n">
        <f aca="false">P114*Q114</f>
        <v>0</v>
      </c>
      <c r="S114" s="30"/>
      <c r="T114" s="31" t="n">
        <f aca="false">R114+S114</f>
        <v>0</v>
      </c>
      <c r="U114" s="31" t="n">
        <f aca="false">ROUNDUP(T114,-1)</f>
        <v>0</v>
      </c>
      <c r="V114" s="32"/>
      <c r="W114" s="25"/>
      <c r="X114" s="25"/>
      <c r="Y114" s="29"/>
      <c r="Z114" s="25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</row>
    <row r="115" customFormat="false" ht="14.25" hidden="false" customHeight="true" outlineLevel="0" collapsed="false">
      <c r="B115" s="21"/>
      <c r="C115" s="22"/>
      <c r="D115" s="22"/>
      <c r="E115" s="23"/>
      <c r="F115" s="24"/>
      <c r="G115" s="25"/>
      <c r="H115" s="25"/>
      <c r="I115" s="25"/>
      <c r="J115" s="26"/>
      <c r="K115" s="27"/>
      <c r="L115" s="23"/>
      <c r="M115" s="28" t="str">
        <f aca="false">IF($L115="","",VLOOKUP($L115,TAB_List!$I:$K,2,0))</f>
        <v/>
      </c>
      <c r="N115" s="28" t="str">
        <f aca="false">IF($L115="","",VLOOKUP($L115,TAB_List!$I:$K,3,0))</f>
        <v/>
      </c>
      <c r="O115" s="23"/>
      <c r="P115" s="29"/>
      <c r="Q115" s="30"/>
      <c r="R115" s="31" t="n">
        <f aca="false">P115*Q115</f>
        <v>0</v>
      </c>
      <c r="S115" s="30"/>
      <c r="T115" s="31" t="n">
        <f aca="false">R115+S115</f>
        <v>0</v>
      </c>
      <c r="U115" s="31" t="n">
        <f aca="false">ROUNDUP(T115,-1)</f>
        <v>0</v>
      </c>
      <c r="V115" s="32"/>
      <c r="W115" s="25"/>
      <c r="X115" s="25"/>
      <c r="Y115" s="29"/>
      <c r="Z115" s="25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</row>
    <row r="116" customFormat="false" ht="14.25" hidden="false" customHeight="true" outlineLevel="0" collapsed="false">
      <c r="B116" s="21"/>
      <c r="C116" s="22"/>
      <c r="D116" s="22"/>
      <c r="E116" s="23"/>
      <c r="F116" s="24"/>
      <c r="G116" s="25"/>
      <c r="H116" s="25"/>
      <c r="I116" s="25"/>
      <c r="J116" s="26"/>
      <c r="K116" s="27"/>
      <c r="L116" s="23"/>
      <c r="M116" s="28" t="str">
        <f aca="false">IF($L116="","",VLOOKUP($L116,TAB_List!$I:$K,2,0))</f>
        <v/>
      </c>
      <c r="N116" s="28" t="str">
        <f aca="false">IF($L116="","",VLOOKUP($L116,TAB_List!$I:$K,3,0))</f>
        <v/>
      </c>
      <c r="O116" s="23"/>
      <c r="P116" s="29"/>
      <c r="Q116" s="30"/>
      <c r="R116" s="31" t="n">
        <f aca="false">P116*Q116</f>
        <v>0</v>
      </c>
      <c r="S116" s="30"/>
      <c r="T116" s="31" t="n">
        <f aca="false">R116+S116</f>
        <v>0</v>
      </c>
      <c r="U116" s="31" t="n">
        <f aca="false">ROUNDUP(T116,-1)</f>
        <v>0</v>
      </c>
      <c r="V116" s="32"/>
      <c r="W116" s="25"/>
      <c r="X116" s="25"/>
      <c r="Y116" s="29"/>
      <c r="Z116" s="25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</row>
    <row r="117" customFormat="false" ht="14.25" hidden="false" customHeight="true" outlineLevel="0" collapsed="false">
      <c r="B117" s="21"/>
      <c r="C117" s="22"/>
      <c r="D117" s="22"/>
      <c r="E117" s="23"/>
      <c r="F117" s="24"/>
      <c r="G117" s="25"/>
      <c r="H117" s="25"/>
      <c r="I117" s="25"/>
      <c r="J117" s="26"/>
      <c r="K117" s="27"/>
      <c r="L117" s="23"/>
      <c r="M117" s="28" t="str">
        <f aca="false">IF($L117="","",VLOOKUP($L117,TAB_List!$I:$K,2,0))</f>
        <v/>
      </c>
      <c r="N117" s="28" t="str">
        <f aca="false">IF($L117="","",VLOOKUP($L117,TAB_List!$I:$K,3,0))</f>
        <v/>
      </c>
      <c r="O117" s="23"/>
      <c r="P117" s="29"/>
      <c r="Q117" s="30"/>
      <c r="R117" s="31" t="n">
        <f aca="false">P117*Q117</f>
        <v>0</v>
      </c>
      <c r="S117" s="30"/>
      <c r="T117" s="31" t="n">
        <f aca="false">R117+S117</f>
        <v>0</v>
      </c>
      <c r="U117" s="31" t="n">
        <f aca="false">ROUNDUP(T117,-1)</f>
        <v>0</v>
      </c>
      <c r="V117" s="32"/>
      <c r="W117" s="25"/>
      <c r="X117" s="25"/>
      <c r="Y117" s="29"/>
      <c r="Z117" s="25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</row>
    <row r="118" customFormat="false" ht="14.25" hidden="false" customHeight="true" outlineLevel="0" collapsed="false">
      <c r="B118" s="21"/>
      <c r="C118" s="22"/>
      <c r="D118" s="22"/>
      <c r="E118" s="23"/>
      <c r="F118" s="24"/>
      <c r="G118" s="25"/>
      <c r="H118" s="25"/>
      <c r="I118" s="25"/>
      <c r="J118" s="26"/>
      <c r="K118" s="27"/>
      <c r="L118" s="23"/>
      <c r="M118" s="28" t="str">
        <f aca="false">IF($L118="","",VLOOKUP($L118,TAB_List!$I:$K,2,0))</f>
        <v/>
      </c>
      <c r="N118" s="28" t="str">
        <f aca="false">IF($L118="","",VLOOKUP($L118,TAB_List!$I:$K,3,0))</f>
        <v/>
      </c>
      <c r="O118" s="23"/>
      <c r="P118" s="29"/>
      <c r="Q118" s="30"/>
      <c r="R118" s="31" t="n">
        <f aca="false">P118*Q118</f>
        <v>0</v>
      </c>
      <c r="S118" s="30"/>
      <c r="T118" s="31" t="n">
        <f aca="false">R118+S118</f>
        <v>0</v>
      </c>
      <c r="U118" s="31" t="n">
        <f aca="false">ROUNDUP(T118,-1)</f>
        <v>0</v>
      </c>
      <c r="V118" s="32"/>
      <c r="W118" s="25"/>
      <c r="X118" s="25"/>
      <c r="Y118" s="29"/>
      <c r="Z118" s="25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</row>
    <row r="119" customFormat="false" ht="14.25" hidden="false" customHeight="true" outlineLevel="0" collapsed="false">
      <c r="B119" s="21"/>
      <c r="C119" s="22"/>
      <c r="D119" s="22"/>
      <c r="E119" s="23"/>
      <c r="F119" s="24"/>
      <c r="G119" s="25"/>
      <c r="H119" s="25"/>
      <c r="I119" s="25"/>
      <c r="J119" s="26"/>
      <c r="K119" s="27"/>
      <c r="L119" s="23"/>
      <c r="M119" s="28" t="str">
        <f aca="false">IF($L119="","",VLOOKUP($L119,TAB_List!$I:$K,2,0))</f>
        <v/>
      </c>
      <c r="N119" s="28" t="str">
        <f aca="false">IF($L119="","",VLOOKUP($L119,TAB_List!$I:$K,3,0))</f>
        <v/>
      </c>
      <c r="O119" s="23"/>
      <c r="P119" s="29"/>
      <c r="Q119" s="30"/>
      <c r="R119" s="31" t="n">
        <f aca="false">P119*Q119</f>
        <v>0</v>
      </c>
      <c r="S119" s="30"/>
      <c r="T119" s="31" t="n">
        <f aca="false">R119+S119</f>
        <v>0</v>
      </c>
      <c r="U119" s="31" t="n">
        <f aca="false">ROUNDUP(T119,-1)</f>
        <v>0</v>
      </c>
      <c r="V119" s="32"/>
      <c r="W119" s="25"/>
      <c r="X119" s="25"/>
      <c r="Y119" s="29"/>
      <c r="Z119" s="25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</row>
    <row r="120" customFormat="false" ht="14.25" hidden="false" customHeight="true" outlineLevel="0" collapsed="false">
      <c r="B120" s="21"/>
      <c r="C120" s="22"/>
      <c r="D120" s="22"/>
      <c r="E120" s="23"/>
      <c r="F120" s="24"/>
      <c r="G120" s="25"/>
      <c r="H120" s="25"/>
      <c r="I120" s="25"/>
      <c r="J120" s="26"/>
      <c r="K120" s="27"/>
      <c r="L120" s="23"/>
      <c r="M120" s="28" t="str">
        <f aca="false">IF($L120="","",VLOOKUP($L120,TAB_List!$I:$K,2,0))</f>
        <v/>
      </c>
      <c r="N120" s="28" t="str">
        <f aca="false">IF($L120="","",VLOOKUP($L120,TAB_List!$I:$K,3,0))</f>
        <v/>
      </c>
      <c r="O120" s="23"/>
      <c r="P120" s="29"/>
      <c r="Q120" s="30"/>
      <c r="R120" s="31" t="n">
        <f aca="false">P120*Q120</f>
        <v>0</v>
      </c>
      <c r="S120" s="30"/>
      <c r="T120" s="31" t="n">
        <f aca="false">R120+S120</f>
        <v>0</v>
      </c>
      <c r="U120" s="31" t="n">
        <f aca="false">ROUNDUP(T120,-1)</f>
        <v>0</v>
      </c>
      <c r="V120" s="32"/>
      <c r="W120" s="25"/>
      <c r="X120" s="25"/>
      <c r="Y120" s="29"/>
      <c r="Z120" s="25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</row>
    <row r="121" customFormat="false" ht="14.25" hidden="false" customHeight="true" outlineLevel="0" collapsed="false">
      <c r="B121" s="21"/>
      <c r="C121" s="22"/>
      <c r="D121" s="22"/>
      <c r="E121" s="23"/>
      <c r="F121" s="24"/>
      <c r="G121" s="25"/>
      <c r="H121" s="25"/>
      <c r="I121" s="25"/>
      <c r="J121" s="26"/>
      <c r="K121" s="27"/>
      <c r="L121" s="23"/>
      <c r="M121" s="28" t="str">
        <f aca="false">IF($L121="","",VLOOKUP($L121,TAB_List!$I:$K,2,0))</f>
        <v/>
      </c>
      <c r="N121" s="28" t="str">
        <f aca="false">IF($L121="","",VLOOKUP($L121,TAB_List!$I:$K,3,0))</f>
        <v/>
      </c>
      <c r="O121" s="23"/>
      <c r="P121" s="29"/>
      <c r="Q121" s="30"/>
      <c r="R121" s="31" t="n">
        <f aca="false">P121*Q121</f>
        <v>0</v>
      </c>
      <c r="S121" s="30"/>
      <c r="T121" s="31" t="n">
        <f aca="false">R121+S121</f>
        <v>0</v>
      </c>
      <c r="U121" s="31" t="n">
        <f aca="false">ROUNDUP(T121,-1)</f>
        <v>0</v>
      </c>
      <c r="V121" s="32"/>
      <c r="W121" s="25"/>
      <c r="X121" s="25"/>
      <c r="Y121" s="29"/>
      <c r="Z121" s="25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</row>
    <row r="122" customFormat="false" ht="14.25" hidden="false" customHeight="true" outlineLevel="0" collapsed="false">
      <c r="B122" s="21"/>
      <c r="C122" s="22"/>
      <c r="D122" s="22"/>
      <c r="E122" s="23"/>
      <c r="F122" s="24"/>
      <c r="G122" s="25"/>
      <c r="H122" s="25"/>
      <c r="I122" s="25"/>
      <c r="J122" s="26"/>
      <c r="K122" s="27"/>
      <c r="L122" s="23"/>
      <c r="M122" s="28" t="str">
        <f aca="false">IF($L122="","",VLOOKUP($L122,TAB_List!$I:$K,2,0))</f>
        <v/>
      </c>
      <c r="N122" s="28" t="str">
        <f aca="false">IF($L122="","",VLOOKUP($L122,TAB_List!$I:$K,3,0))</f>
        <v/>
      </c>
      <c r="O122" s="23"/>
      <c r="P122" s="29"/>
      <c r="Q122" s="30"/>
      <c r="R122" s="31" t="n">
        <f aca="false">P122*Q122</f>
        <v>0</v>
      </c>
      <c r="S122" s="30"/>
      <c r="T122" s="31" t="n">
        <f aca="false">R122+S122</f>
        <v>0</v>
      </c>
      <c r="U122" s="31" t="n">
        <f aca="false">ROUNDUP(T122,-1)</f>
        <v>0</v>
      </c>
      <c r="V122" s="32"/>
      <c r="W122" s="25"/>
      <c r="X122" s="25"/>
      <c r="Y122" s="29"/>
      <c r="Z122" s="25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</row>
    <row r="123" customFormat="false" ht="14.25" hidden="false" customHeight="true" outlineLevel="0" collapsed="false">
      <c r="B123" s="21"/>
      <c r="C123" s="22"/>
      <c r="D123" s="22"/>
      <c r="E123" s="23"/>
      <c r="F123" s="24"/>
      <c r="G123" s="25"/>
      <c r="H123" s="25"/>
      <c r="I123" s="25"/>
      <c r="J123" s="26"/>
      <c r="K123" s="27"/>
      <c r="L123" s="23"/>
      <c r="M123" s="28" t="str">
        <f aca="false">IF($L123="","",VLOOKUP($L123,TAB_List!$I:$K,2,0))</f>
        <v/>
      </c>
      <c r="N123" s="28" t="str">
        <f aca="false">IF($L123="","",VLOOKUP($L123,TAB_List!$I:$K,3,0))</f>
        <v/>
      </c>
      <c r="O123" s="23"/>
      <c r="P123" s="29"/>
      <c r="Q123" s="30"/>
      <c r="R123" s="31" t="n">
        <f aca="false">P123*Q123</f>
        <v>0</v>
      </c>
      <c r="S123" s="30"/>
      <c r="T123" s="31" t="n">
        <f aca="false">R123+S123</f>
        <v>0</v>
      </c>
      <c r="U123" s="31" t="n">
        <f aca="false">ROUNDUP(T123,-1)</f>
        <v>0</v>
      </c>
      <c r="V123" s="32"/>
      <c r="W123" s="25"/>
      <c r="X123" s="25"/>
      <c r="Y123" s="29"/>
      <c r="Z123" s="25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</row>
    <row r="124" customFormat="false" ht="14.25" hidden="false" customHeight="true" outlineLevel="0" collapsed="false">
      <c r="B124" s="21"/>
      <c r="C124" s="22"/>
      <c r="D124" s="22"/>
      <c r="E124" s="23"/>
      <c r="F124" s="24"/>
      <c r="G124" s="25"/>
      <c r="H124" s="25"/>
      <c r="I124" s="25"/>
      <c r="J124" s="26"/>
      <c r="K124" s="27"/>
      <c r="L124" s="23"/>
      <c r="M124" s="28" t="str">
        <f aca="false">IF($L124="","",VLOOKUP($L124,TAB_List!$I:$K,2,0))</f>
        <v/>
      </c>
      <c r="N124" s="28" t="str">
        <f aca="false">IF($L124="","",VLOOKUP($L124,TAB_List!$I:$K,3,0))</f>
        <v/>
      </c>
      <c r="O124" s="23"/>
      <c r="P124" s="29"/>
      <c r="Q124" s="30"/>
      <c r="R124" s="31" t="n">
        <f aca="false">P124*Q124</f>
        <v>0</v>
      </c>
      <c r="S124" s="30"/>
      <c r="T124" s="31" t="n">
        <f aca="false">R124+S124</f>
        <v>0</v>
      </c>
      <c r="U124" s="31" t="n">
        <f aca="false">ROUNDUP(T124,-1)</f>
        <v>0</v>
      </c>
      <c r="V124" s="32"/>
      <c r="W124" s="25"/>
      <c r="X124" s="25"/>
      <c r="Y124" s="29"/>
      <c r="Z124" s="25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</row>
    <row r="125" customFormat="false" ht="14.25" hidden="false" customHeight="true" outlineLevel="0" collapsed="false">
      <c r="B125" s="21"/>
      <c r="C125" s="22"/>
      <c r="D125" s="22"/>
      <c r="E125" s="23"/>
      <c r="F125" s="24"/>
      <c r="G125" s="25"/>
      <c r="H125" s="25"/>
      <c r="I125" s="25"/>
      <c r="J125" s="26"/>
      <c r="K125" s="27"/>
      <c r="L125" s="23"/>
      <c r="M125" s="28" t="str">
        <f aca="false">IF($L125="","",VLOOKUP($L125,TAB_List!$I:$K,2,0))</f>
        <v/>
      </c>
      <c r="N125" s="28" t="str">
        <f aca="false">IF($L125="","",VLOOKUP($L125,TAB_List!$I:$K,3,0))</f>
        <v/>
      </c>
      <c r="O125" s="23"/>
      <c r="P125" s="29"/>
      <c r="Q125" s="30"/>
      <c r="R125" s="31" t="n">
        <f aca="false">P125*Q125</f>
        <v>0</v>
      </c>
      <c r="S125" s="30"/>
      <c r="T125" s="31" t="n">
        <f aca="false">R125+S125</f>
        <v>0</v>
      </c>
      <c r="U125" s="31" t="n">
        <f aca="false">ROUNDUP(T125,-1)</f>
        <v>0</v>
      </c>
      <c r="V125" s="32"/>
      <c r="W125" s="25"/>
      <c r="X125" s="25"/>
      <c r="Y125" s="29"/>
      <c r="Z125" s="25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</row>
    <row r="126" customFormat="false" ht="14.25" hidden="false" customHeight="true" outlineLevel="0" collapsed="false">
      <c r="B126" s="21"/>
      <c r="C126" s="22"/>
      <c r="D126" s="22"/>
      <c r="E126" s="23"/>
      <c r="F126" s="24"/>
      <c r="G126" s="25"/>
      <c r="H126" s="25"/>
      <c r="I126" s="25"/>
      <c r="J126" s="26"/>
      <c r="K126" s="27"/>
      <c r="L126" s="23"/>
      <c r="M126" s="28" t="str">
        <f aca="false">IF($L126="","",VLOOKUP($L126,TAB_List!$I:$K,2,0))</f>
        <v/>
      </c>
      <c r="N126" s="28" t="str">
        <f aca="false">IF($L126="","",VLOOKUP($L126,TAB_List!$I:$K,3,0))</f>
        <v/>
      </c>
      <c r="O126" s="23"/>
      <c r="P126" s="29"/>
      <c r="Q126" s="30"/>
      <c r="R126" s="31" t="n">
        <f aca="false">P126*Q126</f>
        <v>0</v>
      </c>
      <c r="S126" s="30"/>
      <c r="T126" s="31" t="n">
        <f aca="false">R126+S126</f>
        <v>0</v>
      </c>
      <c r="U126" s="31" t="n">
        <f aca="false">ROUNDUP(T126,-1)</f>
        <v>0</v>
      </c>
      <c r="V126" s="32"/>
      <c r="W126" s="25"/>
      <c r="X126" s="25"/>
      <c r="Y126" s="29"/>
      <c r="Z126" s="25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</row>
    <row r="127" customFormat="false" ht="14.25" hidden="false" customHeight="true" outlineLevel="0" collapsed="false">
      <c r="B127" s="21"/>
      <c r="C127" s="22"/>
      <c r="D127" s="22"/>
      <c r="E127" s="23"/>
      <c r="F127" s="24"/>
      <c r="G127" s="25"/>
      <c r="H127" s="25"/>
      <c r="I127" s="25"/>
      <c r="J127" s="26"/>
      <c r="K127" s="27"/>
      <c r="L127" s="23"/>
      <c r="M127" s="28" t="str">
        <f aca="false">IF($L127="","",VLOOKUP($L127,TAB_List!$I:$K,2,0))</f>
        <v/>
      </c>
      <c r="N127" s="28" t="str">
        <f aca="false">IF($L127="","",VLOOKUP($L127,TAB_List!$I:$K,3,0))</f>
        <v/>
      </c>
      <c r="O127" s="23"/>
      <c r="P127" s="29"/>
      <c r="Q127" s="30"/>
      <c r="R127" s="31" t="n">
        <f aca="false">P127*Q127</f>
        <v>0</v>
      </c>
      <c r="S127" s="30"/>
      <c r="T127" s="31" t="n">
        <f aca="false">R127+S127</f>
        <v>0</v>
      </c>
      <c r="U127" s="31" t="n">
        <f aca="false">ROUNDUP(T127,-1)</f>
        <v>0</v>
      </c>
      <c r="V127" s="32"/>
      <c r="W127" s="25"/>
      <c r="X127" s="25"/>
      <c r="Y127" s="29"/>
      <c r="Z127" s="25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</row>
    <row r="128" customFormat="false" ht="14.25" hidden="false" customHeight="true" outlineLevel="0" collapsed="false">
      <c r="B128" s="21"/>
      <c r="C128" s="22"/>
      <c r="D128" s="22"/>
      <c r="E128" s="23"/>
      <c r="F128" s="24"/>
      <c r="G128" s="25"/>
      <c r="H128" s="25"/>
      <c r="I128" s="25"/>
      <c r="J128" s="26"/>
      <c r="K128" s="27"/>
      <c r="L128" s="23"/>
      <c r="M128" s="28" t="str">
        <f aca="false">IF($L128="","",VLOOKUP($L128,TAB_List!$I:$K,2,0))</f>
        <v/>
      </c>
      <c r="N128" s="28" t="str">
        <f aca="false">IF($L128="","",VLOOKUP($L128,TAB_List!$I:$K,3,0))</f>
        <v/>
      </c>
      <c r="O128" s="23"/>
      <c r="P128" s="29"/>
      <c r="Q128" s="30"/>
      <c r="R128" s="31" t="n">
        <f aca="false">P128*Q128</f>
        <v>0</v>
      </c>
      <c r="S128" s="30"/>
      <c r="T128" s="31" t="n">
        <f aca="false">R128+S128</f>
        <v>0</v>
      </c>
      <c r="U128" s="31" t="n">
        <f aca="false">ROUNDUP(T128,-1)</f>
        <v>0</v>
      </c>
      <c r="V128" s="32"/>
      <c r="W128" s="25"/>
      <c r="X128" s="25"/>
      <c r="Y128" s="29"/>
      <c r="Z128" s="25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</row>
    <row r="129" customFormat="false" ht="14.25" hidden="false" customHeight="true" outlineLevel="0" collapsed="false">
      <c r="B129" s="21"/>
      <c r="C129" s="22"/>
      <c r="D129" s="22"/>
      <c r="E129" s="23"/>
      <c r="F129" s="24"/>
      <c r="G129" s="25"/>
      <c r="H129" s="25"/>
      <c r="I129" s="25"/>
      <c r="J129" s="26"/>
      <c r="K129" s="27"/>
      <c r="L129" s="23"/>
      <c r="M129" s="28" t="str">
        <f aca="false">IF($L129="","",VLOOKUP($L129,TAB_List!$I:$K,2,0))</f>
        <v/>
      </c>
      <c r="N129" s="28" t="str">
        <f aca="false">IF($L129="","",VLOOKUP($L129,TAB_List!$I:$K,3,0))</f>
        <v/>
      </c>
      <c r="O129" s="23"/>
      <c r="P129" s="29"/>
      <c r="Q129" s="30"/>
      <c r="R129" s="31" t="n">
        <f aca="false">P129*Q129</f>
        <v>0</v>
      </c>
      <c r="S129" s="30"/>
      <c r="T129" s="31" t="n">
        <f aca="false">R129+S129</f>
        <v>0</v>
      </c>
      <c r="U129" s="31" t="n">
        <f aca="false">ROUNDUP(T129,-1)</f>
        <v>0</v>
      </c>
      <c r="V129" s="32"/>
      <c r="W129" s="25"/>
      <c r="X129" s="25"/>
      <c r="Y129" s="29"/>
      <c r="Z129" s="25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</row>
    <row r="130" customFormat="false" ht="14.25" hidden="false" customHeight="true" outlineLevel="0" collapsed="false">
      <c r="B130" s="21"/>
      <c r="C130" s="22"/>
      <c r="D130" s="22"/>
      <c r="E130" s="23"/>
      <c r="F130" s="24"/>
      <c r="G130" s="25"/>
      <c r="H130" s="25"/>
      <c r="I130" s="25"/>
      <c r="J130" s="26"/>
      <c r="K130" s="27"/>
      <c r="L130" s="23"/>
      <c r="M130" s="28" t="str">
        <f aca="false">IF($L130="","",VLOOKUP($L130,TAB_List!$I:$K,2,0))</f>
        <v/>
      </c>
      <c r="N130" s="28" t="str">
        <f aca="false">IF($L130="","",VLOOKUP($L130,TAB_List!$I:$K,3,0))</f>
        <v/>
      </c>
      <c r="O130" s="23"/>
      <c r="P130" s="29"/>
      <c r="Q130" s="30"/>
      <c r="R130" s="31" t="n">
        <f aca="false">P130*Q130</f>
        <v>0</v>
      </c>
      <c r="S130" s="30"/>
      <c r="T130" s="31" t="n">
        <f aca="false">R130+S130</f>
        <v>0</v>
      </c>
      <c r="U130" s="31" t="n">
        <f aca="false">ROUNDUP(T130,-1)</f>
        <v>0</v>
      </c>
      <c r="V130" s="32"/>
      <c r="W130" s="25"/>
      <c r="X130" s="25"/>
      <c r="Y130" s="29"/>
      <c r="Z130" s="25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</row>
    <row r="131" customFormat="false" ht="14.25" hidden="false" customHeight="true" outlineLevel="0" collapsed="false">
      <c r="B131" s="21"/>
      <c r="C131" s="22"/>
      <c r="D131" s="22"/>
      <c r="E131" s="23"/>
      <c r="F131" s="24"/>
      <c r="G131" s="25"/>
      <c r="H131" s="25"/>
      <c r="I131" s="25"/>
      <c r="J131" s="26"/>
      <c r="K131" s="27"/>
      <c r="L131" s="23"/>
      <c r="M131" s="28" t="str">
        <f aca="false">IF($L131="","",VLOOKUP($L131,TAB_List!$I:$K,2,0))</f>
        <v/>
      </c>
      <c r="N131" s="28" t="str">
        <f aca="false">IF($L131="","",VLOOKUP($L131,TAB_List!$I:$K,3,0))</f>
        <v/>
      </c>
      <c r="O131" s="23"/>
      <c r="P131" s="29"/>
      <c r="Q131" s="30"/>
      <c r="R131" s="31" t="n">
        <f aca="false">P131*Q131</f>
        <v>0</v>
      </c>
      <c r="S131" s="30"/>
      <c r="T131" s="31" t="n">
        <f aca="false">R131+S131</f>
        <v>0</v>
      </c>
      <c r="U131" s="31" t="n">
        <f aca="false">ROUNDUP(T131,-1)</f>
        <v>0</v>
      </c>
      <c r="V131" s="32"/>
      <c r="W131" s="25"/>
      <c r="X131" s="25"/>
      <c r="Y131" s="29"/>
      <c r="Z131" s="25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</row>
    <row r="132" customFormat="false" ht="14.25" hidden="false" customHeight="true" outlineLevel="0" collapsed="false">
      <c r="B132" s="21"/>
      <c r="C132" s="22"/>
      <c r="D132" s="22"/>
      <c r="E132" s="23"/>
      <c r="F132" s="24"/>
      <c r="G132" s="25"/>
      <c r="H132" s="25"/>
      <c r="I132" s="25"/>
      <c r="J132" s="26"/>
      <c r="K132" s="27"/>
      <c r="L132" s="23"/>
      <c r="M132" s="28" t="str">
        <f aca="false">IF($L132="","",VLOOKUP($L132,TAB_List!$I:$K,2,0))</f>
        <v/>
      </c>
      <c r="N132" s="28" t="str">
        <f aca="false">IF($L132="","",VLOOKUP($L132,TAB_List!$I:$K,3,0))</f>
        <v/>
      </c>
      <c r="O132" s="23"/>
      <c r="P132" s="29"/>
      <c r="Q132" s="30"/>
      <c r="R132" s="31" t="n">
        <f aca="false">P132*Q132</f>
        <v>0</v>
      </c>
      <c r="S132" s="30"/>
      <c r="T132" s="31" t="n">
        <f aca="false">R132+S132</f>
        <v>0</v>
      </c>
      <c r="U132" s="31" t="n">
        <f aca="false">ROUNDUP(T132,-1)</f>
        <v>0</v>
      </c>
      <c r="V132" s="32"/>
      <c r="W132" s="25"/>
      <c r="X132" s="25"/>
      <c r="Y132" s="29"/>
      <c r="Z132" s="25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</row>
    <row r="133" customFormat="false" ht="14.25" hidden="false" customHeight="true" outlineLevel="0" collapsed="false">
      <c r="B133" s="21"/>
      <c r="C133" s="22"/>
      <c r="D133" s="22"/>
      <c r="E133" s="23"/>
      <c r="F133" s="24"/>
      <c r="G133" s="25"/>
      <c r="H133" s="25"/>
      <c r="I133" s="25"/>
      <c r="J133" s="26"/>
      <c r="K133" s="27"/>
      <c r="L133" s="23"/>
      <c r="M133" s="28" t="str">
        <f aca="false">IF($L133="","",VLOOKUP($L133,TAB_List!$I:$K,2,0))</f>
        <v/>
      </c>
      <c r="N133" s="28" t="str">
        <f aca="false">IF($L133="","",VLOOKUP($L133,TAB_List!$I:$K,3,0))</f>
        <v/>
      </c>
      <c r="O133" s="23"/>
      <c r="P133" s="29"/>
      <c r="Q133" s="30"/>
      <c r="R133" s="31" t="n">
        <f aca="false">P133*Q133</f>
        <v>0</v>
      </c>
      <c r="S133" s="30"/>
      <c r="T133" s="31" t="n">
        <f aca="false">R133+S133</f>
        <v>0</v>
      </c>
      <c r="U133" s="31" t="n">
        <f aca="false">ROUNDUP(T133,-1)</f>
        <v>0</v>
      </c>
      <c r="V133" s="32"/>
      <c r="W133" s="25"/>
      <c r="X133" s="25"/>
      <c r="Y133" s="29"/>
      <c r="Z133" s="25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</row>
    <row r="134" customFormat="false" ht="14.25" hidden="false" customHeight="true" outlineLevel="0" collapsed="false">
      <c r="B134" s="21"/>
      <c r="C134" s="22"/>
      <c r="D134" s="22"/>
      <c r="E134" s="23"/>
      <c r="F134" s="24"/>
      <c r="G134" s="25"/>
      <c r="H134" s="25"/>
      <c r="I134" s="25"/>
      <c r="J134" s="26"/>
      <c r="K134" s="27"/>
      <c r="L134" s="23"/>
      <c r="M134" s="28" t="str">
        <f aca="false">IF($L134="","",VLOOKUP($L134,TAB_List!$I:$K,2,0))</f>
        <v/>
      </c>
      <c r="N134" s="28" t="str">
        <f aca="false">IF($L134="","",VLOOKUP($L134,TAB_List!$I:$K,3,0))</f>
        <v/>
      </c>
      <c r="O134" s="23"/>
      <c r="P134" s="29"/>
      <c r="Q134" s="30"/>
      <c r="R134" s="31" t="n">
        <f aca="false">P134*Q134</f>
        <v>0</v>
      </c>
      <c r="S134" s="30"/>
      <c r="T134" s="31" t="n">
        <f aca="false">R134+S134</f>
        <v>0</v>
      </c>
      <c r="U134" s="31" t="n">
        <f aca="false">ROUNDUP(T134,-1)</f>
        <v>0</v>
      </c>
      <c r="V134" s="32"/>
      <c r="W134" s="25"/>
      <c r="X134" s="25"/>
      <c r="Y134" s="29"/>
      <c r="Z134" s="25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</row>
    <row r="135" customFormat="false" ht="14.25" hidden="false" customHeight="true" outlineLevel="0" collapsed="false">
      <c r="B135" s="21"/>
      <c r="C135" s="22"/>
      <c r="D135" s="22"/>
      <c r="E135" s="23"/>
      <c r="F135" s="24"/>
      <c r="G135" s="25"/>
      <c r="H135" s="25"/>
      <c r="I135" s="25"/>
      <c r="J135" s="26"/>
      <c r="K135" s="27"/>
      <c r="L135" s="23"/>
      <c r="M135" s="28" t="str">
        <f aca="false">IF($L135="","",VLOOKUP($L135,TAB_List!$I:$K,2,0))</f>
        <v/>
      </c>
      <c r="N135" s="28" t="str">
        <f aca="false">IF($L135="","",VLOOKUP($L135,TAB_List!$I:$K,3,0))</f>
        <v/>
      </c>
      <c r="O135" s="23"/>
      <c r="P135" s="29"/>
      <c r="Q135" s="30"/>
      <c r="R135" s="31" t="n">
        <f aca="false">P135*Q135</f>
        <v>0</v>
      </c>
      <c r="S135" s="30"/>
      <c r="T135" s="31" t="n">
        <f aca="false">R135+S135</f>
        <v>0</v>
      </c>
      <c r="U135" s="31" t="n">
        <f aca="false">ROUNDUP(T135,-1)</f>
        <v>0</v>
      </c>
      <c r="V135" s="32"/>
      <c r="W135" s="25"/>
      <c r="X135" s="25"/>
      <c r="Y135" s="29"/>
      <c r="Z135" s="25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</row>
    <row r="136" customFormat="false" ht="14.25" hidden="false" customHeight="true" outlineLevel="0" collapsed="false">
      <c r="B136" s="21"/>
      <c r="C136" s="22"/>
      <c r="D136" s="22"/>
      <c r="E136" s="23"/>
      <c r="F136" s="24"/>
      <c r="G136" s="25"/>
      <c r="H136" s="25"/>
      <c r="I136" s="25"/>
      <c r="J136" s="26"/>
      <c r="K136" s="27"/>
      <c r="L136" s="23"/>
      <c r="M136" s="28" t="str">
        <f aca="false">IF($L136="","",VLOOKUP($L136,TAB_List!$I:$K,2,0))</f>
        <v/>
      </c>
      <c r="N136" s="28" t="str">
        <f aca="false">IF($L136="","",VLOOKUP($L136,TAB_List!$I:$K,3,0))</f>
        <v/>
      </c>
      <c r="O136" s="23"/>
      <c r="P136" s="29"/>
      <c r="Q136" s="30"/>
      <c r="R136" s="31" t="n">
        <f aca="false">P136*Q136</f>
        <v>0</v>
      </c>
      <c r="S136" s="30"/>
      <c r="T136" s="31" t="n">
        <f aca="false">R136+S136</f>
        <v>0</v>
      </c>
      <c r="U136" s="31" t="n">
        <f aca="false">ROUNDUP(T136,-1)</f>
        <v>0</v>
      </c>
      <c r="V136" s="32"/>
      <c r="W136" s="25"/>
      <c r="X136" s="25"/>
      <c r="Y136" s="29"/>
      <c r="Z136" s="25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</row>
    <row r="137" customFormat="false" ht="14.25" hidden="false" customHeight="true" outlineLevel="0" collapsed="false">
      <c r="B137" s="21"/>
      <c r="C137" s="22"/>
      <c r="D137" s="22"/>
      <c r="E137" s="23"/>
      <c r="F137" s="24"/>
      <c r="G137" s="25"/>
      <c r="H137" s="25"/>
      <c r="I137" s="25"/>
      <c r="J137" s="26"/>
      <c r="K137" s="27"/>
      <c r="L137" s="23"/>
      <c r="M137" s="28" t="str">
        <f aca="false">IF($L137="","",VLOOKUP($L137,TAB_List!$I:$K,2,0))</f>
        <v/>
      </c>
      <c r="N137" s="28" t="str">
        <f aca="false">IF($L137="","",VLOOKUP($L137,TAB_List!$I:$K,3,0))</f>
        <v/>
      </c>
      <c r="O137" s="23"/>
      <c r="P137" s="29"/>
      <c r="Q137" s="30"/>
      <c r="R137" s="31" t="n">
        <f aca="false">P137*Q137</f>
        <v>0</v>
      </c>
      <c r="S137" s="30"/>
      <c r="T137" s="31" t="n">
        <f aca="false">R137+S137</f>
        <v>0</v>
      </c>
      <c r="U137" s="31" t="n">
        <f aca="false">ROUNDUP(T137,-1)</f>
        <v>0</v>
      </c>
      <c r="V137" s="32"/>
      <c r="W137" s="25"/>
      <c r="X137" s="25"/>
      <c r="Y137" s="29"/>
      <c r="Z137" s="25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</row>
    <row r="138" customFormat="false" ht="14.25" hidden="false" customHeight="true" outlineLevel="0" collapsed="false">
      <c r="B138" s="21"/>
      <c r="C138" s="22"/>
      <c r="D138" s="22"/>
      <c r="E138" s="23"/>
      <c r="F138" s="24"/>
      <c r="G138" s="25"/>
      <c r="H138" s="25"/>
      <c r="I138" s="25"/>
      <c r="J138" s="26"/>
      <c r="K138" s="27"/>
      <c r="L138" s="23"/>
      <c r="M138" s="28" t="str">
        <f aca="false">IF($L138="","",VLOOKUP($L138,TAB_List!$I:$K,2,0))</f>
        <v/>
      </c>
      <c r="N138" s="28" t="str">
        <f aca="false">IF($L138="","",VLOOKUP($L138,TAB_List!$I:$K,3,0))</f>
        <v/>
      </c>
      <c r="O138" s="23"/>
      <c r="P138" s="29"/>
      <c r="Q138" s="30"/>
      <c r="R138" s="31" t="n">
        <f aca="false">P138*Q138</f>
        <v>0</v>
      </c>
      <c r="S138" s="30"/>
      <c r="T138" s="31" t="n">
        <f aca="false">R138+S138</f>
        <v>0</v>
      </c>
      <c r="U138" s="31" t="n">
        <f aca="false">ROUNDUP(T138,-1)</f>
        <v>0</v>
      </c>
      <c r="V138" s="32"/>
      <c r="W138" s="25"/>
      <c r="X138" s="25"/>
      <c r="Y138" s="29"/>
      <c r="Z138" s="25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</row>
    <row r="139" customFormat="false" ht="14.25" hidden="false" customHeight="true" outlineLevel="0" collapsed="false">
      <c r="B139" s="21"/>
      <c r="C139" s="22"/>
      <c r="D139" s="22"/>
      <c r="E139" s="23"/>
      <c r="F139" s="24"/>
      <c r="G139" s="25"/>
      <c r="H139" s="25"/>
      <c r="I139" s="25"/>
      <c r="J139" s="26"/>
      <c r="K139" s="27"/>
      <c r="L139" s="23"/>
      <c r="M139" s="28" t="str">
        <f aca="false">IF($L139="","",VLOOKUP($L139,TAB_List!$I:$K,2,0))</f>
        <v/>
      </c>
      <c r="N139" s="28" t="str">
        <f aca="false">IF($L139="","",VLOOKUP($L139,TAB_List!$I:$K,3,0))</f>
        <v/>
      </c>
      <c r="O139" s="23"/>
      <c r="P139" s="29"/>
      <c r="Q139" s="30"/>
      <c r="R139" s="31" t="n">
        <f aca="false">P139*Q139</f>
        <v>0</v>
      </c>
      <c r="S139" s="30"/>
      <c r="T139" s="31" t="n">
        <f aca="false">R139+S139</f>
        <v>0</v>
      </c>
      <c r="U139" s="31" t="n">
        <f aca="false">ROUNDUP(T139,-1)</f>
        <v>0</v>
      </c>
      <c r="V139" s="32"/>
      <c r="W139" s="25"/>
      <c r="X139" s="25"/>
      <c r="Y139" s="29"/>
      <c r="Z139" s="25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</row>
    <row r="140" customFormat="false" ht="14.25" hidden="false" customHeight="true" outlineLevel="0" collapsed="false">
      <c r="B140" s="21"/>
      <c r="C140" s="22"/>
      <c r="D140" s="22"/>
      <c r="E140" s="23"/>
      <c r="F140" s="24"/>
      <c r="G140" s="25"/>
      <c r="H140" s="25"/>
      <c r="I140" s="25"/>
      <c r="J140" s="26"/>
      <c r="K140" s="27"/>
      <c r="L140" s="23"/>
      <c r="M140" s="28" t="str">
        <f aca="false">IF($L140="","",VLOOKUP($L140,TAB_List!$I:$K,2,0))</f>
        <v/>
      </c>
      <c r="N140" s="28" t="str">
        <f aca="false">IF($L140="","",VLOOKUP($L140,TAB_List!$I:$K,3,0))</f>
        <v/>
      </c>
      <c r="O140" s="23"/>
      <c r="P140" s="29"/>
      <c r="Q140" s="30"/>
      <c r="R140" s="31" t="n">
        <f aca="false">P140*Q140</f>
        <v>0</v>
      </c>
      <c r="S140" s="30"/>
      <c r="T140" s="31" t="n">
        <f aca="false">R140+S140</f>
        <v>0</v>
      </c>
      <c r="U140" s="31" t="n">
        <f aca="false">ROUNDUP(T140,-1)</f>
        <v>0</v>
      </c>
      <c r="V140" s="32"/>
      <c r="W140" s="25"/>
      <c r="X140" s="25"/>
      <c r="Y140" s="29"/>
      <c r="Z140" s="25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</row>
    <row r="141" customFormat="false" ht="14.25" hidden="false" customHeight="true" outlineLevel="0" collapsed="false">
      <c r="B141" s="21"/>
      <c r="C141" s="22"/>
      <c r="D141" s="22"/>
      <c r="E141" s="23"/>
      <c r="F141" s="24"/>
      <c r="G141" s="25"/>
      <c r="H141" s="25"/>
      <c r="I141" s="25"/>
      <c r="J141" s="26"/>
      <c r="K141" s="27"/>
      <c r="L141" s="23"/>
      <c r="M141" s="28" t="str">
        <f aca="false">IF($L141="","",VLOOKUP($L141,TAB_List!$I:$K,2,0))</f>
        <v/>
      </c>
      <c r="N141" s="28" t="str">
        <f aca="false">IF($L141="","",VLOOKUP($L141,TAB_List!$I:$K,3,0))</f>
        <v/>
      </c>
      <c r="O141" s="23"/>
      <c r="P141" s="29"/>
      <c r="Q141" s="30"/>
      <c r="R141" s="31" t="n">
        <f aca="false">P141*Q141</f>
        <v>0</v>
      </c>
      <c r="S141" s="30"/>
      <c r="T141" s="31" t="n">
        <f aca="false">R141+S141</f>
        <v>0</v>
      </c>
      <c r="U141" s="31" t="n">
        <f aca="false">ROUNDUP(T141,-1)</f>
        <v>0</v>
      </c>
      <c r="V141" s="32"/>
      <c r="W141" s="25"/>
      <c r="X141" s="25"/>
      <c r="Y141" s="29"/>
      <c r="Z141" s="25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</row>
    <row r="142" customFormat="false" ht="14.25" hidden="false" customHeight="true" outlineLevel="0" collapsed="false">
      <c r="B142" s="21"/>
      <c r="C142" s="22"/>
      <c r="D142" s="22"/>
      <c r="E142" s="23"/>
      <c r="F142" s="24"/>
      <c r="G142" s="25"/>
      <c r="H142" s="25"/>
      <c r="I142" s="25"/>
      <c r="J142" s="26"/>
      <c r="K142" s="27"/>
      <c r="L142" s="23"/>
      <c r="M142" s="28" t="str">
        <f aca="false">IF($L142="","",VLOOKUP($L142,TAB_List!$I:$K,2,0))</f>
        <v/>
      </c>
      <c r="N142" s="28" t="str">
        <f aca="false">IF($L142="","",VLOOKUP($L142,TAB_List!$I:$K,3,0))</f>
        <v/>
      </c>
      <c r="O142" s="23"/>
      <c r="P142" s="29"/>
      <c r="Q142" s="30"/>
      <c r="R142" s="31" t="n">
        <f aca="false">P142*Q142</f>
        <v>0</v>
      </c>
      <c r="S142" s="30"/>
      <c r="T142" s="31" t="n">
        <f aca="false">R142+S142</f>
        <v>0</v>
      </c>
      <c r="U142" s="31" t="n">
        <f aca="false">ROUNDUP(T142,-1)</f>
        <v>0</v>
      </c>
      <c r="V142" s="32"/>
      <c r="W142" s="25"/>
      <c r="X142" s="25"/>
      <c r="Y142" s="29"/>
      <c r="Z142" s="25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</row>
    <row r="143" customFormat="false" ht="14.25" hidden="false" customHeight="true" outlineLevel="0" collapsed="false">
      <c r="B143" s="21"/>
      <c r="C143" s="22"/>
      <c r="D143" s="22"/>
      <c r="E143" s="23"/>
      <c r="F143" s="24"/>
      <c r="G143" s="25"/>
      <c r="H143" s="25"/>
      <c r="I143" s="25"/>
      <c r="J143" s="26"/>
      <c r="K143" s="27"/>
      <c r="L143" s="23"/>
      <c r="M143" s="28" t="str">
        <f aca="false">IF($L143="","",VLOOKUP($L143,TAB_List!$I:$K,2,0))</f>
        <v/>
      </c>
      <c r="N143" s="28" t="str">
        <f aca="false">IF($L143="","",VLOOKUP($L143,TAB_List!$I:$K,3,0))</f>
        <v/>
      </c>
      <c r="O143" s="23"/>
      <c r="P143" s="29"/>
      <c r="Q143" s="30"/>
      <c r="R143" s="31" t="n">
        <f aca="false">P143*Q143</f>
        <v>0</v>
      </c>
      <c r="S143" s="30"/>
      <c r="T143" s="31" t="n">
        <f aca="false">R143+S143</f>
        <v>0</v>
      </c>
      <c r="U143" s="31" t="n">
        <f aca="false">ROUNDUP(T143,-1)</f>
        <v>0</v>
      </c>
      <c r="V143" s="32"/>
      <c r="W143" s="25"/>
      <c r="X143" s="25"/>
      <c r="Y143" s="29"/>
      <c r="Z143" s="25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</row>
    <row r="144" customFormat="false" ht="14.25" hidden="false" customHeight="true" outlineLevel="0" collapsed="false">
      <c r="B144" s="21"/>
      <c r="C144" s="22"/>
      <c r="D144" s="22"/>
      <c r="E144" s="23"/>
      <c r="F144" s="24"/>
      <c r="G144" s="25"/>
      <c r="H144" s="25"/>
      <c r="I144" s="25"/>
      <c r="J144" s="26"/>
      <c r="K144" s="27"/>
      <c r="L144" s="23"/>
      <c r="M144" s="28" t="str">
        <f aca="false">IF($L144="","",VLOOKUP($L144,TAB_List!$I:$K,2,0))</f>
        <v/>
      </c>
      <c r="N144" s="28" t="str">
        <f aca="false">IF($L144="","",VLOOKUP($L144,TAB_List!$I:$K,3,0))</f>
        <v/>
      </c>
      <c r="O144" s="23"/>
      <c r="P144" s="29"/>
      <c r="Q144" s="30"/>
      <c r="R144" s="31" t="n">
        <f aca="false">P144*Q144</f>
        <v>0</v>
      </c>
      <c r="S144" s="30"/>
      <c r="T144" s="31" t="n">
        <f aca="false">R144+S144</f>
        <v>0</v>
      </c>
      <c r="U144" s="31" t="n">
        <f aca="false">ROUNDUP(T144,-1)</f>
        <v>0</v>
      </c>
      <c r="V144" s="32"/>
      <c r="W144" s="25"/>
      <c r="X144" s="25"/>
      <c r="Y144" s="29"/>
      <c r="Z144" s="25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</row>
    <row r="145" customFormat="false" ht="14.25" hidden="false" customHeight="true" outlineLevel="0" collapsed="false">
      <c r="B145" s="21"/>
      <c r="C145" s="22"/>
      <c r="D145" s="22"/>
      <c r="E145" s="23"/>
      <c r="F145" s="24"/>
      <c r="G145" s="25"/>
      <c r="H145" s="25"/>
      <c r="I145" s="25"/>
      <c r="J145" s="26"/>
      <c r="K145" s="27"/>
      <c r="L145" s="23"/>
      <c r="M145" s="28" t="str">
        <f aca="false">IF($L145="","",VLOOKUP($L145,TAB_List!$I:$K,2,0))</f>
        <v/>
      </c>
      <c r="N145" s="28" t="str">
        <f aca="false">IF($L145="","",VLOOKUP($L145,TAB_List!$I:$K,3,0))</f>
        <v/>
      </c>
      <c r="O145" s="23"/>
      <c r="P145" s="29"/>
      <c r="Q145" s="30"/>
      <c r="R145" s="31" t="n">
        <f aca="false">P145*Q145</f>
        <v>0</v>
      </c>
      <c r="S145" s="30"/>
      <c r="T145" s="31" t="n">
        <f aca="false">R145+S145</f>
        <v>0</v>
      </c>
      <c r="U145" s="31" t="n">
        <f aca="false">ROUNDUP(T145,-1)</f>
        <v>0</v>
      </c>
      <c r="V145" s="32"/>
      <c r="W145" s="25"/>
      <c r="X145" s="25"/>
      <c r="Y145" s="29"/>
      <c r="Z145" s="25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</row>
    <row r="146" customFormat="false" ht="14.25" hidden="false" customHeight="true" outlineLevel="0" collapsed="false">
      <c r="B146" s="21"/>
      <c r="C146" s="22"/>
      <c r="D146" s="22"/>
      <c r="E146" s="23"/>
      <c r="F146" s="24"/>
      <c r="G146" s="25"/>
      <c r="H146" s="25"/>
      <c r="I146" s="25"/>
      <c r="J146" s="26"/>
      <c r="K146" s="27"/>
      <c r="L146" s="23"/>
      <c r="M146" s="28" t="str">
        <f aca="false">IF($L146="","",VLOOKUP($L146,TAB_List!$I:$K,2,0))</f>
        <v/>
      </c>
      <c r="N146" s="28" t="str">
        <f aca="false">IF($L146="","",VLOOKUP($L146,TAB_List!$I:$K,3,0))</f>
        <v/>
      </c>
      <c r="O146" s="23"/>
      <c r="P146" s="29"/>
      <c r="Q146" s="30"/>
      <c r="R146" s="31" t="n">
        <f aca="false">P146*Q146</f>
        <v>0</v>
      </c>
      <c r="S146" s="30"/>
      <c r="T146" s="31" t="n">
        <f aca="false">R146+S146</f>
        <v>0</v>
      </c>
      <c r="U146" s="31" t="n">
        <f aca="false">ROUNDUP(T146,-1)</f>
        <v>0</v>
      </c>
      <c r="V146" s="32"/>
      <c r="W146" s="25"/>
      <c r="X146" s="25"/>
      <c r="Y146" s="29"/>
      <c r="Z146" s="25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</row>
    <row r="147" customFormat="false" ht="14.25" hidden="false" customHeight="true" outlineLevel="0" collapsed="false">
      <c r="B147" s="21"/>
      <c r="C147" s="22"/>
      <c r="D147" s="22"/>
      <c r="E147" s="23"/>
      <c r="F147" s="24"/>
      <c r="G147" s="25"/>
      <c r="H147" s="25"/>
      <c r="I147" s="25"/>
      <c r="J147" s="26"/>
      <c r="K147" s="27"/>
      <c r="L147" s="23"/>
      <c r="M147" s="28" t="str">
        <f aca="false">IF($L147="","",VLOOKUP($L147,TAB_List!$I:$K,2,0))</f>
        <v/>
      </c>
      <c r="N147" s="28" t="str">
        <f aca="false">IF($L147="","",VLOOKUP($L147,TAB_List!$I:$K,3,0))</f>
        <v/>
      </c>
      <c r="O147" s="23"/>
      <c r="P147" s="29"/>
      <c r="Q147" s="30"/>
      <c r="R147" s="31" t="n">
        <f aca="false">P147*Q147</f>
        <v>0</v>
      </c>
      <c r="S147" s="30"/>
      <c r="T147" s="31" t="n">
        <f aca="false">R147+S147</f>
        <v>0</v>
      </c>
      <c r="U147" s="31" t="n">
        <f aca="false">ROUNDUP(T147,-1)</f>
        <v>0</v>
      </c>
      <c r="V147" s="32"/>
      <c r="W147" s="25"/>
      <c r="X147" s="25"/>
      <c r="Y147" s="29"/>
      <c r="Z147" s="25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</row>
    <row r="148" customFormat="false" ht="14.25" hidden="false" customHeight="true" outlineLevel="0" collapsed="false">
      <c r="B148" s="21"/>
      <c r="C148" s="22"/>
      <c r="D148" s="22"/>
      <c r="E148" s="23"/>
      <c r="F148" s="24"/>
      <c r="G148" s="25"/>
      <c r="H148" s="25"/>
      <c r="I148" s="25"/>
      <c r="J148" s="26"/>
      <c r="K148" s="27"/>
      <c r="L148" s="23"/>
      <c r="M148" s="28" t="str">
        <f aca="false">IF($L148="","",VLOOKUP($L148,TAB_List!$I:$K,2,0))</f>
        <v/>
      </c>
      <c r="N148" s="28" t="str">
        <f aca="false">IF($L148="","",VLOOKUP($L148,TAB_List!$I:$K,3,0))</f>
        <v/>
      </c>
      <c r="O148" s="23"/>
      <c r="P148" s="29"/>
      <c r="Q148" s="30"/>
      <c r="R148" s="31" t="n">
        <f aca="false">P148*Q148</f>
        <v>0</v>
      </c>
      <c r="S148" s="30"/>
      <c r="T148" s="31" t="n">
        <f aca="false">R148+S148</f>
        <v>0</v>
      </c>
      <c r="U148" s="31" t="n">
        <f aca="false">ROUNDUP(T148,-1)</f>
        <v>0</v>
      </c>
      <c r="V148" s="32"/>
      <c r="W148" s="25"/>
      <c r="X148" s="25"/>
      <c r="Y148" s="29"/>
      <c r="Z148" s="25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</row>
    <row r="149" customFormat="false" ht="14.25" hidden="false" customHeight="true" outlineLevel="0" collapsed="false">
      <c r="B149" s="21"/>
      <c r="C149" s="22"/>
      <c r="D149" s="22"/>
      <c r="E149" s="23"/>
      <c r="F149" s="24"/>
      <c r="G149" s="25"/>
      <c r="H149" s="25"/>
      <c r="I149" s="25"/>
      <c r="J149" s="26"/>
      <c r="K149" s="27"/>
      <c r="L149" s="23"/>
      <c r="M149" s="28" t="str">
        <f aca="false">IF($L149="","",VLOOKUP($L149,TAB_List!$I:$K,2,0))</f>
        <v/>
      </c>
      <c r="N149" s="28" t="str">
        <f aca="false">IF($L149="","",VLOOKUP($L149,TAB_List!$I:$K,3,0))</f>
        <v/>
      </c>
      <c r="O149" s="23"/>
      <c r="P149" s="29"/>
      <c r="Q149" s="30"/>
      <c r="R149" s="31" t="n">
        <f aca="false">P149*Q149</f>
        <v>0</v>
      </c>
      <c r="S149" s="30"/>
      <c r="T149" s="31" t="n">
        <f aca="false">R149+S149</f>
        <v>0</v>
      </c>
      <c r="U149" s="31" t="n">
        <f aca="false">ROUNDUP(T149,-1)</f>
        <v>0</v>
      </c>
      <c r="V149" s="32"/>
      <c r="W149" s="25"/>
      <c r="X149" s="25"/>
      <c r="Y149" s="29"/>
      <c r="Z149" s="25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</row>
    <row r="150" customFormat="false" ht="14.25" hidden="false" customHeight="true" outlineLevel="0" collapsed="false">
      <c r="B150" s="21"/>
      <c r="C150" s="22"/>
      <c r="D150" s="22"/>
      <c r="E150" s="23"/>
      <c r="F150" s="24"/>
      <c r="G150" s="25"/>
      <c r="H150" s="25"/>
      <c r="I150" s="25"/>
      <c r="J150" s="26"/>
      <c r="K150" s="27"/>
      <c r="L150" s="23"/>
      <c r="M150" s="28" t="str">
        <f aca="false">IF($L150="","",VLOOKUP($L150,TAB_List!$I:$K,2,0))</f>
        <v/>
      </c>
      <c r="N150" s="28" t="str">
        <f aca="false">IF($L150="","",VLOOKUP($L150,TAB_List!$I:$K,3,0))</f>
        <v/>
      </c>
      <c r="O150" s="23"/>
      <c r="P150" s="29"/>
      <c r="Q150" s="30"/>
      <c r="R150" s="31" t="n">
        <f aca="false">P150*Q150</f>
        <v>0</v>
      </c>
      <c r="S150" s="30"/>
      <c r="T150" s="31" t="n">
        <f aca="false">R150+S150</f>
        <v>0</v>
      </c>
      <c r="U150" s="31" t="n">
        <f aca="false">ROUNDUP(T150,-1)</f>
        <v>0</v>
      </c>
      <c r="V150" s="32"/>
      <c r="W150" s="25"/>
      <c r="X150" s="25"/>
      <c r="Y150" s="29"/>
      <c r="Z150" s="25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</row>
    <row r="151" customFormat="false" ht="14.25" hidden="false" customHeight="true" outlineLevel="0" collapsed="false">
      <c r="B151" s="21"/>
      <c r="C151" s="22"/>
      <c r="D151" s="22"/>
      <c r="E151" s="23"/>
      <c r="F151" s="24"/>
      <c r="G151" s="25"/>
      <c r="H151" s="25"/>
      <c r="I151" s="25"/>
      <c r="J151" s="26"/>
      <c r="K151" s="27"/>
      <c r="L151" s="23"/>
      <c r="M151" s="28" t="str">
        <f aca="false">IF($L151="","",VLOOKUP($L151,TAB_List!$I:$K,2,0))</f>
        <v/>
      </c>
      <c r="N151" s="28" t="str">
        <f aca="false">IF($L151="","",VLOOKUP($L151,TAB_List!$I:$K,3,0))</f>
        <v/>
      </c>
      <c r="O151" s="23"/>
      <c r="P151" s="29"/>
      <c r="Q151" s="30"/>
      <c r="R151" s="31" t="n">
        <f aca="false">P151*Q151</f>
        <v>0</v>
      </c>
      <c r="S151" s="30"/>
      <c r="T151" s="31" t="n">
        <f aca="false">R151+S151</f>
        <v>0</v>
      </c>
      <c r="U151" s="31" t="n">
        <f aca="false">ROUNDUP(T151,-1)</f>
        <v>0</v>
      </c>
      <c r="V151" s="32"/>
      <c r="W151" s="25"/>
      <c r="X151" s="25"/>
      <c r="Y151" s="29"/>
      <c r="Z151" s="25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</row>
    <row r="152" customFormat="false" ht="14.25" hidden="false" customHeight="true" outlineLevel="0" collapsed="false">
      <c r="B152" s="21"/>
      <c r="C152" s="22"/>
      <c r="D152" s="22"/>
      <c r="E152" s="23"/>
      <c r="F152" s="24"/>
      <c r="G152" s="25"/>
      <c r="H152" s="25"/>
      <c r="I152" s="25"/>
      <c r="J152" s="26"/>
      <c r="K152" s="27"/>
      <c r="L152" s="23"/>
      <c r="M152" s="28" t="str">
        <f aca="false">IF($L152="","",VLOOKUP($L152,TAB_List!$I:$K,2,0))</f>
        <v/>
      </c>
      <c r="N152" s="28" t="str">
        <f aca="false">IF($L152="","",VLOOKUP($L152,TAB_List!$I:$K,3,0))</f>
        <v/>
      </c>
      <c r="O152" s="23"/>
      <c r="P152" s="29"/>
      <c r="Q152" s="30"/>
      <c r="R152" s="31" t="n">
        <f aca="false">P152*Q152</f>
        <v>0</v>
      </c>
      <c r="S152" s="30"/>
      <c r="T152" s="31" t="n">
        <f aca="false">R152+S152</f>
        <v>0</v>
      </c>
      <c r="U152" s="31" t="n">
        <f aca="false">ROUNDUP(T152,-1)</f>
        <v>0</v>
      </c>
      <c r="V152" s="32"/>
      <c r="W152" s="25"/>
      <c r="X152" s="25"/>
      <c r="Y152" s="29"/>
      <c r="Z152" s="25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</row>
    <row r="153" customFormat="false" ht="14.25" hidden="false" customHeight="true" outlineLevel="0" collapsed="false">
      <c r="B153" s="21"/>
      <c r="C153" s="22"/>
      <c r="D153" s="22"/>
      <c r="E153" s="23"/>
      <c r="F153" s="24"/>
      <c r="G153" s="25"/>
      <c r="H153" s="25"/>
      <c r="I153" s="25"/>
      <c r="J153" s="26"/>
      <c r="K153" s="27"/>
      <c r="L153" s="23"/>
      <c r="M153" s="28" t="str">
        <f aca="false">IF($L153="","",VLOOKUP($L153,TAB_List!$I:$K,2,0))</f>
        <v/>
      </c>
      <c r="N153" s="28" t="str">
        <f aca="false">IF($L153="","",VLOOKUP($L153,TAB_List!$I:$K,3,0))</f>
        <v/>
      </c>
      <c r="O153" s="23"/>
      <c r="P153" s="29"/>
      <c r="Q153" s="30"/>
      <c r="R153" s="31" t="n">
        <f aca="false">P153*Q153</f>
        <v>0</v>
      </c>
      <c r="S153" s="30"/>
      <c r="T153" s="31" t="n">
        <f aca="false">R153+S153</f>
        <v>0</v>
      </c>
      <c r="U153" s="31" t="n">
        <f aca="false">ROUNDUP(T153,-1)</f>
        <v>0</v>
      </c>
      <c r="V153" s="32"/>
      <c r="W153" s="25"/>
      <c r="X153" s="25"/>
      <c r="Y153" s="29"/>
      <c r="Z153" s="25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</row>
    <row r="154" customFormat="false" ht="14.25" hidden="false" customHeight="true" outlineLevel="0" collapsed="false">
      <c r="B154" s="21"/>
      <c r="C154" s="22"/>
      <c r="D154" s="22"/>
      <c r="E154" s="23"/>
      <c r="F154" s="24"/>
      <c r="G154" s="25"/>
      <c r="H154" s="25"/>
      <c r="I154" s="25"/>
      <c r="J154" s="26"/>
      <c r="K154" s="27"/>
      <c r="L154" s="23"/>
      <c r="M154" s="28" t="str">
        <f aca="false">IF($L154="","",VLOOKUP($L154,TAB_List!$I:$K,2,0))</f>
        <v/>
      </c>
      <c r="N154" s="28" t="str">
        <f aca="false">IF($L154="","",VLOOKUP($L154,TAB_List!$I:$K,3,0))</f>
        <v/>
      </c>
      <c r="O154" s="23"/>
      <c r="P154" s="29"/>
      <c r="Q154" s="30"/>
      <c r="R154" s="31" t="n">
        <f aca="false">P154*Q154</f>
        <v>0</v>
      </c>
      <c r="S154" s="30"/>
      <c r="T154" s="31" t="n">
        <f aca="false">R154+S154</f>
        <v>0</v>
      </c>
      <c r="U154" s="31" t="n">
        <f aca="false">ROUNDUP(T154,-1)</f>
        <v>0</v>
      </c>
      <c r="V154" s="32"/>
      <c r="W154" s="25"/>
      <c r="X154" s="25"/>
      <c r="Y154" s="29"/>
      <c r="Z154" s="25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</row>
    <row r="155" customFormat="false" ht="14.25" hidden="false" customHeight="true" outlineLevel="0" collapsed="false">
      <c r="B155" s="21"/>
      <c r="C155" s="22"/>
      <c r="D155" s="22"/>
      <c r="E155" s="23"/>
      <c r="F155" s="24"/>
      <c r="G155" s="25"/>
      <c r="H155" s="25"/>
      <c r="I155" s="25"/>
      <c r="J155" s="26"/>
      <c r="K155" s="27"/>
      <c r="L155" s="23"/>
      <c r="M155" s="28" t="str">
        <f aca="false">IF($L155="","",VLOOKUP($L155,TAB_List!$I:$K,2,0))</f>
        <v/>
      </c>
      <c r="N155" s="28" t="str">
        <f aca="false">IF($L155="","",VLOOKUP($L155,TAB_List!$I:$K,3,0))</f>
        <v/>
      </c>
      <c r="O155" s="23"/>
      <c r="P155" s="29"/>
      <c r="Q155" s="30"/>
      <c r="R155" s="31" t="n">
        <f aca="false">P155*Q155</f>
        <v>0</v>
      </c>
      <c r="S155" s="30"/>
      <c r="T155" s="31" t="n">
        <f aca="false">R155+S155</f>
        <v>0</v>
      </c>
      <c r="U155" s="31" t="n">
        <f aca="false">ROUNDUP(T155,-1)</f>
        <v>0</v>
      </c>
      <c r="V155" s="32"/>
      <c r="W155" s="25"/>
      <c r="X155" s="25"/>
      <c r="Y155" s="29"/>
      <c r="Z155" s="25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</row>
    <row r="156" customFormat="false" ht="14.25" hidden="false" customHeight="true" outlineLevel="0" collapsed="false">
      <c r="B156" s="21"/>
      <c r="C156" s="22"/>
      <c r="D156" s="22"/>
      <c r="E156" s="23"/>
      <c r="F156" s="24"/>
      <c r="G156" s="25"/>
      <c r="H156" s="25"/>
      <c r="I156" s="25"/>
      <c r="J156" s="26"/>
      <c r="K156" s="27"/>
      <c r="L156" s="23"/>
      <c r="M156" s="28" t="str">
        <f aca="false">IF($L156="","",VLOOKUP($L156,TAB_List!$I:$K,2,0))</f>
        <v/>
      </c>
      <c r="N156" s="28" t="str">
        <f aca="false">IF($L156="","",VLOOKUP($L156,TAB_List!$I:$K,3,0))</f>
        <v/>
      </c>
      <c r="O156" s="23"/>
      <c r="P156" s="29"/>
      <c r="Q156" s="30"/>
      <c r="R156" s="31" t="n">
        <f aca="false">P156*Q156</f>
        <v>0</v>
      </c>
      <c r="S156" s="30"/>
      <c r="T156" s="31" t="n">
        <f aca="false">R156+S156</f>
        <v>0</v>
      </c>
      <c r="U156" s="31" t="n">
        <f aca="false">ROUNDUP(T156,-1)</f>
        <v>0</v>
      </c>
      <c r="V156" s="32"/>
      <c r="W156" s="25"/>
      <c r="X156" s="25"/>
      <c r="Y156" s="29"/>
      <c r="Z156" s="25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</row>
    <row r="157" customFormat="false" ht="14.25" hidden="false" customHeight="true" outlineLevel="0" collapsed="false">
      <c r="B157" s="21"/>
      <c r="C157" s="22"/>
      <c r="D157" s="22"/>
      <c r="E157" s="23"/>
      <c r="F157" s="24"/>
      <c r="G157" s="25"/>
      <c r="H157" s="25"/>
      <c r="I157" s="25"/>
      <c r="J157" s="26"/>
      <c r="K157" s="27"/>
      <c r="L157" s="23"/>
      <c r="M157" s="28" t="str">
        <f aca="false">IF($L157="","",VLOOKUP($L157,TAB_List!$I:$K,2,0))</f>
        <v/>
      </c>
      <c r="N157" s="28" t="str">
        <f aca="false">IF($L157="","",VLOOKUP($L157,TAB_List!$I:$K,3,0))</f>
        <v/>
      </c>
      <c r="O157" s="23"/>
      <c r="P157" s="29"/>
      <c r="Q157" s="30"/>
      <c r="R157" s="31" t="n">
        <f aca="false">P157*Q157</f>
        <v>0</v>
      </c>
      <c r="S157" s="30"/>
      <c r="T157" s="31" t="n">
        <f aca="false">R157+S157</f>
        <v>0</v>
      </c>
      <c r="U157" s="31" t="n">
        <f aca="false">ROUNDUP(T157,-1)</f>
        <v>0</v>
      </c>
      <c r="V157" s="32"/>
      <c r="W157" s="25"/>
      <c r="X157" s="25"/>
      <c r="Y157" s="29"/>
      <c r="Z157" s="25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</row>
    <row r="158" customFormat="false" ht="14.25" hidden="false" customHeight="true" outlineLevel="0" collapsed="false">
      <c r="B158" s="21"/>
      <c r="C158" s="22"/>
      <c r="D158" s="22"/>
      <c r="E158" s="23"/>
      <c r="F158" s="24"/>
      <c r="G158" s="25"/>
      <c r="H158" s="25"/>
      <c r="I158" s="25"/>
      <c r="J158" s="26"/>
      <c r="K158" s="27"/>
      <c r="L158" s="23"/>
      <c r="M158" s="28" t="str">
        <f aca="false">IF($L158="","",VLOOKUP($L158,TAB_List!$I:$K,2,0))</f>
        <v/>
      </c>
      <c r="N158" s="28" t="str">
        <f aca="false">IF($L158="","",VLOOKUP($L158,TAB_List!$I:$K,3,0))</f>
        <v/>
      </c>
      <c r="O158" s="23"/>
      <c r="P158" s="29"/>
      <c r="Q158" s="30"/>
      <c r="R158" s="31" t="n">
        <f aca="false">P158*Q158</f>
        <v>0</v>
      </c>
      <c r="S158" s="30"/>
      <c r="T158" s="31" t="n">
        <f aca="false">R158+S158</f>
        <v>0</v>
      </c>
      <c r="U158" s="31" t="n">
        <f aca="false">ROUNDUP(T158,-1)</f>
        <v>0</v>
      </c>
      <c r="V158" s="32"/>
      <c r="W158" s="25"/>
      <c r="X158" s="25"/>
      <c r="Y158" s="29"/>
      <c r="Z158" s="25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</row>
    <row r="159" customFormat="false" ht="14.25" hidden="false" customHeight="true" outlineLevel="0" collapsed="false">
      <c r="B159" s="21"/>
      <c r="C159" s="22"/>
      <c r="D159" s="22"/>
      <c r="E159" s="23"/>
      <c r="F159" s="24"/>
      <c r="G159" s="25"/>
      <c r="H159" s="25"/>
      <c r="I159" s="25"/>
      <c r="J159" s="26"/>
      <c r="K159" s="27"/>
      <c r="L159" s="23"/>
      <c r="M159" s="28" t="str">
        <f aca="false">IF($L159="","",VLOOKUP($L159,TAB_List!$I:$K,2,0))</f>
        <v/>
      </c>
      <c r="N159" s="28" t="str">
        <f aca="false">IF($L159="","",VLOOKUP($L159,TAB_List!$I:$K,3,0))</f>
        <v/>
      </c>
      <c r="O159" s="23"/>
      <c r="P159" s="29"/>
      <c r="Q159" s="30"/>
      <c r="R159" s="31" t="n">
        <f aca="false">P159*Q159</f>
        <v>0</v>
      </c>
      <c r="S159" s="30"/>
      <c r="T159" s="31" t="n">
        <f aca="false">R159+S159</f>
        <v>0</v>
      </c>
      <c r="U159" s="31" t="n">
        <f aca="false">ROUNDUP(T159,-1)</f>
        <v>0</v>
      </c>
      <c r="V159" s="32"/>
      <c r="W159" s="25"/>
      <c r="X159" s="25"/>
      <c r="Y159" s="29"/>
      <c r="Z159" s="25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</row>
    <row r="160" customFormat="false" ht="14.25" hidden="false" customHeight="true" outlineLevel="0" collapsed="false">
      <c r="B160" s="21"/>
      <c r="C160" s="22"/>
      <c r="D160" s="22"/>
      <c r="E160" s="23"/>
      <c r="F160" s="24"/>
      <c r="G160" s="25"/>
      <c r="H160" s="25"/>
      <c r="I160" s="25"/>
      <c r="J160" s="26"/>
      <c r="K160" s="27"/>
      <c r="L160" s="23"/>
      <c r="M160" s="28" t="str">
        <f aca="false">IF($L160="","",VLOOKUP($L160,TAB_List!$I:$K,2,0))</f>
        <v/>
      </c>
      <c r="N160" s="28" t="str">
        <f aca="false">IF($L160="","",VLOOKUP($L160,TAB_List!$I:$K,3,0))</f>
        <v/>
      </c>
      <c r="O160" s="23"/>
      <c r="P160" s="29"/>
      <c r="Q160" s="30"/>
      <c r="R160" s="31" t="n">
        <f aca="false">P160*Q160</f>
        <v>0</v>
      </c>
      <c r="S160" s="30"/>
      <c r="T160" s="31" t="n">
        <f aca="false">R160+S160</f>
        <v>0</v>
      </c>
      <c r="U160" s="31" t="n">
        <f aca="false">ROUNDUP(T160,-1)</f>
        <v>0</v>
      </c>
      <c r="V160" s="32"/>
      <c r="W160" s="25"/>
      <c r="X160" s="25"/>
      <c r="Y160" s="29"/>
      <c r="Z160" s="25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</row>
    <row r="161" customFormat="false" ht="14.25" hidden="false" customHeight="true" outlineLevel="0" collapsed="false">
      <c r="B161" s="21"/>
      <c r="C161" s="22"/>
      <c r="D161" s="22"/>
      <c r="E161" s="23"/>
      <c r="F161" s="24"/>
      <c r="G161" s="25"/>
      <c r="H161" s="25"/>
      <c r="I161" s="25"/>
      <c r="J161" s="26"/>
      <c r="K161" s="27"/>
      <c r="L161" s="23"/>
      <c r="M161" s="28" t="str">
        <f aca="false">IF($L161="","",VLOOKUP($L161,TAB_List!$I:$K,2,0))</f>
        <v/>
      </c>
      <c r="N161" s="28" t="str">
        <f aca="false">IF($L161="","",VLOOKUP($L161,TAB_List!$I:$K,3,0))</f>
        <v/>
      </c>
      <c r="O161" s="23"/>
      <c r="P161" s="29"/>
      <c r="Q161" s="30"/>
      <c r="R161" s="31" t="n">
        <f aca="false">P161*Q161</f>
        <v>0</v>
      </c>
      <c r="S161" s="30"/>
      <c r="T161" s="31" t="n">
        <f aca="false">R161+S161</f>
        <v>0</v>
      </c>
      <c r="U161" s="31" t="n">
        <f aca="false">ROUNDUP(T161,-1)</f>
        <v>0</v>
      </c>
      <c r="V161" s="32"/>
      <c r="W161" s="25"/>
      <c r="X161" s="25"/>
      <c r="Y161" s="29"/>
      <c r="Z161" s="25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</row>
    <row r="162" customFormat="false" ht="14.25" hidden="false" customHeight="true" outlineLevel="0" collapsed="false">
      <c r="B162" s="21"/>
      <c r="C162" s="22"/>
      <c r="D162" s="22"/>
      <c r="E162" s="23"/>
      <c r="F162" s="24"/>
      <c r="G162" s="25"/>
      <c r="H162" s="25"/>
      <c r="I162" s="25"/>
      <c r="J162" s="26"/>
      <c r="K162" s="27"/>
      <c r="L162" s="23"/>
      <c r="M162" s="28" t="str">
        <f aca="false">IF($L162="","",VLOOKUP($L162,TAB_List!$I:$K,2,0))</f>
        <v/>
      </c>
      <c r="N162" s="28" t="str">
        <f aca="false">IF($L162="","",VLOOKUP($L162,TAB_List!$I:$K,3,0))</f>
        <v/>
      </c>
      <c r="O162" s="23"/>
      <c r="P162" s="29"/>
      <c r="Q162" s="30"/>
      <c r="R162" s="31" t="n">
        <f aca="false">P162*Q162</f>
        <v>0</v>
      </c>
      <c r="S162" s="30"/>
      <c r="T162" s="31" t="n">
        <f aca="false">R162+S162</f>
        <v>0</v>
      </c>
      <c r="U162" s="31" t="n">
        <f aca="false">ROUNDUP(T162,-1)</f>
        <v>0</v>
      </c>
      <c r="V162" s="32"/>
      <c r="W162" s="25"/>
      <c r="X162" s="25"/>
      <c r="Y162" s="29"/>
      <c r="Z162" s="25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</row>
    <row r="163" customFormat="false" ht="14.25" hidden="false" customHeight="true" outlineLevel="0" collapsed="false">
      <c r="B163" s="21"/>
      <c r="C163" s="22"/>
      <c r="D163" s="22"/>
      <c r="E163" s="23"/>
      <c r="F163" s="24"/>
      <c r="G163" s="25"/>
      <c r="H163" s="25"/>
      <c r="I163" s="25"/>
      <c r="J163" s="26"/>
      <c r="K163" s="27"/>
      <c r="L163" s="23"/>
      <c r="M163" s="28" t="str">
        <f aca="false">IF($L163="","",VLOOKUP($L163,TAB_List!$I:$K,2,0))</f>
        <v/>
      </c>
      <c r="N163" s="28" t="str">
        <f aca="false">IF($L163="","",VLOOKUP($L163,TAB_List!$I:$K,3,0))</f>
        <v/>
      </c>
      <c r="O163" s="23"/>
      <c r="P163" s="29"/>
      <c r="Q163" s="30"/>
      <c r="R163" s="31" t="n">
        <f aca="false">P163*Q163</f>
        <v>0</v>
      </c>
      <c r="S163" s="30"/>
      <c r="T163" s="31" t="n">
        <f aca="false">R163+S163</f>
        <v>0</v>
      </c>
      <c r="U163" s="31" t="n">
        <f aca="false">ROUNDUP(T163,-1)</f>
        <v>0</v>
      </c>
      <c r="V163" s="32"/>
      <c r="W163" s="25"/>
      <c r="X163" s="25"/>
      <c r="Y163" s="29"/>
      <c r="Z163" s="25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</row>
    <row r="164" customFormat="false" ht="14.25" hidden="false" customHeight="true" outlineLevel="0" collapsed="false">
      <c r="B164" s="21"/>
      <c r="C164" s="22"/>
      <c r="D164" s="22"/>
      <c r="E164" s="23"/>
      <c r="F164" s="24"/>
      <c r="G164" s="25"/>
      <c r="H164" s="25"/>
      <c r="I164" s="25"/>
      <c r="J164" s="26"/>
      <c r="K164" s="27"/>
      <c r="L164" s="23"/>
      <c r="M164" s="28" t="str">
        <f aca="false">IF($L164="","",VLOOKUP($L164,TAB_List!$I:$K,2,0))</f>
        <v/>
      </c>
      <c r="N164" s="28" t="str">
        <f aca="false">IF($L164="","",VLOOKUP($L164,TAB_List!$I:$K,3,0))</f>
        <v/>
      </c>
      <c r="O164" s="23"/>
      <c r="P164" s="29"/>
      <c r="Q164" s="30"/>
      <c r="R164" s="31" t="n">
        <f aca="false">P164*Q164</f>
        <v>0</v>
      </c>
      <c r="S164" s="30"/>
      <c r="T164" s="31" t="n">
        <f aca="false">R164+S164</f>
        <v>0</v>
      </c>
      <c r="U164" s="31" t="n">
        <f aca="false">ROUNDUP(T164,-1)</f>
        <v>0</v>
      </c>
      <c r="V164" s="32"/>
      <c r="W164" s="25"/>
      <c r="X164" s="25"/>
      <c r="Y164" s="29"/>
      <c r="Z164" s="25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</row>
    <row r="165" customFormat="false" ht="14.25" hidden="false" customHeight="true" outlineLevel="0" collapsed="false">
      <c r="B165" s="21"/>
      <c r="C165" s="22"/>
      <c r="D165" s="22"/>
      <c r="E165" s="23"/>
      <c r="F165" s="24"/>
      <c r="G165" s="25"/>
      <c r="H165" s="25"/>
      <c r="I165" s="25"/>
      <c r="J165" s="26"/>
      <c r="K165" s="27"/>
      <c r="L165" s="23"/>
      <c r="M165" s="28" t="str">
        <f aca="false">IF($L165="","",VLOOKUP($L165,TAB_List!$I:$K,2,0))</f>
        <v/>
      </c>
      <c r="N165" s="28" t="str">
        <f aca="false">IF($L165="","",VLOOKUP($L165,TAB_List!$I:$K,3,0))</f>
        <v/>
      </c>
      <c r="O165" s="23"/>
      <c r="P165" s="29"/>
      <c r="Q165" s="30"/>
      <c r="R165" s="31" t="n">
        <f aca="false">P165*Q165</f>
        <v>0</v>
      </c>
      <c r="S165" s="30"/>
      <c r="T165" s="31" t="n">
        <f aca="false">R165+S165</f>
        <v>0</v>
      </c>
      <c r="U165" s="31" t="n">
        <f aca="false">ROUNDUP(T165,-1)</f>
        <v>0</v>
      </c>
      <c r="V165" s="32"/>
      <c r="W165" s="25"/>
      <c r="X165" s="25"/>
      <c r="Y165" s="29"/>
      <c r="Z165" s="25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</row>
    <row r="166" customFormat="false" ht="14.25" hidden="false" customHeight="true" outlineLevel="0" collapsed="false">
      <c r="B166" s="21"/>
      <c r="C166" s="22"/>
      <c r="D166" s="22"/>
      <c r="E166" s="23"/>
      <c r="F166" s="24"/>
      <c r="G166" s="25"/>
      <c r="H166" s="25"/>
      <c r="I166" s="25"/>
      <c r="J166" s="26"/>
      <c r="K166" s="27"/>
      <c r="L166" s="23"/>
      <c r="M166" s="28" t="str">
        <f aca="false">IF($L166="","",VLOOKUP($L166,TAB_List!$I:$K,2,0))</f>
        <v/>
      </c>
      <c r="N166" s="28" t="str">
        <f aca="false">IF($L166="","",VLOOKUP($L166,TAB_List!$I:$K,3,0))</f>
        <v/>
      </c>
      <c r="O166" s="23"/>
      <c r="P166" s="29"/>
      <c r="Q166" s="30"/>
      <c r="R166" s="31" t="n">
        <f aca="false">P166*Q166</f>
        <v>0</v>
      </c>
      <c r="S166" s="30"/>
      <c r="T166" s="31" t="n">
        <f aca="false">R166+S166</f>
        <v>0</v>
      </c>
      <c r="U166" s="31" t="n">
        <f aca="false">ROUNDUP(T166,-1)</f>
        <v>0</v>
      </c>
      <c r="V166" s="32"/>
      <c r="W166" s="25"/>
      <c r="X166" s="25"/>
      <c r="Y166" s="29"/>
      <c r="Z166" s="25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</row>
    <row r="167" customFormat="false" ht="14.25" hidden="false" customHeight="true" outlineLevel="0" collapsed="false">
      <c r="B167" s="21"/>
      <c r="C167" s="22"/>
      <c r="D167" s="22"/>
      <c r="E167" s="23"/>
      <c r="F167" s="24"/>
      <c r="G167" s="25"/>
      <c r="H167" s="25"/>
      <c r="I167" s="25"/>
      <c r="J167" s="26"/>
      <c r="K167" s="27"/>
      <c r="L167" s="23"/>
      <c r="M167" s="28" t="str">
        <f aca="false">IF($L167="","",VLOOKUP($L167,TAB_List!$I:$K,2,0))</f>
        <v/>
      </c>
      <c r="N167" s="28" t="str">
        <f aca="false">IF($L167="","",VLOOKUP($L167,TAB_List!$I:$K,3,0))</f>
        <v/>
      </c>
      <c r="O167" s="23"/>
      <c r="P167" s="29"/>
      <c r="Q167" s="30"/>
      <c r="R167" s="31" t="n">
        <f aca="false">P167*Q167</f>
        <v>0</v>
      </c>
      <c r="S167" s="30"/>
      <c r="T167" s="31" t="n">
        <f aca="false">R167+S167</f>
        <v>0</v>
      </c>
      <c r="U167" s="31" t="n">
        <f aca="false">ROUNDUP(T167,-1)</f>
        <v>0</v>
      </c>
      <c r="V167" s="32"/>
      <c r="W167" s="25"/>
      <c r="X167" s="25"/>
      <c r="Y167" s="29"/>
      <c r="Z167" s="25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</row>
    <row r="168" customFormat="false" ht="14.25" hidden="false" customHeight="true" outlineLevel="0" collapsed="false">
      <c r="B168" s="21"/>
      <c r="C168" s="22"/>
      <c r="D168" s="22"/>
      <c r="E168" s="23"/>
      <c r="F168" s="24"/>
      <c r="G168" s="25"/>
      <c r="H168" s="25"/>
      <c r="I168" s="25"/>
      <c r="J168" s="26"/>
      <c r="K168" s="27"/>
      <c r="L168" s="23"/>
      <c r="M168" s="28" t="str">
        <f aca="false">IF($L168="","",VLOOKUP($L168,TAB_List!$I:$K,2,0))</f>
        <v/>
      </c>
      <c r="N168" s="28" t="str">
        <f aca="false">IF($L168="","",VLOOKUP($L168,TAB_List!$I:$K,3,0))</f>
        <v/>
      </c>
      <c r="O168" s="23"/>
      <c r="P168" s="29"/>
      <c r="Q168" s="30"/>
      <c r="R168" s="31" t="n">
        <f aca="false">P168*Q168</f>
        <v>0</v>
      </c>
      <c r="S168" s="30"/>
      <c r="T168" s="31" t="n">
        <f aca="false">R168+S168</f>
        <v>0</v>
      </c>
      <c r="U168" s="31" t="n">
        <f aca="false">ROUNDUP(T168,-1)</f>
        <v>0</v>
      </c>
      <c r="V168" s="32"/>
      <c r="W168" s="25"/>
      <c r="X168" s="25"/>
      <c r="Y168" s="29"/>
      <c r="Z168" s="25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</row>
    <row r="169" customFormat="false" ht="14.25" hidden="false" customHeight="true" outlineLevel="0" collapsed="false">
      <c r="B169" s="21"/>
      <c r="C169" s="22"/>
      <c r="D169" s="22"/>
      <c r="E169" s="23"/>
      <c r="F169" s="24"/>
      <c r="G169" s="25"/>
      <c r="H169" s="25"/>
      <c r="I169" s="25"/>
      <c r="J169" s="26"/>
      <c r="K169" s="27"/>
      <c r="L169" s="23"/>
      <c r="M169" s="28" t="str">
        <f aca="false">IF($L169="","",VLOOKUP($L169,TAB_List!$I:$K,2,0))</f>
        <v/>
      </c>
      <c r="N169" s="28" t="str">
        <f aca="false">IF($L169="","",VLOOKUP($L169,TAB_List!$I:$K,3,0))</f>
        <v/>
      </c>
      <c r="O169" s="23"/>
      <c r="P169" s="29"/>
      <c r="Q169" s="30"/>
      <c r="R169" s="31" t="n">
        <f aca="false">P169*Q169</f>
        <v>0</v>
      </c>
      <c r="S169" s="30"/>
      <c r="T169" s="31" t="n">
        <f aca="false">R169+S169</f>
        <v>0</v>
      </c>
      <c r="U169" s="31" t="n">
        <f aca="false">ROUNDUP(T169,-1)</f>
        <v>0</v>
      </c>
      <c r="V169" s="32"/>
      <c r="W169" s="25"/>
      <c r="X169" s="25"/>
      <c r="Y169" s="29"/>
      <c r="Z169" s="25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</row>
    <row r="170" customFormat="false" ht="14.25" hidden="false" customHeight="true" outlineLevel="0" collapsed="false">
      <c r="B170" s="21"/>
      <c r="C170" s="22"/>
      <c r="D170" s="22"/>
      <c r="E170" s="23"/>
      <c r="F170" s="24"/>
      <c r="G170" s="25"/>
      <c r="H170" s="25"/>
      <c r="I170" s="25"/>
      <c r="J170" s="26"/>
      <c r="K170" s="27"/>
      <c r="L170" s="23"/>
      <c r="M170" s="28" t="str">
        <f aca="false">IF($L170="","",VLOOKUP($L170,TAB_List!$I:$K,2,0))</f>
        <v/>
      </c>
      <c r="N170" s="28" t="str">
        <f aca="false">IF($L170="","",VLOOKUP($L170,TAB_List!$I:$K,3,0))</f>
        <v/>
      </c>
      <c r="O170" s="23"/>
      <c r="P170" s="29"/>
      <c r="Q170" s="30"/>
      <c r="R170" s="31" t="n">
        <f aca="false">P170*Q170</f>
        <v>0</v>
      </c>
      <c r="S170" s="30"/>
      <c r="T170" s="31" t="n">
        <f aca="false">R170+S170</f>
        <v>0</v>
      </c>
      <c r="U170" s="31" t="n">
        <f aca="false">ROUNDUP(T170,-1)</f>
        <v>0</v>
      </c>
      <c r="V170" s="32"/>
      <c r="W170" s="25"/>
      <c r="X170" s="25"/>
      <c r="Y170" s="29"/>
      <c r="Z170" s="25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</row>
    <row r="171" customFormat="false" ht="14.25" hidden="false" customHeight="true" outlineLevel="0" collapsed="false">
      <c r="B171" s="21"/>
      <c r="C171" s="22"/>
      <c r="D171" s="22"/>
      <c r="E171" s="23"/>
      <c r="F171" s="24"/>
      <c r="G171" s="25"/>
      <c r="H171" s="25"/>
      <c r="I171" s="25"/>
      <c r="J171" s="26"/>
      <c r="K171" s="27"/>
      <c r="L171" s="23"/>
      <c r="M171" s="28" t="str">
        <f aca="false">IF($L171="","",VLOOKUP($L171,TAB_List!$I:$K,2,0))</f>
        <v/>
      </c>
      <c r="N171" s="28" t="str">
        <f aca="false">IF($L171="","",VLOOKUP($L171,TAB_List!$I:$K,3,0))</f>
        <v/>
      </c>
      <c r="O171" s="23"/>
      <c r="P171" s="29"/>
      <c r="Q171" s="30"/>
      <c r="R171" s="31" t="n">
        <f aca="false">P171*Q171</f>
        <v>0</v>
      </c>
      <c r="S171" s="30"/>
      <c r="T171" s="31" t="n">
        <f aca="false">R171+S171</f>
        <v>0</v>
      </c>
      <c r="U171" s="31" t="n">
        <f aca="false">ROUNDUP(T171,-1)</f>
        <v>0</v>
      </c>
      <c r="V171" s="32"/>
      <c r="W171" s="25"/>
      <c r="X171" s="25"/>
      <c r="Y171" s="29"/>
      <c r="Z171" s="25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</row>
    <row r="172" customFormat="false" ht="14.25" hidden="false" customHeight="true" outlineLevel="0" collapsed="false">
      <c r="B172" s="21"/>
      <c r="C172" s="22"/>
      <c r="D172" s="22"/>
      <c r="E172" s="23"/>
      <c r="F172" s="24"/>
      <c r="G172" s="25"/>
      <c r="H172" s="25"/>
      <c r="I172" s="25"/>
      <c r="J172" s="26"/>
      <c r="K172" s="27"/>
      <c r="L172" s="23"/>
      <c r="M172" s="28" t="str">
        <f aca="false">IF($L172="","",VLOOKUP($L172,TAB_List!$I:$K,2,0))</f>
        <v/>
      </c>
      <c r="N172" s="28" t="str">
        <f aca="false">IF($L172="","",VLOOKUP($L172,TAB_List!$I:$K,3,0))</f>
        <v/>
      </c>
      <c r="O172" s="23"/>
      <c r="P172" s="29"/>
      <c r="Q172" s="30"/>
      <c r="R172" s="31" t="n">
        <f aca="false">P172*Q172</f>
        <v>0</v>
      </c>
      <c r="S172" s="30"/>
      <c r="T172" s="31" t="n">
        <f aca="false">R172+S172</f>
        <v>0</v>
      </c>
      <c r="U172" s="31" t="n">
        <f aca="false">ROUNDUP(T172,-1)</f>
        <v>0</v>
      </c>
      <c r="V172" s="32"/>
      <c r="W172" s="25"/>
      <c r="X172" s="25"/>
      <c r="Y172" s="29"/>
      <c r="Z172" s="25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</row>
    <row r="173" customFormat="false" ht="14.25" hidden="false" customHeight="true" outlineLevel="0" collapsed="false">
      <c r="B173" s="21"/>
      <c r="C173" s="22"/>
      <c r="D173" s="22"/>
      <c r="E173" s="23"/>
      <c r="F173" s="24"/>
      <c r="G173" s="25"/>
      <c r="H173" s="25"/>
      <c r="I173" s="25"/>
      <c r="J173" s="26"/>
      <c r="K173" s="27"/>
      <c r="L173" s="23"/>
      <c r="M173" s="28" t="str">
        <f aca="false">IF($L173="","",VLOOKUP($L173,TAB_List!$I:$K,2,0))</f>
        <v/>
      </c>
      <c r="N173" s="28" t="str">
        <f aca="false">IF($L173="","",VLOOKUP($L173,TAB_List!$I:$K,3,0))</f>
        <v/>
      </c>
      <c r="O173" s="23"/>
      <c r="P173" s="29"/>
      <c r="Q173" s="30"/>
      <c r="R173" s="31" t="n">
        <f aca="false">P173*Q173</f>
        <v>0</v>
      </c>
      <c r="S173" s="30"/>
      <c r="T173" s="31" t="n">
        <f aca="false">R173+S173</f>
        <v>0</v>
      </c>
      <c r="U173" s="31" t="n">
        <f aca="false">ROUNDUP(T173,-1)</f>
        <v>0</v>
      </c>
      <c r="V173" s="32"/>
      <c r="W173" s="25"/>
      <c r="X173" s="25"/>
      <c r="Y173" s="29"/>
      <c r="Z173" s="25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</row>
    <row r="174" customFormat="false" ht="14.25" hidden="false" customHeight="true" outlineLevel="0" collapsed="false">
      <c r="B174" s="21"/>
      <c r="C174" s="22"/>
      <c r="D174" s="22"/>
      <c r="E174" s="23"/>
      <c r="F174" s="24"/>
      <c r="G174" s="25"/>
      <c r="H174" s="25"/>
      <c r="I174" s="25"/>
      <c r="J174" s="26"/>
      <c r="K174" s="27"/>
      <c r="L174" s="23"/>
      <c r="M174" s="28" t="str">
        <f aca="false">IF($L174="","",VLOOKUP($L174,TAB_List!$I:$K,2,0))</f>
        <v/>
      </c>
      <c r="N174" s="28" t="str">
        <f aca="false">IF($L174="","",VLOOKUP($L174,TAB_List!$I:$K,3,0))</f>
        <v/>
      </c>
      <c r="O174" s="23"/>
      <c r="P174" s="29"/>
      <c r="Q174" s="30"/>
      <c r="R174" s="31" t="n">
        <f aca="false">P174*Q174</f>
        <v>0</v>
      </c>
      <c r="S174" s="30"/>
      <c r="T174" s="31" t="n">
        <f aca="false">R174+S174</f>
        <v>0</v>
      </c>
      <c r="U174" s="31" t="n">
        <f aca="false">ROUNDUP(T174,-1)</f>
        <v>0</v>
      </c>
      <c r="V174" s="32"/>
      <c r="W174" s="25"/>
      <c r="X174" s="25"/>
      <c r="Y174" s="29"/>
      <c r="Z174" s="25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</row>
    <row r="175" customFormat="false" ht="14.25" hidden="false" customHeight="true" outlineLevel="0" collapsed="false">
      <c r="B175" s="21"/>
      <c r="C175" s="22"/>
      <c r="D175" s="22"/>
      <c r="E175" s="23"/>
      <c r="F175" s="24"/>
      <c r="G175" s="25"/>
      <c r="H175" s="25"/>
      <c r="I175" s="25"/>
      <c r="J175" s="26"/>
      <c r="K175" s="27"/>
      <c r="L175" s="23"/>
      <c r="M175" s="28" t="str">
        <f aca="false">IF($L175="","",VLOOKUP($L175,TAB_List!$I:$K,2,0))</f>
        <v/>
      </c>
      <c r="N175" s="28" t="str">
        <f aca="false">IF($L175="","",VLOOKUP($L175,TAB_List!$I:$K,3,0))</f>
        <v/>
      </c>
      <c r="O175" s="23"/>
      <c r="P175" s="29"/>
      <c r="Q175" s="30"/>
      <c r="R175" s="31" t="n">
        <f aca="false">P175*Q175</f>
        <v>0</v>
      </c>
      <c r="S175" s="30"/>
      <c r="T175" s="31" t="n">
        <f aca="false">R175+S175</f>
        <v>0</v>
      </c>
      <c r="U175" s="31" t="n">
        <f aca="false">ROUNDUP(T175,-1)</f>
        <v>0</v>
      </c>
      <c r="V175" s="32"/>
      <c r="W175" s="25"/>
      <c r="X175" s="25"/>
      <c r="Y175" s="29"/>
      <c r="Z175" s="25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</row>
    <row r="176" customFormat="false" ht="14.25" hidden="false" customHeight="true" outlineLevel="0" collapsed="false">
      <c r="B176" s="21"/>
      <c r="C176" s="22"/>
      <c r="D176" s="22"/>
      <c r="E176" s="23"/>
      <c r="F176" s="24"/>
      <c r="G176" s="25"/>
      <c r="H176" s="25"/>
      <c r="I176" s="25"/>
      <c r="J176" s="26"/>
      <c r="K176" s="27"/>
      <c r="L176" s="23"/>
      <c r="M176" s="28" t="str">
        <f aca="false">IF($L176="","",VLOOKUP($L176,TAB_List!$I:$K,2,0))</f>
        <v/>
      </c>
      <c r="N176" s="28" t="str">
        <f aca="false">IF($L176="","",VLOOKUP($L176,TAB_List!$I:$K,3,0))</f>
        <v/>
      </c>
      <c r="O176" s="23"/>
      <c r="P176" s="29"/>
      <c r="Q176" s="30"/>
      <c r="R176" s="31" t="n">
        <f aca="false">P176*Q176</f>
        <v>0</v>
      </c>
      <c r="S176" s="30"/>
      <c r="T176" s="31" t="n">
        <f aca="false">R176+S176</f>
        <v>0</v>
      </c>
      <c r="U176" s="31" t="n">
        <f aca="false">ROUNDUP(T176,-1)</f>
        <v>0</v>
      </c>
      <c r="V176" s="32"/>
      <c r="W176" s="25"/>
      <c r="X176" s="25"/>
      <c r="Y176" s="29"/>
      <c r="Z176" s="25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</row>
    <row r="177" customFormat="false" ht="14.25" hidden="false" customHeight="true" outlineLevel="0" collapsed="false">
      <c r="B177" s="21"/>
      <c r="C177" s="22"/>
      <c r="D177" s="22"/>
      <c r="E177" s="23"/>
      <c r="F177" s="24"/>
      <c r="G177" s="25"/>
      <c r="H177" s="25"/>
      <c r="I177" s="25"/>
      <c r="J177" s="26"/>
      <c r="K177" s="27"/>
      <c r="L177" s="23"/>
      <c r="M177" s="28" t="str">
        <f aca="false">IF($L177="","",VLOOKUP($L177,TAB_List!$I:$K,2,0))</f>
        <v/>
      </c>
      <c r="N177" s="28" t="str">
        <f aca="false">IF($L177="","",VLOOKUP($L177,TAB_List!$I:$K,3,0))</f>
        <v/>
      </c>
      <c r="O177" s="23"/>
      <c r="P177" s="29"/>
      <c r="Q177" s="30"/>
      <c r="R177" s="31" t="n">
        <f aca="false">P177*Q177</f>
        <v>0</v>
      </c>
      <c r="S177" s="30"/>
      <c r="T177" s="31" t="n">
        <f aca="false">R177+S177</f>
        <v>0</v>
      </c>
      <c r="U177" s="31" t="n">
        <f aca="false">ROUNDUP(T177,-1)</f>
        <v>0</v>
      </c>
      <c r="V177" s="32"/>
      <c r="W177" s="25"/>
      <c r="X177" s="25"/>
      <c r="Y177" s="29"/>
      <c r="Z177" s="25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</row>
    <row r="178" customFormat="false" ht="14.25" hidden="false" customHeight="true" outlineLevel="0" collapsed="false">
      <c r="B178" s="21"/>
      <c r="C178" s="22"/>
      <c r="D178" s="22"/>
      <c r="E178" s="23"/>
      <c r="F178" s="24"/>
      <c r="G178" s="25"/>
      <c r="H178" s="25"/>
      <c r="I178" s="25"/>
      <c r="J178" s="26"/>
      <c r="K178" s="27"/>
      <c r="L178" s="23"/>
      <c r="M178" s="28" t="str">
        <f aca="false">IF($L178="","",VLOOKUP($L178,TAB_List!$I:$K,2,0))</f>
        <v/>
      </c>
      <c r="N178" s="28" t="str">
        <f aca="false">IF($L178="","",VLOOKUP($L178,TAB_List!$I:$K,3,0))</f>
        <v/>
      </c>
      <c r="O178" s="23"/>
      <c r="P178" s="29"/>
      <c r="Q178" s="30"/>
      <c r="R178" s="31" t="n">
        <f aca="false">P178*Q178</f>
        <v>0</v>
      </c>
      <c r="S178" s="30"/>
      <c r="T178" s="31" t="n">
        <f aca="false">R178+S178</f>
        <v>0</v>
      </c>
      <c r="U178" s="31" t="n">
        <f aca="false">ROUNDUP(T178,-1)</f>
        <v>0</v>
      </c>
      <c r="V178" s="32"/>
      <c r="W178" s="25"/>
      <c r="X178" s="25"/>
      <c r="Y178" s="29"/>
      <c r="Z178" s="25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</row>
    <row r="179" customFormat="false" ht="14.25" hidden="false" customHeight="true" outlineLevel="0" collapsed="false">
      <c r="B179" s="21"/>
      <c r="C179" s="22"/>
      <c r="D179" s="22"/>
      <c r="E179" s="23"/>
      <c r="F179" s="24"/>
      <c r="G179" s="25"/>
      <c r="H179" s="25"/>
      <c r="I179" s="25"/>
      <c r="J179" s="26"/>
      <c r="K179" s="27"/>
      <c r="L179" s="23"/>
      <c r="M179" s="28" t="str">
        <f aca="false">IF($L179="","",VLOOKUP($L179,TAB_List!$I:$K,2,0))</f>
        <v/>
      </c>
      <c r="N179" s="28" t="str">
        <f aca="false">IF($L179="","",VLOOKUP($L179,TAB_List!$I:$K,3,0))</f>
        <v/>
      </c>
      <c r="O179" s="23"/>
      <c r="P179" s="29"/>
      <c r="Q179" s="30"/>
      <c r="R179" s="31" t="n">
        <f aca="false">P179*Q179</f>
        <v>0</v>
      </c>
      <c r="S179" s="30"/>
      <c r="T179" s="31" t="n">
        <f aca="false">R179+S179</f>
        <v>0</v>
      </c>
      <c r="U179" s="31" t="n">
        <f aca="false">ROUNDUP(T179,-1)</f>
        <v>0</v>
      </c>
      <c r="V179" s="32"/>
      <c r="W179" s="25"/>
      <c r="X179" s="25"/>
      <c r="Y179" s="29"/>
      <c r="Z179" s="25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</row>
    <row r="180" customFormat="false" ht="14.25" hidden="false" customHeight="true" outlineLevel="0" collapsed="false">
      <c r="B180" s="21"/>
      <c r="C180" s="22"/>
      <c r="D180" s="22"/>
      <c r="E180" s="23"/>
      <c r="F180" s="24"/>
      <c r="G180" s="25"/>
      <c r="H180" s="25"/>
      <c r="I180" s="25"/>
      <c r="J180" s="26"/>
      <c r="K180" s="27"/>
      <c r="L180" s="23"/>
      <c r="M180" s="28" t="str">
        <f aca="false">IF($L180="","",VLOOKUP($L180,TAB_List!$I:$K,2,0))</f>
        <v/>
      </c>
      <c r="N180" s="28" t="str">
        <f aca="false">IF($L180="","",VLOOKUP($L180,TAB_List!$I:$K,3,0))</f>
        <v/>
      </c>
      <c r="O180" s="23"/>
      <c r="P180" s="29"/>
      <c r="Q180" s="30"/>
      <c r="R180" s="31" t="n">
        <f aca="false">P180*Q180</f>
        <v>0</v>
      </c>
      <c r="S180" s="30"/>
      <c r="T180" s="31" t="n">
        <f aca="false">R180+S180</f>
        <v>0</v>
      </c>
      <c r="U180" s="31" t="n">
        <f aca="false">ROUNDUP(T180,-1)</f>
        <v>0</v>
      </c>
      <c r="V180" s="32"/>
      <c r="W180" s="25"/>
      <c r="X180" s="25"/>
      <c r="Y180" s="29"/>
      <c r="Z180" s="25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</row>
    <row r="181" customFormat="false" ht="14.25" hidden="false" customHeight="true" outlineLevel="0" collapsed="false">
      <c r="B181" s="21"/>
      <c r="C181" s="22"/>
      <c r="D181" s="22"/>
      <c r="E181" s="23"/>
      <c r="F181" s="24"/>
      <c r="G181" s="25"/>
      <c r="H181" s="25"/>
      <c r="I181" s="25"/>
      <c r="J181" s="26"/>
      <c r="K181" s="27"/>
      <c r="L181" s="23"/>
      <c r="M181" s="28" t="str">
        <f aca="false">IF($L181="","",VLOOKUP($L181,TAB_List!$I:$K,2,0))</f>
        <v/>
      </c>
      <c r="N181" s="28" t="str">
        <f aca="false">IF($L181="","",VLOOKUP($L181,TAB_List!$I:$K,3,0))</f>
        <v/>
      </c>
      <c r="O181" s="23"/>
      <c r="P181" s="29"/>
      <c r="Q181" s="30"/>
      <c r="R181" s="31" t="n">
        <f aca="false">P181*Q181</f>
        <v>0</v>
      </c>
      <c r="S181" s="30"/>
      <c r="T181" s="31" t="n">
        <f aca="false">R181+S181</f>
        <v>0</v>
      </c>
      <c r="U181" s="31" t="n">
        <f aca="false">ROUNDUP(T181,-1)</f>
        <v>0</v>
      </c>
      <c r="V181" s="32"/>
      <c r="W181" s="25"/>
      <c r="X181" s="25"/>
      <c r="Y181" s="29"/>
      <c r="Z181" s="25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</row>
    <row r="182" customFormat="false" ht="14.25" hidden="false" customHeight="true" outlineLevel="0" collapsed="false">
      <c r="B182" s="21"/>
      <c r="C182" s="22"/>
      <c r="D182" s="22"/>
      <c r="E182" s="23"/>
      <c r="F182" s="24"/>
      <c r="G182" s="25"/>
      <c r="H182" s="25"/>
      <c r="I182" s="25"/>
      <c r="J182" s="26"/>
      <c r="K182" s="27"/>
      <c r="L182" s="23"/>
      <c r="M182" s="28" t="str">
        <f aca="false">IF($L182="","",VLOOKUP($L182,TAB_List!$I:$K,2,0))</f>
        <v/>
      </c>
      <c r="N182" s="28" t="str">
        <f aca="false">IF($L182="","",VLOOKUP($L182,TAB_List!$I:$K,3,0))</f>
        <v/>
      </c>
      <c r="O182" s="23"/>
      <c r="P182" s="29"/>
      <c r="Q182" s="30"/>
      <c r="R182" s="31" t="n">
        <f aca="false">P182*Q182</f>
        <v>0</v>
      </c>
      <c r="S182" s="30"/>
      <c r="T182" s="31" t="n">
        <f aca="false">R182+S182</f>
        <v>0</v>
      </c>
      <c r="U182" s="31" t="n">
        <f aca="false">ROUNDUP(T182,-1)</f>
        <v>0</v>
      </c>
      <c r="V182" s="32"/>
      <c r="W182" s="25"/>
      <c r="X182" s="25"/>
      <c r="Y182" s="29"/>
      <c r="Z182" s="25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</row>
    <row r="183" customFormat="false" ht="14.25" hidden="false" customHeight="true" outlineLevel="0" collapsed="false">
      <c r="B183" s="21"/>
      <c r="C183" s="22"/>
      <c r="D183" s="22"/>
      <c r="E183" s="23"/>
      <c r="F183" s="24"/>
      <c r="G183" s="25"/>
      <c r="H183" s="25"/>
      <c r="I183" s="25"/>
      <c r="J183" s="26"/>
      <c r="K183" s="27"/>
      <c r="L183" s="23"/>
      <c r="M183" s="28" t="str">
        <f aca="false">IF($L183="","",VLOOKUP($L183,TAB_List!$I:$K,2,0))</f>
        <v/>
      </c>
      <c r="N183" s="28" t="str">
        <f aca="false">IF($L183="","",VLOOKUP($L183,TAB_List!$I:$K,3,0))</f>
        <v/>
      </c>
      <c r="O183" s="23"/>
      <c r="P183" s="29"/>
      <c r="Q183" s="30"/>
      <c r="R183" s="31" t="n">
        <f aca="false">P183*Q183</f>
        <v>0</v>
      </c>
      <c r="S183" s="30"/>
      <c r="T183" s="31" t="n">
        <f aca="false">R183+S183</f>
        <v>0</v>
      </c>
      <c r="U183" s="31" t="n">
        <f aca="false">ROUNDUP(T183,-1)</f>
        <v>0</v>
      </c>
      <c r="V183" s="32"/>
      <c r="W183" s="25"/>
      <c r="X183" s="25"/>
      <c r="Y183" s="29"/>
      <c r="Z183" s="25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</row>
    <row r="184" customFormat="false" ht="14.25" hidden="false" customHeight="true" outlineLevel="0" collapsed="false">
      <c r="B184" s="21"/>
      <c r="C184" s="22"/>
      <c r="D184" s="22"/>
      <c r="E184" s="23"/>
      <c r="F184" s="24"/>
      <c r="G184" s="25"/>
      <c r="H184" s="25"/>
      <c r="I184" s="25"/>
      <c r="J184" s="26"/>
      <c r="K184" s="27"/>
      <c r="L184" s="23"/>
      <c r="M184" s="28" t="str">
        <f aca="false">IF($L184="","",VLOOKUP($L184,TAB_List!$I:$K,2,0))</f>
        <v/>
      </c>
      <c r="N184" s="28" t="str">
        <f aca="false">IF($L184="","",VLOOKUP($L184,TAB_List!$I:$K,3,0))</f>
        <v/>
      </c>
      <c r="O184" s="23"/>
      <c r="P184" s="29"/>
      <c r="Q184" s="30"/>
      <c r="R184" s="31" t="n">
        <f aca="false">P184*Q184</f>
        <v>0</v>
      </c>
      <c r="S184" s="30"/>
      <c r="T184" s="31" t="n">
        <f aca="false">R184+S184</f>
        <v>0</v>
      </c>
      <c r="U184" s="31" t="n">
        <f aca="false">ROUNDUP(T184,-1)</f>
        <v>0</v>
      </c>
      <c r="V184" s="32"/>
      <c r="W184" s="25"/>
      <c r="X184" s="25"/>
      <c r="Y184" s="29"/>
      <c r="Z184" s="25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</row>
    <row r="185" customFormat="false" ht="14.25" hidden="false" customHeight="true" outlineLevel="0" collapsed="false">
      <c r="B185" s="21"/>
      <c r="C185" s="22"/>
      <c r="D185" s="22"/>
      <c r="E185" s="23"/>
      <c r="F185" s="24"/>
      <c r="G185" s="25"/>
      <c r="H185" s="25"/>
      <c r="I185" s="25"/>
      <c r="J185" s="26"/>
      <c r="K185" s="27"/>
      <c r="L185" s="23"/>
      <c r="M185" s="28" t="str">
        <f aca="false">IF($L185="","",VLOOKUP($L185,TAB_List!$I:$K,2,0))</f>
        <v/>
      </c>
      <c r="N185" s="28" t="str">
        <f aca="false">IF($L185="","",VLOOKUP($L185,TAB_List!$I:$K,3,0))</f>
        <v/>
      </c>
      <c r="O185" s="23"/>
      <c r="P185" s="29"/>
      <c r="Q185" s="30"/>
      <c r="R185" s="31" t="n">
        <f aca="false">P185*Q185</f>
        <v>0</v>
      </c>
      <c r="S185" s="30"/>
      <c r="T185" s="31" t="n">
        <f aca="false">R185+S185</f>
        <v>0</v>
      </c>
      <c r="U185" s="31" t="n">
        <f aca="false">ROUNDUP(T185,-1)</f>
        <v>0</v>
      </c>
      <c r="V185" s="32"/>
      <c r="W185" s="25"/>
      <c r="X185" s="25"/>
      <c r="Y185" s="29"/>
      <c r="Z185" s="25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</row>
    <row r="186" customFormat="false" ht="14.25" hidden="false" customHeight="true" outlineLevel="0" collapsed="false">
      <c r="B186" s="21"/>
      <c r="C186" s="22"/>
      <c r="D186" s="22"/>
      <c r="E186" s="23"/>
      <c r="F186" s="24"/>
      <c r="G186" s="25"/>
      <c r="H186" s="25"/>
      <c r="I186" s="25"/>
      <c r="J186" s="26"/>
      <c r="K186" s="27"/>
      <c r="L186" s="23"/>
      <c r="M186" s="28" t="str">
        <f aca="false">IF($L186="","",VLOOKUP($L186,TAB_List!$I:$K,2,0))</f>
        <v/>
      </c>
      <c r="N186" s="28" t="str">
        <f aca="false">IF($L186="","",VLOOKUP($L186,TAB_List!$I:$K,3,0))</f>
        <v/>
      </c>
      <c r="O186" s="23"/>
      <c r="P186" s="29"/>
      <c r="Q186" s="30"/>
      <c r="R186" s="31" t="n">
        <f aca="false">P186*Q186</f>
        <v>0</v>
      </c>
      <c r="S186" s="30"/>
      <c r="T186" s="31" t="n">
        <f aca="false">R186+S186</f>
        <v>0</v>
      </c>
      <c r="U186" s="31" t="n">
        <f aca="false">ROUNDUP(T186,-1)</f>
        <v>0</v>
      </c>
      <c r="V186" s="32"/>
      <c r="W186" s="25"/>
      <c r="X186" s="25"/>
      <c r="Y186" s="29"/>
      <c r="Z186" s="25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</row>
    <row r="187" customFormat="false" ht="14.25" hidden="false" customHeight="true" outlineLevel="0" collapsed="false">
      <c r="B187" s="21"/>
      <c r="C187" s="22"/>
      <c r="D187" s="22"/>
      <c r="E187" s="23"/>
      <c r="F187" s="24"/>
      <c r="G187" s="25"/>
      <c r="H187" s="25"/>
      <c r="I187" s="25"/>
      <c r="J187" s="26"/>
      <c r="K187" s="27"/>
      <c r="L187" s="23"/>
      <c r="M187" s="28" t="str">
        <f aca="false">IF($L187="","",VLOOKUP($L187,TAB_List!$I:$K,2,0))</f>
        <v/>
      </c>
      <c r="N187" s="28" t="str">
        <f aca="false">IF($L187="","",VLOOKUP($L187,TAB_List!$I:$K,3,0))</f>
        <v/>
      </c>
      <c r="O187" s="23"/>
      <c r="P187" s="29"/>
      <c r="Q187" s="30"/>
      <c r="R187" s="31" t="n">
        <f aca="false">P187*Q187</f>
        <v>0</v>
      </c>
      <c r="S187" s="30"/>
      <c r="T187" s="31" t="n">
        <f aca="false">R187+S187</f>
        <v>0</v>
      </c>
      <c r="U187" s="31" t="n">
        <f aca="false">ROUNDUP(T187,-1)</f>
        <v>0</v>
      </c>
      <c r="V187" s="32"/>
      <c r="W187" s="25"/>
      <c r="X187" s="25"/>
      <c r="Y187" s="29"/>
      <c r="Z187" s="25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</row>
    <row r="188" customFormat="false" ht="14.25" hidden="false" customHeight="true" outlineLevel="0" collapsed="false">
      <c r="B188" s="21"/>
      <c r="C188" s="22"/>
      <c r="D188" s="22"/>
      <c r="E188" s="23"/>
      <c r="F188" s="24"/>
      <c r="G188" s="25"/>
      <c r="H188" s="25"/>
      <c r="I188" s="25"/>
      <c r="J188" s="26"/>
      <c r="K188" s="27"/>
      <c r="L188" s="23"/>
      <c r="M188" s="28" t="str">
        <f aca="false">IF($L188="","",VLOOKUP($L188,TAB_List!$I:$K,2,0))</f>
        <v/>
      </c>
      <c r="N188" s="28" t="str">
        <f aca="false">IF($L188="","",VLOOKUP($L188,TAB_List!$I:$K,3,0))</f>
        <v/>
      </c>
      <c r="O188" s="23"/>
      <c r="P188" s="29"/>
      <c r="Q188" s="30"/>
      <c r="R188" s="31" t="n">
        <f aca="false">P188*Q188</f>
        <v>0</v>
      </c>
      <c r="S188" s="30"/>
      <c r="T188" s="31" t="n">
        <f aca="false">R188+S188</f>
        <v>0</v>
      </c>
      <c r="U188" s="31" t="n">
        <f aca="false">ROUNDUP(T188,-1)</f>
        <v>0</v>
      </c>
      <c r="V188" s="32"/>
      <c r="W188" s="25"/>
      <c r="X188" s="25"/>
      <c r="Y188" s="29"/>
      <c r="Z188" s="25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</row>
    <row r="189" customFormat="false" ht="14.25" hidden="false" customHeight="true" outlineLevel="0" collapsed="false">
      <c r="B189" s="21"/>
      <c r="C189" s="22"/>
      <c r="D189" s="22"/>
      <c r="E189" s="23"/>
      <c r="F189" s="24"/>
      <c r="G189" s="25"/>
      <c r="H189" s="25"/>
      <c r="I189" s="25"/>
      <c r="J189" s="26"/>
      <c r="K189" s="27"/>
      <c r="L189" s="23"/>
      <c r="M189" s="28" t="str">
        <f aca="false">IF($L189="","",VLOOKUP($L189,TAB_List!$I:$K,2,0))</f>
        <v/>
      </c>
      <c r="N189" s="28" t="str">
        <f aca="false">IF($L189="","",VLOOKUP($L189,TAB_List!$I:$K,3,0))</f>
        <v/>
      </c>
      <c r="O189" s="23"/>
      <c r="P189" s="29"/>
      <c r="Q189" s="30"/>
      <c r="R189" s="31" t="n">
        <f aca="false">P189*Q189</f>
        <v>0</v>
      </c>
      <c r="S189" s="30"/>
      <c r="T189" s="31" t="n">
        <f aca="false">R189+S189</f>
        <v>0</v>
      </c>
      <c r="U189" s="31" t="n">
        <f aca="false">ROUNDUP(T189,-1)</f>
        <v>0</v>
      </c>
      <c r="V189" s="32"/>
      <c r="W189" s="25"/>
      <c r="X189" s="25"/>
      <c r="Y189" s="29"/>
      <c r="Z189" s="25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</row>
    <row r="190" customFormat="false" ht="14.25" hidden="false" customHeight="true" outlineLevel="0" collapsed="false">
      <c r="B190" s="21"/>
      <c r="C190" s="22"/>
      <c r="D190" s="22"/>
      <c r="E190" s="23"/>
      <c r="F190" s="24"/>
      <c r="G190" s="25"/>
      <c r="H190" s="25"/>
      <c r="I190" s="25"/>
      <c r="J190" s="26"/>
      <c r="K190" s="27"/>
      <c r="L190" s="23"/>
      <c r="M190" s="28" t="str">
        <f aca="false">IF($L190="","",VLOOKUP($L190,TAB_List!$I:$K,2,0))</f>
        <v/>
      </c>
      <c r="N190" s="28" t="str">
        <f aca="false">IF($L190="","",VLOOKUP($L190,TAB_List!$I:$K,3,0))</f>
        <v/>
      </c>
      <c r="O190" s="23"/>
      <c r="P190" s="29"/>
      <c r="Q190" s="30"/>
      <c r="R190" s="31" t="n">
        <f aca="false">P190*Q190</f>
        <v>0</v>
      </c>
      <c r="S190" s="30"/>
      <c r="T190" s="31" t="n">
        <f aca="false">R190+S190</f>
        <v>0</v>
      </c>
      <c r="U190" s="31" t="n">
        <f aca="false">ROUNDUP(T190,-1)</f>
        <v>0</v>
      </c>
      <c r="V190" s="32"/>
      <c r="W190" s="25"/>
      <c r="X190" s="25"/>
      <c r="Y190" s="29"/>
      <c r="Z190" s="25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</row>
    <row r="191" customFormat="false" ht="14.25" hidden="false" customHeight="true" outlineLevel="0" collapsed="false">
      <c r="B191" s="21"/>
      <c r="C191" s="22"/>
      <c r="D191" s="22"/>
      <c r="E191" s="23"/>
      <c r="F191" s="24"/>
      <c r="G191" s="25"/>
      <c r="H191" s="25"/>
      <c r="I191" s="25"/>
      <c r="J191" s="26"/>
      <c r="K191" s="27"/>
      <c r="L191" s="23"/>
      <c r="M191" s="28" t="str">
        <f aca="false">IF($L191="","",VLOOKUP($L191,TAB_List!$I:$K,2,0))</f>
        <v/>
      </c>
      <c r="N191" s="28" t="str">
        <f aca="false">IF($L191="","",VLOOKUP($L191,TAB_List!$I:$K,3,0))</f>
        <v/>
      </c>
      <c r="O191" s="23"/>
      <c r="P191" s="29"/>
      <c r="Q191" s="30"/>
      <c r="R191" s="31" t="n">
        <f aca="false">P191*Q191</f>
        <v>0</v>
      </c>
      <c r="S191" s="30"/>
      <c r="T191" s="31" t="n">
        <f aca="false">R191+S191</f>
        <v>0</v>
      </c>
      <c r="U191" s="31" t="n">
        <f aca="false">ROUNDUP(T191,-1)</f>
        <v>0</v>
      </c>
      <c r="V191" s="32"/>
      <c r="W191" s="25"/>
      <c r="X191" s="25"/>
      <c r="Y191" s="29"/>
      <c r="Z191" s="25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</row>
    <row r="192" customFormat="false" ht="14.25" hidden="false" customHeight="true" outlineLevel="0" collapsed="false">
      <c r="B192" s="21"/>
      <c r="C192" s="22"/>
      <c r="D192" s="22"/>
      <c r="E192" s="23"/>
      <c r="F192" s="24"/>
      <c r="G192" s="25"/>
      <c r="H192" s="25"/>
      <c r="I192" s="25"/>
      <c r="J192" s="26"/>
      <c r="K192" s="27"/>
      <c r="L192" s="23"/>
      <c r="M192" s="28" t="str">
        <f aca="false">IF($L192="","",VLOOKUP($L192,TAB_List!$I:$K,2,0))</f>
        <v/>
      </c>
      <c r="N192" s="28" t="str">
        <f aca="false">IF($L192="","",VLOOKUP($L192,TAB_List!$I:$K,3,0))</f>
        <v/>
      </c>
      <c r="O192" s="23"/>
      <c r="P192" s="29"/>
      <c r="Q192" s="30"/>
      <c r="R192" s="31" t="n">
        <f aca="false">P192*Q192</f>
        <v>0</v>
      </c>
      <c r="S192" s="30"/>
      <c r="T192" s="31" t="n">
        <f aca="false">R192+S192</f>
        <v>0</v>
      </c>
      <c r="U192" s="31" t="n">
        <f aca="false">ROUNDUP(T192,-1)</f>
        <v>0</v>
      </c>
      <c r="V192" s="32"/>
      <c r="W192" s="25"/>
      <c r="X192" s="25"/>
      <c r="Y192" s="29"/>
      <c r="Z192" s="25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</row>
    <row r="193" customFormat="false" ht="14.25" hidden="false" customHeight="true" outlineLevel="0" collapsed="false">
      <c r="B193" s="21"/>
      <c r="C193" s="22"/>
      <c r="D193" s="22"/>
      <c r="E193" s="23"/>
      <c r="F193" s="24"/>
      <c r="G193" s="25"/>
      <c r="H193" s="25"/>
      <c r="I193" s="25"/>
      <c r="J193" s="26"/>
      <c r="K193" s="27"/>
      <c r="L193" s="23"/>
      <c r="M193" s="28" t="str">
        <f aca="false">IF($L193="","",VLOOKUP($L193,TAB_List!$I:$K,2,0))</f>
        <v/>
      </c>
      <c r="N193" s="28" t="str">
        <f aca="false">IF($L193="","",VLOOKUP($L193,TAB_List!$I:$K,3,0))</f>
        <v/>
      </c>
      <c r="O193" s="23"/>
      <c r="P193" s="29"/>
      <c r="Q193" s="30"/>
      <c r="R193" s="31" t="n">
        <f aca="false">P193*Q193</f>
        <v>0</v>
      </c>
      <c r="S193" s="30"/>
      <c r="T193" s="31" t="n">
        <f aca="false">R193+S193</f>
        <v>0</v>
      </c>
      <c r="U193" s="31" t="n">
        <f aca="false">ROUNDUP(T193,-1)</f>
        <v>0</v>
      </c>
      <c r="V193" s="32"/>
      <c r="W193" s="25"/>
      <c r="X193" s="25"/>
      <c r="Y193" s="29"/>
      <c r="Z193" s="25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</row>
    <row r="194" customFormat="false" ht="14.25" hidden="false" customHeight="true" outlineLevel="0" collapsed="false">
      <c r="B194" s="21"/>
      <c r="C194" s="22"/>
      <c r="D194" s="22"/>
      <c r="E194" s="23"/>
      <c r="F194" s="24"/>
      <c r="G194" s="25"/>
      <c r="H194" s="25"/>
      <c r="I194" s="25"/>
      <c r="J194" s="26"/>
      <c r="K194" s="27"/>
      <c r="L194" s="23"/>
      <c r="M194" s="28" t="str">
        <f aca="false">IF($L194="","",VLOOKUP($L194,TAB_List!$I:$K,2,0))</f>
        <v/>
      </c>
      <c r="N194" s="28" t="str">
        <f aca="false">IF($L194="","",VLOOKUP($L194,TAB_List!$I:$K,3,0))</f>
        <v/>
      </c>
      <c r="O194" s="23"/>
      <c r="P194" s="29"/>
      <c r="Q194" s="30"/>
      <c r="R194" s="31" t="n">
        <f aca="false">P194*Q194</f>
        <v>0</v>
      </c>
      <c r="S194" s="30"/>
      <c r="T194" s="31" t="n">
        <f aca="false">R194+S194</f>
        <v>0</v>
      </c>
      <c r="U194" s="31" t="n">
        <f aca="false">ROUNDUP(T194,-1)</f>
        <v>0</v>
      </c>
      <c r="V194" s="32"/>
      <c r="W194" s="25"/>
      <c r="X194" s="25"/>
      <c r="Y194" s="29"/>
      <c r="Z194" s="25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</row>
    <row r="195" customFormat="false" ht="14.25" hidden="false" customHeight="true" outlineLevel="0" collapsed="false">
      <c r="B195" s="21"/>
      <c r="C195" s="22"/>
      <c r="D195" s="22"/>
      <c r="E195" s="23"/>
      <c r="F195" s="24"/>
      <c r="G195" s="25"/>
      <c r="H195" s="25"/>
      <c r="I195" s="25"/>
      <c r="J195" s="26"/>
      <c r="K195" s="27"/>
      <c r="L195" s="23"/>
      <c r="M195" s="28" t="str">
        <f aca="false">IF($L195="","",VLOOKUP($L195,TAB_List!$I:$K,2,0))</f>
        <v/>
      </c>
      <c r="N195" s="28" t="str">
        <f aca="false">IF($L195="","",VLOOKUP($L195,TAB_List!$I:$K,3,0))</f>
        <v/>
      </c>
      <c r="O195" s="23"/>
      <c r="P195" s="29"/>
      <c r="Q195" s="30"/>
      <c r="R195" s="31" t="n">
        <f aca="false">P195*Q195</f>
        <v>0</v>
      </c>
      <c r="S195" s="30"/>
      <c r="T195" s="31" t="n">
        <f aca="false">R195+S195</f>
        <v>0</v>
      </c>
      <c r="U195" s="31" t="n">
        <f aca="false">ROUNDUP(T195,-1)</f>
        <v>0</v>
      </c>
      <c r="V195" s="32"/>
      <c r="W195" s="25"/>
      <c r="X195" s="25"/>
      <c r="Y195" s="29"/>
      <c r="Z195" s="25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</row>
    <row r="196" customFormat="false" ht="14.25" hidden="false" customHeight="true" outlineLevel="0" collapsed="false">
      <c r="B196" s="21"/>
      <c r="C196" s="22"/>
      <c r="D196" s="22"/>
      <c r="E196" s="23"/>
      <c r="F196" s="24"/>
      <c r="G196" s="25"/>
      <c r="H196" s="25"/>
      <c r="I196" s="25"/>
      <c r="J196" s="26"/>
      <c r="K196" s="27"/>
      <c r="L196" s="23"/>
      <c r="M196" s="28" t="str">
        <f aca="false">IF($L196="","",VLOOKUP($L196,TAB_List!$I:$K,2,0))</f>
        <v/>
      </c>
      <c r="N196" s="28" t="str">
        <f aca="false">IF($L196="","",VLOOKUP($L196,TAB_List!$I:$K,3,0))</f>
        <v/>
      </c>
      <c r="O196" s="23"/>
      <c r="P196" s="29"/>
      <c r="Q196" s="30"/>
      <c r="R196" s="31" t="n">
        <f aca="false">P196*Q196</f>
        <v>0</v>
      </c>
      <c r="S196" s="30"/>
      <c r="T196" s="31" t="n">
        <f aca="false">R196+S196</f>
        <v>0</v>
      </c>
      <c r="U196" s="31" t="n">
        <f aca="false">ROUNDUP(T196,-1)</f>
        <v>0</v>
      </c>
      <c r="V196" s="32"/>
      <c r="W196" s="25"/>
      <c r="X196" s="25"/>
      <c r="Y196" s="29"/>
      <c r="Z196" s="25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</row>
    <row r="197" customFormat="false" ht="14.25" hidden="false" customHeight="true" outlineLevel="0" collapsed="false">
      <c r="B197" s="21"/>
      <c r="C197" s="22"/>
      <c r="D197" s="22"/>
      <c r="E197" s="23"/>
      <c r="F197" s="24"/>
      <c r="G197" s="25"/>
      <c r="H197" s="25"/>
      <c r="I197" s="25"/>
      <c r="J197" s="26"/>
      <c r="K197" s="27"/>
      <c r="L197" s="23"/>
      <c r="M197" s="28" t="str">
        <f aca="false">IF($L197="","",VLOOKUP($L197,TAB_List!$I:$K,2,0))</f>
        <v/>
      </c>
      <c r="N197" s="28" t="str">
        <f aca="false">IF($L197="","",VLOOKUP($L197,TAB_List!$I:$K,3,0))</f>
        <v/>
      </c>
      <c r="O197" s="23"/>
      <c r="P197" s="29"/>
      <c r="Q197" s="30"/>
      <c r="R197" s="31" t="n">
        <f aca="false">P197*Q197</f>
        <v>0</v>
      </c>
      <c r="S197" s="30"/>
      <c r="T197" s="31" t="n">
        <f aca="false">R197+S197</f>
        <v>0</v>
      </c>
      <c r="U197" s="31" t="n">
        <f aca="false">ROUNDUP(T197,-1)</f>
        <v>0</v>
      </c>
      <c r="V197" s="32"/>
      <c r="W197" s="25"/>
      <c r="X197" s="25"/>
      <c r="Y197" s="29"/>
      <c r="Z197" s="25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</row>
    <row r="198" customFormat="false" ht="14.25" hidden="false" customHeight="true" outlineLevel="0" collapsed="false">
      <c r="B198" s="21"/>
      <c r="C198" s="22"/>
      <c r="D198" s="22"/>
      <c r="E198" s="23"/>
      <c r="F198" s="24"/>
      <c r="G198" s="25"/>
      <c r="H198" s="25"/>
      <c r="I198" s="25"/>
      <c r="J198" s="26"/>
      <c r="K198" s="27"/>
      <c r="L198" s="23"/>
      <c r="M198" s="28" t="str">
        <f aca="false">IF($L198="","",VLOOKUP($L198,TAB_List!$I:$K,2,0))</f>
        <v/>
      </c>
      <c r="N198" s="28" t="str">
        <f aca="false">IF($L198="","",VLOOKUP($L198,TAB_List!$I:$K,3,0))</f>
        <v/>
      </c>
      <c r="O198" s="23"/>
      <c r="P198" s="29"/>
      <c r="Q198" s="30"/>
      <c r="R198" s="31" t="n">
        <f aca="false">P198*Q198</f>
        <v>0</v>
      </c>
      <c r="S198" s="30"/>
      <c r="T198" s="31" t="n">
        <f aca="false">R198+S198</f>
        <v>0</v>
      </c>
      <c r="U198" s="31" t="n">
        <f aca="false">ROUNDUP(T198,-1)</f>
        <v>0</v>
      </c>
      <c r="V198" s="32"/>
      <c r="W198" s="25"/>
      <c r="X198" s="25"/>
      <c r="Y198" s="29"/>
      <c r="Z198" s="25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</row>
    <row r="199" customFormat="false" ht="14.25" hidden="false" customHeight="true" outlineLevel="0" collapsed="false">
      <c r="B199" s="21"/>
      <c r="C199" s="22"/>
      <c r="D199" s="22"/>
      <c r="E199" s="23"/>
      <c r="F199" s="24"/>
      <c r="G199" s="25"/>
      <c r="H199" s="25"/>
      <c r="I199" s="25"/>
      <c r="J199" s="26"/>
      <c r="K199" s="27"/>
      <c r="L199" s="23"/>
      <c r="M199" s="28" t="str">
        <f aca="false">IF($L199="","",VLOOKUP($L199,TAB_List!$I:$K,2,0))</f>
        <v/>
      </c>
      <c r="N199" s="28" t="str">
        <f aca="false">IF($L199="","",VLOOKUP($L199,TAB_List!$I:$K,3,0))</f>
        <v/>
      </c>
      <c r="O199" s="23"/>
      <c r="P199" s="29"/>
      <c r="Q199" s="30"/>
      <c r="R199" s="31" t="n">
        <f aca="false">P199*Q199</f>
        <v>0</v>
      </c>
      <c r="S199" s="30"/>
      <c r="T199" s="31" t="n">
        <f aca="false">R199+S199</f>
        <v>0</v>
      </c>
      <c r="U199" s="31" t="n">
        <f aca="false">ROUNDUP(T199,-1)</f>
        <v>0</v>
      </c>
      <c r="V199" s="32"/>
      <c r="W199" s="25"/>
      <c r="X199" s="25"/>
      <c r="Y199" s="29"/>
      <c r="Z199" s="25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</row>
    <row r="200" customFormat="false" ht="14.25" hidden="false" customHeight="true" outlineLevel="0" collapsed="false">
      <c r="B200" s="21"/>
      <c r="C200" s="22"/>
      <c r="D200" s="22"/>
      <c r="E200" s="23"/>
      <c r="F200" s="24"/>
      <c r="G200" s="25"/>
      <c r="H200" s="25"/>
      <c r="I200" s="25"/>
      <c r="J200" s="26"/>
      <c r="K200" s="27"/>
      <c r="L200" s="23"/>
      <c r="M200" s="28" t="str">
        <f aca="false">IF($L200="","",VLOOKUP($L200,TAB_List!$I:$K,2,0))</f>
        <v/>
      </c>
      <c r="N200" s="28" t="str">
        <f aca="false">IF($L200="","",VLOOKUP($L200,TAB_List!$I:$K,3,0))</f>
        <v/>
      </c>
      <c r="O200" s="23"/>
      <c r="P200" s="29"/>
      <c r="Q200" s="30"/>
      <c r="R200" s="31" t="n">
        <f aca="false">P200*Q200</f>
        <v>0</v>
      </c>
      <c r="S200" s="30"/>
      <c r="T200" s="31" t="n">
        <f aca="false">R200+S200</f>
        <v>0</v>
      </c>
      <c r="U200" s="31" t="n">
        <f aca="false">ROUNDUP(T200,-1)</f>
        <v>0</v>
      </c>
      <c r="V200" s="32"/>
      <c r="W200" s="25"/>
      <c r="X200" s="25"/>
      <c r="Y200" s="29"/>
      <c r="Z200" s="25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</row>
    <row r="201" customFormat="false" ht="14.25" hidden="false" customHeight="true" outlineLevel="0" collapsed="false">
      <c r="B201" s="21"/>
      <c r="C201" s="22"/>
      <c r="D201" s="22"/>
      <c r="E201" s="23"/>
      <c r="F201" s="24"/>
      <c r="G201" s="25"/>
      <c r="H201" s="25"/>
      <c r="I201" s="25"/>
      <c r="J201" s="26"/>
      <c r="K201" s="27"/>
      <c r="L201" s="23"/>
      <c r="M201" s="28" t="str">
        <f aca="false">IF($L201="","",VLOOKUP($L201,TAB_List!$I:$K,2,0))</f>
        <v/>
      </c>
      <c r="N201" s="28" t="str">
        <f aca="false">IF($L201="","",VLOOKUP($L201,TAB_List!$I:$K,3,0))</f>
        <v/>
      </c>
      <c r="O201" s="23"/>
      <c r="P201" s="29"/>
      <c r="Q201" s="30"/>
      <c r="R201" s="31" t="n">
        <f aca="false">P201*Q201</f>
        <v>0</v>
      </c>
      <c r="S201" s="30"/>
      <c r="T201" s="31" t="n">
        <f aca="false">R201+S201</f>
        <v>0</v>
      </c>
      <c r="U201" s="31" t="n">
        <f aca="false">ROUNDUP(T201,-1)</f>
        <v>0</v>
      </c>
      <c r="V201" s="32"/>
      <c r="W201" s="25"/>
      <c r="X201" s="25"/>
      <c r="Y201" s="29"/>
      <c r="Z201" s="25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</row>
    <row r="202" customFormat="false" ht="14.25" hidden="false" customHeight="true" outlineLevel="0" collapsed="false">
      <c r="B202" s="21"/>
      <c r="C202" s="22"/>
      <c r="D202" s="22"/>
      <c r="E202" s="23"/>
      <c r="F202" s="24"/>
      <c r="G202" s="25"/>
      <c r="H202" s="25"/>
      <c r="I202" s="25"/>
      <c r="J202" s="26"/>
      <c r="K202" s="27"/>
      <c r="L202" s="23"/>
      <c r="M202" s="28" t="str">
        <f aca="false">IF($L202="","",VLOOKUP($L202,TAB_List!$I:$K,2,0))</f>
        <v/>
      </c>
      <c r="N202" s="28" t="str">
        <f aca="false">IF($L202="","",VLOOKUP($L202,TAB_List!$I:$K,3,0))</f>
        <v/>
      </c>
      <c r="O202" s="23"/>
      <c r="P202" s="29"/>
      <c r="Q202" s="30"/>
      <c r="R202" s="31" t="n">
        <f aca="false">P202*Q202</f>
        <v>0</v>
      </c>
      <c r="S202" s="30"/>
      <c r="T202" s="31" t="n">
        <f aca="false">R202+S202</f>
        <v>0</v>
      </c>
      <c r="U202" s="31" t="n">
        <f aca="false">ROUNDUP(T202,-1)</f>
        <v>0</v>
      </c>
      <c r="V202" s="32"/>
      <c r="W202" s="25"/>
      <c r="X202" s="25"/>
      <c r="Y202" s="29"/>
      <c r="Z202" s="25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</row>
    <row r="203" customFormat="false" ht="14.25" hidden="false" customHeight="true" outlineLevel="0" collapsed="false">
      <c r="B203" s="21"/>
      <c r="C203" s="22"/>
      <c r="D203" s="22"/>
      <c r="E203" s="23"/>
      <c r="F203" s="24"/>
      <c r="G203" s="25"/>
      <c r="H203" s="25"/>
      <c r="I203" s="25"/>
      <c r="J203" s="26"/>
      <c r="K203" s="27"/>
      <c r="L203" s="23"/>
      <c r="M203" s="28" t="str">
        <f aca="false">IF($L203="","",VLOOKUP($L203,TAB_List!$I:$K,2,0))</f>
        <v/>
      </c>
      <c r="N203" s="28" t="str">
        <f aca="false">IF($L203="","",VLOOKUP($L203,TAB_List!$I:$K,3,0))</f>
        <v/>
      </c>
      <c r="O203" s="23"/>
      <c r="P203" s="29"/>
      <c r="Q203" s="30"/>
      <c r="R203" s="31" t="n">
        <f aca="false">P203*Q203</f>
        <v>0</v>
      </c>
      <c r="S203" s="30"/>
      <c r="T203" s="31" t="n">
        <f aca="false">R203+S203</f>
        <v>0</v>
      </c>
      <c r="U203" s="31" t="n">
        <f aca="false">ROUNDUP(T203,-1)</f>
        <v>0</v>
      </c>
      <c r="V203" s="32"/>
      <c r="W203" s="25"/>
      <c r="X203" s="25"/>
      <c r="Y203" s="29"/>
      <c r="Z203" s="25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</row>
    <row r="204" customFormat="false" ht="14.25" hidden="false" customHeight="true" outlineLevel="0" collapsed="false">
      <c r="B204" s="21"/>
      <c r="C204" s="22"/>
      <c r="D204" s="22"/>
      <c r="E204" s="23"/>
      <c r="F204" s="24"/>
      <c r="G204" s="25"/>
      <c r="H204" s="25"/>
      <c r="I204" s="25"/>
      <c r="J204" s="26"/>
      <c r="K204" s="27"/>
      <c r="L204" s="23"/>
      <c r="M204" s="28" t="str">
        <f aca="false">IF($L204="","",VLOOKUP($L204,TAB_List!$I:$K,2,0))</f>
        <v/>
      </c>
      <c r="N204" s="28" t="str">
        <f aca="false">IF($L204="","",VLOOKUP($L204,TAB_List!$I:$K,3,0))</f>
        <v/>
      </c>
      <c r="O204" s="23"/>
      <c r="P204" s="29"/>
      <c r="Q204" s="30"/>
      <c r="R204" s="31" t="n">
        <f aca="false">P204*Q204</f>
        <v>0</v>
      </c>
      <c r="S204" s="30"/>
      <c r="T204" s="31" t="n">
        <f aca="false">R204+S204</f>
        <v>0</v>
      </c>
      <c r="U204" s="31" t="n">
        <f aca="false">ROUNDUP(T204,-1)</f>
        <v>0</v>
      </c>
      <c r="V204" s="32"/>
      <c r="W204" s="25"/>
      <c r="X204" s="25"/>
      <c r="Y204" s="29"/>
      <c r="Z204" s="25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</row>
    <row r="205" customFormat="false" ht="14.25" hidden="false" customHeight="true" outlineLevel="0" collapsed="false">
      <c r="B205" s="21"/>
      <c r="C205" s="22"/>
      <c r="D205" s="22"/>
      <c r="E205" s="23"/>
      <c r="F205" s="24"/>
      <c r="G205" s="25"/>
      <c r="H205" s="25"/>
      <c r="I205" s="25"/>
      <c r="J205" s="26"/>
      <c r="K205" s="27"/>
      <c r="L205" s="23"/>
      <c r="M205" s="28" t="str">
        <f aca="false">IF($L205="","",VLOOKUP($L205,TAB_List!$I:$K,2,0))</f>
        <v/>
      </c>
      <c r="N205" s="28" t="str">
        <f aca="false">IF($L205="","",VLOOKUP($L205,TAB_List!$I:$K,3,0))</f>
        <v/>
      </c>
      <c r="O205" s="23"/>
      <c r="P205" s="29"/>
      <c r="Q205" s="30"/>
      <c r="R205" s="31" t="n">
        <f aca="false">P205*Q205</f>
        <v>0</v>
      </c>
      <c r="S205" s="30"/>
      <c r="T205" s="31" t="n">
        <f aca="false">R205+S205</f>
        <v>0</v>
      </c>
      <c r="U205" s="31" t="n">
        <f aca="false">ROUNDUP(T205,-1)</f>
        <v>0</v>
      </c>
      <c r="V205" s="32"/>
      <c r="W205" s="25"/>
      <c r="X205" s="25"/>
      <c r="Y205" s="29"/>
      <c r="Z205" s="25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</row>
    <row r="206" customFormat="false" ht="14.25" hidden="false" customHeight="true" outlineLevel="0" collapsed="false">
      <c r="B206" s="21"/>
      <c r="C206" s="22"/>
      <c r="D206" s="22"/>
      <c r="E206" s="23"/>
      <c r="F206" s="24"/>
      <c r="G206" s="25"/>
      <c r="H206" s="25"/>
      <c r="I206" s="25"/>
      <c r="J206" s="26"/>
      <c r="K206" s="27"/>
      <c r="L206" s="23"/>
      <c r="M206" s="28" t="str">
        <f aca="false">IF($L206="","",VLOOKUP($L206,TAB_List!$I:$K,2,0))</f>
        <v/>
      </c>
      <c r="N206" s="28" t="str">
        <f aca="false">IF($L206="","",VLOOKUP($L206,TAB_List!$I:$K,3,0))</f>
        <v/>
      </c>
      <c r="O206" s="23"/>
      <c r="P206" s="29"/>
      <c r="Q206" s="30"/>
      <c r="R206" s="31" t="n">
        <f aca="false">P206*Q206</f>
        <v>0</v>
      </c>
      <c r="S206" s="30"/>
      <c r="T206" s="31" t="n">
        <f aca="false">R206+S206</f>
        <v>0</v>
      </c>
      <c r="U206" s="31" t="n">
        <f aca="false">ROUNDUP(T206,-1)</f>
        <v>0</v>
      </c>
      <c r="V206" s="32"/>
      <c r="W206" s="25"/>
      <c r="X206" s="25"/>
      <c r="Y206" s="29"/>
      <c r="Z206" s="25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</row>
    <row r="207" customFormat="false" ht="14.25" hidden="false" customHeight="true" outlineLevel="0" collapsed="false">
      <c r="B207" s="21"/>
      <c r="C207" s="22"/>
      <c r="D207" s="22"/>
      <c r="E207" s="23"/>
      <c r="F207" s="24"/>
      <c r="G207" s="25"/>
      <c r="H207" s="25"/>
      <c r="I207" s="25"/>
      <c r="J207" s="26"/>
      <c r="K207" s="27"/>
      <c r="L207" s="23"/>
      <c r="M207" s="28" t="str">
        <f aca="false">IF($L207="","",VLOOKUP($L207,TAB_List!$I:$K,2,0))</f>
        <v/>
      </c>
      <c r="N207" s="28" t="str">
        <f aca="false">IF($L207="","",VLOOKUP($L207,TAB_List!$I:$K,3,0))</f>
        <v/>
      </c>
      <c r="O207" s="23"/>
      <c r="P207" s="29"/>
      <c r="Q207" s="30"/>
      <c r="R207" s="31" t="n">
        <f aca="false">P207*Q207</f>
        <v>0</v>
      </c>
      <c r="S207" s="30"/>
      <c r="T207" s="31" t="n">
        <f aca="false">R207+S207</f>
        <v>0</v>
      </c>
      <c r="U207" s="31" t="n">
        <f aca="false">ROUNDUP(T207,-1)</f>
        <v>0</v>
      </c>
      <c r="V207" s="32"/>
      <c r="W207" s="25"/>
      <c r="X207" s="25"/>
      <c r="Y207" s="29"/>
      <c r="Z207" s="25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</row>
    <row r="208" customFormat="false" ht="14.25" hidden="false" customHeight="true" outlineLevel="0" collapsed="false">
      <c r="B208" s="21"/>
      <c r="C208" s="22"/>
      <c r="D208" s="22"/>
      <c r="E208" s="23"/>
      <c r="F208" s="24"/>
      <c r="G208" s="25"/>
      <c r="H208" s="25"/>
      <c r="I208" s="25"/>
      <c r="J208" s="26"/>
      <c r="K208" s="27"/>
      <c r="L208" s="23"/>
      <c r="M208" s="28" t="str">
        <f aca="false">IF($L208="","",VLOOKUP($L208,TAB_List!$I:$K,2,0))</f>
        <v/>
      </c>
      <c r="N208" s="28" t="str">
        <f aca="false">IF($L208="","",VLOOKUP($L208,TAB_List!$I:$K,3,0))</f>
        <v/>
      </c>
      <c r="O208" s="23"/>
      <c r="P208" s="29"/>
      <c r="Q208" s="30"/>
      <c r="R208" s="31" t="n">
        <f aca="false">P208*Q208</f>
        <v>0</v>
      </c>
      <c r="S208" s="30"/>
      <c r="T208" s="31" t="n">
        <f aca="false">R208+S208</f>
        <v>0</v>
      </c>
      <c r="U208" s="31" t="n">
        <f aca="false">ROUNDUP(T208,-1)</f>
        <v>0</v>
      </c>
      <c r="V208" s="32"/>
      <c r="W208" s="25"/>
      <c r="X208" s="25"/>
      <c r="Y208" s="29"/>
      <c r="Z208" s="25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</row>
    <row r="209" customFormat="false" ht="14.25" hidden="false" customHeight="true" outlineLevel="0" collapsed="false">
      <c r="B209" s="21"/>
      <c r="C209" s="22"/>
      <c r="D209" s="22"/>
      <c r="E209" s="23"/>
      <c r="F209" s="24"/>
      <c r="G209" s="25"/>
      <c r="H209" s="25"/>
      <c r="I209" s="25"/>
      <c r="J209" s="26"/>
      <c r="K209" s="27"/>
      <c r="L209" s="23"/>
      <c r="M209" s="28" t="str">
        <f aca="false">IF($L209="","",VLOOKUP($L209,TAB_List!$I:$K,2,0))</f>
        <v/>
      </c>
      <c r="N209" s="28" t="str">
        <f aca="false">IF($L209="","",VLOOKUP($L209,TAB_List!$I:$K,3,0))</f>
        <v/>
      </c>
      <c r="O209" s="23"/>
      <c r="P209" s="29"/>
      <c r="Q209" s="30"/>
      <c r="R209" s="31" t="n">
        <f aca="false">P209*Q209</f>
        <v>0</v>
      </c>
      <c r="S209" s="30"/>
      <c r="T209" s="31" t="n">
        <f aca="false">R209+S209</f>
        <v>0</v>
      </c>
      <c r="U209" s="31" t="n">
        <f aca="false">ROUNDUP(T209,-1)</f>
        <v>0</v>
      </c>
      <c r="V209" s="32"/>
      <c r="W209" s="25"/>
      <c r="X209" s="25"/>
      <c r="Y209" s="29"/>
      <c r="Z209" s="25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</row>
    <row r="210" customFormat="false" ht="14.25" hidden="false" customHeight="true" outlineLevel="0" collapsed="false">
      <c r="B210" s="21"/>
      <c r="C210" s="22"/>
      <c r="D210" s="22"/>
      <c r="E210" s="23"/>
      <c r="F210" s="24"/>
      <c r="G210" s="25"/>
      <c r="H210" s="25"/>
      <c r="I210" s="25"/>
      <c r="J210" s="26"/>
      <c r="K210" s="27"/>
      <c r="L210" s="23"/>
      <c r="M210" s="28" t="str">
        <f aca="false">IF($L210="","",VLOOKUP($L210,TAB_List!$I:$K,2,0))</f>
        <v/>
      </c>
      <c r="N210" s="28" t="str">
        <f aca="false">IF($L210="","",VLOOKUP($L210,TAB_List!$I:$K,3,0))</f>
        <v/>
      </c>
      <c r="O210" s="23"/>
      <c r="P210" s="29"/>
      <c r="Q210" s="30"/>
      <c r="R210" s="31" t="n">
        <f aca="false">P210*Q210</f>
        <v>0</v>
      </c>
      <c r="S210" s="30"/>
      <c r="T210" s="31" t="n">
        <f aca="false">R210+S210</f>
        <v>0</v>
      </c>
      <c r="U210" s="31" t="n">
        <f aca="false">ROUNDUP(T210,-1)</f>
        <v>0</v>
      </c>
      <c r="V210" s="32"/>
      <c r="W210" s="25"/>
      <c r="X210" s="25"/>
      <c r="Y210" s="29"/>
      <c r="Z210" s="25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</row>
    <row r="211" customFormat="false" ht="14.25" hidden="false" customHeight="true" outlineLevel="0" collapsed="false">
      <c r="B211" s="21"/>
      <c r="C211" s="22"/>
      <c r="D211" s="22"/>
      <c r="E211" s="23"/>
      <c r="F211" s="24"/>
      <c r="G211" s="25"/>
      <c r="H211" s="25"/>
      <c r="I211" s="25"/>
      <c r="J211" s="26"/>
      <c r="K211" s="27"/>
      <c r="L211" s="23"/>
      <c r="M211" s="28" t="str">
        <f aca="false">IF($L211="","",VLOOKUP($L211,TAB_List!$I:$K,2,0))</f>
        <v/>
      </c>
      <c r="N211" s="28" t="str">
        <f aca="false">IF($L211="","",VLOOKUP($L211,TAB_List!$I:$K,3,0))</f>
        <v/>
      </c>
      <c r="O211" s="23"/>
      <c r="P211" s="29"/>
      <c r="Q211" s="30"/>
      <c r="R211" s="31" t="n">
        <f aca="false">P211*Q211</f>
        <v>0</v>
      </c>
      <c r="S211" s="30"/>
      <c r="T211" s="31" t="n">
        <f aca="false">R211+S211</f>
        <v>0</v>
      </c>
      <c r="U211" s="31" t="n">
        <f aca="false">ROUNDUP(T211,-1)</f>
        <v>0</v>
      </c>
      <c r="V211" s="32"/>
      <c r="W211" s="25"/>
      <c r="X211" s="25"/>
      <c r="Y211" s="29"/>
      <c r="Z211" s="25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</row>
    <row r="212" customFormat="false" ht="14.25" hidden="false" customHeight="true" outlineLevel="0" collapsed="false">
      <c r="B212" s="21"/>
      <c r="C212" s="22"/>
      <c r="D212" s="22"/>
      <c r="E212" s="23"/>
      <c r="F212" s="24"/>
      <c r="G212" s="25"/>
      <c r="H212" s="25"/>
      <c r="I212" s="25"/>
      <c r="J212" s="26"/>
      <c r="K212" s="27"/>
      <c r="L212" s="23"/>
      <c r="M212" s="28" t="str">
        <f aca="false">IF($L212="","",VLOOKUP($L212,TAB_List!$I:$K,2,0))</f>
        <v/>
      </c>
      <c r="N212" s="28" t="str">
        <f aca="false">IF($L212="","",VLOOKUP($L212,TAB_List!$I:$K,3,0))</f>
        <v/>
      </c>
      <c r="O212" s="23"/>
      <c r="P212" s="29"/>
      <c r="Q212" s="30"/>
      <c r="R212" s="31" t="n">
        <f aca="false">P212*Q212</f>
        <v>0</v>
      </c>
      <c r="S212" s="30"/>
      <c r="T212" s="31" t="n">
        <f aca="false">R212+S212</f>
        <v>0</v>
      </c>
      <c r="U212" s="31" t="n">
        <f aca="false">ROUNDUP(T212,-1)</f>
        <v>0</v>
      </c>
      <c r="V212" s="32"/>
      <c r="W212" s="25"/>
      <c r="X212" s="25"/>
      <c r="Y212" s="29"/>
      <c r="Z212" s="25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</row>
    <row r="213" customFormat="false" ht="14.25" hidden="false" customHeight="true" outlineLevel="0" collapsed="false">
      <c r="B213" s="21"/>
      <c r="C213" s="22"/>
      <c r="D213" s="22"/>
      <c r="E213" s="23"/>
      <c r="F213" s="24"/>
      <c r="G213" s="25"/>
      <c r="H213" s="25"/>
      <c r="I213" s="25"/>
      <c r="J213" s="26"/>
      <c r="K213" s="27"/>
      <c r="L213" s="23"/>
      <c r="M213" s="28" t="str">
        <f aca="false">IF($L213="","",VLOOKUP($L213,TAB_List!$I:$K,2,0))</f>
        <v/>
      </c>
      <c r="N213" s="28" t="str">
        <f aca="false">IF($L213="","",VLOOKUP($L213,TAB_List!$I:$K,3,0))</f>
        <v/>
      </c>
      <c r="O213" s="23"/>
      <c r="P213" s="29"/>
      <c r="Q213" s="30"/>
      <c r="R213" s="31" t="n">
        <f aca="false">P213*Q213</f>
        <v>0</v>
      </c>
      <c r="S213" s="30"/>
      <c r="T213" s="31" t="n">
        <f aca="false">R213+S213</f>
        <v>0</v>
      </c>
      <c r="U213" s="31" t="n">
        <f aca="false">ROUNDUP(T213,-1)</f>
        <v>0</v>
      </c>
      <c r="V213" s="32"/>
      <c r="W213" s="25"/>
      <c r="X213" s="25"/>
      <c r="Y213" s="29"/>
      <c r="Z213" s="25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</row>
    <row r="214" customFormat="false" ht="14.25" hidden="false" customHeight="true" outlineLevel="0" collapsed="false">
      <c r="B214" s="21"/>
      <c r="C214" s="22"/>
      <c r="D214" s="22"/>
      <c r="E214" s="23"/>
      <c r="F214" s="24"/>
      <c r="G214" s="25"/>
      <c r="H214" s="25"/>
      <c r="I214" s="25"/>
      <c r="J214" s="26"/>
      <c r="K214" s="27"/>
      <c r="L214" s="23"/>
      <c r="M214" s="28" t="str">
        <f aca="false">IF($L214="","",VLOOKUP($L214,TAB_List!$I:$K,2,0))</f>
        <v/>
      </c>
      <c r="N214" s="28" t="str">
        <f aca="false">IF($L214="","",VLOOKUP($L214,TAB_List!$I:$K,3,0))</f>
        <v/>
      </c>
      <c r="O214" s="23"/>
      <c r="P214" s="29"/>
      <c r="Q214" s="30"/>
      <c r="R214" s="31" t="n">
        <f aca="false">P214*Q214</f>
        <v>0</v>
      </c>
      <c r="S214" s="30"/>
      <c r="T214" s="31" t="n">
        <f aca="false">R214+S214</f>
        <v>0</v>
      </c>
      <c r="U214" s="31" t="n">
        <f aca="false">ROUNDUP(T214,-1)</f>
        <v>0</v>
      </c>
      <c r="V214" s="32"/>
      <c r="W214" s="25"/>
      <c r="X214" s="25"/>
      <c r="Y214" s="29"/>
      <c r="Z214" s="25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</row>
    <row r="215" customFormat="false" ht="14.25" hidden="false" customHeight="true" outlineLevel="0" collapsed="false">
      <c r="B215" s="21"/>
      <c r="C215" s="22"/>
      <c r="D215" s="22"/>
      <c r="E215" s="23"/>
      <c r="F215" s="24"/>
      <c r="G215" s="25"/>
      <c r="H215" s="25"/>
      <c r="I215" s="25"/>
      <c r="J215" s="26"/>
      <c r="K215" s="27"/>
      <c r="L215" s="23"/>
      <c r="M215" s="28" t="str">
        <f aca="false">IF($L215="","",VLOOKUP($L215,TAB_List!$I:$K,2,0))</f>
        <v/>
      </c>
      <c r="N215" s="28" t="str">
        <f aca="false">IF($L215="","",VLOOKUP($L215,TAB_List!$I:$K,3,0))</f>
        <v/>
      </c>
      <c r="O215" s="23"/>
      <c r="P215" s="29"/>
      <c r="Q215" s="30"/>
      <c r="R215" s="31" t="n">
        <f aca="false">P215*Q215</f>
        <v>0</v>
      </c>
      <c r="S215" s="30"/>
      <c r="T215" s="31" t="n">
        <f aca="false">R215+S215</f>
        <v>0</v>
      </c>
      <c r="U215" s="31" t="n">
        <f aca="false">ROUNDUP(T215,-1)</f>
        <v>0</v>
      </c>
      <c r="V215" s="32"/>
      <c r="W215" s="25"/>
      <c r="X215" s="25"/>
      <c r="Y215" s="29"/>
      <c r="Z215" s="25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</row>
    <row r="216" customFormat="false" ht="14.25" hidden="false" customHeight="true" outlineLevel="0" collapsed="false">
      <c r="B216" s="21"/>
      <c r="C216" s="22"/>
      <c r="D216" s="22"/>
      <c r="E216" s="23"/>
      <c r="F216" s="24"/>
      <c r="G216" s="25"/>
      <c r="H216" s="25"/>
      <c r="I216" s="25"/>
      <c r="J216" s="26"/>
      <c r="K216" s="27"/>
      <c r="L216" s="23"/>
      <c r="M216" s="28" t="str">
        <f aca="false">IF($L216="","",VLOOKUP($L216,TAB_List!$I:$K,2,0))</f>
        <v/>
      </c>
      <c r="N216" s="28" t="str">
        <f aca="false">IF($L216="","",VLOOKUP($L216,TAB_List!$I:$K,3,0))</f>
        <v/>
      </c>
      <c r="O216" s="23"/>
      <c r="P216" s="29"/>
      <c r="Q216" s="30"/>
      <c r="R216" s="31" t="n">
        <f aca="false">P216*Q216</f>
        <v>0</v>
      </c>
      <c r="S216" s="30"/>
      <c r="T216" s="31" t="n">
        <f aca="false">R216+S216</f>
        <v>0</v>
      </c>
      <c r="U216" s="31" t="n">
        <f aca="false">ROUNDUP(T216,-1)</f>
        <v>0</v>
      </c>
      <c r="V216" s="32"/>
      <c r="W216" s="25"/>
      <c r="X216" s="25"/>
      <c r="Y216" s="29"/>
      <c r="Z216" s="25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</row>
    <row r="217" customFormat="false" ht="14.25" hidden="false" customHeight="true" outlineLevel="0" collapsed="false">
      <c r="B217" s="21"/>
      <c r="C217" s="22"/>
      <c r="D217" s="22"/>
      <c r="E217" s="23"/>
      <c r="F217" s="24"/>
      <c r="G217" s="25"/>
      <c r="H217" s="25"/>
      <c r="I217" s="25"/>
      <c r="J217" s="26"/>
      <c r="K217" s="27"/>
      <c r="L217" s="23"/>
      <c r="M217" s="28" t="str">
        <f aca="false">IF($L217="","",VLOOKUP($L217,TAB_List!$I:$K,2,0))</f>
        <v/>
      </c>
      <c r="N217" s="28" t="str">
        <f aca="false">IF($L217="","",VLOOKUP($L217,TAB_List!$I:$K,3,0))</f>
        <v/>
      </c>
      <c r="O217" s="23"/>
      <c r="P217" s="29"/>
      <c r="Q217" s="30"/>
      <c r="R217" s="31" t="n">
        <f aca="false">P217*Q217</f>
        <v>0</v>
      </c>
      <c r="S217" s="30"/>
      <c r="T217" s="31" t="n">
        <f aca="false">R217+S217</f>
        <v>0</v>
      </c>
      <c r="U217" s="31" t="n">
        <f aca="false">ROUNDUP(T217,-1)</f>
        <v>0</v>
      </c>
      <c r="V217" s="32"/>
      <c r="W217" s="25"/>
      <c r="X217" s="25"/>
      <c r="Y217" s="29"/>
      <c r="Z217" s="25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</row>
    <row r="218" customFormat="false" ht="14.25" hidden="false" customHeight="true" outlineLevel="0" collapsed="false">
      <c r="B218" s="21"/>
      <c r="C218" s="22"/>
      <c r="D218" s="22"/>
      <c r="E218" s="23"/>
      <c r="F218" s="24"/>
      <c r="G218" s="25"/>
      <c r="H218" s="25"/>
      <c r="I218" s="25"/>
      <c r="J218" s="26"/>
      <c r="K218" s="27"/>
      <c r="L218" s="23"/>
      <c r="M218" s="28" t="str">
        <f aca="false">IF($L218="","",VLOOKUP($L218,TAB_List!$I:$K,2,0))</f>
        <v/>
      </c>
      <c r="N218" s="28" t="str">
        <f aca="false">IF($L218="","",VLOOKUP($L218,TAB_List!$I:$K,3,0))</f>
        <v/>
      </c>
      <c r="O218" s="23"/>
      <c r="P218" s="29"/>
      <c r="Q218" s="30"/>
      <c r="R218" s="31" t="n">
        <f aca="false">P218*Q218</f>
        <v>0</v>
      </c>
      <c r="S218" s="30"/>
      <c r="T218" s="31" t="n">
        <f aca="false">R218+S218</f>
        <v>0</v>
      </c>
      <c r="U218" s="31" t="n">
        <f aca="false">ROUNDUP(T218,-1)</f>
        <v>0</v>
      </c>
      <c r="V218" s="32"/>
      <c r="W218" s="25"/>
      <c r="X218" s="25"/>
      <c r="Y218" s="29"/>
      <c r="Z218" s="25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</row>
    <row r="219" customFormat="false" ht="14.25" hidden="false" customHeight="true" outlineLevel="0" collapsed="false">
      <c r="B219" s="21"/>
      <c r="C219" s="22"/>
      <c r="D219" s="22"/>
      <c r="E219" s="23"/>
      <c r="F219" s="24"/>
      <c r="G219" s="25"/>
      <c r="H219" s="25"/>
      <c r="I219" s="25"/>
      <c r="J219" s="26"/>
      <c r="K219" s="27"/>
      <c r="L219" s="23"/>
      <c r="M219" s="28" t="str">
        <f aca="false">IF($L219="","",VLOOKUP($L219,TAB_List!$I:$K,2,0))</f>
        <v/>
      </c>
      <c r="N219" s="28" t="str">
        <f aca="false">IF($L219="","",VLOOKUP($L219,TAB_List!$I:$K,3,0))</f>
        <v/>
      </c>
      <c r="O219" s="23"/>
      <c r="P219" s="29"/>
      <c r="Q219" s="30"/>
      <c r="R219" s="31" t="n">
        <f aca="false">P219*Q219</f>
        <v>0</v>
      </c>
      <c r="S219" s="30"/>
      <c r="T219" s="31" t="n">
        <f aca="false">R219+S219</f>
        <v>0</v>
      </c>
      <c r="U219" s="31" t="n">
        <f aca="false">ROUNDUP(T219,-1)</f>
        <v>0</v>
      </c>
      <c r="V219" s="32"/>
      <c r="W219" s="25"/>
      <c r="X219" s="25"/>
      <c r="Y219" s="29"/>
      <c r="Z219" s="25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</row>
    <row r="220" customFormat="false" ht="14.25" hidden="false" customHeight="true" outlineLevel="0" collapsed="false">
      <c r="B220" s="21"/>
      <c r="C220" s="22"/>
      <c r="D220" s="22"/>
      <c r="E220" s="23"/>
      <c r="F220" s="24"/>
      <c r="G220" s="25"/>
      <c r="H220" s="25"/>
      <c r="I220" s="25"/>
      <c r="J220" s="26"/>
      <c r="K220" s="27"/>
      <c r="L220" s="23"/>
      <c r="M220" s="28" t="str">
        <f aca="false">IF($L220="","",VLOOKUP($L220,TAB_List!$I:$K,2,0))</f>
        <v/>
      </c>
      <c r="N220" s="28" t="str">
        <f aca="false">IF($L220="","",VLOOKUP($L220,TAB_List!$I:$K,3,0))</f>
        <v/>
      </c>
      <c r="O220" s="23"/>
      <c r="P220" s="29"/>
      <c r="Q220" s="30"/>
      <c r="R220" s="31" t="n">
        <f aca="false">P220*Q220</f>
        <v>0</v>
      </c>
      <c r="S220" s="30"/>
      <c r="T220" s="31" t="n">
        <f aca="false">R220+S220</f>
        <v>0</v>
      </c>
      <c r="U220" s="31" t="n">
        <f aca="false">ROUNDUP(T220,-1)</f>
        <v>0</v>
      </c>
      <c r="V220" s="32"/>
      <c r="W220" s="25"/>
      <c r="X220" s="25"/>
      <c r="Y220" s="29"/>
      <c r="Z220" s="25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</row>
    <row r="221" customFormat="false" ht="14.25" hidden="false" customHeight="true" outlineLevel="0" collapsed="false">
      <c r="B221" s="21"/>
      <c r="C221" s="22"/>
      <c r="D221" s="22"/>
      <c r="E221" s="23"/>
      <c r="F221" s="24"/>
      <c r="G221" s="25"/>
      <c r="H221" s="25"/>
      <c r="I221" s="25"/>
      <c r="J221" s="26"/>
      <c r="K221" s="27"/>
      <c r="L221" s="23"/>
      <c r="M221" s="28" t="str">
        <f aca="false">IF($L221="","",VLOOKUP($L221,TAB_List!$I:$K,2,0))</f>
        <v/>
      </c>
      <c r="N221" s="28" t="str">
        <f aca="false">IF($L221="","",VLOOKUP($L221,TAB_List!$I:$K,3,0))</f>
        <v/>
      </c>
      <c r="O221" s="23"/>
      <c r="P221" s="29"/>
      <c r="Q221" s="30"/>
      <c r="R221" s="31" t="n">
        <f aca="false">P221*Q221</f>
        <v>0</v>
      </c>
      <c r="S221" s="30"/>
      <c r="T221" s="31" t="n">
        <f aca="false">R221+S221</f>
        <v>0</v>
      </c>
      <c r="U221" s="31" t="n">
        <f aca="false">ROUNDUP(T221,-1)</f>
        <v>0</v>
      </c>
      <c r="V221" s="32"/>
      <c r="W221" s="25"/>
      <c r="X221" s="25"/>
      <c r="Y221" s="29"/>
      <c r="Z221" s="25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</row>
    <row r="222" customFormat="false" ht="14.25" hidden="false" customHeight="true" outlineLevel="0" collapsed="false">
      <c r="B222" s="21"/>
      <c r="C222" s="22"/>
      <c r="D222" s="22"/>
      <c r="E222" s="23"/>
      <c r="F222" s="24"/>
      <c r="G222" s="25"/>
      <c r="H222" s="25"/>
      <c r="I222" s="25"/>
      <c r="J222" s="26"/>
      <c r="K222" s="27"/>
      <c r="L222" s="23"/>
      <c r="M222" s="28" t="str">
        <f aca="false">IF($L222="","",VLOOKUP($L222,TAB_List!$I:$K,2,0))</f>
        <v/>
      </c>
      <c r="N222" s="28" t="str">
        <f aca="false">IF($L222="","",VLOOKUP($L222,TAB_List!$I:$K,3,0))</f>
        <v/>
      </c>
      <c r="O222" s="23"/>
      <c r="P222" s="29"/>
      <c r="Q222" s="30"/>
      <c r="R222" s="31" t="n">
        <f aca="false">P222*Q222</f>
        <v>0</v>
      </c>
      <c r="S222" s="30"/>
      <c r="T222" s="31" t="n">
        <f aca="false">R222+S222</f>
        <v>0</v>
      </c>
      <c r="U222" s="31" t="n">
        <f aca="false">ROUNDUP(T222,-1)</f>
        <v>0</v>
      </c>
      <c r="V222" s="32"/>
      <c r="W222" s="25"/>
      <c r="X222" s="25"/>
      <c r="Y222" s="29"/>
      <c r="Z222" s="25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</row>
    <row r="223" customFormat="false" ht="14.25" hidden="false" customHeight="true" outlineLevel="0" collapsed="false">
      <c r="B223" s="21"/>
      <c r="C223" s="22"/>
      <c r="D223" s="22"/>
      <c r="E223" s="23"/>
      <c r="F223" s="24"/>
      <c r="G223" s="25"/>
      <c r="H223" s="25"/>
      <c r="I223" s="25"/>
      <c r="J223" s="26"/>
      <c r="K223" s="27"/>
      <c r="L223" s="23"/>
      <c r="M223" s="28" t="str">
        <f aca="false">IF($L223="","",VLOOKUP($L223,TAB_List!$I:$K,2,0))</f>
        <v/>
      </c>
      <c r="N223" s="28" t="str">
        <f aca="false">IF($L223="","",VLOOKUP($L223,TAB_List!$I:$K,3,0))</f>
        <v/>
      </c>
      <c r="O223" s="23"/>
      <c r="P223" s="29"/>
      <c r="Q223" s="30"/>
      <c r="R223" s="31" t="n">
        <f aca="false">P223*Q223</f>
        <v>0</v>
      </c>
      <c r="S223" s="30"/>
      <c r="T223" s="31" t="n">
        <f aca="false">R223+S223</f>
        <v>0</v>
      </c>
      <c r="U223" s="31" t="n">
        <f aca="false">ROUNDUP(T223,-1)</f>
        <v>0</v>
      </c>
      <c r="V223" s="32"/>
      <c r="W223" s="25"/>
      <c r="X223" s="25"/>
      <c r="Y223" s="29"/>
      <c r="Z223" s="25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</row>
    <row r="224" customFormat="false" ht="14.25" hidden="false" customHeight="true" outlineLevel="0" collapsed="false">
      <c r="B224" s="21"/>
      <c r="C224" s="22"/>
      <c r="D224" s="22"/>
      <c r="E224" s="23"/>
      <c r="F224" s="24"/>
      <c r="G224" s="25"/>
      <c r="H224" s="25"/>
      <c r="I224" s="25"/>
      <c r="J224" s="26"/>
      <c r="K224" s="27"/>
      <c r="L224" s="23"/>
      <c r="M224" s="28" t="str">
        <f aca="false">IF($L224="","",VLOOKUP($L224,TAB_List!$I:$K,2,0))</f>
        <v/>
      </c>
      <c r="N224" s="28" t="str">
        <f aca="false">IF($L224="","",VLOOKUP($L224,TAB_List!$I:$K,3,0))</f>
        <v/>
      </c>
      <c r="O224" s="23"/>
      <c r="P224" s="29"/>
      <c r="Q224" s="30"/>
      <c r="R224" s="31" t="n">
        <f aca="false">P224*Q224</f>
        <v>0</v>
      </c>
      <c r="S224" s="30"/>
      <c r="T224" s="31" t="n">
        <f aca="false">R224+S224</f>
        <v>0</v>
      </c>
      <c r="U224" s="31" t="n">
        <f aca="false">ROUNDUP(T224,-1)</f>
        <v>0</v>
      </c>
      <c r="V224" s="32"/>
      <c r="W224" s="25"/>
      <c r="X224" s="25"/>
      <c r="Y224" s="29"/>
      <c r="Z224" s="25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</row>
    <row r="225" customFormat="false" ht="14.25" hidden="false" customHeight="true" outlineLevel="0" collapsed="false">
      <c r="B225" s="21"/>
      <c r="C225" s="22"/>
      <c r="D225" s="22"/>
      <c r="E225" s="23"/>
      <c r="F225" s="24"/>
      <c r="G225" s="25"/>
      <c r="H225" s="25"/>
      <c r="I225" s="25"/>
      <c r="J225" s="26"/>
      <c r="K225" s="27"/>
      <c r="L225" s="23"/>
      <c r="M225" s="28" t="str">
        <f aca="false">IF($L225="","",VLOOKUP($L225,TAB_List!$I:$K,2,0))</f>
        <v/>
      </c>
      <c r="N225" s="28" t="str">
        <f aca="false">IF($L225="","",VLOOKUP($L225,TAB_List!$I:$K,3,0))</f>
        <v/>
      </c>
      <c r="O225" s="23"/>
      <c r="P225" s="29"/>
      <c r="Q225" s="30"/>
      <c r="R225" s="31" t="n">
        <f aca="false">P225*Q225</f>
        <v>0</v>
      </c>
      <c r="S225" s="30"/>
      <c r="T225" s="31" t="n">
        <f aca="false">R225+S225</f>
        <v>0</v>
      </c>
      <c r="U225" s="31" t="n">
        <f aca="false">ROUNDUP(T225,-1)</f>
        <v>0</v>
      </c>
      <c r="V225" s="32"/>
      <c r="W225" s="25"/>
      <c r="X225" s="25"/>
      <c r="Y225" s="29"/>
      <c r="Z225" s="25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</row>
    <row r="226" customFormat="false" ht="14.25" hidden="false" customHeight="true" outlineLevel="0" collapsed="false">
      <c r="B226" s="21"/>
      <c r="C226" s="22"/>
      <c r="D226" s="22"/>
      <c r="E226" s="23"/>
      <c r="F226" s="24"/>
      <c r="G226" s="25"/>
      <c r="H226" s="25"/>
      <c r="I226" s="25"/>
      <c r="J226" s="26"/>
      <c r="K226" s="27"/>
      <c r="L226" s="23"/>
      <c r="M226" s="28" t="str">
        <f aca="false">IF($L226="","",VLOOKUP($L226,TAB_List!$I:$K,2,0))</f>
        <v/>
      </c>
      <c r="N226" s="28" t="str">
        <f aca="false">IF($L226="","",VLOOKUP($L226,TAB_List!$I:$K,3,0))</f>
        <v/>
      </c>
      <c r="O226" s="23"/>
      <c r="P226" s="29"/>
      <c r="Q226" s="30"/>
      <c r="R226" s="31" t="n">
        <f aca="false">P226*Q226</f>
        <v>0</v>
      </c>
      <c r="S226" s="30"/>
      <c r="T226" s="31" t="n">
        <f aca="false">R226+S226</f>
        <v>0</v>
      </c>
      <c r="U226" s="31" t="n">
        <f aca="false">ROUNDUP(T226,-1)</f>
        <v>0</v>
      </c>
      <c r="V226" s="32"/>
      <c r="W226" s="25"/>
      <c r="X226" s="25"/>
      <c r="Y226" s="29"/>
      <c r="Z226" s="25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</row>
    <row r="227" customFormat="false" ht="14.25" hidden="false" customHeight="true" outlineLevel="0" collapsed="false">
      <c r="B227" s="21"/>
      <c r="C227" s="22"/>
      <c r="D227" s="22"/>
      <c r="E227" s="23"/>
      <c r="F227" s="24"/>
      <c r="G227" s="25"/>
      <c r="H227" s="25"/>
      <c r="I227" s="25"/>
      <c r="J227" s="26"/>
      <c r="K227" s="27"/>
      <c r="L227" s="23"/>
      <c r="M227" s="28" t="str">
        <f aca="false">IF($L227="","",VLOOKUP($L227,TAB_List!$I:$K,2,0))</f>
        <v/>
      </c>
      <c r="N227" s="28" t="str">
        <f aca="false">IF($L227="","",VLOOKUP($L227,TAB_List!$I:$K,3,0))</f>
        <v/>
      </c>
      <c r="O227" s="23"/>
      <c r="P227" s="29"/>
      <c r="Q227" s="30"/>
      <c r="R227" s="31" t="n">
        <f aca="false">P227*Q227</f>
        <v>0</v>
      </c>
      <c r="S227" s="30"/>
      <c r="T227" s="31" t="n">
        <f aca="false">R227+S227</f>
        <v>0</v>
      </c>
      <c r="U227" s="31" t="n">
        <f aca="false">ROUNDUP(T227,-1)</f>
        <v>0</v>
      </c>
      <c r="V227" s="32"/>
      <c r="W227" s="25"/>
      <c r="X227" s="25"/>
      <c r="Y227" s="29"/>
      <c r="Z227" s="25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</row>
    <row r="228" customFormat="false" ht="14.25" hidden="false" customHeight="true" outlineLevel="0" collapsed="false">
      <c r="B228" s="21"/>
      <c r="C228" s="22"/>
      <c r="D228" s="22"/>
      <c r="E228" s="23"/>
      <c r="F228" s="24"/>
      <c r="G228" s="25"/>
      <c r="H228" s="25"/>
      <c r="I228" s="25"/>
      <c r="J228" s="26"/>
      <c r="K228" s="27"/>
      <c r="L228" s="23"/>
      <c r="M228" s="28" t="str">
        <f aca="false">IF($L228="","",VLOOKUP($L228,TAB_List!$I:$K,2,0))</f>
        <v/>
      </c>
      <c r="N228" s="28" t="str">
        <f aca="false">IF($L228="","",VLOOKUP($L228,TAB_List!$I:$K,3,0))</f>
        <v/>
      </c>
      <c r="O228" s="23"/>
      <c r="P228" s="29"/>
      <c r="Q228" s="30"/>
      <c r="R228" s="31" t="n">
        <f aca="false">P228*Q228</f>
        <v>0</v>
      </c>
      <c r="S228" s="30"/>
      <c r="T228" s="31" t="n">
        <f aca="false">R228+S228</f>
        <v>0</v>
      </c>
      <c r="U228" s="31" t="n">
        <f aca="false">ROUNDUP(T228,-1)</f>
        <v>0</v>
      </c>
      <c r="V228" s="32"/>
      <c r="W228" s="25"/>
      <c r="X228" s="25"/>
      <c r="Y228" s="29"/>
      <c r="Z228" s="25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</row>
    <row r="229" customFormat="false" ht="14.25" hidden="false" customHeight="true" outlineLevel="0" collapsed="false">
      <c r="B229" s="21"/>
      <c r="C229" s="22"/>
      <c r="D229" s="22"/>
      <c r="E229" s="23"/>
      <c r="F229" s="24"/>
      <c r="G229" s="25"/>
      <c r="H229" s="25"/>
      <c r="I229" s="25"/>
      <c r="J229" s="26"/>
      <c r="K229" s="27"/>
      <c r="L229" s="23"/>
      <c r="M229" s="28" t="str">
        <f aca="false">IF($L229="","",VLOOKUP($L229,TAB_List!$I:$K,2,0))</f>
        <v/>
      </c>
      <c r="N229" s="28" t="str">
        <f aca="false">IF($L229="","",VLOOKUP($L229,TAB_List!$I:$K,3,0))</f>
        <v/>
      </c>
      <c r="O229" s="23"/>
      <c r="P229" s="29"/>
      <c r="Q229" s="30"/>
      <c r="R229" s="31" t="n">
        <f aca="false">P229*Q229</f>
        <v>0</v>
      </c>
      <c r="S229" s="30"/>
      <c r="T229" s="31" t="n">
        <f aca="false">R229+S229</f>
        <v>0</v>
      </c>
      <c r="U229" s="31" t="n">
        <f aca="false">ROUNDUP(T229,-1)</f>
        <v>0</v>
      </c>
      <c r="V229" s="32"/>
      <c r="W229" s="25"/>
      <c r="X229" s="25"/>
      <c r="Y229" s="29"/>
      <c r="Z229" s="25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</row>
    <row r="230" customFormat="false" ht="14.25" hidden="false" customHeight="true" outlineLevel="0" collapsed="false">
      <c r="B230" s="21"/>
      <c r="C230" s="22"/>
      <c r="D230" s="22"/>
      <c r="E230" s="23"/>
      <c r="F230" s="24"/>
      <c r="G230" s="25"/>
      <c r="H230" s="25"/>
      <c r="I230" s="25"/>
      <c r="J230" s="26"/>
      <c r="K230" s="27"/>
      <c r="L230" s="23"/>
      <c r="M230" s="28" t="str">
        <f aca="false">IF($L230="","",VLOOKUP($L230,TAB_List!$I:$K,2,0))</f>
        <v/>
      </c>
      <c r="N230" s="28" t="str">
        <f aca="false">IF($L230="","",VLOOKUP($L230,TAB_List!$I:$K,3,0))</f>
        <v/>
      </c>
      <c r="O230" s="23"/>
      <c r="P230" s="29"/>
      <c r="Q230" s="30"/>
      <c r="R230" s="31" t="n">
        <f aca="false">P230*Q230</f>
        <v>0</v>
      </c>
      <c r="S230" s="30"/>
      <c r="T230" s="31" t="n">
        <f aca="false">R230+S230</f>
        <v>0</v>
      </c>
      <c r="U230" s="31" t="n">
        <f aca="false">ROUNDUP(T230,-1)</f>
        <v>0</v>
      </c>
      <c r="V230" s="32"/>
      <c r="W230" s="25"/>
      <c r="X230" s="25"/>
      <c r="Y230" s="29"/>
      <c r="Z230" s="25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</row>
    <row r="231" customFormat="false" ht="14.25" hidden="false" customHeight="true" outlineLevel="0" collapsed="false">
      <c r="B231" s="21"/>
      <c r="C231" s="22"/>
      <c r="D231" s="22"/>
      <c r="E231" s="23"/>
      <c r="F231" s="24"/>
      <c r="G231" s="25"/>
      <c r="H231" s="25"/>
      <c r="I231" s="25"/>
      <c r="J231" s="26"/>
      <c r="K231" s="27"/>
      <c r="L231" s="23"/>
      <c r="M231" s="28" t="str">
        <f aca="false">IF($L231="","",VLOOKUP($L231,TAB_List!$I:$K,2,0))</f>
        <v/>
      </c>
      <c r="N231" s="28" t="str">
        <f aca="false">IF($L231="","",VLOOKUP($L231,TAB_List!$I:$K,3,0))</f>
        <v/>
      </c>
      <c r="O231" s="23"/>
      <c r="P231" s="29"/>
      <c r="Q231" s="30"/>
      <c r="R231" s="31" t="n">
        <f aca="false">P231*Q231</f>
        <v>0</v>
      </c>
      <c r="S231" s="30"/>
      <c r="T231" s="31" t="n">
        <f aca="false">R231+S231</f>
        <v>0</v>
      </c>
      <c r="U231" s="31" t="n">
        <f aca="false">ROUNDUP(T231,-1)</f>
        <v>0</v>
      </c>
      <c r="V231" s="32"/>
      <c r="W231" s="25"/>
      <c r="X231" s="25"/>
      <c r="Y231" s="29"/>
      <c r="Z231" s="25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</row>
    <row r="232" customFormat="false" ht="14.25" hidden="false" customHeight="true" outlineLevel="0" collapsed="false">
      <c r="B232" s="21"/>
      <c r="C232" s="22"/>
      <c r="D232" s="22"/>
      <c r="E232" s="23"/>
      <c r="F232" s="24"/>
      <c r="G232" s="25"/>
      <c r="H232" s="25"/>
      <c r="I232" s="25"/>
      <c r="J232" s="26"/>
      <c r="K232" s="27"/>
      <c r="L232" s="23"/>
      <c r="M232" s="28" t="str">
        <f aca="false">IF($L232="","",VLOOKUP($L232,TAB_List!$I:$K,2,0))</f>
        <v/>
      </c>
      <c r="N232" s="28" t="str">
        <f aca="false">IF($L232="","",VLOOKUP($L232,TAB_List!$I:$K,3,0))</f>
        <v/>
      </c>
      <c r="O232" s="23"/>
      <c r="P232" s="29"/>
      <c r="Q232" s="30"/>
      <c r="R232" s="31" t="n">
        <f aca="false">P232*Q232</f>
        <v>0</v>
      </c>
      <c r="S232" s="30"/>
      <c r="T232" s="31" t="n">
        <f aca="false">R232+S232</f>
        <v>0</v>
      </c>
      <c r="U232" s="31" t="n">
        <f aca="false">ROUNDUP(T232,-1)</f>
        <v>0</v>
      </c>
      <c r="V232" s="32"/>
      <c r="W232" s="25"/>
      <c r="X232" s="25"/>
      <c r="Y232" s="29"/>
      <c r="Z232" s="25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</row>
    <row r="233" customFormat="false" ht="14.25" hidden="false" customHeight="true" outlineLevel="0" collapsed="false">
      <c r="B233" s="21"/>
      <c r="C233" s="22"/>
      <c r="D233" s="22"/>
      <c r="E233" s="23"/>
      <c r="F233" s="24"/>
      <c r="G233" s="25"/>
      <c r="H233" s="25"/>
      <c r="I233" s="25"/>
      <c r="J233" s="26"/>
      <c r="K233" s="27"/>
      <c r="L233" s="23"/>
      <c r="M233" s="28" t="str">
        <f aca="false">IF($L233="","",VLOOKUP($L233,TAB_List!$I:$K,2,0))</f>
        <v/>
      </c>
      <c r="N233" s="28" t="str">
        <f aca="false">IF($L233="","",VLOOKUP($L233,TAB_List!$I:$K,3,0))</f>
        <v/>
      </c>
      <c r="O233" s="23"/>
      <c r="P233" s="29"/>
      <c r="Q233" s="30"/>
      <c r="R233" s="31" t="n">
        <f aca="false">P233*Q233</f>
        <v>0</v>
      </c>
      <c r="S233" s="30"/>
      <c r="T233" s="31" t="n">
        <f aca="false">R233+S233</f>
        <v>0</v>
      </c>
      <c r="U233" s="31" t="n">
        <f aca="false">ROUNDUP(T233,-1)</f>
        <v>0</v>
      </c>
      <c r="V233" s="32"/>
      <c r="W233" s="25"/>
      <c r="X233" s="25"/>
      <c r="Y233" s="29"/>
      <c r="Z233" s="25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</row>
    <row r="234" customFormat="false" ht="14.25" hidden="false" customHeight="true" outlineLevel="0" collapsed="false">
      <c r="B234" s="21"/>
      <c r="C234" s="22"/>
      <c r="D234" s="22"/>
      <c r="E234" s="23"/>
      <c r="F234" s="24"/>
      <c r="G234" s="25"/>
      <c r="H234" s="25"/>
      <c r="I234" s="25"/>
      <c r="J234" s="26"/>
      <c r="K234" s="27"/>
      <c r="L234" s="23"/>
      <c r="M234" s="28" t="str">
        <f aca="false">IF($L234="","",VLOOKUP($L234,TAB_List!$I:$K,2,0))</f>
        <v/>
      </c>
      <c r="N234" s="28" t="str">
        <f aca="false">IF($L234="","",VLOOKUP($L234,TAB_List!$I:$K,3,0))</f>
        <v/>
      </c>
      <c r="O234" s="23"/>
      <c r="P234" s="29"/>
      <c r="Q234" s="30"/>
      <c r="R234" s="31" t="n">
        <f aca="false">P234*Q234</f>
        <v>0</v>
      </c>
      <c r="S234" s="30"/>
      <c r="T234" s="31" t="n">
        <f aca="false">R234+S234</f>
        <v>0</v>
      </c>
      <c r="U234" s="31" t="n">
        <f aca="false">ROUNDUP(T234,-1)</f>
        <v>0</v>
      </c>
      <c r="V234" s="32"/>
      <c r="W234" s="25"/>
      <c r="X234" s="25"/>
      <c r="Y234" s="29"/>
      <c r="Z234" s="25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</row>
    <row r="235" customFormat="false" ht="14.25" hidden="false" customHeight="true" outlineLevel="0" collapsed="false">
      <c r="B235" s="21"/>
      <c r="C235" s="22"/>
      <c r="D235" s="22"/>
      <c r="E235" s="23"/>
      <c r="F235" s="24"/>
      <c r="G235" s="25"/>
      <c r="H235" s="25"/>
      <c r="I235" s="25"/>
      <c r="J235" s="26"/>
      <c r="K235" s="27"/>
      <c r="L235" s="23"/>
      <c r="M235" s="28" t="str">
        <f aca="false">IF($L235="","",VLOOKUP($L235,TAB_List!$I:$K,2,0))</f>
        <v/>
      </c>
      <c r="N235" s="28" t="str">
        <f aca="false">IF($L235="","",VLOOKUP($L235,TAB_List!$I:$K,3,0))</f>
        <v/>
      </c>
      <c r="O235" s="23"/>
      <c r="P235" s="29"/>
      <c r="Q235" s="30"/>
      <c r="R235" s="31" t="n">
        <f aca="false">P235*Q235</f>
        <v>0</v>
      </c>
      <c r="S235" s="30"/>
      <c r="T235" s="31" t="n">
        <f aca="false">R235+S235</f>
        <v>0</v>
      </c>
      <c r="U235" s="31" t="n">
        <f aca="false">ROUNDUP(T235,-1)</f>
        <v>0</v>
      </c>
      <c r="V235" s="32"/>
      <c r="W235" s="25"/>
      <c r="X235" s="25"/>
      <c r="Y235" s="29"/>
      <c r="Z235" s="25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</row>
    <row r="236" customFormat="false" ht="14.25" hidden="false" customHeight="true" outlineLevel="0" collapsed="false">
      <c r="B236" s="21"/>
      <c r="C236" s="22"/>
      <c r="D236" s="22"/>
      <c r="E236" s="23"/>
      <c r="F236" s="24"/>
      <c r="G236" s="25"/>
      <c r="H236" s="25"/>
      <c r="I236" s="25"/>
      <c r="J236" s="26"/>
      <c r="K236" s="27"/>
      <c r="L236" s="23"/>
      <c r="M236" s="28" t="str">
        <f aca="false">IF($L236="","",VLOOKUP($L236,TAB_List!$I:$K,2,0))</f>
        <v/>
      </c>
      <c r="N236" s="28" t="str">
        <f aca="false">IF($L236="","",VLOOKUP($L236,TAB_List!$I:$K,3,0))</f>
        <v/>
      </c>
      <c r="O236" s="23"/>
      <c r="P236" s="29"/>
      <c r="Q236" s="30"/>
      <c r="R236" s="31" t="n">
        <f aca="false">P236*Q236</f>
        <v>0</v>
      </c>
      <c r="S236" s="30"/>
      <c r="T236" s="31" t="n">
        <f aca="false">R236+S236</f>
        <v>0</v>
      </c>
      <c r="U236" s="31" t="n">
        <f aca="false">ROUNDUP(T236,-1)</f>
        <v>0</v>
      </c>
      <c r="V236" s="32"/>
      <c r="W236" s="25"/>
      <c r="X236" s="25"/>
      <c r="Y236" s="29"/>
      <c r="Z236" s="25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</row>
    <row r="237" customFormat="false" ht="14.25" hidden="false" customHeight="true" outlineLevel="0" collapsed="false">
      <c r="B237" s="21"/>
      <c r="C237" s="22"/>
      <c r="D237" s="22"/>
      <c r="E237" s="23"/>
      <c r="F237" s="24"/>
      <c r="G237" s="25"/>
      <c r="H237" s="25"/>
      <c r="I237" s="25"/>
      <c r="J237" s="26"/>
      <c r="K237" s="27"/>
      <c r="L237" s="23"/>
      <c r="M237" s="28" t="str">
        <f aca="false">IF($L237="","",VLOOKUP($L237,TAB_List!$I:$K,2,0))</f>
        <v/>
      </c>
      <c r="N237" s="28" t="str">
        <f aca="false">IF($L237="","",VLOOKUP($L237,TAB_List!$I:$K,3,0))</f>
        <v/>
      </c>
      <c r="O237" s="23"/>
      <c r="P237" s="29"/>
      <c r="Q237" s="30"/>
      <c r="R237" s="31" t="n">
        <f aca="false">P237*Q237</f>
        <v>0</v>
      </c>
      <c r="S237" s="30"/>
      <c r="T237" s="31" t="n">
        <f aca="false">R237+S237</f>
        <v>0</v>
      </c>
      <c r="U237" s="31" t="n">
        <f aca="false">ROUNDUP(T237,-1)</f>
        <v>0</v>
      </c>
      <c r="V237" s="32"/>
      <c r="W237" s="25"/>
      <c r="X237" s="25"/>
      <c r="Y237" s="29"/>
      <c r="Z237" s="25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</row>
    <row r="238" customFormat="false" ht="14.25" hidden="false" customHeight="true" outlineLevel="0" collapsed="false">
      <c r="B238" s="21"/>
      <c r="C238" s="22"/>
      <c r="D238" s="22"/>
      <c r="E238" s="23"/>
      <c r="F238" s="24"/>
      <c r="G238" s="25"/>
      <c r="H238" s="25"/>
      <c r="I238" s="25"/>
      <c r="J238" s="26"/>
      <c r="K238" s="27"/>
      <c r="L238" s="23"/>
      <c r="M238" s="28" t="str">
        <f aca="false">IF($L238="","",VLOOKUP($L238,TAB_List!$I:$K,2,0))</f>
        <v/>
      </c>
      <c r="N238" s="28" t="str">
        <f aca="false">IF($L238="","",VLOOKUP($L238,TAB_List!$I:$K,3,0))</f>
        <v/>
      </c>
      <c r="O238" s="23"/>
      <c r="P238" s="29"/>
      <c r="Q238" s="30"/>
      <c r="R238" s="31" t="n">
        <f aca="false">P238*Q238</f>
        <v>0</v>
      </c>
      <c r="S238" s="30"/>
      <c r="T238" s="31" t="n">
        <f aca="false">R238+S238</f>
        <v>0</v>
      </c>
      <c r="U238" s="31" t="n">
        <f aca="false">ROUNDUP(T238,-1)</f>
        <v>0</v>
      </c>
      <c r="V238" s="32"/>
      <c r="W238" s="25"/>
      <c r="X238" s="25"/>
      <c r="Y238" s="29"/>
      <c r="Z238" s="25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</row>
    <row r="239" customFormat="false" ht="14.25" hidden="false" customHeight="true" outlineLevel="0" collapsed="false">
      <c r="B239" s="21"/>
      <c r="C239" s="22"/>
      <c r="D239" s="22"/>
      <c r="E239" s="23"/>
      <c r="F239" s="24"/>
      <c r="G239" s="25"/>
      <c r="H239" s="25"/>
      <c r="I239" s="25"/>
      <c r="J239" s="26"/>
      <c r="K239" s="27"/>
      <c r="L239" s="23"/>
      <c r="M239" s="28" t="str">
        <f aca="false">IF($L239="","",VLOOKUP($L239,TAB_List!$I:$K,2,0))</f>
        <v/>
      </c>
      <c r="N239" s="28" t="str">
        <f aca="false">IF($L239="","",VLOOKUP($L239,TAB_List!$I:$K,3,0))</f>
        <v/>
      </c>
      <c r="O239" s="23"/>
      <c r="P239" s="29"/>
      <c r="Q239" s="30"/>
      <c r="R239" s="31" t="n">
        <f aca="false">P239*Q239</f>
        <v>0</v>
      </c>
      <c r="S239" s="30"/>
      <c r="T239" s="31" t="n">
        <f aca="false">R239+S239</f>
        <v>0</v>
      </c>
      <c r="U239" s="31" t="n">
        <f aca="false">ROUNDUP(T239,-1)</f>
        <v>0</v>
      </c>
      <c r="V239" s="32"/>
      <c r="W239" s="25"/>
      <c r="X239" s="25"/>
      <c r="Y239" s="29"/>
      <c r="Z239" s="25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</row>
    <row r="240" customFormat="false" ht="14.25" hidden="false" customHeight="true" outlineLevel="0" collapsed="false">
      <c r="B240" s="21"/>
      <c r="C240" s="22"/>
      <c r="D240" s="22"/>
      <c r="E240" s="23"/>
      <c r="F240" s="24"/>
      <c r="G240" s="25"/>
      <c r="H240" s="25"/>
      <c r="I240" s="25"/>
      <c r="J240" s="26"/>
      <c r="K240" s="27"/>
      <c r="L240" s="23"/>
      <c r="M240" s="28" t="str">
        <f aca="false">IF($L240="","",VLOOKUP($L240,TAB_List!$I:$K,2,0))</f>
        <v/>
      </c>
      <c r="N240" s="28" t="str">
        <f aca="false">IF($L240="","",VLOOKUP($L240,TAB_List!$I:$K,3,0))</f>
        <v/>
      </c>
      <c r="O240" s="23"/>
      <c r="P240" s="29"/>
      <c r="Q240" s="30"/>
      <c r="R240" s="31" t="n">
        <f aca="false">P240*Q240</f>
        <v>0</v>
      </c>
      <c r="S240" s="30"/>
      <c r="T240" s="31" t="n">
        <f aca="false">R240+S240</f>
        <v>0</v>
      </c>
      <c r="U240" s="31" t="n">
        <f aca="false">ROUNDUP(T240,-1)</f>
        <v>0</v>
      </c>
      <c r="V240" s="32"/>
      <c r="W240" s="25"/>
      <c r="X240" s="25"/>
      <c r="Y240" s="29"/>
      <c r="Z240" s="25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</row>
    <row r="241" customFormat="false" ht="14.25" hidden="false" customHeight="true" outlineLevel="0" collapsed="false">
      <c r="B241" s="21"/>
      <c r="C241" s="22"/>
      <c r="D241" s="22"/>
      <c r="E241" s="23"/>
      <c r="F241" s="24"/>
      <c r="G241" s="25"/>
      <c r="H241" s="25"/>
      <c r="I241" s="25"/>
      <c r="J241" s="26"/>
      <c r="K241" s="27"/>
      <c r="L241" s="23"/>
      <c r="M241" s="28" t="str">
        <f aca="false">IF($L241="","",VLOOKUP($L241,TAB_List!$I:$K,2,0))</f>
        <v/>
      </c>
      <c r="N241" s="28" t="str">
        <f aca="false">IF($L241="","",VLOOKUP($L241,TAB_List!$I:$K,3,0))</f>
        <v/>
      </c>
      <c r="O241" s="23"/>
      <c r="P241" s="29"/>
      <c r="Q241" s="30"/>
      <c r="R241" s="31" t="n">
        <f aca="false">P241*Q241</f>
        <v>0</v>
      </c>
      <c r="S241" s="30"/>
      <c r="T241" s="31" t="n">
        <f aca="false">R241+S241</f>
        <v>0</v>
      </c>
      <c r="U241" s="31" t="n">
        <f aca="false">ROUNDUP(T241,-1)</f>
        <v>0</v>
      </c>
      <c r="V241" s="32"/>
      <c r="W241" s="25"/>
      <c r="X241" s="25"/>
      <c r="Y241" s="29"/>
      <c r="Z241" s="25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</row>
    <row r="242" customFormat="false" ht="14.25" hidden="false" customHeight="true" outlineLevel="0" collapsed="false">
      <c r="B242" s="21"/>
      <c r="C242" s="22"/>
      <c r="D242" s="22"/>
      <c r="E242" s="23"/>
      <c r="F242" s="24"/>
      <c r="G242" s="25"/>
      <c r="H242" s="25"/>
      <c r="I242" s="25"/>
      <c r="J242" s="26"/>
      <c r="K242" s="27"/>
      <c r="L242" s="23"/>
      <c r="M242" s="28" t="str">
        <f aca="false">IF($L242="","",VLOOKUP($L242,TAB_List!$I:$K,2,0))</f>
        <v/>
      </c>
      <c r="N242" s="28" t="str">
        <f aca="false">IF($L242="","",VLOOKUP($L242,TAB_List!$I:$K,3,0))</f>
        <v/>
      </c>
      <c r="O242" s="23"/>
      <c r="P242" s="29"/>
      <c r="Q242" s="30"/>
      <c r="R242" s="31" t="n">
        <f aca="false">P242*Q242</f>
        <v>0</v>
      </c>
      <c r="S242" s="30"/>
      <c r="T242" s="31" t="n">
        <f aca="false">R242+S242</f>
        <v>0</v>
      </c>
      <c r="U242" s="31" t="n">
        <f aca="false">ROUNDUP(T242,-1)</f>
        <v>0</v>
      </c>
      <c r="V242" s="32"/>
      <c r="W242" s="25"/>
      <c r="X242" s="25"/>
      <c r="Y242" s="29"/>
      <c r="Z242" s="25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</row>
    <row r="243" customFormat="false" ht="14.25" hidden="false" customHeight="true" outlineLevel="0" collapsed="false">
      <c r="B243" s="21"/>
      <c r="C243" s="22"/>
      <c r="D243" s="22"/>
      <c r="E243" s="23"/>
      <c r="F243" s="24"/>
      <c r="G243" s="25"/>
      <c r="H243" s="25"/>
      <c r="I243" s="25"/>
      <c r="J243" s="26"/>
      <c r="K243" s="27"/>
      <c r="L243" s="23"/>
      <c r="M243" s="28" t="str">
        <f aca="false">IF($L243="","",VLOOKUP($L243,TAB_List!$I:$K,2,0))</f>
        <v/>
      </c>
      <c r="N243" s="28" t="str">
        <f aca="false">IF($L243="","",VLOOKUP($L243,TAB_List!$I:$K,3,0))</f>
        <v/>
      </c>
      <c r="O243" s="23"/>
      <c r="P243" s="29"/>
      <c r="Q243" s="30"/>
      <c r="R243" s="31" t="n">
        <f aca="false">P243*Q243</f>
        <v>0</v>
      </c>
      <c r="S243" s="30"/>
      <c r="T243" s="31" t="n">
        <f aca="false">R243+S243</f>
        <v>0</v>
      </c>
      <c r="U243" s="31" t="n">
        <f aca="false">ROUNDUP(T243,-1)</f>
        <v>0</v>
      </c>
      <c r="V243" s="32"/>
      <c r="W243" s="25"/>
      <c r="X243" s="25"/>
      <c r="Y243" s="29"/>
      <c r="Z243" s="25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</row>
    <row r="244" customFormat="false" ht="14.25" hidden="false" customHeight="true" outlineLevel="0" collapsed="false">
      <c r="B244" s="21"/>
      <c r="C244" s="22"/>
      <c r="D244" s="22"/>
      <c r="E244" s="23"/>
      <c r="F244" s="24"/>
      <c r="G244" s="25"/>
      <c r="H244" s="25"/>
      <c r="I244" s="25"/>
      <c r="J244" s="26"/>
      <c r="K244" s="27"/>
      <c r="L244" s="23"/>
      <c r="M244" s="28" t="str">
        <f aca="false">IF($L244="","",VLOOKUP($L244,TAB_List!$I:$K,2,0))</f>
        <v/>
      </c>
      <c r="N244" s="28" t="str">
        <f aca="false">IF($L244="","",VLOOKUP($L244,TAB_List!$I:$K,3,0))</f>
        <v/>
      </c>
      <c r="O244" s="23"/>
      <c r="P244" s="29"/>
      <c r="Q244" s="30"/>
      <c r="R244" s="31" t="n">
        <f aca="false">P244*Q244</f>
        <v>0</v>
      </c>
      <c r="S244" s="30"/>
      <c r="T244" s="31" t="n">
        <f aca="false">R244+S244</f>
        <v>0</v>
      </c>
      <c r="U244" s="31" t="n">
        <f aca="false">ROUNDUP(T244,-1)</f>
        <v>0</v>
      </c>
      <c r="V244" s="32"/>
      <c r="W244" s="25"/>
      <c r="X244" s="25"/>
      <c r="Y244" s="29"/>
      <c r="Z244" s="25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</row>
    <row r="245" customFormat="false" ht="14.25" hidden="false" customHeight="true" outlineLevel="0" collapsed="false">
      <c r="B245" s="21"/>
      <c r="C245" s="22"/>
      <c r="D245" s="22"/>
      <c r="E245" s="23"/>
      <c r="F245" s="24"/>
      <c r="G245" s="25"/>
      <c r="H245" s="25"/>
      <c r="I245" s="25"/>
      <c r="J245" s="26"/>
      <c r="K245" s="27"/>
      <c r="L245" s="23"/>
      <c r="M245" s="28" t="str">
        <f aca="false">IF($L245="","",VLOOKUP($L245,TAB_List!$I:$K,2,0))</f>
        <v/>
      </c>
      <c r="N245" s="28" t="str">
        <f aca="false">IF($L245="","",VLOOKUP($L245,TAB_List!$I:$K,3,0))</f>
        <v/>
      </c>
      <c r="O245" s="23"/>
      <c r="P245" s="29"/>
      <c r="Q245" s="30"/>
      <c r="R245" s="31" t="n">
        <f aca="false">P245*Q245</f>
        <v>0</v>
      </c>
      <c r="S245" s="30"/>
      <c r="T245" s="31" t="n">
        <f aca="false">R245+S245</f>
        <v>0</v>
      </c>
      <c r="U245" s="31" t="n">
        <f aca="false">ROUNDUP(T245,-1)</f>
        <v>0</v>
      </c>
      <c r="V245" s="32"/>
      <c r="W245" s="25"/>
      <c r="X245" s="25"/>
      <c r="Y245" s="29"/>
      <c r="Z245" s="25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</row>
    <row r="246" customFormat="false" ht="14.25" hidden="false" customHeight="true" outlineLevel="0" collapsed="false">
      <c r="B246" s="21"/>
      <c r="C246" s="22"/>
      <c r="D246" s="22"/>
      <c r="E246" s="23"/>
      <c r="F246" s="24"/>
      <c r="G246" s="25"/>
      <c r="H246" s="25"/>
      <c r="I246" s="25"/>
      <c r="J246" s="26"/>
      <c r="K246" s="27"/>
      <c r="L246" s="23"/>
      <c r="M246" s="28" t="str">
        <f aca="false">IF($L246="","",VLOOKUP($L246,TAB_List!$I:$K,2,0))</f>
        <v/>
      </c>
      <c r="N246" s="28" t="str">
        <f aca="false">IF($L246="","",VLOOKUP($L246,TAB_List!$I:$K,3,0))</f>
        <v/>
      </c>
      <c r="O246" s="23"/>
      <c r="P246" s="29"/>
      <c r="Q246" s="30"/>
      <c r="R246" s="31" t="n">
        <f aca="false">P246*Q246</f>
        <v>0</v>
      </c>
      <c r="S246" s="30"/>
      <c r="T246" s="31" t="n">
        <f aca="false">R246+S246</f>
        <v>0</v>
      </c>
      <c r="U246" s="31" t="n">
        <f aca="false">ROUNDUP(T246,-1)</f>
        <v>0</v>
      </c>
      <c r="V246" s="32"/>
      <c r="W246" s="25"/>
      <c r="X246" s="25"/>
      <c r="Y246" s="29"/>
      <c r="Z246" s="25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</row>
    <row r="247" customFormat="false" ht="14.25" hidden="false" customHeight="true" outlineLevel="0" collapsed="false">
      <c r="B247" s="21"/>
      <c r="C247" s="22"/>
      <c r="D247" s="22"/>
      <c r="E247" s="23"/>
      <c r="F247" s="24"/>
      <c r="G247" s="25"/>
      <c r="H247" s="25"/>
      <c r="I247" s="25"/>
      <c r="J247" s="26"/>
      <c r="K247" s="27"/>
      <c r="L247" s="23"/>
      <c r="M247" s="28" t="str">
        <f aca="false">IF($L247="","",VLOOKUP($L247,TAB_List!$I:$K,2,0))</f>
        <v/>
      </c>
      <c r="N247" s="28" t="str">
        <f aca="false">IF($L247="","",VLOOKUP($L247,TAB_List!$I:$K,3,0))</f>
        <v/>
      </c>
      <c r="O247" s="23"/>
      <c r="P247" s="29"/>
      <c r="Q247" s="30"/>
      <c r="R247" s="31" t="n">
        <f aca="false">P247*Q247</f>
        <v>0</v>
      </c>
      <c r="S247" s="30"/>
      <c r="T247" s="31" t="n">
        <f aca="false">R247+S247</f>
        <v>0</v>
      </c>
      <c r="U247" s="31" t="n">
        <f aca="false">ROUNDUP(T247,-1)</f>
        <v>0</v>
      </c>
      <c r="V247" s="32"/>
      <c r="W247" s="25"/>
      <c r="X247" s="25"/>
      <c r="Y247" s="29"/>
      <c r="Z247" s="25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</row>
    <row r="248" customFormat="false" ht="14.25" hidden="false" customHeight="true" outlineLevel="0" collapsed="false">
      <c r="B248" s="21"/>
      <c r="C248" s="22"/>
      <c r="D248" s="22"/>
      <c r="E248" s="23"/>
      <c r="F248" s="24"/>
      <c r="G248" s="25"/>
      <c r="H248" s="25"/>
      <c r="I248" s="25"/>
      <c r="J248" s="26"/>
      <c r="K248" s="27"/>
      <c r="L248" s="23"/>
      <c r="M248" s="28" t="str">
        <f aca="false">IF($L248="","",VLOOKUP($L248,TAB_List!$I:$K,2,0))</f>
        <v/>
      </c>
      <c r="N248" s="28" t="str">
        <f aca="false">IF($L248="","",VLOOKUP($L248,TAB_List!$I:$K,3,0))</f>
        <v/>
      </c>
      <c r="O248" s="23"/>
      <c r="P248" s="29"/>
      <c r="Q248" s="30"/>
      <c r="R248" s="31" t="n">
        <f aca="false">P248*Q248</f>
        <v>0</v>
      </c>
      <c r="S248" s="30"/>
      <c r="T248" s="31" t="n">
        <f aca="false">R248+S248</f>
        <v>0</v>
      </c>
      <c r="U248" s="31" t="n">
        <f aca="false">ROUNDUP(T248,-1)</f>
        <v>0</v>
      </c>
      <c r="V248" s="32"/>
      <c r="W248" s="25"/>
      <c r="X248" s="25"/>
      <c r="Y248" s="29"/>
      <c r="Z248" s="25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</row>
    <row r="249" customFormat="false" ht="14.25" hidden="false" customHeight="true" outlineLevel="0" collapsed="false">
      <c r="B249" s="21"/>
      <c r="C249" s="22"/>
      <c r="D249" s="22"/>
      <c r="E249" s="23"/>
      <c r="F249" s="24"/>
      <c r="G249" s="25"/>
      <c r="H249" s="25"/>
      <c r="I249" s="25"/>
      <c r="J249" s="26"/>
      <c r="K249" s="27"/>
      <c r="L249" s="23"/>
      <c r="M249" s="28" t="str">
        <f aca="false">IF($L249="","",VLOOKUP($L249,TAB_List!$I:$K,2,0))</f>
        <v/>
      </c>
      <c r="N249" s="28" t="str">
        <f aca="false">IF($L249="","",VLOOKUP($L249,TAB_List!$I:$K,3,0))</f>
        <v/>
      </c>
      <c r="O249" s="23"/>
      <c r="P249" s="29"/>
      <c r="Q249" s="30"/>
      <c r="R249" s="31" t="n">
        <f aca="false">P249*Q249</f>
        <v>0</v>
      </c>
      <c r="S249" s="30"/>
      <c r="T249" s="31" t="n">
        <f aca="false">R249+S249</f>
        <v>0</v>
      </c>
      <c r="U249" s="31" t="n">
        <f aca="false">ROUNDUP(T249,-1)</f>
        <v>0</v>
      </c>
      <c r="V249" s="32"/>
      <c r="W249" s="25"/>
      <c r="X249" s="25"/>
      <c r="Y249" s="29"/>
      <c r="Z249" s="25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</row>
    <row r="250" customFormat="false" ht="14.25" hidden="false" customHeight="true" outlineLevel="0" collapsed="false">
      <c r="B250" s="21"/>
      <c r="C250" s="22"/>
      <c r="D250" s="22"/>
      <c r="E250" s="23"/>
      <c r="F250" s="24"/>
      <c r="G250" s="25"/>
      <c r="H250" s="25"/>
      <c r="I250" s="25"/>
      <c r="J250" s="26"/>
      <c r="K250" s="27"/>
      <c r="L250" s="23"/>
      <c r="M250" s="28" t="str">
        <f aca="false">IF($L250="","",VLOOKUP($L250,TAB_List!$I:$K,2,0))</f>
        <v/>
      </c>
      <c r="N250" s="28" t="str">
        <f aca="false">IF($L250="","",VLOOKUP($L250,TAB_List!$I:$K,3,0))</f>
        <v/>
      </c>
      <c r="O250" s="23"/>
      <c r="P250" s="29"/>
      <c r="Q250" s="30"/>
      <c r="R250" s="31" t="n">
        <f aca="false">P250*Q250</f>
        <v>0</v>
      </c>
      <c r="S250" s="30"/>
      <c r="T250" s="31" t="n">
        <f aca="false">R250+S250</f>
        <v>0</v>
      </c>
      <c r="U250" s="31" t="n">
        <f aca="false">ROUNDUP(T250,-1)</f>
        <v>0</v>
      </c>
      <c r="V250" s="32"/>
      <c r="W250" s="25"/>
      <c r="X250" s="25"/>
      <c r="Y250" s="29"/>
      <c r="Z250" s="25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</row>
    <row r="251" customFormat="false" ht="14.25" hidden="false" customHeight="true" outlineLevel="0" collapsed="false">
      <c r="B251" s="21"/>
      <c r="C251" s="22"/>
      <c r="D251" s="22"/>
      <c r="E251" s="23"/>
      <c r="F251" s="24"/>
      <c r="G251" s="25"/>
      <c r="H251" s="25"/>
      <c r="I251" s="25"/>
      <c r="J251" s="26"/>
      <c r="K251" s="27"/>
      <c r="L251" s="23"/>
      <c r="M251" s="28" t="str">
        <f aca="false">IF($L251="","",VLOOKUP($L251,TAB_List!$I:$K,2,0))</f>
        <v/>
      </c>
      <c r="N251" s="28" t="str">
        <f aca="false">IF($L251="","",VLOOKUP($L251,TAB_List!$I:$K,3,0))</f>
        <v/>
      </c>
      <c r="O251" s="23"/>
      <c r="P251" s="29"/>
      <c r="Q251" s="30"/>
      <c r="R251" s="31" t="n">
        <f aca="false">P251*Q251</f>
        <v>0</v>
      </c>
      <c r="S251" s="30"/>
      <c r="T251" s="31" t="n">
        <f aca="false">R251+S251</f>
        <v>0</v>
      </c>
      <c r="U251" s="31" t="n">
        <f aca="false">ROUNDUP(T251,-1)</f>
        <v>0</v>
      </c>
      <c r="V251" s="32"/>
      <c r="W251" s="25"/>
      <c r="X251" s="25"/>
      <c r="Y251" s="29"/>
      <c r="Z251" s="25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</row>
    <row r="252" customFormat="false" ht="14.25" hidden="false" customHeight="true" outlineLevel="0" collapsed="false">
      <c r="B252" s="21"/>
      <c r="C252" s="22"/>
      <c r="D252" s="22"/>
      <c r="E252" s="23"/>
      <c r="F252" s="24"/>
      <c r="G252" s="25"/>
      <c r="H252" s="25"/>
      <c r="I252" s="25"/>
      <c r="J252" s="26"/>
      <c r="K252" s="27"/>
      <c r="L252" s="23"/>
      <c r="M252" s="28" t="str">
        <f aca="false">IF($L252="","",VLOOKUP($L252,TAB_List!$I:$K,2,0))</f>
        <v/>
      </c>
      <c r="N252" s="28" t="str">
        <f aca="false">IF($L252="","",VLOOKUP($L252,TAB_List!$I:$K,3,0))</f>
        <v/>
      </c>
      <c r="O252" s="23"/>
      <c r="P252" s="29"/>
      <c r="Q252" s="30"/>
      <c r="R252" s="31" t="n">
        <f aca="false">P252*Q252</f>
        <v>0</v>
      </c>
      <c r="S252" s="30"/>
      <c r="T252" s="31" t="n">
        <f aca="false">R252+S252</f>
        <v>0</v>
      </c>
      <c r="U252" s="31" t="n">
        <f aca="false">ROUNDUP(T252,-1)</f>
        <v>0</v>
      </c>
      <c r="V252" s="32"/>
      <c r="W252" s="25"/>
      <c r="X252" s="25"/>
      <c r="Y252" s="29"/>
      <c r="Z252" s="25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</row>
    <row r="253" customFormat="false" ht="14.25" hidden="false" customHeight="true" outlineLevel="0" collapsed="false">
      <c r="B253" s="21"/>
      <c r="C253" s="22"/>
      <c r="D253" s="22"/>
      <c r="E253" s="23"/>
      <c r="F253" s="24"/>
      <c r="G253" s="25"/>
      <c r="H253" s="25"/>
      <c r="I253" s="25"/>
      <c r="J253" s="26"/>
      <c r="K253" s="27"/>
      <c r="L253" s="23"/>
      <c r="M253" s="28" t="str">
        <f aca="false">IF($L253="","",VLOOKUP($L253,TAB_List!$I:$K,2,0))</f>
        <v/>
      </c>
      <c r="N253" s="28" t="str">
        <f aca="false">IF($L253="","",VLOOKUP($L253,TAB_List!$I:$K,3,0))</f>
        <v/>
      </c>
      <c r="O253" s="23"/>
      <c r="P253" s="29"/>
      <c r="Q253" s="30"/>
      <c r="R253" s="31" t="n">
        <f aca="false">P253*Q253</f>
        <v>0</v>
      </c>
      <c r="S253" s="30"/>
      <c r="T253" s="31" t="n">
        <f aca="false">R253+S253</f>
        <v>0</v>
      </c>
      <c r="U253" s="31" t="n">
        <f aca="false">ROUNDUP(T253,-1)</f>
        <v>0</v>
      </c>
      <c r="V253" s="32"/>
      <c r="W253" s="25"/>
      <c r="X253" s="25"/>
      <c r="Y253" s="29"/>
      <c r="Z253" s="25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</row>
    <row r="254" customFormat="false" ht="14.25" hidden="false" customHeight="true" outlineLevel="0" collapsed="false">
      <c r="B254" s="21"/>
      <c r="C254" s="22"/>
      <c r="D254" s="22"/>
      <c r="E254" s="23"/>
      <c r="F254" s="24"/>
      <c r="G254" s="25"/>
      <c r="H254" s="25"/>
      <c r="I254" s="25"/>
      <c r="J254" s="26"/>
      <c r="K254" s="27"/>
      <c r="L254" s="23"/>
      <c r="M254" s="28" t="str">
        <f aca="false">IF($L254="","",VLOOKUP($L254,TAB_List!$I:$K,2,0))</f>
        <v/>
      </c>
      <c r="N254" s="28" t="str">
        <f aca="false">IF($L254="","",VLOOKUP($L254,TAB_List!$I:$K,3,0))</f>
        <v/>
      </c>
      <c r="O254" s="23"/>
      <c r="P254" s="29"/>
      <c r="Q254" s="30"/>
      <c r="R254" s="31" t="n">
        <f aca="false">P254*Q254</f>
        <v>0</v>
      </c>
      <c r="S254" s="30"/>
      <c r="T254" s="31" t="n">
        <f aca="false">R254+S254</f>
        <v>0</v>
      </c>
      <c r="U254" s="31" t="n">
        <f aca="false">ROUNDUP(T254,-1)</f>
        <v>0</v>
      </c>
      <c r="V254" s="32"/>
      <c r="W254" s="25"/>
      <c r="X254" s="25"/>
      <c r="Y254" s="29"/>
      <c r="Z254" s="25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</row>
    <row r="255" customFormat="false" ht="14.25" hidden="false" customHeight="true" outlineLevel="0" collapsed="false">
      <c r="B255" s="21"/>
      <c r="C255" s="22"/>
      <c r="D255" s="22"/>
      <c r="E255" s="23"/>
      <c r="F255" s="24"/>
      <c r="G255" s="25"/>
      <c r="H255" s="25"/>
      <c r="I255" s="25"/>
      <c r="J255" s="26"/>
      <c r="K255" s="27"/>
      <c r="L255" s="23"/>
      <c r="M255" s="28" t="str">
        <f aca="false">IF($L255="","",VLOOKUP($L255,TAB_List!$I:$K,2,0))</f>
        <v/>
      </c>
      <c r="N255" s="28" t="str">
        <f aca="false">IF($L255="","",VLOOKUP($L255,TAB_List!$I:$K,3,0))</f>
        <v/>
      </c>
      <c r="O255" s="23"/>
      <c r="P255" s="29"/>
      <c r="Q255" s="30"/>
      <c r="R255" s="31" t="n">
        <f aca="false">P255*Q255</f>
        <v>0</v>
      </c>
      <c r="S255" s="30"/>
      <c r="T255" s="31" t="n">
        <f aca="false">R255+S255</f>
        <v>0</v>
      </c>
      <c r="U255" s="31" t="n">
        <f aca="false">ROUNDUP(T255,-1)</f>
        <v>0</v>
      </c>
      <c r="V255" s="32"/>
      <c r="W255" s="25"/>
      <c r="X255" s="25"/>
      <c r="Y255" s="29"/>
      <c r="Z255" s="25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</row>
    <row r="256" customFormat="false" ht="14.25" hidden="false" customHeight="true" outlineLevel="0" collapsed="false">
      <c r="B256" s="21"/>
      <c r="C256" s="22"/>
      <c r="D256" s="22"/>
      <c r="E256" s="23"/>
      <c r="F256" s="24"/>
      <c r="G256" s="25"/>
      <c r="H256" s="25"/>
      <c r="I256" s="25"/>
      <c r="J256" s="26"/>
      <c r="K256" s="27"/>
      <c r="L256" s="23"/>
      <c r="M256" s="28" t="str">
        <f aca="false">IF($L256="","",VLOOKUP($L256,TAB_List!$I:$K,2,0))</f>
        <v/>
      </c>
      <c r="N256" s="28" t="str">
        <f aca="false">IF($L256="","",VLOOKUP($L256,TAB_List!$I:$K,3,0))</f>
        <v/>
      </c>
      <c r="O256" s="23"/>
      <c r="P256" s="29"/>
      <c r="Q256" s="30"/>
      <c r="R256" s="31" t="n">
        <f aca="false">P256*Q256</f>
        <v>0</v>
      </c>
      <c r="S256" s="30"/>
      <c r="T256" s="31" t="n">
        <f aca="false">R256+S256</f>
        <v>0</v>
      </c>
      <c r="U256" s="31" t="n">
        <f aca="false">ROUNDUP(T256,-1)</f>
        <v>0</v>
      </c>
      <c r="V256" s="32"/>
      <c r="W256" s="25"/>
      <c r="X256" s="25"/>
      <c r="Y256" s="29"/>
      <c r="Z256" s="25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</row>
    <row r="257" customFormat="false" ht="14.25" hidden="false" customHeight="true" outlineLevel="0" collapsed="false">
      <c r="B257" s="21"/>
      <c r="C257" s="22"/>
      <c r="D257" s="22"/>
      <c r="E257" s="23"/>
      <c r="F257" s="24"/>
      <c r="G257" s="25"/>
      <c r="H257" s="25"/>
      <c r="I257" s="25"/>
      <c r="J257" s="26"/>
      <c r="K257" s="27"/>
      <c r="L257" s="23"/>
      <c r="M257" s="28" t="str">
        <f aca="false">IF($L257="","",VLOOKUP($L257,TAB_List!$I:$K,2,0))</f>
        <v/>
      </c>
      <c r="N257" s="28" t="str">
        <f aca="false">IF($L257="","",VLOOKUP($L257,TAB_List!$I:$K,3,0))</f>
        <v/>
      </c>
      <c r="O257" s="23"/>
      <c r="P257" s="29"/>
      <c r="Q257" s="30"/>
      <c r="R257" s="31" t="n">
        <f aca="false">P257*Q257</f>
        <v>0</v>
      </c>
      <c r="S257" s="30"/>
      <c r="T257" s="31" t="n">
        <f aca="false">R257+S257</f>
        <v>0</v>
      </c>
      <c r="U257" s="31" t="n">
        <f aca="false">ROUNDUP(T257,-1)</f>
        <v>0</v>
      </c>
      <c r="V257" s="32"/>
      <c r="W257" s="25"/>
      <c r="X257" s="25"/>
      <c r="Y257" s="29"/>
      <c r="Z257" s="25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</row>
    <row r="258" customFormat="false" ht="14.25" hidden="false" customHeight="true" outlineLevel="0" collapsed="false">
      <c r="B258" s="21"/>
      <c r="C258" s="22"/>
      <c r="D258" s="22"/>
      <c r="E258" s="23"/>
      <c r="F258" s="24"/>
      <c r="G258" s="25"/>
      <c r="H258" s="25"/>
      <c r="I258" s="25"/>
      <c r="J258" s="26"/>
      <c r="K258" s="27"/>
      <c r="L258" s="23"/>
      <c r="M258" s="28" t="str">
        <f aca="false">IF($L258="","",VLOOKUP($L258,TAB_List!$I:$K,2,0))</f>
        <v/>
      </c>
      <c r="N258" s="28" t="str">
        <f aca="false">IF($L258="","",VLOOKUP($L258,TAB_List!$I:$K,3,0))</f>
        <v/>
      </c>
      <c r="O258" s="23"/>
      <c r="P258" s="29"/>
      <c r="Q258" s="30"/>
      <c r="R258" s="31" t="n">
        <f aca="false">P258*Q258</f>
        <v>0</v>
      </c>
      <c r="S258" s="30"/>
      <c r="T258" s="31" t="n">
        <f aca="false">R258+S258</f>
        <v>0</v>
      </c>
      <c r="U258" s="31" t="n">
        <f aca="false">ROUNDUP(T258,-1)</f>
        <v>0</v>
      </c>
      <c r="V258" s="32"/>
      <c r="W258" s="25"/>
      <c r="X258" s="25"/>
      <c r="Y258" s="29"/>
      <c r="Z258" s="25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</row>
    <row r="259" customFormat="false" ht="14.25" hidden="false" customHeight="true" outlineLevel="0" collapsed="false">
      <c r="B259" s="21"/>
      <c r="C259" s="22"/>
      <c r="D259" s="22"/>
      <c r="E259" s="23"/>
      <c r="F259" s="24"/>
      <c r="G259" s="25"/>
      <c r="H259" s="25"/>
      <c r="I259" s="25"/>
      <c r="J259" s="26"/>
      <c r="K259" s="27"/>
      <c r="L259" s="23"/>
      <c r="M259" s="28" t="str">
        <f aca="false">IF($L259="","",VLOOKUP($L259,TAB_List!$I:$K,2,0))</f>
        <v/>
      </c>
      <c r="N259" s="28" t="str">
        <f aca="false">IF($L259="","",VLOOKUP($L259,TAB_List!$I:$K,3,0))</f>
        <v/>
      </c>
      <c r="O259" s="23"/>
      <c r="P259" s="29"/>
      <c r="Q259" s="30"/>
      <c r="R259" s="31" t="n">
        <f aca="false">P259*Q259</f>
        <v>0</v>
      </c>
      <c r="S259" s="30"/>
      <c r="T259" s="31" t="n">
        <f aca="false">R259+S259</f>
        <v>0</v>
      </c>
      <c r="U259" s="31" t="n">
        <f aca="false">ROUNDUP(T259,-1)</f>
        <v>0</v>
      </c>
      <c r="V259" s="32"/>
      <c r="W259" s="25"/>
      <c r="X259" s="25"/>
      <c r="Y259" s="29"/>
      <c r="Z259" s="25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</row>
    <row r="260" customFormat="false" ht="14.25" hidden="false" customHeight="true" outlineLevel="0" collapsed="false">
      <c r="B260" s="21"/>
      <c r="C260" s="22"/>
      <c r="D260" s="22"/>
      <c r="E260" s="23"/>
      <c r="F260" s="24"/>
      <c r="G260" s="25"/>
      <c r="H260" s="25"/>
      <c r="I260" s="25"/>
      <c r="J260" s="26"/>
      <c r="K260" s="27"/>
      <c r="L260" s="23"/>
      <c r="M260" s="28" t="str">
        <f aca="false">IF($L260="","",VLOOKUP($L260,TAB_List!$I:$K,2,0))</f>
        <v/>
      </c>
      <c r="N260" s="28" t="str">
        <f aca="false">IF($L260="","",VLOOKUP($L260,TAB_List!$I:$K,3,0))</f>
        <v/>
      </c>
      <c r="O260" s="23"/>
      <c r="P260" s="29"/>
      <c r="Q260" s="30"/>
      <c r="R260" s="31" t="n">
        <f aca="false">P260*Q260</f>
        <v>0</v>
      </c>
      <c r="S260" s="30"/>
      <c r="T260" s="31" t="n">
        <f aca="false">R260+S260</f>
        <v>0</v>
      </c>
      <c r="U260" s="31" t="n">
        <f aca="false">ROUNDUP(T260,-1)</f>
        <v>0</v>
      </c>
      <c r="V260" s="32"/>
      <c r="W260" s="25"/>
      <c r="X260" s="25"/>
      <c r="Y260" s="29"/>
      <c r="Z260" s="25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</row>
    <row r="261" customFormat="false" ht="14.25" hidden="false" customHeight="true" outlineLevel="0" collapsed="false">
      <c r="B261" s="21"/>
      <c r="C261" s="22"/>
      <c r="D261" s="22"/>
      <c r="E261" s="23"/>
      <c r="F261" s="24"/>
      <c r="G261" s="25"/>
      <c r="H261" s="25"/>
      <c r="I261" s="25"/>
      <c r="J261" s="26"/>
      <c r="K261" s="27"/>
      <c r="L261" s="23"/>
      <c r="M261" s="28" t="str">
        <f aca="false">IF($L261="","",VLOOKUP($L261,TAB_List!$I:$K,2,0))</f>
        <v/>
      </c>
      <c r="N261" s="28" t="str">
        <f aca="false">IF($L261="","",VLOOKUP($L261,TAB_List!$I:$K,3,0))</f>
        <v/>
      </c>
      <c r="O261" s="23"/>
      <c r="P261" s="29"/>
      <c r="Q261" s="30"/>
      <c r="R261" s="31" t="n">
        <f aca="false">P261*Q261</f>
        <v>0</v>
      </c>
      <c r="S261" s="30"/>
      <c r="T261" s="31" t="n">
        <f aca="false">R261+S261</f>
        <v>0</v>
      </c>
      <c r="U261" s="31" t="n">
        <f aca="false">ROUNDUP(T261,-1)</f>
        <v>0</v>
      </c>
      <c r="V261" s="32"/>
      <c r="W261" s="25"/>
      <c r="X261" s="25"/>
      <c r="Y261" s="29"/>
      <c r="Z261" s="25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</row>
    <row r="262" customFormat="false" ht="14.25" hidden="false" customHeight="true" outlineLevel="0" collapsed="false">
      <c r="B262" s="21"/>
      <c r="C262" s="22"/>
      <c r="D262" s="22"/>
      <c r="E262" s="23"/>
      <c r="F262" s="24"/>
      <c r="G262" s="25"/>
      <c r="H262" s="25"/>
      <c r="I262" s="25"/>
      <c r="J262" s="26"/>
      <c r="K262" s="27"/>
      <c r="L262" s="23"/>
      <c r="M262" s="28" t="str">
        <f aca="false">IF($L262="","",VLOOKUP($L262,TAB_List!$I:$K,2,0))</f>
        <v/>
      </c>
      <c r="N262" s="28" t="str">
        <f aca="false">IF($L262="","",VLOOKUP($L262,TAB_List!$I:$K,3,0))</f>
        <v/>
      </c>
      <c r="O262" s="23"/>
      <c r="P262" s="29"/>
      <c r="Q262" s="30"/>
      <c r="R262" s="31" t="n">
        <f aca="false">P262*Q262</f>
        <v>0</v>
      </c>
      <c r="S262" s="30"/>
      <c r="T262" s="31" t="n">
        <f aca="false">R262+S262</f>
        <v>0</v>
      </c>
      <c r="U262" s="31" t="n">
        <f aca="false">ROUNDUP(T262,-1)</f>
        <v>0</v>
      </c>
      <c r="V262" s="32"/>
      <c r="W262" s="25"/>
      <c r="X262" s="25"/>
      <c r="Y262" s="29"/>
      <c r="Z262" s="25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</row>
    <row r="263" customFormat="false" ht="14.25" hidden="false" customHeight="true" outlineLevel="0" collapsed="false">
      <c r="B263" s="21"/>
      <c r="C263" s="22"/>
      <c r="D263" s="22"/>
      <c r="E263" s="23"/>
      <c r="F263" s="24"/>
      <c r="G263" s="25"/>
      <c r="H263" s="25"/>
      <c r="I263" s="25"/>
      <c r="J263" s="26"/>
      <c r="K263" s="27"/>
      <c r="L263" s="23"/>
      <c r="M263" s="28" t="str">
        <f aca="false">IF($L263="","",VLOOKUP($L263,TAB_List!$I:$K,2,0))</f>
        <v/>
      </c>
      <c r="N263" s="28" t="str">
        <f aca="false">IF($L263="","",VLOOKUP($L263,TAB_List!$I:$K,3,0))</f>
        <v/>
      </c>
      <c r="O263" s="23"/>
      <c r="P263" s="29"/>
      <c r="Q263" s="30"/>
      <c r="R263" s="31" t="n">
        <f aca="false">P263*Q263</f>
        <v>0</v>
      </c>
      <c r="S263" s="30"/>
      <c r="T263" s="31" t="n">
        <f aca="false">R263+S263</f>
        <v>0</v>
      </c>
      <c r="U263" s="31" t="n">
        <f aca="false">ROUNDUP(T263,-1)</f>
        <v>0</v>
      </c>
      <c r="V263" s="32"/>
      <c r="W263" s="25"/>
      <c r="X263" s="25"/>
      <c r="Y263" s="29"/>
      <c r="Z263" s="25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</row>
    <row r="264" customFormat="false" ht="14.25" hidden="false" customHeight="true" outlineLevel="0" collapsed="false">
      <c r="B264" s="21"/>
      <c r="C264" s="22"/>
      <c r="D264" s="22"/>
      <c r="E264" s="23"/>
      <c r="F264" s="24"/>
      <c r="G264" s="25"/>
      <c r="H264" s="25"/>
      <c r="I264" s="25"/>
      <c r="J264" s="26"/>
      <c r="K264" s="27"/>
      <c r="L264" s="23"/>
      <c r="M264" s="28" t="str">
        <f aca="false">IF($L264="","",VLOOKUP($L264,TAB_List!$I:$K,2,0))</f>
        <v/>
      </c>
      <c r="N264" s="28" t="str">
        <f aca="false">IF($L264="","",VLOOKUP($L264,TAB_List!$I:$K,3,0))</f>
        <v/>
      </c>
      <c r="O264" s="23"/>
      <c r="P264" s="29"/>
      <c r="Q264" s="30"/>
      <c r="R264" s="31" t="n">
        <f aca="false">P264*Q264</f>
        <v>0</v>
      </c>
      <c r="S264" s="30"/>
      <c r="T264" s="31" t="n">
        <f aca="false">R264+S264</f>
        <v>0</v>
      </c>
      <c r="U264" s="31" t="n">
        <f aca="false">ROUNDUP(T264,-1)</f>
        <v>0</v>
      </c>
      <c r="V264" s="32"/>
      <c r="W264" s="25"/>
      <c r="X264" s="25"/>
      <c r="Y264" s="29"/>
      <c r="Z264" s="25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</row>
    <row r="265" customFormat="false" ht="14.25" hidden="false" customHeight="true" outlineLevel="0" collapsed="false">
      <c r="B265" s="21"/>
      <c r="C265" s="22"/>
      <c r="D265" s="22"/>
      <c r="E265" s="23"/>
      <c r="F265" s="24"/>
      <c r="G265" s="25"/>
      <c r="H265" s="25"/>
      <c r="I265" s="25"/>
      <c r="J265" s="26"/>
      <c r="K265" s="27"/>
      <c r="L265" s="23"/>
      <c r="M265" s="28" t="str">
        <f aca="false">IF($L265="","",VLOOKUP($L265,TAB_List!$I:$K,2,0))</f>
        <v/>
      </c>
      <c r="N265" s="28" t="str">
        <f aca="false">IF($L265="","",VLOOKUP($L265,TAB_List!$I:$K,3,0))</f>
        <v/>
      </c>
      <c r="O265" s="23"/>
      <c r="P265" s="29"/>
      <c r="Q265" s="30"/>
      <c r="R265" s="31" t="n">
        <f aca="false">P265*Q265</f>
        <v>0</v>
      </c>
      <c r="S265" s="30"/>
      <c r="T265" s="31" t="n">
        <f aca="false">R265+S265</f>
        <v>0</v>
      </c>
      <c r="U265" s="31" t="n">
        <f aca="false">ROUNDUP(T265,-1)</f>
        <v>0</v>
      </c>
      <c r="V265" s="32"/>
      <c r="W265" s="25"/>
      <c r="X265" s="25"/>
      <c r="Y265" s="29"/>
      <c r="Z265" s="25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</row>
    <row r="266" customFormat="false" ht="14.25" hidden="false" customHeight="true" outlineLevel="0" collapsed="false">
      <c r="B266" s="21"/>
      <c r="C266" s="22"/>
      <c r="D266" s="22"/>
      <c r="E266" s="23"/>
      <c r="F266" s="24"/>
      <c r="G266" s="25"/>
      <c r="H266" s="25"/>
      <c r="I266" s="25"/>
      <c r="J266" s="26"/>
      <c r="K266" s="27" t="str">
        <f aca="false">IF(ISNA(VLOOKUP($J266,TAB_List!$R:$S,2,0)),"",VLOOKUP($J266,TAB_List!$R:$S,2,0))</f>
        <v/>
      </c>
      <c r="L266" s="23"/>
      <c r="M266" s="28" t="str">
        <f aca="false">IF($L266="","",VLOOKUP($L266,TAB_List!$I:$K,2,0))</f>
        <v/>
      </c>
      <c r="N266" s="28" t="str">
        <f aca="false">IF($L266="","",VLOOKUP($L266,TAB_List!$I:$K,3,0))</f>
        <v/>
      </c>
      <c r="O266" s="23"/>
      <c r="P266" s="29"/>
      <c r="Q266" s="30"/>
      <c r="R266" s="31" t="n">
        <f aca="false">P266*Q266</f>
        <v>0</v>
      </c>
      <c r="S266" s="30"/>
      <c r="T266" s="31" t="n">
        <f aca="false">R266+S266</f>
        <v>0</v>
      </c>
      <c r="U266" s="31" t="n">
        <f aca="false">ROUNDUP(T266,-1)</f>
        <v>0</v>
      </c>
      <c r="V266" s="32"/>
      <c r="W266" s="25"/>
      <c r="X266" s="25"/>
      <c r="Y266" s="29"/>
      <c r="Z266" s="25"/>
      <c r="AA266" s="33"/>
      <c r="AB266" s="33"/>
      <c r="AC266" s="33"/>
      <c r="AD266" s="33"/>
      <c r="AE266" s="33"/>
      <c r="AF266" s="33" t="n">
        <f aca="false">AC266+AD266+AE266</f>
        <v>0</v>
      </c>
      <c r="AG266" s="33"/>
      <c r="AH266" s="33" t="n">
        <f aca="false">AF266+AG266</f>
        <v>0</v>
      </c>
      <c r="AI266" s="33" t="n">
        <f aca="false">AB266-AH266</f>
        <v>0</v>
      </c>
      <c r="AJ266" s="33" t="n">
        <f aca="false">AF266+AI266</f>
        <v>0</v>
      </c>
      <c r="AK266" s="33"/>
    </row>
    <row r="267" customFormat="false" ht="14.25" hidden="false" customHeight="true" outlineLevel="0" collapsed="false">
      <c r="B267" s="21"/>
      <c r="C267" s="22"/>
      <c r="D267" s="22"/>
      <c r="E267" s="23"/>
      <c r="F267" s="24"/>
      <c r="G267" s="25"/>
      <c r="H267" s="25"/>
      <c r="I267" s="25"/>
      <c r="J267" s="26"/>
      <c r="K267" s="27" t="str">
        <f aca="false">IF(ISNA(VLOOKUP($J267,TAB_List!$R:$S,2,0)),"",VLOOKUP($J267,TAB_List!$R:$S,2,0))</f>
        <v/>
      </c>
      <c r="L267" s="23"/>
      <c r="M267" s="28" t="str">
        <f aca="false">IF($L267="","",VLOOKUP($L267,TAB_List!$I:$K,2,0))</f>
        <v/>
      </c>
      <c r="N267" s="28" t="str">
        <f aca="false">IF($L267="","",VLOOKUP($L267,TAB_List!$I:$K,3,0))</f>
        <v/>
      </c>
      <c r="O267" s="23"/>
      <c r="P267" s="29"/>
      <c r="Q267" s="30"/>
      <c r="R267" s="31" t="n">
        <f aca="false">P267*Q267</f>
        <v>0</v>
      </c>
      <c r="S267" s="30"/>
      <c r="T267" s="31" t="n">
        <f aca="false">R267+S267</f>
        <v>0</v>
      </c>
      <c r="U267" s="31" t="n">
        <f aca="false">ROUNDUP(T267,-1)</f>
        <v>0</v>
      </c>
      <c r="V267" s="32"/>
      <c r="W267" s="25"/>
      <c r="X267" s="25"/>
      <c r="Y267" s="29"/>
      <c r="Z267" s="25"/>
      <c r="AA267" s="33"/>
      <c r="AB267" s="33"/>
      <c r="AC267" s="33"/>
      <c r="AD267" s="33"/>
      <c r="AE267" s="33"/>
      <c r="AF267" s="33" t="n">
        <f aca="false">AC267+AD267+AE267</f>
        <v>0</v>
      </c>
      <c r="AG267" s="33"/>
      <c r="AH267" s="33" t="n">
        <f aca="false">AF267+AG267</f>
        <v>0</v>
      </c>
      <c r="AI267" s="33" t="n">
        <f aca="false">AB267-AH267</f>
        <v>0</v>
      </c>
      <c r="AJ267" s="33" t="n">
        <f aca="false">AF267+AI267</f>
        <v>0</v>
      </c>
      <c r="AK267" s="33"/>
    </row>
    <row r="268" customFormat="false" ht="14.25" hidden="false" customHeight="true" outlineLevel="0" collapsed="false">
      <c r="B268" s="21"/>
      <c r="C268" s="22"/>
      <c r="D268" s="22"/>
      <c r="E268" s="23"/>
      <c r="F268" s="24"/>
      <c r="G268" s="25"/>
      <c r="H268" s="25"/>
      <c r="I268" s="25"/>
      <c r="J268" s="26"/>
      <c r="K268" s="27" t="str">
        <f aca="false">IF(ISNA(VLOOKUP($J268,TAB_List!$R:$S,2,0)),"",VLOOKUP($J268,TAB_List!$R:$S,2,0))</f>
        <v/>
      </c>
      <c r="L268" s="23"/>
      <c r="M268" s="28" t="str">
        <f aca="false">IF($L268="","",VLOOKUP($L268,TAB_List!$I:$K,2,0))</f>
        <v/>
      </c>
      <c r="N268" s="28" t="str">
        <f aca="false">IF($L268="","",VLOOKUP($L268,TAB_List!$I:$K,3,0))</f>
        <v/>
      </c>
      <c r="O268" s="23"/>
      <c r="P268" s="29"/>
      <c r="Q268" s="30"/>
      <c r="R268" s="31" t="n">
        <f aca="false">P268*Q268</f>
        <v>0</v>
      </c>
      <c r="S268" s="30"/>
      <c r="T268" s="31" t="n">
        <f aca="false">R268+S268</f>
        <v>0</v>
      </c>
      <c r="U268" s="31" t="n">
        <f aca="false">ROUNDUP(T268,-1)</f>
        <v>0</v>
      </c>
      <c r="V268" s="32"/>
      <c r="W268" s="25"/>
      <c r="X268" s="25"/>
      <c r="Y268" s="29"/>
      <c r="Z268" s="25"/>
      <c r="AA268" s="33"/>
      <c r="AB268" s="33"/>
      <c r="AC268" s="33"/>
      <c r="AD268" s="33"/>
      <c r="AE268" s="33"/>
      <c r="AF268" s="33" t="n">
        <f aca="false">AC268+AD268+AE268</f>
        <v>0</v>
      </c>
      <c r="AG268" s="33"/>
      <c r="AH268" s="33" t="n">
        <f aca="false">AF268+AG268</f>
        <v>0</v>
      </c>
      <c r="AI268" s="33" t="n">
        <f aca="false">AB268-AH268</f>
        <v>0</v>
      </c>
      <c r="AJ268" s="33" t="n">
        <f aca="false">AF268+AI268</f>
        <v>0</v>
      </c>
      <c r="AK268" s="33"/>
    </row>
    <row r="269" customFormat="false" ht="14.25" hidden="false" customHeight="true" outlineLevel="0" collapsed="false">
      <c r="B269" s="21"/>
      <c r="C269" s="22"/>
      <c r="D269" s="22"/>
      <c r="E269" s="23"/>
      <c r="F269" s="24"/>
      <c r="G269" s="25"/>
      <c r="H269" s="25"/>
      <c r="I269" s="25"/>
      <c r="J269" s="26"/>
      <c r="K269" s="27" t="str">
        <f aca="false">IF(ISNA(VLOOKUP($J269,TAB_List!$R:$S,2,0)),"",VLOOKUP($J269,TAB_List!$R:$S,2,0))</f>
        <v/>
      </c>
      <c r="L269" s="23"/>
      <c r="M269" s="28" t="str">
        <f aca="false">IF($L269="","",VLOOKUP($L269,TAB_List!$I:$K,2,0))</f>
        <v/>
      </c>
      <c r="N269" s="28" t="str">
        <f aca="false">IF($L269="","",VLOOKUP($L269,TAB_List!$I:$K,3,0))</f>
        <v/>
      </c>
      <c r="O269" s="23"/>
      <c r="P269" s="29"/>
      <c r="Q269" s="30"/>
      <c r="R269" s="31" t="n">
        <f aca="false">P269*Q269</f>
        <v>0</v>
      </c>
      <c r="S269" s="30"/>
      <c r="T269" s="31" t="n">
        <f aca="false">R269+S269</f>
        <v>0</v>
      </c>
      <c r="U269" s="31" t="n">
        <f aca="false">ROUNDUP(T269,-1)</f>
        <v>0</v>
      </c>
      <c r="V269" s="32"/>
      <c r="W269" s="25"/>
      <c r="X269" s="25"/>
      <c r="Y269" s="29"/>
      <c r="Z269" s="25"/>
      <c r="AA269" s="33"/>
      <c r="AB269" s="33"/>
      <c r="AC269" s="33"/>
      <c r="AD269" s="33"/>
      <c r="AE269" s="33"/>
      <c r="AF269" s="33" t="n">
        <f aca="false">AC269+AD269+AE269</f>
        <v>0</v>
      </c>
      <c r="AG269" s="33"/>
      <c r="AH269" s="33" t="n">
        <f aca="false">AF269+AG269</f>
        <v>0</v>
      </c>
      <c r="AI269" s="33" t="n">
        <f aca="false">AB269-AH269</f>
        <v>0</v>
      </c>
      <c r="AJ269" s="33" t="n">
        <f aca="false">AF269+AI269</f>
        <v>0</v>
      </c>
      <c r="AK269" s="33"/>
    </row>
    <row r="270" customFormat="false" ht="14.25" hidden="false" customHeight="true" outlineLevel="0" collapsed="false">
      <c r="B270" s="21"/>
      <c r="C270" s="22"/>
      <c r="D270" s="22"/>
      <c r="E270" s="23"/>
      <c r="F270" s="24"/>
      <c r="G270" s="25"/>
      <c r="H270" s="25"/>
      <c r="I270" s="25"/>
      <c r="J270" s="26"/>
      <c r="K270" s="27" t="str">
        <f aca="false">IF(ISNA(VLOOKUP($J270,TAB_List!$R:$S,2,0)),"",VLOOKUP($J270,TAB_List!$R:$S,2,0))</f>
        <v/>
      </c>
      <c r="L270" s="23"/>
      <c r="M270" s="28" t="str">
        <f aca="false">IF($L270="","",VLOOKUP($L270,TAB_List!$I:$K,2,0))</f>
        <v/>
      </c>
      <c r="N270" s="28" t="str">
        <f aca="false">IF($L270="","",VLOOKUP($L270,TAB_List!$I:$K,3,0))</f>
        <v/>
      </c>
      <c r="O270" s="23"/>
      <c r="P270" s="29"/>
      <c r="Q270" s="30"/>
      <c r="R270" s="31" t="n">
        <f aca="false">P270*Q270</f>
        <v>0</v>
      </c>
      <c r="S270" s="30"/>
      <c r="T270" s="31" t="n">
        <f aca="false">R270+S270</f>
        <v>0</v>
      </c>
      <c r="U270" s="31" t="n">
        <f aca="false">ROUNDUP(T270,-1)</f>
        <v>0</v>
      </c>
      <c r="V270" s="32"/>
      <c r="W270" s="25"/>
      <c r="X270" s="25"/>
      <c r="Y270" s="29"/>
      <c r="Z270" s="25"/>
      <c r="AA270" s="33"/>
      <c r="AB270" s="33"/>
      <c r="AC270" s="33"/>
      <c r="AD270" s="33"/>
      <c r="AE270" s="33"/>
      <c r="AF270" s="33" t="n">
        <f aca="false">AC270+AD270+AE270</f>
        <v>0</v>
      </c>
      <c r="AG270" s="33"/>
      <c r="AH270" s="33" t="n">
        <f aca="false">AF270+AG270</f>
        <v>0</v>
      </c>
      <c r="AI270" s="33" t="n">
        <f aca="false">AB270-AH270</f>
        <v>0</v>
      </c>
      <c r="AJ270" s="33" t="n">
        <f aca="false">AF270+AI270</f>
        <v>0</v>
      </c>
      <c r="AK270" s="33"/>
    </row>
    <row r="271" customFormat="false" ht="14.25" hidden="false" customHeight="true" outlineLevel="0" collapsed="false">
      <c r="B271" s="21"/>
      <c r="C271" s="22"/>
      <c r="D271" s="22"/>
      <c r="E271" s="23"/>
      <c r="F271" s="24"/>
      <c r="G271" s="25"/>
      <c r="H271" s="25"/>
      <c r="I271" s="25"/>
      <c r="J271" s="26"/>
      <c r="K271" s="27" t="str">
        <f aca="false">IF(ISNA(VLOOKUP($J271,TAB_List!$R:$S,2,0)),"",VLOOKUP($J271,TAB_List!$R:$S,2,0))</f>
        <v/>
      </c>
      <c r="L271" s="23"/>
      <c r="M271" s="28" t="str">
        <f aca="false">IF($L271="","",VLOOKUP($L271,TAB_List!$I:$K,2,0))</f>
        <v/>
      </c>
      <c r="N271" s="28" t="str">
        <f aca="false">IF($L271="","",VLOOKUP($L271,TAB_List!$I:$K,3,0))</f>
        <v/>
      </c>
      <c r="O271" s="23"/>
      <c r="P271" s="29"/>
      <c r="Q271" s="30"/>
      <c r="R271" s="31" t="n">
        <f aca="false">P271*Q271</f>
        <v>0</v>
      </c>
      <c r="S271" s="30"/>
      <c r="T271" s="31" t="n">
        <f aca="false">R271+S271</f>
        <v>0</v>
      </c>
      <c r="U271" s="31" t="n">
        <f aca="false">ROUNDUP(T271,-1)</f>
        <v>0</v>
      </c>
      <c r="V271" s="32"/>
      <c r="W271" s="25"/>
      <c r="X271" s="25"/>
      <c r="Y271" s="29"/>
      <c r="Z271" s="25"/>
      <c r="AA271" s="33"/>
      <c r="AB271" s="33"/>
      <c r="AC271" s="33"/>
      <c r="AD271" s="33"/>
      <c r="AE271" s="33"/>
      <c r="AF271" s="33" t="n">
        <f aca="false">AC271+AD271+AE271</f>
        <v>0</v>
      </c>
      <c r="AG271" s="33"/>
      <c r="AH271" s="33" t="n">
        <f aca="false">AF271+AG271</f>
        <v>0</v>
      </c>
      <c r="AI271" s="33" t="n">
        <f aca="false">AB271-AH271</f>
        <v>0</v>
      </c>
      <c r="AJ271" s="33" t="n">
        <f aca="false">AF271+AI271</f>
        <v>0</v>
      </c>
      <c r="AK271" s="33"/>
    </row>
    <row r="272" customFormat="false" ht="14.25" hidden="false" customHeight="true" outlineLevel="0" collapsed="false">
      <c r="B272" s="21"/>
      <c r="C272" s="22"/>
      <c r="D272" s="22"/>
      <c r="E272" s="23"/>
      <c r="F272" s="24"/>
      <c r="G272" s="25"/>
      <c r="H272" s="25"/>
      <c r="I272" s="25"/>
      <c r="J272" s="26"/>
      <c r="K272" s="27" t="str">
        <f aca="false">IF(ISNA(VLOOKUP($J272,TAB_List!$R:$S,2,0)),"",VLOOKUP($J272,TAB_List!$R:$S,2,0))</f>
        <v/>
      </c>
      <c r="L272" s="23"/>
      <c r="M272" s="28" t="str">
        <f aca="false">IF($L272="","",VLOOKUP($L272,TAB_List!$I:$K,2,0))</f>
        <v/>
      </c>
      <c r="N272" s="28" t="str">
        <f aca="false">IF($L272="","",VLOOKUP($L272,TAB_List!$I:$K,3,0))</f>
        <v/>
      </c>
      <c r="O272" s="23"/>
      <c r="P272" s="29"/>
      <c r="Q272" s="30"/>
      <c r="R272" s="31" t="n">
        <f aca="false">P272*Q272</f>
        <v>0</v>
      </c>
      <c r="S272" s="30"/>
      <c r="T272" s="31" t="n">
        <f aca="false">R272+S272</f>
        <v>0</v>
      </c>
      <c r="U272" s="31" t="n">
        <f aca="false">ROUNDUP(T272,-1)</f>
        <v>0</v>
      </c>
      <c r="V272" s="32"/>
      <c r="W272" s="25"/>
      <c r="X272" s="25"/>
      <c r="Y272" s="29"/>
      <c r="Z272" s="25"/>
      <c r="AA272" s="33"/>
      <c r="AB272" s="33"/>
      <c r="AC272" s="33"/>
      <c r="AD272" s="33"/>
      <c r="AE272" s="33"/>
      <c r="AF272" s="33" t="n">
        <f aca="false">AC272+AD272+AE272</f>
        <v>0</v>
      </c>
      <c r="AG272" s="33"/>
      <c r="AH272" s="33" t="n">
        <f aca="false">AF272+AG272</f>
        <v>0</v>
      </c>
      <c r="AI272" s="33" t="n">
        <f aca="false">AB272-AH272</f>
        <v>0</v>
      </c>
      <c r="AJ272" s="33" t="n">
        <f aca="false">AF272+AI272</f>
        <v>0</v>
      </c>
      <c r="AK272" s="33"/>
    </row>
    <row r="273" customFormat="false" ht="14.25" hidden="false" customHeight="true" outlineLevel="0" collapsed="false">
      <c r="B273" s="21"/>
      <c r="C273" s="22"/>
      <c r="D273" s="22"/>
      <c r="E273" s="23"/>
      <c r="F273" s="24"/>
      <c r="G273" s="25"/>
      <c r="H273" s="25"/>
      <c r="I273" s="25"/>
      <c r="J273" s="26"/>
      <c r="K273" s="27" t="str">
        <f aca="false">IF(ISNA(VLOOKUP($J273,TAB_List!$R:$S,2,0)),"",VLOOKUP($J273,TAB_List!$R:$S,2,0))</f>
        <v/>
      </c>
      <c r="L273" s="23"/>
      <c r="M273" s="28" t="str">
        <f aca="false">IF($L273="","",VLOOKUP($L273,TAB_List!$I:$K,2,0))</f>
        <v/>
      </c>
      <c r="N273" s="28" t="str">
        <f aca="false">IF($L273="","",VLOOKUP($L273,TAB_List!$I:$K,3,0))</f>
        <v/>
      </c>
      <c r="O273" s="23"/>
      <c r="P273" s="29"/>
      <c r="Q273" s="30"/>
      <c r="R273" s="31" t="n">
        <f aca="false">P273*Q273</f>
        <v>0</v>
      </c>
      <c r="S273" s="30"/>
      <c r="T273" s="31" t="n">
        <f aca="false">R273+S273</f>
        <v>0</v>
      </c>
      <c r="U273" s="31" t="n">
        <f aca="false">ROUNDUP(T273,-1)</f>
        <v>0</v>
      </c>
      <c r="V273" s="32"/>
      <c r="W273" s="25"/>
      <c r="X273" s="25"/>
      <c r="Y273" s="29"/>
      <c r="Z273" s="25"/>
      <c r="AA273" s="33"/>
      <c r="AB273" s="33"/>
      <c r="AC273" s="33"/>
      <c r="AD273" s="33"/>
      <c r="AE273" s="33"/>
      <c r="AF273" s="33" t="n">
        <f aca="false">AC273+AD273+AE273</f>
        <v>0</v>
      </c>
      <c r="AG273" s="33"/>
      <c r="AH273" s="33" t="n">
        <f aca="false">AF273+AG273</f>
        <v>0</v>
      </c>
      <c r="AI273" s="33" t="n">
        <f aca="false">AB273-AH273</f>
        <v>0</v>
      </c>
      <c r="AJ273" s="33" t="n">
        <f aca="false">AF273+AI273</f>
        <v>0</v>
      </c>
      <c r="AK273" s="33"/>
    </row>
    <row r="274" customFormat="false" ht="14.25" hidden="false" customHeight="true" outlineLevel="0" collapsed="false">
      <c r="B274" s="21"/>
      <c r="C274" s="22"/>
      <c r="D274" s="22"/>
      <c r="E274" s="23"/>
      <c r="F274" s="24"/>
      <c r="G274" s="25"/>
      <c r="H274" s="25"/>
      <c r="I274" s="25"/>
      <c r="J274" s="26"/>
      <c r="K274" s="27" t="str">
        <f aca="false">IF(ISNA(VLOOKUP($J274,TAB_List!$R:$S,2,0)),"",VLOOKUP($J274,TAB_List!$R:$S,2,0))</f>
        <v/>
      </c>
      <c r="L274" s="23"/>
      <c r="M274" s="28" t="str">
        <f aca="false">IF($L274="","",VLOOKUP($L274,TAB_List!$I:$K,2,0))</f>
        <v/>
      </c>
      <c r="N274" s="28" t="str">
        <f aca="false">IF($L274="","",VLOOKUP($L274,TAB_List!$I:$K,3,0))</f>
        <v/>
      </c>
      <c r="O274" s="23"/>
      <c r="P274" s="29"/>
      <c r="Q274" s="30"/>
      <c r="R274" s="31" t="n">
        <f aca="false">P274*Q274</f>
        <v>0</v>
      </c>
      <c r="S274" s="30"/>
      <c r="T274" s="31" t="n">
        <f aca="false">R274+S274</f>
        <v>0</v>
      </c>
      <c r="U274" s="31" t="n">
        <f aca="false">ROUNDUP(T274,-1)</f>
        <v>0</v>
      </c>
      <c r="V274" s="32"/>
      <c r="W274" s="25"/>
      <c r="X274" s="25"/>
      <c r="Y274" s="29"/>
      <c r="Z274" s="25"/>
      <c r="AA274" s="33"/>
      <c r="AB274" s="33"/>
      <c r="AC274" s="33"/>
      <c r="AD274" s="33"/>
      <c r="AE274" s="33"/>
      <c r="AF274" s="33" t="n">
        <f aca="false">AC274+AD274+AE274</f>
        <v>0</v>
      </c>
      <c r="AG274" s="33"/>
      <c r="AH274" s="33" t="n">
        <f aca="false">AF274+AG274</f>
        <v>0</v>
      </c>
      <c r="AI274" s="33" t="n">
        <f aca="false">AB274-AH274</f>
        <v>0</v>
      </c>
      <c r="AJ274" s="33" t="n">
        <f aca="false">AF274+AI274</f>
        <v>0</v>
      </c>
      <c r="AK274" s="33"/>
    </row>
    <row r="275" customFormat="false" ht="14.25" hidden="false" customHeight="true" outlineLevel="0" collapsed="false">
      <c r="B275" s="21"/>
      <c r="C275" s="22"/>
      <c r="D275" s="22"/>
      <c r="E275" s="23"/>
      <c r="F275" s="24"/>
      <c r="G275" s="25"/>
      <c r="H275" s="25"/>
      <c r="I275" s="25"/>
      <c r="J275" s="26"/>
      <c r="K275" s="27" t="str">
        <f aca="false">IF(ISNA(VLOOKUP($J275,TAB_List!$R:$S,2,0)),"",VLOOKUP($J275,TAB_List!$R:$S,2,0))</f>
        <v/>
      </c>
      <c r="L275" s="23"/>
      <c r="M275" s="28" t="str">
        <f aca="false">IF($L275="","",VLOOKUP($L275,TAB_List!$I:$K,2,0))</f>
        <v/>
      </c>
      <c r="N275" s="28" t="str">
        <f aca="false">IF($L275="","",VLOOKUP($L275,TAB_List!$I:$K,3,0))</f>
        <v/>
      </c>
      <c r="O275" s="23"/>
      <c r="P275" s="29"/>
      <c r="Q275" s="30"/>
      <c r="R275" s="31" t="n">
        <f aca="false">P275*Q275</f>
        <v>0</v>
      </c>
      <c r="S275" s="30"/>
      <c r="T275" s="31" t="n">
        <f aca="false">R275+S275</f>
        <v>0</v>
      </c>
      <c r="U275" s="31" t="n">
        <f aca="false">ROUNDUP(T275,-1)</f>
        <v>0</v>
      </c>
      <c r="V275" s="32"/>
      <c r="W275" s="25"/>
      <c r="X275" s="25"/>
      <c r="Y275" s="29"/>
      <c r="Z275" s="25"/>
      <c r="AA275" s="33"/>
      <c r="AB275" s="33"/>
      <c r="AC275" s="33"/>
      <c r="AD275" s="33"/>
      <c r="AE275" s="33"/>
      <c r="AF275" s="33" t="n">
        <f aca="false">AC275+AD275+AE275</f>
        <v>0</v>
      </c>
      <c r="AG275" s="33"/>
      <c r="AH275" s="33" t="n">
        <f aca="false">AF275+AG275</f>
        <v>0</v>
      </c>
      <c r="AI275" s="33" t="n">
        <f aca="false">AB275-AH275</f>
        <v>0</v>
      </c>
      <c r="AJ275" s="33" t="n">
        <f aca="false">AF275+AI275</f>
        <v>0</v>
      </c>
      <c r="AK275" s="33"/>
    </row>
    <row r="276" customFormat="false" ht="14.25" hidden="false" customHeight="true" outlineLevel="0" collapsed="false">
      <c r="B276" s="21"/>
      <c r="C276" s="22"/>
      <c r="D276" s="22"/>
      <c r="E276" s="23"/>
      <c r="F276" s="24"/>
      <c r="G276" s="25"/>
      <c r="H276" s="25"/>
      <c r="I276" s="25"/>
      <c r="J276" s="26"/>
      <c r="K276" s="27" t="str">
        <f aca="false">IF(ISNA(VLOOKUP($J276,TAB_List!$R:$S,2,0)),"",VLOOKUP($J276,TAB_List!$R:$S,2,0))</f>
        <v/>
      </c>
      <c r="L276" s="23"/>
      <c r="M276" s="28" t="str">
        <f aca="false">IF($L276="","",VLOOKUP($L276,TAB_List!$I:$K,2,0))</f>
        <v/>
      </c>
      <c r="N276" s="28" t="str">
        <f aca="false">IF($L276="","",VLOOKUP($L276,TAB_List!$I:$K,3,0))</f>
        <v/>
      </c>
      <c r="O276" s="23"/>
      <c r="P276" s="29"/>
      <c r="Q276" s="30"/>
      <c r="R276" s="31" t="n">
        <f aca="false">P276*Q276</f>
        <v>0</v>
      </c>
      <c r="S276" s="30"/>
      <c r="T276" s="31" t="n">
        <f aca="false">R276+S276</f>
        <v>0</v>
      </c>
      <c r="U276" s="31" t="n">
        <f aca="false">ROUNDUP(T276,-1)</f>
        <v>0</v>
      </c>
      <c r="V276" s="32"/>
      <c r="W276" s="25"/>
      <c r="X276" s="25"/>
      <c r="Y276" s="29"/>
      <c r="Z276" s="25"/>
      <c r="AA276" s="33"/>
      <c r="AB276" s="33"/>
      <c r="AC276" s="33"/>
      <c r="AD276" s="33"/>
      <c r="AE276" s="33"/>
      <c r="AF276" s="33" t="n">
        <f aca="false">AC276+AD276+AE276</f>
        <v>0</v>
      </c>
      <c r="AG276" s="33"/>
      <c r="AH276" s="33" t="n">
        <f aca="false">AF276+AG276</f>
        <v>0</v>
      </c>
      <c r="AI276" s="33" t="n">
        <f aca="false">AB276-AH276</f>
        <v>0</v>
      </c>
      <c r="AJ276" s="33" t="n">
        <f aca="false">AF276+AI276</f>
        <v>0</v>
      </c>
      <c r="AK276" s="33"/>
    </row>
    <row r="277" customFormat="false" ht="14.25" hidden="false" customHeight="true" outlineLevel="0" collapsed="false">
      <c r="B277" s="21"/>
      <c r="C277" s="22"/>
      <c r="D277" s="22"/>
      <c r="E277" s="23"/>
      <c r="F277" s="24"/>
      <c r="G277" s="25"/>
      <c r="H277" s="25"/>
      <c r="I277" s="25"/>
      <c r="J277" s="26"/>
      <c r="K277" s="27"/>
      <c r="L277" s="23"/>
      <c r="M277" s="28" t="str">
        <f aca="false">IF($L277="","",VLOOKUP($L277,TAB_List!$I:$K,2,0))</f>
        <v/>
      </c>
      <c r="N277" s="28" t="str">
        <f aca="false">IF($L277="","",VLOOKUP($L277,TAB_List!$I:$K,3,0))</f>
        <v/>
      </c>
      <c r="O277" s="23"/>
      <c r="P277" s="29"/>
      <c r="Q277" s="30"/>
      <c r="R277" s="31" t="n">
        <f aca="false">P277*Q277</f>
        <v>0</v>
      </c>
      <c r="S277" s="30"/>
      <c r="T277" s="31" t="n">
        <f aca="false">R277+S277</f>
        <v>0</v>
      </c>
      <c r="U277" s="31" t="n">
        <f aca="false">ROUNDUP(T277,-1)</f>
        <v>0</v>
      </c>
      <c r="V277" s="32"/>
      <c r="W277" s="25"/>
      <c r="X277" s="25"/>
      <c r="Y277" s="29"/>
      <c r="Z277" s="25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</row>
    <row r="278" customFormat="false" ht="14.25" hidden="false" customHeight="true" outlineLevel="0" collapsed="false">
      <c r="B278" s="21"/>
      <c r="C278" s="22"/>
      <c r="D278" s="22"/>
      <c r="E278" s="23"/>
      <c r="F278" s="24"/>
      <c r="G278" s="25"/>
      <c r="H278" s="25"/>
      <c r="I278" s="25"/>
      <c r="J278" s="26"/>
      <c r="K278" s="27"/>
      <c r="L278" s="23"/>
      <c r="M278" s="28" t="str">
        <f aca="false">IF($L278="","",VLOOKUP($L278,TAB_List!$I:$K,2,0))</f>
        <v/>
      </c>
      <c r="N278" s="28" t="str">
        <f aca="false">IF($L278="","",VLOOKUP($L278,TAB_List!$I:$K,3,0))</f>
        <v/>
      </c>
      <c r="O278" s="23"/>
      <c r="P278" s="29"/>
      <c r="Q278" s="30"/>
      <c r="R278" s="31" t="n">
        <f aca="false">P278*Q278</f>
        <v>0</v>
      </c>
      <c r="S278" s="30"/>
      <c r="T278" s="31" t="n">
        <f aca="false">R278+S278</f>
        <v>0</v>
      </c>
      <c r="U278" s="31" t="n">
        <f aca="false">ROUNDUP(T278,-1)</f>
        <v>0</v>
      </c>
      <c r="V278" s="32"/>
      <c r="W278" s="25"/>
      <c r="X278" s="25"/>
      <c r="Y278" s="29"/>
      <c r="Z278" s="25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</row>
    <row r="279" customFormat="false" ht="14.25" hidden="false" customHeight="true" outlineLevel="0" collapsed="false">
      <c r="B279" s="21"/>
      <c r="C279" s="22"/>
      <c r="D279" s="22"/>
      <c r="E279" s="23"/>
      <c r="F279" s="24"/>
      <c r="G279" s="25"/>
      <c r="H279" s="25"/>
      <c r="I279" s="25"/>
      <c r="J279" s="26"/>
      <c r="K279" s="27"/>
      <c r="L279" s="23"/>
      <c r="M279" s="28" t="str">
        <f aca="false">IF($L279="","",VLOOKUP($L279,TAB_List!$I:$K,2,0))</f>
        <v/>
      </c>
      <c r="N279" s="28" t="str">
        <f aca="false">IF($L279="","",VLOOKUP($L279,TAB_List!$I:$K,3,0))</f>
        <v/>
      </c>
      <c r="O279" s="23"/>
      <c r="P279" s="29"/>
      <c r="Q279" s="30"/>
      <c r="R279" s="31" t="n">
        <f aca="false">P279*Q279</f>
        <v>0</v>
      </c>
      <c r="S279" s="30"/>
      <c r="T279" s="31" t="n">
        <f aca="false">R279+S279</f>
        <v>0</v>
      </c>
      <c r="U279" s="31" t="n">
        <f aca="false">ROUNDUP(T279,-1)</f>
        <v>0</v>
      </c>
      <c r="V279" s="32"/>
      <c r="W279" s="25"/>
      <c r="X279" s="25"/>
      <c r="Y279" s="29"/>
      <c r="Z279" s="25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</row>
    <row r="280" customFormat="false" ht="14.25" hidden="false" customHeight="true" outlineLevel="0" collapsed="false">
      <c r="B280" s="21"/>
      <c r="C280" s="22"/>
      <c r="D280" s="22"/>
      <c r="E280" s="23"/>
      <c r="F280" s="24"/>
      <c r="G280" s="25"/>
      <c r="H280" s="25"/>
      <c r="I280" s="25"/>
      <c r="J280" s="26"/>
      <c r="K280" s="27"/>
      <c r="L280" s="23"/>
      <c r="M280" s="28" t="str">
        <f aca="false">IF($L280="","",VLOOKUP($L280,TAB_List!$I:$K,2,0))</f>
        <v/>
      </c>
      <c r="N280" s="28" t="str">
        <f aca="false">IF($L280="","",VLOOKUP($L280,TAB_List!$I:$K,3,0))</f>
        <v/>
      </c>
      <c r="O280" s="23"/>
      <c r="P280" s="29"/>
      <c r="Q280" s="30"/>
      <c r="R280" s="31" t="n">
        <f aca="false">P280*Q280</f>
        <v>0</v>
      </c>
      <c r="S280" s="30"/>
      <c r="T280" s="31" t="n">
        <f aca="false">R280+S280</f>
        <v>0</v>
      </c>
      <c r="U280" s="31" t="n">
        <f aca="false">ROUNDUP(T280,-1)</f>
        <v>0</v>
      </c>
      <c r="V280" s="32"/>
      <c r="W280" s="25"/>
      <c r="X280" s="25"/>
      <c r="Y280" s="29"/>
      <c r="Z280" s="25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</row>
    <row r="281" customFormat="false" ht="14.25" hidden="false" customHeight="true" outlineLevel="0" collapsed="false">
      <c r="B281" s="21"/>
      <c r="C281" s="22"/>
      <c r="D281" s="22"/>
      <c r="E281" s="23"/>
      <c r="F281" s="24"/>
      <c r="G281" s="25"/>
      <c r="H281" s="25"/>
      <c r="I281" s="25"/>
      <c r="J281" s="26"/>
      <c r="K281" s="27"/>
      <c r="L281" s="23"/>
      <c r="M281" s="28" t="str">
        <f aca="false">IF($L281="","",VLOOKUP($L281,TAB_List!$I:$K,2,0))</f>
        <v/>
      </c>
      <c r="N281" s="28" t="str">
        <f aca="false">IF($L281="","",VLOOKUP($L281,TAB_List!$I:$K,3,0))</f>
        <v/>
      </c>
      <c r="O281" s="23"/>
      <c r="P281" s="29"/>
      <c r="Q281" s="30"/>
      <c r="R281" s="31" t="n">
        <f aca="false">P281*Q281</f>
        <v>0</v>
      </c>
      <c r="S281" s="30"/>
      <c r="T281" s="31" t="n">
        <f aca="false">R281+S281</f>
        <v>0</v>
      </c>
      <c r="U281" s="31" t="n">
        <f aca="false">ROUNDUP(T281,-1)</f>
        <v>0</v>
      </c>
      <c r="V281" s="32"/>
      <c r="W281" s="25"/>
      <c r="X281" s="25"/>
      <c r="Y281" s="29"/>
      <c r="Z281" s="25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</row>
    <row r="282" customFormat="false" ht="14.25" hidden="false" customHeight="true" outlineLevel="0" collapsed="false">
      <c r="B282" s="21"/>
      <c r="C282" s="22"/>
      <c r="D282" s="22"/>
      <c r="E282" s="23"/>
      <c r="F282" s="24"/>
      <c r="G282" s="25"/>
      <c r="H282" s="25"/>
      <c r="I282" s="25"/>
      <c r="J282" s="26"/>
      <c r="K282" s="27"/>
      <c r="L282" s="23"/>
      <c r="M282" s="28" t="str">
        <f aca="false">IF($L282="","",VLOOKUP($L282,TAB_List!$I:$K,2,0))</f>
        <v/>
      </c>
      <c r="N282" s="28" t="str">
        <f aca="false">IF($L282="","",VLOOKUP($L282,TAB_List!$I:$K,3,0))</f>
        <v/>
      </c>
      <c r="O282" s="23"/>
      <c r="P282" s="29"/>
      <c r="Q282" s="30"/>
      <c r="R282" s="31" t="n">
        <f aca="false">P282*Q282</f>
        <v>0</v>
      </c>
      <c r="S282" s="30"/>
      <c r="T282" s="31" t="n">
        <f aca="false">R282+S282</f>
        <v>0</v>
      </c>
      <c r="U282" s="31" t="n">
        <f aca="false">ROUNDUP(T282,-1)</f>
        <v>0</v>
      </c>
      <c r="V282" s="32"/>
      <c r="W282" s="25"/>
      <c r="X282" s="25"/>
      <c r="Y282" s="29"/>
      <c r="Z282" s="25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</row>
    <row r="283" customFormat="false" ht="14.25" hidden="false" customHeight="true" outlineLevel="0" collapsed="false">
      <c r="B283" s="21"/>
      <c r="C283" s="22"/>
      <c r="D283" s="22"/>
      <c r="E283" s="23"/>
      <c r="F283" s="24"/>
      <c r="G283" s="25"/>
      <c r="H283" s="25"/>
      <c r="I283" s="25"/>
      <c r="J283" s="26"/>
      <c r="K283" s="27"/>
      <c r="L283" s="23"/>
      <c r="M283" s="28" t="str">
        <f aca="false">IF($L283="","",VLOOKUP($L283,TAB_List!$I:$K,2,0))</f>
        <v/>
      </c>
      <c r="N283" s="28" t="str">
        <f aca="false">IF($L283="","",VLOOKUP($L283,TAB_List!$I:$K,3,0))</f>
        <v/>
      </c>
      <c r="O283" s="23"/>
      <c r="P283" s="29"/>
      <c r="Q283" s="30"/>
      <c r="R283" s="31" t="n">
        <f aca="false">P283*Q283</f>
        <v>0</v>
      </c>
      <c r="S283" s="30"/>
      <c r="T283" s="31" t="n">
        <f aca="false">R283+S283</f>
        <v>0</v>
      </c>
      <c r="U283" s="31" t="n">
        <f aca="false">ROUNDUP(T283,-1)</f>
        <v>0</v>
      </c>
      <c r="V283" s="32"/>
      <c r="W283" s="25"/>
      <c r="X283" s="25"/>
      <c r="Y283" s="29"/>
      <c r="Z283" s="25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</row>
    <row r="284" customFormat="false" ht="14.25" hidden="false" customHeight="true" outlineLevel="0" collapsed="false">
      <c r="B284" s="21"/>
      <c r="C284" s="22"/>
      <c r="D284" s="22"/>
      <c r="E284" s="23"/>
      <c r="F284" s="24"/>
      <c r="G284" s="25"/>
      <c r="H284" s="25"/>
      <c r="I284" s="25"/>
      <c r="J284" s="26"/>
      <c r="K284" s="27"/>
      <c r="L284" s="23"/>
      <c r="M284" s="28" t="str">
        <f aca="false">IF($L284="","",VLOOKUP($L284,TAB_List!$I:$K,2,0))</f>
        <v/>
      </c>
      <c r="N284" s="28" t="str">
        <f aca="false">IF($L284="","",VLOOKUP($L284,TAB_List!$I:$K,3,0))</f>
        <v/>
      </c>
      <c r="O284" s="23"/>
      <c r="P284" s="29"/>
      <c r="Q284" s="30"/>
      <c r="R284" s="31" t="n">
        <f aca="false">P284*Q284</f>
        <v>0</v>
      </c>
      <c r="S284" s="30"/>
      <c r="T284" s="31" t="n">
        <f aca="false">R284+S284</f>
        <v>0</v>
      </c>
      <c r="U284" s="31" t="n">
        <f aca="false">ROUNDUP(T284,-1)</f>
        <v>0</v>
      </c>
      <c r="V284" s="32"/>
      <c r="W284" s="25"/>
      <c r="X284" s="25"/>
      <c r="Y284" s="29"/>
      <c r="Z284" s="25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</row>
    <row r="285" customFormat="false" ht="14.25" hidden="false" customHeight="true" outlineLevel="0" collapsed="false">
      <c r="B285" s="21"/>
      <c r="C285" s="22"/>
      <c r="D285" s="22"/>
      <c r="E285" s="23"/>
      <c r="F285" s="24"/>
      <c r="G285" s="25"/>
      <c r="H285" s="25"/>
      <c r="I285" s="25"/>
      <c r="J285" s="26"/>
      <c r="K285" s="27"/>
      <c r="L285" s="23"/>
      <c r="M285" s="28" t="str">
        <f aca="false">IF($L285="","",VLOOKUP($L285,TAB_List!$I:$K,2,0))</f>
        <v/>
      </c>
      <c r="N285" s="28" t="str">
        <f aca="false">IF($L285="","",VLOOKUP($L285,TAB_List!$I:$K,3,0))</f>
        <v/>
      </c>
      <c r="O285" s="23"/>
      <c r="P285" s="29"/>
      <c r="Q285" s="30"/>
      <c r="R285" s="31" t="n">
        <f aca="false">P285*Q285</f>
        <v>0</v>
      </c>
      <c r="S285" s="30"/>
      <c r="T285" s="31" t="n">
        <f aca="false">R285+S285</f>
        <v>0</v>
      </c>
      <c r="U285" s="31" t="n">
        <f aca="false">ROUNDUP(T285,-1)</f>
        <v>0</v>
      </c>
      <c r="V285" s="32"/>
      <c r="W285" s="25"/>
      <c r="X285" s="25"/>
      <c r="Y285" s="29"/>
      <c r="Z285" s="25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</row>
    <row r="286" customFormat="false" ht="14.25" hidden="false" customHeight="true" outlineLevel="0" collapsed="false">
      <c r="B286" s="21"/>
      <c r="C286" s="22"/>
      <c r="D286" s="22"/>
      <c r="E286" s="23"/>
      <c r="F286" s="24"/>
      <c r="G286" s="25"/>
      <c r="H286" s="25"/>
      <c r="I286" s="25"/>
      <c r="J286" s="26"/>
      <c r="K286" s="27"/>
      <c r="L286" s="23"/>
      <c r="M286" s="28" t="str">
        <f aca="false">IF($L286="","",VLOOKUP($L286,TAB_List!$I:$K,2,0))</f>
        <v/>
      </c>
      <c r="N286" s="28" t="str">
        <f aca="false">IF($L286="","",VLOOKUP($L286,TAB_List!$I:$K,3,0))</f>
        <v/>
      </c>
      <c r="O286" s="23"/>
      <c r="P286" s="29"/>
      <c r="Q286" s="30"/>
      <c r="R286" s="31" t="n">
        <f aca="false">P286*Q286</f>
        <v>0</v>
      </c>
      <c r="S286" s="30"/>
      <c r="T286" s="31" t="n">
        <f aca="false">R286+S286</f>
        <v>0</v>
      </c>
      <c r="U286" s="31" t="n">
        <f aca="false">ROUNDUP(T286,-1)</f>
        <v>0</v>
      </c>
      <c r="V286" s="32"/>
      <c r="W286" s="25"/>
      <c r="X286" s="25"/>
      <c r="Y286" s="29"/>
      <c r="Z286" s="25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</row>
    <row r="287" customFormat="false" ht="14.25" hidden="false" customHeight="true" outlineLevel="0" collapsed="false">
      <c r="B287" s="21"/>
      <c r="C287" s="22"/>
      <c r="D287" s="22"/>
      <c r="E287" s="23"/>
      <c r="F287" s="24"/>
      <c r="G287" s="25"/>
      <c r="H287" s="25"/>
      <c r="I287" s="25"/>
      <c r="J287" s="26"/>
      <c r="K287" s="27"/>
      <c r="L287" s="23"/>
      <c r="M287" s="28" t="str">
        <f aca="false">IF($L287="","",VLOOKUP($L287,TAB_List!$I:$K,2,0))</f>
        <v/>
      </c>
      <c r="N287" s="28" t="str">
        <f aca="false">IF($L287="","",VLOOKUP($L287,TAB_List!$I:$K,3,0))</f>
        <v/>
      </c>
      <c r="O287" s="23"/>
      <c r="P287" s="29"/>
      <c r="Q287" s="30"/>
      <c r="R287" s="31" t="n">
        <f aca="false">P287*Q287</f>
        <v>0</v>
      </c>
      <c r="S287" s="30"/>
      <c r="T287" s="31" t="n">
        <f aca="false">R287+S287</f>
        <v>0</v>
      </c>
      <c r="U287" s="31" t="n">
        <f aca="false">ROUNDUP(T287,-1)</f>
        <v>0</v>
      </c>
      <c r="V287" s="32"/>
      <c r="W287" s="25"/>
      <c r="X287" s="25"/>
      <c r="Y287" s="29"/>
      <c r="Z287" s="25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</row>
    <row r="288" customFormat="false" ht="14.25" hidden="false" customHeight="true" outlineLevel="0" collapsed="false">
      <c r="B288" s="21"/>
      <c r="C288" s="22"/>
      <c r="D288" s="22"/>
      <c r="E288" s="23"/>
      <c r="F288" s="24"/>
      <c r="G288" s="25"/>
      <c r="H288" s="25"/>
      <c r="I288" s="25"/>
      <c r="J288" s="26"/>
      <c r="K288" s="27"/>
      <c r="L288" s="23"/>
      <c r="M288" s="28" t="str">
        <f aca="false">IF($L288="","",VLOOKUP($L288,TAB_List!$I:$K,2,0))</f>
        <v/>
      </c>
      <c r="N288" s="28" t="str">
        <f aca="false">IF($L288="","",VLOOKUP($L288,TAB_List!$I:$K,3,0))</f>
        <v/>
      </c>
      <c r="O288" s="23"/>
      <c r="P288" s="29"/>
      <c r="Q288" s="30"/>
      <c r="R288" s="31" t="n">
        <f aca="false">P288*Q288</f>
        <v>0</v>
      </c>
      <c r="S288" s="30"/>
      <c r="T288" s="31" t="n">
        <f aca="false">R288+S288</f>
        <v>0</v>
      </c>
      <c r="U288" s="31" t="n">
        <f aca="false">ROUNDUP(T288,-1)</f>
        <v>0</v>
      </c>
      <c r="V288" s="32"/>
      <c r="W288" s="25"/>
      <c r="X288" s="25"/>
      <c r="Y288" s="29"/>
      <c r="Z288" s="25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</row>
    <row r="289" customFormat="false" ht="14.25" hidden="false" customHeight="true" outlineLevel="0" collapsed="false">
      <c r="B289" s="21"/>
      <c r="C289" s="22"/>
      <c r="D289" s="22"/>
      <c r="E289" s="23"/>
      <c r="F289" s="24"/>
      <c r="G289" s="25"/>
      <c r="H289" s="25"/>
      <c r="I289" s="25"/>
      <c r="J289" s="26"/>
      <c r="K289" s="27"/>
      <c r="L289" s="23"/>
      <c r="M289" s="28" t="str">
        <f aca="false">IF($L289="","",VLOOKUP($L289,TAB_List!$I:$K,2,0))</f>
        <v/>
      </c>
      <c r="N289" s="28" t="str">
        <f aca="false">IF($L289="","",VLOOKUP($L289,TAB_List!$I:$K,3,0))</f>
        <v/>
      </c>
      <c r="O289" s="23"/>
      <c r="P289" s="29"/>
      <c r="Q289" s="30"/>
      <c r="R289" s="31" t="n">
        <f aca="false">P289*Q289</f>
        <v>0</v>
      </c>
      <c r="S289" s="30"/>
      <c r="T289" s="31" t="n">
        <f aca="false">R289+S289</f>
        <v>0</v>
      </c>
      <c r="U289" s="31" t="n">
        <f aca="false">ROUNDUP(T289,-1)</f>
        <v>0</v>
      </c>
      <c r="V289" s="32"/>
      <c r="W289" s="25"/>
      <c r="X289" s="25"/>
      <c r="Y289" s="29"/>
      <c r="Z289" s="25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</row>
    <row r="290" customFormat="false" ht="14.25" hidden="false" customHeight="true" outlineLevel="0" collapsed="false">
      <c r="B290" s="21"/>
      <c r="C290" s="22"/>
      <c r="D290" s="22"/>
      <c r="E290" s="23"/>
      <c r="F290" s="24"/>
      <c r="G290" s="25"/>
      <c r="H290" s="25"/>
      <c r="I290" s="25"/>
      <c r="J290" s="26"/>
      <c r="K290" s="27"/>
      <c r="L290" s="23"/>
      <c r="M290" s="28" t="str">
        <f aca="false">IF($L290="","",VLOOKUP($L290,TAB_List!$I:$K,2,0))</f>
        <v/>
      </c>
      <c r="N290" s="28" t="str">
        <f aca="false">IF($L290="","",VLOOKUP($L290,TAB_List!$I:$K,3,0))</f>
        <v/>
      </c>
      <c r="O290" s="23"/>
      <c r="P290" s="29"/>
      <c r="Q290" s="30"/>
      <c r="R290" s="31" t="n">
        <f aca="false">P290*Q290</f>
        <v>0</v>
      </c>
      <c r="S290" s="30"/>
      <c r="T290" s="31" t="n">
        <f aca="false">R290+S290</f>
        <v>0</v>
      </c>
      <c r="U290" s="31" t="n">
        <f aca="false">ROUNDUP(T290,-1)</f>
        <v>0</v>
      </c>
      <c r="V290" s="32"/>
      <c r="W290" s="25"/>
      <c r="X290" s="25"/>
      <c r="Y290" s="29"/>
      <c r="Z290" s="25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</row>
    <row r="291" customFormat="false" ht="14.25" hidden="false" customHeight="true" outlineLevel="0" collapsed="false">
      <c r="B291" s="21"/>
      <c r="C291" s="22"/>
      <c r="D291" s="22"/>
      <c r="E291" s="23"/>
      <c r="F291" s="24"/>
      <c r="G291" s="25"/>
      <c r="H291" s="25"/>
      <c r="I291" s="25"/>
      <c r="J291" s="26"/>
      <c r="K291" s="27"/>
      <c r="L291" s="23"/>
      <c r="M291" s="28" t="str">
        <f aca="false">IF($L291="","",VLOOKUP($L291,TAB_List!$I:$K,2,0))</f>
        <v/>
      </c>
      <c r="N291" s="28" t="str">
        <f aca="false">IF($L291="","",VLOOKUP($L291,TAB_List!$I:$K,3,0))</f>
        <v/>
      </c>
      <c r="O291" s="23"/>
      <c r="P291" s="29"/>
      <c r="Q291" s="30"/>
      <c r="R291" s="31" t="n">
        <f aca="false">P291*Q291</f>
        <v>0</v>
      </c>
      <c r="S291" s="30"/>
      <c r="T291" s="31" t="n">
        <f aca="false">R291+S291</f>
        <v>0</v>
      </c>
      <c r="U291" s="31" t="n">
        <f aca="false">ROUNDUP(T291,-1)</f>
        <v>0</v>
      </c>
      <c r="V291" s="32"/>
      <c r="W291" s="25"/>
      <c r="X291" s="25"/>
      <c r="Y291" s="29"/>
      <c r="Z291" s="25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</row>
    <row r="292" customFormat="false" ht="14.25" hidden="false" customHeight="true" outlineLevel="0" collapsed="false">
      <c r="B292" s="21"/>
      <c r="C292" s="22"/>
      <c r="D292" s="22"/>
      <c r="E292" s="23"/>
      <c r="F292" s="24"/>
      <c r="G292" s="25"/>
      <c r="H292" s="25"/>
      <c r="I292" s="25"/>
      <c r="J292" s="26"/>
      <c r="K292" s="27"/>
      <c r="L292" s="23"/>
      <c r="M292" s="28" t="str">
        <f aca="false">IF($L292="","",VLOOKUP($L292,TAB_List!$I:$K,2,0))</f>
        <v/>
      </c>
      <c r="N292" s="28" t="str">
        <f aca="false">IF($L292="","",VLOOKUP($L292,TAB_List!$I:$K,3,0))</f>
        <v/>
      </c>
      <c r="O292" s="23"/>
      <c r="P292" s="29"/>
      <c r="Q292" s="30"/>
      <c r="R292" s="31" t="n">
        <f aca="false">P292*Q292</f>
        <v>0</v>
      </c>
      <c r="S292" s="30"/>
      <c r="T292" s="31" t="n">
        <f aca="false">R292+S292</f>
        <v>0</v>
      </c>
      <c r="U292" s="31" t="n">
        <f aca="false">ROUNDUP(T292,-1)</f>
        <v>0</v>
      </c>
      <c r="V292" s="32"/>
      <c r="W292" s="25"/>
      <c r="X292" s="25"/>
      <c r="Y292" s="29"/>
      <c r="Z292" s="25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</row>
    <row r="293" customFormat="false" ht="14.25" hidden="false" customHeight="true" outlineLevel="0" collapsed="false">
      <c r="B293" s="21"/>
      <c r="C293" s="22"/>
      <c r="D293" s="22"/>
      <c r="E293" s="23"/>
      <c r="F293" s="24"/>
      <c r="G293" s="25"/>
      <c r="H293" s="25"/>
      <c r="I293" s="25"/>
      <c r="J293" s="26"/>
      <c r="K293" s="27"/>
      <c r="L293" s="23"/>
      <c r="M293" s="28" t="str">
        <f aca="false">IF($L293="","",VLOOKUP($L293,TAB_List!$I:$K,2,0))</f>
        <v/>
      </c>
      <c r="N293" s="28" t="str">
        <f aca="false">IF($L293="","",VLOOKUP($L293,TAB_List!$I:$K,3,0))</f>
        <v/>
      </c>
      <c r="O293" s="23"/>
      <c r="P293" s="29"/>
      <c r="Q293" s="30"/>
      <c r="R293" s="31" t="n">
        <f aca="false">P293*Q293</f>
        <v>0</v>
      </c>
      <c r="S293" s="30"/>
      <c r="T293" s="31" t="n">
        <f aca="false">R293+S293</f>
        <v>0</v>
      </c>
      <c r="U293" s="31" t="n">
        <f aca="false">ROUNDUP(T293,-1)</f>
        <v>0</v>
      </c>
      <c r="V293" s="32"/>
      <c r="W293" s="25"/>
      <c r="X293" s="25"/>
      <c r="Y293" s="29"/>
      <c r="Z293" s="25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</row>
    <row r="294" customFormat="false" ht="14.25" hidden="false" customHeight="true" outlineLevel="0" collapsed="false">
      <c r="B294" s="21"/>
      <c r="C294" s="22"/>
      <c r="D294" s="22"/>
      <c r="E294" s="23"/>
      <c r="F294" s="24"/>
      <c r="G294" s="25"/>
      <c r="H294" s="25"/>
      <c r="I294" s="25"/>
      <c r="J294" s="26"/>
      <c r="K294" s="27"/>
      <c r="L294" s="23"/>
      <c r="M294" s="28" t="str">
        <f aca="false">IF($L294="","",VLOOKUP($L294,TAB_List!$I:$K,2,0))</f>
        <v/>
      </c>
      <c r="N294" s="28" t="str">
        <f aca="false">IF($L294="","",VLOOKUP($L294,TAB_List!$I:$K,3,0))</f>
        <v/>
      </c>
      <c r="O294" s="23"/>
      <c r="P294" s="29"/>
      <c r="Q294" s="30"/>
      <c r="R294" s="31" t="n">
        <f aca="false">P294*Q294</f>
        <v>0</v>
      </c>
      <c r="S294" s="30"/>
      <c r="T294" s="31" t="n">
        <f aca="false">R294+S294</f>
        <v>0</v>
      </c>
      <c r="U294" s="31" t="n">
        <f aca="false">ROUNDUP(T294,-1)</f>
        <v>0</v>
      </c>
      <c r="V294" s="32"/>
      <c r="W294" s="25"/>
      <c r="X294" s="25"/>
      <c r="Y294" s="29"/>
      <c r="Z294" s="25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</row>
    <row r="295" customFormat="false" ht="14.25" hidden="false" customHeight="true" outlineLevel="0" collapsed="false">
      <c r="B295" s="21"/>
      <c r="C295" s="22"/>
      <c r="D295" s="22"/>
      <c r="E295" s="23"/>
      <c r="F295" s="24"/>
      <c r="G295" s="25"/>
      <c r="H295" s="25"/>
      <c r="I295" s="25"/>
      <c r="J295" s="26"/>
      <c r="K295" s="27"/>
      <c r="L295" s="23"/>
      <c r="M295" s="28" t="str">
        <f aca="false">IF($L295="","",VLOOKUP($L295,TAB_List!$I:$K,2,0))</f>
        <v/>
      </c>
      <c r="N295" s="28" t="str">
        <f aca="false">IF($L295="","",VLOOKUP($L295,TAB_List!$I:$K,3,0))</f>
        <v/>
      </c>
      <c r="O295" s="23"/>
      <c r="P295" s="29"/>
      <c r="Q295" s="30"/>
      <c r="R295" s="31" t="n">
        <f aca="false">P295*Q295</f>
        <v>0</v>
      </c>
      <c r="S295" s="30"/>
      <c r="T295" s="31" t="n">
        <f aca="false">R295+S295</f>
        <v>0</v>
      </c>
      <c r="U295" s="31" t="n">
        <f aca="false">ROUNDUP(T295,-1)</f>
        <v>0</v>
      </c>
      <c r="V295" s="32"/>
      <c r="W295" s="25"/>
      <c r="X295" s="25"/>
      <c r="Y295" s="29"/>
      <c r="Z295" s="25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</row>
    <row r="296" customFormat="false" ht="14.25" hidden="false" customHeight="true" outlineLevel="0" collapsed="false">
      <c r="B296" s="21"/>
      <c r="C296" s="22"/>
      <c r="D296" s="22"/>
      <c r="E296" s="23"/>
      <c r="F296" s="24"/>
      <c r="G296" s="25"/>
      <c r="H296" s="25"/>
      <c r="I296" s="25"/>
      <c r="J296" s="26"/>
      <c r="K296" s="27"/>
      <c r="L296" s="23"/>
      <c r="M296" s="28" t="str">
        <f aca="false">IF($L296="","",VLOOKUP($L296,TAB_List!$I:$K,2,0))</f>
        <v/>
      </c>
      <c r="N296" s="28" t="str">
        <f aca="false">IF($L296="","",VLOOKUP($L296,TAB_List!$I:$K,3,0))</f>
        <v/>
      </c>
      <c r="O296" s="23"/>
      <c r="P296" s="29"/>
      <c r="Q296" s="30"/>
      <c r="R296" s="31" t="n">
        <f aca="false">P296*Q296</f>
        <v>0</v>
      </c>
      <c r="S296" s="30"/>
      <c r="T296" s="31" t="n">
        <f aca="false">R296+S296</f>
        <v>0</v>
      </c>
      <c r="U296" s="31" t="n">
        <f aca="false">ROUNDUP(T296,-1)</f>
        <v>0</v>
      </c>
      <c r="V296" s="32"/>
      <c r="W296" s="25"/>
      <c r="X296" s="25"/>
      <c r="Y296" s="29"/>
      <c r="Z296" s="25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</row>
    <row r="297" customFormat="false" ht="14.25" hidden="false" customHeight="true" outlineLevel="0" collapsed="false">
      <c r="B297" s="21"/>
      <c r="C297" s="22"/>
      <c r="D297" s="22"/>
      <c r="E297" s="23"/>
      <c r="F297" s="24"/>
      <c r="G297" s="25"/>
      <c r="H297" s="25"/>
      <c r="I297" s="25"/>
      <c r="J297" s="26"/>
      <c r="K297" s="27"/>
      <c r="L297" s="23"/>
      <c r="M297" s="28" t="str">
        <f aca="false">IF($L297="","",VLOOKUP($L297,TAB_List!$I:$K,2,0))</f>
        <v/>
      </c>
      <c r="N297" s="28" t="str">
        <f aca="false">IF($L297="","",VLOOKUP($L297,TAB_List!$I:$K,3,0))</f>
        <v/>
      </c>
      <c r="O297" s="23"/>
      <c r="P297" s="29"/>
      <c r="Q297" s="30"/>
      <c r="R297" s="31" t="n">
        <f aca="false">P297*Q297</f>
        <v>0</v>
      </c>
      <c r="S297" s="30"/>
      <c r="T297" s="31" t="n">
        <f aca="false">R297+S297</f>
        <v>0</v>
      </c>
      <c r="U297" s="31" t="n">
        <f aca="false">ROUNDUP(T297,-1)</f>
        <v>0</v>
      </c>
      <c r="V297" s="32"/>
      <c r="W297" s="25"/>
      <c r="X297" s="25"/>
      <c r="Y297" s="29"/>
      <c r="Z297" s="25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</row>
    <row r="298" customFormat="false" ht="14.25" hidden="false" customHeight="true" outlineLevel="0" collapsed="false">
      <c r="B298" s="21"/>
      <c r="C298" s="22"/>
      <c r="D298" s="22"/>
      <c r="E298" s="23"/>
      <c r="F298" s="24"/>
      <c r="G298" s="25"/>
      <c r="H298" s="25"/>
      <c r="I298" s="25"/>
      <c r="J298" s="26"/>
      <c r="K298" s="27"/>
      <c r="L298" s="23"/>
      <c r="M298" s="28" t="str">
        <f aca="false">IF($L298="","",VLOOKUP($L298,TAB_List!$I:$K,2,0))</f>
        <v/>
      </c>
      <c r="N298" s="28" t="str">
        <f aca="false">IF($L298="","",VLOOKUP($L298,TAB_List!$I:$K,3,0))</f>
        <v/>
      </c>
      <c r="O298" s="23"/>
      <c r="P298" s="29"/>
      <c r="Q298" s="30"/>
      <c r="R298" s="31" t="n">
        <f aca="false">P298*Q298</f>
        <v>0</v>
      </c>
      <c r="S298" s="30"/>
      <c r="T298" s="31" t="n">
        <f aca="false">R298+S298</f>
        <v>0</v>
      </c>
      <c r="U298" s="31" t="n">
        <f aca="false">ROUNDUP(T298,-1)</f>
        <v>0</v>
      </c>
      <c r="V298" s="32"/>
      <c r="W298" s="25"/>
      <c r="X298" s="25"/>
      <c r="Y298" s="29"/>
      <c r="Z298" s="25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</row>
    <row r="299" customFormat="false" ht="14.25" hidden="false" customHeight="true" outlineLevel="0" collapsed="false">
      <c r="B299" s="21"/>
      <c r="C299" s="22"/>
      <c r="D299" s="22"/>
      <c r="E299" s="23"/>
      <c r="F299" s="24"/>
      <c r="G299" s="25"/>
      <c r="H299" s="25"/>
      <c r="I299" s="25"/>
      <c r="J299" s="26"/>
      <c r="K299" s="27"/>
      <c r="L299" s="23"/>
      <c r="M299" s="28" t="str">
        <f aca="false">IF($L299="","",VLOOKUP($L299,TAB_List!$I:$K,2,0))</f>
        <v/>
      </c>
      <c r="N299" s="28" t="str">
        <f aca="false">IF($L299="","",VLOOKUP($L299,TAB_List!$I:$K,3,0))</f>
        <v/>
      </c>
      <c r="O299" s="23"/>
      <c r="P299" s="29"/>
      <c r="Q299" s="30"/>
      <c r="R299" s="31" t="n">
        <f aca="false">P299*Q299</f>
        <v>0</v>
      </c>
      <c r="S299" s="30"/>
      <c r="T299" s="31" t="n">
        <f aca="false">R299+S299</f>
        <v>0</v>
      </c>
      <c r="U299" s="31" t="n">
        <f aca="false">ROUNDUP(T299,-1)</f>
        <v>0</v>
      </c>
      <c r="V299" s="32"/>
      <c r="W299" s="25"/>
      <c r="X299" s="25"/>
      <c r="Y299" s="29"/>
      <c r="Z299" s="25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</row>
    <row r="300" customFormat="false" ht="14.25" hidden="false" customHeight="true" outlineLevel="0" collapsed="false">
      <c r="B300" s="21"/>
      <c r="C300" s="22"/>
      <c r="D300" s="22"/>
      <c r="E300" s="23"/>
      <c r="F300" s="24"/>
      <c r="G300" s="25"/>
      <c r="H300" s="25"/>
      <c r="I300" s="25"/>
      <c r="J300" s="26"/>
      <c r="K300" s="27"/>
      <c r="L300" s="23"/>
      <c r="M300" s="28" t="str">
        <f aca="false">IF($L300="","",VLOOKUP($L300,TAB_List!$I:$K,2,0))</f>
        <v/>
      </c>
      <c r="N300" s="28" t="str">
        <f aca="false">IF($L300="","",VLOOKUP($L300,TAB_List!$I:$K,3,0))</f>
        <v/>
      </c>
      <c r="O300" s="23"/>
      <c r="P300" s="29"/>
      <c r="Q300" s="30"/>
      <c r="R300" s="31" t="n">
        <f aca="false">P300*Q300</f>
        <v>0</v>
      </c>
      <c r="S300" s="30"/>
      <c r="T300" s="31" t="n">
        <f aca="false">R300+S300</f>
        <v>0</v>
      </c>
      <c r="U300" s="31" t="n">
        <f aca="false">ROUNDUP(T300,-1)</f>
        <v>0</v>
      </c>
      <c r="V300" s="32"/>
      <c r="W300" s="25"/>
      <c r="X300" s="25"/>
      <c r="Y300" s="29"/>
      <c r="Z300" s="25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</row>
    <row r="301" customFormat="false" ht="14.25" hidden="false" customHeight="true" outlineLevel="0" collapsed="false">
      <c r="B301" s="21"/>
      <c r="C301" s="22"/>
      <c r="D301" s="22"/>
      <c r="E301" s="23"/>
      <c r="F301" s="24"/>
      <c r="G301" s="25"/>
      <c r="H301" s="25"/>
      <c r="I301" s="25"/>
      <c r="J301" s="26"/>
      <c r="K301" s="27"/>
      <c r="L301" s="23"/>
      <c r="M301" s="28" t="str">
        <f aca="false">IF($L301="","",VLOOKUP($L301,TAB_List!$I:$K,2,0))</f>
        <v/>
      </c>
      <c r="N301" s="28" t="str">
        <f aca="false">IF($L301="","",VLOOKUP($L301,TAB_List!$I:$K,3,0))</f>
        <v/>
      </c>
      <c r="O301" s="23"/>
      <c r="P301" s="29"/>
      <c r="Q301" s="30"/>
      <c r="R301" s="31" t="n">
        <f aca="false">P301*Q301</f>
        <v>0</v>
      </c>
      <c r="S301" s="30"/>
      <c r="T301" s="31" t="n">
        <f aca="false">R301+S301</f>
        <v>0</v>
      </c>
      <c r="U301" s="31" t="n">
        <f aca="false">ROUNDUP(T301,-1)</f>
        <v>0</v>
      </c>
      <c r="V301" s="32"/>
      <c r="W301" s="25"/>
      <c r="X301" s="25"/>
      <c r="Y301" s="29"/>
      <c r="Z301" s="25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</row>
    <row r="302" customFormat="false" ht="14.25" hidden="false" customHeight="true" outlineLevel="0" collapsed="false">
      <c r="B302" s="21"/>
      <c r="C302" s="22"/>
      <c r="D302" s="22"/>
      <c r="E302" s="23"/>
      <c r="F302" s="24"/>
      <c r="G302" s="25"/>
      <c r="H302" s="25"/>
      <c r="I302" s="25"/>
      <c r="J302" s="26"/>
      <c r="K302" s="27"/>
      <c r="L302" s="23"/>
      <c r="M302" s="28" t="str">
        <f aca="false">IF($L302="","",VLOOKUP($L302,TAB_List!$I:$K,2,0))</f>
        <v/>
      </c>
      <c r="N302" s="28" t="str">
        <f aca="false">IF($L302="","",VLOOKUP($L302,TAB_List!$I:$K,3,0))</f>
        <v/>
      </c>
      <c r="O302" s="23"/>
      <c r="P302" s="29"/>
      <c r="Q302" s="30"/>
      <c r="R302" s="31" t="n">
        <f aca="false">P302*Q302</f>
        <v>0</v>
      </c>
      <c r="S302" s="30"/>
      <c r="T302" s="31" t="n">
        <f aca="false">R302+S302</f>
        <v>0</v>
      </c>
      <c r="U302" s="31" t="n">
        <f aca="false">ROUNDUP(T302,-1)</f>
        <v>0</v>
      </c>
      <c r="V302" s="32"/>
      <c r="W302" s="25"/>
      <c r="X302" s="25"/>
      <c r="Y302" s="29"/>
      <c r="Z302" s="25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</row>
    <row r="303" customFormat="false" ht="14.25" hidden="false" customHeight="true" outlineLevel="0" collapsed="false">
      <c r="B303" s="21"/>
      <c r="C303" s="22"/>
      <c r="D303" s="22"/>
      <c r="E303" s="23"/>
      <c r="F303" s="24"/>
      <c r="G303" s="25"/>
      <c r="H303" s="25"/>
      <c r="I303" s="25"/>
      <c r="J303" s="26"/>
      <c r="K303" s="27"/>
      <c r="L303" s="23"/>
      <c r="M303" s="28" t="str">
        <f aca="false">IF($L303="","",VLOOKUP($L303,TAB_List!$I:$K,2,0))</f>
        <v/>
      </c>
      <c r="N303" s="28" t="str">
        <f aca="false">IF($L303="","",VLOOKUP($L303,TAB_List!$I:$K,3,0))</f>
        <v/>
      </c>
      <c r="O303" s="23"/>
      <c r="P303" s="29"/>
      <c r="Q303" s="30"/>
      <c r="R303" s="31" t="n">
        <f aca="false">P303*Q303</f>
        <v>0</v>
      </c>
      <c r="S303" s="30"/>
      <c r="T303" s="31" t="n">
        <f aca="false">R303+S303</f>
        <v>0</v>
      </c>
      <c r="U303" s="31" t="n">
        <f aca="false">ROUNDUP(T303,-1)</f>
        <v>0</v>
      </c>
      <c r="V303" s="32"/>
      <c r="W303" s="25"/>
      <c r="X303" s="25"/>
      <c r="Y303" s="29"/>
      <c r="Z303" s="25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</row>
    <row r="304" customFormat="false" ht="14.25" hidden="false" customHeight="true" outlineLevel="0" collapsed="false">
      <c r="B304" s="21"/>
      <c r="C304" s="22"/>
      <c r="D304" s="22"/>
      <c r="E304" s="23"/>
      <c r="F304" s="24"/>
      <c r="G304" s="25"/>
      <c r="H304" s="25"/>
      <c r="I304" s="25"/>
      <c r="J304" s="26"/>
      <c r="K304" s="27"/>
      <c r="L304" s="23"/>
      <c r="M304" s="28" t="str">
        <f aca="false">IF($L304="","",VLOOKUP($L304,TAB_List!$I:$K,2,0))</f>
        <v/>
      </c>
      <c r="N304" s="28" t="str">
        <f aca="false">IF($L304="","",VLOOKUP($L304,TAB_List!$I:$K,3,0))</f>
        <v/>
      </c>
      <c r="O304" s="23"/>
      <c r="P304" s="29"/>
      <c r="Q304" s="30"/>
      <c r="R304" s="31" t="n">
        <f aca="false">P304*Q304</f>
        <v>0</v>
      </c>
      <c r="S304" s="30"/>
      <c r="T304" s="31" t="n">
        <f aca="false">R304+S304</f>
        <v>0</v>
      </c>
      <c r="U304" s="31" t="n">
        <f aca="false">ROUNDUP(T304,-1)</f>
        <v>0</v>
      </c>
      <c r="V304" s="32"/>
      <c r="W304" s="25"/>
      <c r="X304" s="25"/>
      <c r="Y304" s="29"/>
      <c r="Z304" s="25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</row>
    <row r="305" customFormat="false" ht="14.25" hidden="false" customHeight="true" outlineLevel="0" collapsed="false">
      <c r="B305" s="21"/>
      <c r="C305" s="22"/>
      <c r="D305" s="22"/>
      <c r="E305" s="23"/>
      <c r="F305" s="24"/>
      <c r="G305" s="25"/>
      <c r="H305" s="25"/>
      <c r="I305" s="25"/>
      <c r="J305" s="26"/>
      <c r="K305" s="27"/>
      <c r="L305" s="23"/>
      <c r="M305" s="28" t="str">
        <f aca="false">IF($L305="","",VLOOKUP($L305,TAB_List!$I:$K,2,0))</f>
        <v/>
      </c>
      <c r="N305" s="28" t="str">
        <f aca="false">IF($L305="","",VLOOKUP($L305,TAB_List!$I:$K,3,0))</f>
        <v/>
      </c>
      <c r="O305" s="23"/>
      <c r="P305" s="29"/>
      <c r="Q305" s="30"/>
      <c r="R305" s="31" t="n">
        <f aca="false">P305*Q305</f>
        <v>0</v>
      </c>
      <c r="S305" s="30"/>
      <c r="T305" s="31" t="n">
        <f aca="false">R305+S305</f>
        <v>0</v>
      </c>
      <c r="U305" s="31" t="n">
        <f aca="false">ROUNDUP(T305,-1)</f>
        <v>0</v>
      </c>
      <c r="V305" s="32"/>
      <c r="W305" s="25"/>
      <c r="X305" s="25"/>
      <c r="Y305" s="29"/>
      <c r="Z305" s="25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</row>
    <row r="306" customFormat="false" ht="14.25" hidden="false" customHeight="true" outlineLevel="0" collapsed="false">
      <c r="B306" s="21"/>
      <c r="C306" s="22"/>
      <c r="D306" s="22"/>
      <c r="E306" s="23"/>
      <c r="F306" s="24"/>
      <c r="G306" s="25"/>
      <c r="H306" s="25"/>
      <c r="I306" s="25"/>
      <c r="J306" s="26"/>
      <c r="K306" s="27"/>
      <c r="L306" s="23"/>
      <c r="M306" s="28" t="str">
        <f aca="false">IF($L306="","",VLOOKUP($L306,TAB_List!$I:$K,2,0))</f>
        <v/>
      </c>
      <c r="N306" s="28" t="str">
        <f aca="false">IF($L306="","",VLOOKUP($L306,TAB_List!$I:$K,3,0))</f>
        <v/>
      </c>
      <c r="O306" s="23"/>
      <c r="P306" s="29"/>
      <c r="Q306" s="30"/>
      <c r="R306" s="31" t="n">
        <f aca="false">P306*Q306</f>
        <v>0</v>
      </c>
      <c r="S306" s="30"/>
      <c r="T306" s="31" t="n">
        <f aca="false">R306+S306</f>
        <v>0</v>
      </c>
      <c r="U306" s="31" t="n">
        <f aca="false">ROUNDUP(T306,-1)</f>
        <v>0</v>
      </c>
      <c r="V306" s="32"/>
      <c r="W306" s="25"/>
      <c r="X306" s="25"/>
      <c r="Y306" s="29"/>
      <c r="Z306" s="25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</row>
    <row r="307" customFormat="false" ht="14.25" hidden="false" customHeight="true" outlineLevel="0" collapsed="false">
      <c r="B307" s="21"/>
      <c r="C307" s="22"/>
      <c r="D307" s="22"/>
      <c r="E307" s="23"/>
      <c r="F307" s="24"/>
      <c r="G307" s="25"/>
      <c r="H307" s="25"/>
      <c r="I307" s="25"/>
      <c r="J307" s="26"/>
      <c r="K307" s="27"/>
      <c r="L307" s="23"/>
      <c r="M307" s="28" t="str">
        <f aca="false">IF($L307="","",VLOOKUP($L307,TAB_List!$I:$K,2,0))</f>
        <v/>
      </c>
      <c r="N307" s="28" t="str">
        <f aca="false">IF($L307="","",VLOOKUP($L307,TAB_List!$I:$K,3,0))</f>
        <v/>
      </c>
      <c r="O307" s="23"/>
      <c r="P307" s="29"/>
      <c r="Q307" s="30"/>
      <c r="R307" s="31" t="n">
        <f aca="false">P307*Q307</f>
        <v>0</v>
      </c>
      <c r="S307" s="30"/>
      <c r="T307" s="31" t="n">
        <f aca="false">R307+S307</f>
        <v>0</v>
      </c>
      <c r="U307" s="31" t="n">
        <f aca="false">ROUNDUP(T307,-1)</f>
        <v>0</v>
      </c>
      <c r="V307" s="32"/>
      <c r="W307" s="25"/>
      <c r="X307" s="25"/>
      <c r="Y307" s="29"/>
      <c r="Z307" s="25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</row>
    <row r="308" customFormat="false" ht="14.25" hidden="false" customHeight="true" outlineLevel="0" collapsed="false">
      <c r="B308" s="21"/>
      <c r="C308" s="22"/>
      <c r="D308" s="22"/>
      <c r="E308" s="23"/>
      <c r="F308" s="24"/>
      <c r="G308" s="25"/>
      <c r="H308" s="25"/>
      <c r="I308" s="25"/>
      <c r="J308" s="26"/>
      <c r="K308" s="27"/>
      <c r="L308" s="23"/>
      <c r="M308" s="28" t="str">
        <f aca="false">IF($L308="","",VLOOKUP($L308,TAB_List!$I:$K,2,0))</f>
        <v/>
      </c>
      <c r="N308" s="28" t="str">
        <f aca="false">IF($L308="","",VLOOKUP($L308,TAB_List!$I:$K,3,0))</f>
        <v/>
      </c>
      <c r="O308" s="23"/>
      <c r="P308" s="29"/>
      <c r="Q308" s="30"/>
      <c r="R308" s="31" t="n">
        <f aca="false">P308*Q308</f>
        <v>0</v>
      </c>
      <c r="S308" s="30"/>
      <c r="T308" s="31" t="n">
        <f aca="false">R308+S308</f>
        <v>0</v>
      </c>
      <c r="U308" s="31" t="n">
        <f aca="false">ROUNDUP(T308,-1)</f>
        <v>0</v>
      </c>
      <c r="V308" s="32"/>
      <c r="W308" s="25"/>
      <c r="X308" s="25"/>
      <c r="Y308" s="29"/>
      <c r="Z308" s="25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</row>
    <row r="309" customFormat="false" ht="14.25" hidden="false" customHeight="true" outlineLevel="0" collapsed="false">
      <c r="B309" s="21"/>
      <c r="C309" s="22"/>
      <c r="D309" s="22"/>
      <c r="E309" s="23"/>
      <c r="F309" s="24"/>
      <c r="G309" s="25"/>
      <c r="H309" s="25"/>
      <c r="I309" s="25"/>
      <c r="J309" s="26"/>
      <c r="K309" s="27"/>
      <c r="L309" s="23"/>
      <c r="M309" s="28" t="str">
        <f aca="false">IF($L309="","",VLOOKUP($L309,TAB_List!$I:$K,2,0))</f>
        <v/>
      </c>
      <c r="N309" s="28" t="str">
        <f aca="false">IF($L309="","",VLOOKUP($L309,TAB_List!$I:$K,3,0))</f>
        <v/>
      </c>
      <c r="O309" s="23"/>
      <c r="P309" s="29"/>
      <c r="Q309" s="30"/>
      <c r="R309" s="31" t="n">
        <f aca="false">P309*Q309</f>
        <v>0</v>
      </c>
      <c r="S309" s="30"/>
      <c r="T309" s="31" t="n">
        <f aca="false">R309+S309</f>
        <v>0</v>
      </c>
      <c r="U309" s="31" t="n">
        <f aca="false">ROUNDUP(T309,-1)</f>
        <v>0</v>
      </c>
      <c r="V309" s="32"/>
      <c r="W309" s="25"/>
      <c r="X309" s="25"/>
      <c r="Y309" s="29"/>
      <c r="Z309" s="25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</row>
    <row r="310" customFormat="false" ht="14.25" hidden="false" customHeight="true" outlineLevel="0" collapsed="false">
      <c r="B310" s="21"/>
      <c r="C310" s="22"/>
      <c r="D310" s="22"/>
      <c r="E310" s="23"/>
      <c r="F310" s="24"/>
      <c r="G310" s="25"/>
      <c r="H310" s="25"/>
      <c r="I310" s="25"/>
      <c r="J310" s="26"/>
      <c r="K310" s="27"/>
      <c r="L310" s="23"/>
      <c r="M310" s="28" t="str">
        <f aca="false">IF($L310="","",VLOOKUP($L310,TAB_List!$I:$K,2,0))</f>
        <v/>
      </c>
      <c r="N310" s="28" t="str">
        <f aca="false">IF($L310="","",VLOOKUP($L310,TAB_List!$I:$K,3,0))</f>
        <v/>
      </c>
      <c r="O310" s="23"/>
      <c r="P310" s="29"/>
      <c r="Q310" s="30"/>
      <c r="R310" s="31" t="n">
        <f aca="false">P310*Q310</f>
        <v>0</v>
      </c>
      <c r="S310" s="30"/>
      <c r="T310" s="31" t="n">
        <f aca="false">R310+S310</f>
        <v>0</v>
      </c>
      <c r="U310" s="31" t="n">
        <f aca="false">ROUNDUP(T310,-1)</f>
        <v>0</v>
      </c>
      <c r="V310" s="32"/>
      <c r="W310" s="25"/>
      <c r="X310" s="25"/>
      <c r="Y310" s="29"/>
      <c r="Z310" s="25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</row>
    <row r="311" customFormat="false" ht="14.25" hidden="false" customHeight="true" outlineLevel="0" collapsed="false">
      <c r="B311" s="21"/>
      <c r="C311" s="22"/>
      <c r="D311" s="22"/>
      <c r="E311" s="23"/>
      <c r="F311" s="24"/>
      <c r="G311" s="25"/>
      <c r="H311" s="25"/>
      <c r="I311" s="25"/>
      <c r="J311" s="26"/>
      <c r="K311" s="27"/>
      <c r="L311" s="23"/>
      <c r="M311" s="28" t="str">
        <f aca="false">IF($L311="","",VLOOKUP($L311,TAB_List!$I:$K,2,0))</f>
        <v/>
      </c>
      <c r="N311" s="28" t="str">
        <f aca="false">IF($L311="","",VLOOKUP($L311,TAB_List!$I:$K,3,0))</f>
        <v/>
      </c>
      <c r="O311" s="23"/>
      <c r="P311" s="29"/>
      <c r="Q311" s="30"/>
      <c r="R311" s="31" t="n">
        <f aca="false">P311*Q311</f>
        <v>0</v>
      </c>
      <c r="S311" s="30"/>
      <c r="T311" s="31" t="n">
        <f aca="false">R311+S311</f>
        <v>0</v>
      </c>
      <c r="U311" s="31" t="n">
        <f aca="false">ROUNDUP(T311,-1)</f>
        <v>0</v>
      </c>
      <c r="V311" s="32"/>
      <c r="W311" s="25"/>
      <c r="X311" s="25"/>
      <c r="Y311" s="29"/>
      <c r="Z311" s="25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</row>
    <row r="312" customFormat="false" ht="14.25" hidden="false" customHeight="true" outlineLevel="0" collapsed="false">
      <c r="B312" s="21"/>
      <c r="C312" s="22"/>
      <c r="D312" s="22"/>
      <c r="E312" s="23"/>
      <c r="F312" s="24"/>
      <c r="G312" s="25"/>
      <c r="H312" s="25"/>
      <c r="I312" s="25"/>
      <c r="J312" s="26"/>
      <c r="K312" s="27"/>
      <c r="L312" s="23"/>
      <c r="M312" s="28" t="str">
        <f aca="false">IF($L312="","",VLOOKUP($L312,TAB_List!$I:$K,2,0))</f>
        <v/>
      </c>
      <c r="N312" s="28" t="str">
        <f aca="false">IF($L312="","",VLOOKUP($L312,TAB_List!$I:$K,3,0))</f>
        <v/>
      </c>
      <c r="O312" s="23"/>
      <c r="P312" s="29"/>
      <c r="Q312" s="30"/>
      <c r="R312" s="31" t="n">
        <f aca="false">P312*Q312</f>
        <v>0</v>
      </c>
      <c r="S312" s="30"/>
      <c r="T312" s="31" t="n">
        <f aca="false">R312+S312</f>
        <v>0</v>
      </c>
      <c r="U312" s="31" t="n">
        <f aca="false">ROUNDUP(T312,-1)</f>
        <v>0</v>
      </c>
      <c r="V312" s="32"/>
      <c r="W312" s="25"/>
      <c r="X312" s="25"/>
      <c r="Y312" s="29"/>
      <c r="Z312" s="25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</row>
    <row r="313" customFormat="false" ht="14.25" hidden="false" customHeight="true" outlineLevel="0" collapsed="false">
      <c r="B313" s="21"/>
      <c r="C313" s="22"/>
      <c r="D313" s="22"/>
      <c r="E313" s="23"/>
      <c r="F313" s="24"/>
      <c r="G313" s="25"/>
      <c r="H313" s="25"/>
      <c r="I313" s="25"/>
      <c r="J313" s="26"/>
      <c r="K313" s="27"/>
      <c r="L313" s="23"/>
      <c r="M313" s="28" t="str">
        <f aca="false">IF($L313="","",VLOOKUP($L313,TAB_List!$I:$K,2,0))</f>
        <v/>
      </c>
      <c r="N313" s="28" t="str">
        <f aca="false">IF($L313="","",VLOOKUP($L313,TAB_List!$I:$K,3,0))</f>
        <v/>
      </c>
      <c r="O313" s="23"/>
      <c r="P313" s="29"/>
      <c r="Q313" s="30"/>
      <c r="R313" s="31" t="n">
        <f aca="false">P313*Q313</f>
        <v>0</v>
      </c>
      <c r="S313" s="30"/>
      <c r="T313" s="31" t="n">
        <f aca="false">R313+S313</f>
        <v>0</v>
      </c>
      <c r="U313" s="31" t="n">
        <f aca="false">ROUNDUP(T313,-1)</f>
        <v>0</v>
      </c>
      <c r="V313" s="32"/>
      <c r="W313" s="25"/>
      <c r="X313" s="25"/>
      <c r="Y313" s="29"/>
      <c r="Z313" s="25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</row>
    <row r="314" customFormat="false" ht="14.25" hidden="false" customHeight="true" outlineLevel="0" collapsed="false">
      <c r="B314" s="21"/>
      <c r="C314" s="22"/>
      <c r="D314" s="22"/>
      <c r="E314" s="23"/>
      <c r="F314" s="24"/>
      <c r="G314" s="25"/>
      <c r="H314" s="25"/>
      <c r="I314" s="25"/>
      <c r="J314" s="26"/>
      <c r="K314" s="27"/>
      <c r="L314" s="23"/>
      <c r="M314" s="28" t="str">
        <f aca="false">IF($L314="","",VLOOKUP($L314,TAB_List!$I:$K,2,0))</f>
        <v/>
      </c>
      <c r="N314" s="28" t="str">
        <f aca="false">IF($L314="","",VLOOKUP($L314,TAB_List!$I:$K,3,0))</f>
        <v/>
      </c>
      <c r="O314" s="23"/>
      <c r="P314" s="29"/>
      <c r="Q314" s="30"/>
      <c r="R314" s="31" t="n">
        <f aca="false">P314*Q314</f>
        <v>0</v>
      </c>
      <c r="S314" s="30"/>
      <c r="T314" s="31" t="n">
        <f aca="false">R314+S314</f>
        <v>0</v>
      </c>
      <c r="U314" s="31" t="n">
        <f aca="false">ROUNDUP(T314,-1)</f>
        <v>0</v>
      </c>
      <c r="V314" s="32"/>
      <c r="W314" s="25"/>
      <c r="X314" s="25"/>
      <c r="Y314" s="29"/>
      <c r="Z314" s="25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</row>
    <row r="315" customFormat="false" ht="14.25" hidden="false" customHeight="true" outlineLevel="0" collapsed="false">
      <c r="B315" s="21"/>
      <c r="C315" s="22"/>
      <c r="D315" s="22"/>
      <c r="E315" s="23"/>
      <c r="F315" s="24"/>
      <c r="G315" s="25"/>
      <c r="H315" s="25"/>
      <c r="I315" s="25"/>
      <c r="J315" s="26"/>
      <c r="K315" s="27"/>
      <c r="L315" s="23"/>
      <c r="M315" s="28" t="str">
        <f aca="false">IF($L315="","",VLOOKUP($L315,TAB_List!$I:$K,2,0))</f>
        <v/>
      </c>
      <c r="N315" s="28" t="str">
        <f aca="false">IF($L315="","",VLOOKUP($L315,TAB_List!$I:$K,3,0))</f>
        <v/>
      </c>
      <c r="O315" s="23"/>
      <c r="P315" s="29"/>
      <c r="Q315" s="30"/>
      <c r="R315" s="31" t="n">
        <f aca="false">P315*Q315</f>
        <v>0</v>
      </c>
      <c r="S315" s="30"/>
      <c r="T315" s="31" t="n">
        <f aca="false">R315+S315</f>
        <v>0</v>
      </c>
      <c r="U315" s="31" t="n">
        <f aca="false">ROUNDUP(T315,-1)</f>
        <v>0</v>
      </c>
      <c r="V315" s="32"/>
      <c r="W315" s="25"/>
      <c r="X315" s="25"/>
      <c r="Y315" s="29"/>
      <c r="Z315" s="25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</row>
    <row r="316" customFormat="false" ht="14.25" hidden="false" customHeight="true" outlineLevel="0" collapsed="false">
      <c r="B316" s="21"/>
      <c r="C316" s="22"/>
      <c r="D316" s="22"/>
      <c r="E316" s="23"/>
      <c r="F316" s="24"/>
      <c r="G316" s="25"/>
      <c r="H316" s="25"/>
      <c r="I316" s="25"/>
      <c r="J316" s="26"/>
      <c r="K316" s="27"/>
      <c r="L316" s="23"/>
      <c r="M316" s="28" t="str">
        <f aca="false">IF($L316="","",VLOOKUP($L316,TAB_List!$I:$K,2,0))</f>
        <v/>
      </c>
      <c r="N316" s="28" t="str">
        <f aca="false">IF($L316="","",VLOOKUP($L316,TAB_List!$I:$K,3,0))</f>
        <v/>
      </c>
      <c r="O316" s="23"/>
      <c r="P316" s="29"/>
      <c r="Q316" s="30"/>
      <c r="R316" s="31" t="n">
        <f aca="false">P316*Q316</f>
        <v>0</v>
      </c>
      <c r="S316" s="30"/>
      <c r="T316" s="31" t="n">
        <f aca="false">R316+S316</f>
        <v>0</v>
      </c>
      <c r="U316" s="31" t="n">
        <f aca="false">ROUNDUP(T316,-1)</f>
        <v>0</v>
      </c>
      <c r="V316" s="32"/>
      <c r="W316" s="25"/>
      <c r="X316" s="25"/>
      <c r="Y316" s="29"/>
      <c r="Z316" s="25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</row>
    <row r="317" customFormat="false" ht="14.25" hidden="false" customHeight="true" outlineLevel="0" collapsed="false">
      <c r="B317" s="21"/>
      <c r="C317" s="22"/>
      <c r="D317" s="22"/>
      <c r="E317" s="23"/>
      <c r="F317" s="24"/>
      <c r="G317" s="25"/>
      <c r="H317" s="25"/>
      <c r="I317" s="25"/>
      <c r="J317" s="26"/>
      <c r="K317" s="27"/>
      <c r="L317" s="23"/>
      <c r="M317" s="28" t="str">
        <f aca="false">IF($L317="","",VLOOKUP($L317,TAB_List!$I:$K,2,0))</f>
        <v/>
      </c>
      <c r="N317" s="28" t="str">
        <f aca="false">IF($L317="","",VLOOKUP($L317,TAB_List!$I:$K,3,0))</f>
        <v/>
      </c>
      <c r="O317" s="23"/>
      <c r="P317" s="29"/>
      <c r="Q317" s="30"/>
      <c r="R317" s="31" t="n">
        <f aca="false">P317*Q317</f>
        <v>0</v>
      </c>
      <c r="S317" s="30"/>
      <c r="T317" s="31" t="n">
        <f aca="false">R317+S317</f>
        <v>0</v>
      </c>
      <c r="U317" s="31" t="n">
        <f aca="false">ROUNDUP(T317,-1)</f>
        <v>0</v>
      </c>
      <c r="V317" s="32"/>
      <c r="W317" s="25"/>
      <c r="X317" s="25"/>
      <c r="Y317" s="29"/>
      <c r="Z317" s="25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</row>
    <row r="318" customFormat="false" ht="14.25" hidden="false" customHeight="true" outlineLevel="0" collapsed="false">
      <c r="B318" s="21"/>
      <c r="C318" s="22"/>
      <c r="D318" s="22"/>
      <c r="E318" s="23"/>
      <c r="F318" s="24"/>
      <c r="G318" s="25"/>
      <c r="H318" s="25"/>
      <c r="I318" s="25"/>
      <c r="J318" s="26"/>
      <c r="K318" s="27"/>
      <c r="L318" s="23"/>
      <c r="M318" s="28" t="str">
        <f aca="false">IF($L318="","",VLOOKUP($L318,TAB_List!$I:$K,2,0))</f>
        <v/>
      </c>
      <c r="N318" s="28" t="str">
        <f aca="false">IF($L318="","",VLOOKUP($L318,TAB_List!$I:$K,3,0))</f>
        <v/>
      </c>
      <c r="O318" s="23"/>
      <c r="P318" s="29"/>
      <c r="Q318" s="30"/>
      <c r="R318" s="31" t="n">
        <f aca="false">P318*Q318</f>
        <v>0</v>
      </c>
      <c r="S318" s="30"/>
      <c r="T318" s="31" t="n">
        <f aca="false">R318+S318</f>
        <v>0</v>
      </c>
      <c r="U318" s="31" t="n">
        <f aca="false">ROUNDUP(T318,-1)</f>
        <v>0</v>
      </c>
      <c r="V318" s="32"/>
      <c r="W318" s="25"/>
      <c r="X318" s="25"/>
      <c r="Y318" s="29"/>
      <c r="Z318" s="25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</row>
    <row r="319" customFormat="false" ht="14.25" hidden="false" customHeight="true" outlineLevel="0" collapsed="false">
      <c r="B319" s="21"/>
      <c r="C319" s="22"/>
      <c r="D319" s="22"/>
      <c r="E319" s="23"/>
      <c r="F319" s="24"/>
      <c r="G319" s="25"/>
      <c r="H319" s="25"/>
      <c r="I319" s="25"/>
      <c r="J319" s="26"/>
      <c r="K319" s="27"/>
      <c r="L319" s="23"/>
      <c r="M319" s="28" t="str">
        <f aca="false">IF($L319="","",VLOOKUP($L319,TAB_List!$I:$K,2,0))</f>
        <v/>
      </c>
      <c r="N319" s="28" t="str">
        <f aca="false">IF($L319="","",VLOOKUP($L319,TAB_List!$I:$K,3,0))</f>
        <v/>
      </c>
      <c r="O319" s="23"/>
      <c r="P319" s="29"/>
      <c r="Q319" s="30"/>
      <c r="R319" s="31" t="n">
        <f aca="false">P319*Q319</f>
        <v>0</v>
      </c>
      <c r="S319" s="30"/>
      <c r="T319" s="31" t="n">
        <f aca="false">R319+S319</f>
        <v>0</v>
      </c>
      <c r="U319" s="31" t="n">
        <f aca="false">ROUNDUP(T319,-1)</f>
        <v>0</v>
      </c>
      <c r="V319" s="32"/>
      <c r="W319" s="25"/>
      <c r="X319" s="25"/>
      <c r="Y319" s="29"/>
      <c r="Z319" s="25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</row>
    <row r="320" customFormat="false" ht="14.25" hidden="false" customHeight="true" outlineLevel="0" collapsed="false">
      <c r="B320" s="21"/>
      <c r="C320" s="22"/>
      <c r="D320" s="22"/>
      <c r="E320" s="23"/>
      <c r="F320" s="24"/>
      <c r="G320" s="25"/>
      <c r="H320" s="25"/>
      <c r="I320" s="25"/>
      <c r="J320" s="26"/>
      <c r="K320" s="27"/>
      <c r="L320" s="23"/>
      <c r="M320" s="28" t="str">
        <f aca="false">IF($L320="","",VLOOKUP($L320,TAB_List!$I:$K,2,0))</f>
        <v/>
      </c>
      <c r="N320" s="28" t="str">
        <f aca="false">IF($L320="","",VLOOKUP($L320,TAB_List!$I:$K,3,0))</f>
        <v/>
      </c>
      <c r="O320" s="23"/>
      <c r="P320" s="29"/>
      <c r="Q320" s="30"/>
      <c r="R320" s="31" t="n">
        <f aca="false">P320*Q320</f>
        <v>0</v>
      </c>
      <c r="S320" s="30"/>
      <c r="T320" s="31" t="n">
        <f aca="false">R320+S320</f>
        <v>0</v>
      </c>
      <c r="U320" s="31" t="n">
        <f aca="false">ROUNDUP(T320,-1)</f>
        <v>0</v>
      </c>
      <c r="V320" s="32"/>
      <c r="W320" s="25"/>
      <c r="X320" s="25"/>
      <c r="Y320" s="29"/>
      <c r="Z320" s="25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</row>
    <row r="321" customFormat="false" ht="14.25" hidden="false" customHeight="true" outlineLevel="0" collapsed="false">
      <c r="B321" s="21"/>
      <c r="C321" s="22"/>
      <c r="D321" s="22"/>
      <c r="E321" s="23"/>
      <c r="F321" s="24"/>
      <c r="G321" s="25"/>
      <c r="H321" s="25"/>
      <c r="I321" s="25"/>
      <c r="J321" s="26"/>
      <c r="K321" s="27"/>
      <c r="L321" s="23"/>
      <c r="M321" s="28" t="str">
        <f aca="false">IF($L321="","",VLOOKUP($L321,TAB_List!$I:$K,2,0))</f>
        <v/>
      </c>
      <c r="N321" s="28" t="str">
        <f aca="false">IF($L321="","",VLOOKUP($L321,TAB_List!$I:$K,3,0))</f>
        <v/>
      </c>
      <c r="O321" s="23"/>
      <c r="P321" s="29"/>
      <c r="Q321" s="30"/>
      <c r="R321" s="31" t="n">
        <f aca="false">P321*Q321</f>
        <v>0</v>
      </c>
      <c r="S321" s="30"/>
      <c r="T321" s="31" t="n">
        <f aca="false">R321+S321</f>
        <v>0</v>
      </c>
      <c r="U321" s="31" t="n">
        <f aca="false">ROUNDUP(T321,-1)</f>
        <v>0</v>
      </c>
      <c r="V321" s="32"/>
      <c r="W321" s="25"/>
      <c r="X321" s="25"/>
      <c r="Y321" s="29"/>
      <c r="Z321" s="25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</row>
    <row r="322" customFormat="false" ht="14.25" hidden="false" customHeight="true" outlineLevel="0" collapsed="false">
      <c r="B322" s="21"/>
      <c r="C322" s="22"/>
      <c r="D322" s="22"/>
      <c r="E322" s="23"/>
      <c r="F322" s="24"/>
      <c r="G322" s="25"/>
      <c r="H322" s="25"/>
      <c r="I322" s="25"/>
      <c r="J322" s="26"/>
      <c r="K322" s="27"/>
      <c r="L322" s="23"/>
      <c r="M322" s="28" t="str">
        <f aca="false">IF($L322="","",VLOOKUP($L322,TAB_List!$I:$K,2,0))</f>
        <v/>
      </c>
      <c r="N322" s="28" t="str">
        <f aca="false">IF($L322="","",VLOOKUP($L322,TAB_List!$I:$K,3,0))</f>
        <v/>
      </c>
      <c r="O322" s="23"/>
      <c r="P322" s="29"/>
      <c r="Q322" s="30"/>
      <c r="R322" s="31" t="n">
        <f aca="false">P322*Q322</f>
        <v>0</v>
      </c>
      <c r="S322" s="30"/>
      <c r="T322" s="31" t="n">
        <f aca="false">R322+S322</f>
        <v>0</v>
      </c>
      <c r="U322" s="31" t="n">
        <f aca="false">ROUNDUP(T322,-1)</f>
        <v>0</v>
      </c>
      <c r="V322" s="32"/>
      <c r="W322" s="25"/>
      <c r="X322" s="25"/>
      <c r="Y322" s="29"/>
      <c r="Z322" s="25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</row>
    <row r="323" customFormat="false" ht="14.25" hidden="false" customHeight="true" outlineLevel="0" collapsed="false">
      <c r="B323" s="21"/>
      <c r="C323" s="22"/>
      <c r="D323" s="22"/>
      <c r="E323" s="23"/>
      <c r="F323" s="24"/>
      <c r="G323" s="25"/>
      <c r="H323" s="25"/>
      <c r="I323" s="25"/>
      <c r="J323" s="26"/>
      <c r="K323" s="27"/>
      <c r="L323" s="23"/>
      <c r="M323" s="28" t="str">
        <f aca="false">IF($L323="","",VLOOKUP($L323,TAB_List!$I:$K,2,0))</f>
        <v/>
      </c>
      <c r="N323" s="28" t="str">
        <f aca="false">IF($L323="","",VLOOKUP($L323,TAB_List!$I:$K,3,0))</f>
        <v/>
      </c>
      <c r="O323" s="23"/>
      <c r="P323" s="29"/>
      <c r="Q323" s="30"/>
      <c r="R323" s="31" t="n">
        <f aca="false">P323*Q323</f>
        <v>0</v>
      </c>
      <c r="S323" s="30"/>
      <c r="T323" s="31" t="n">
        <f aca="false">R323+S323</f>
        <v>0</v>
      </c>
      <c r="U323" s="31" t="n">
        <f aca="false">ROUNDUP(T323,-1)</f>
        <v>0</v>
      </c>
      <c r="V323" s="32"/>
      <c r="W323" s="25"/>
      <c r="X323" s="25"/>
      <c r="Y323" s="29"/>
      <c r="Z323" s="25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</row>
    <row r="324" customFormat="false" ht="14.25" hidden="false" customHeight="true" outlineLevel="0" collapsed="false">
      <c r="B324" s="21"/>
      <c r="C324" s="22"/>
      <c r="D324" s="22"/>
      <c r="E324" s="23"/>
      <c r="F324" s="24"/>
      <c r="G324" s="25"/>
      <c r="H324" s="25"/>
      <c r="I324" s="25"/>
      <c r="J324" s="26"/>
      <c r="K324" s="27"/>
      <c r="L324" s="23"/>
      <c r="M324" s="28" t="str">
        <f aca="false">IF($L324="","",VLOOKUP($L324,TAB_List!$I:$K,2,0))</f>
        <v/>
      </c>
      <c r="N324" s="28" t="str">
        <f aca="false">IF($L324="","",VLOOKUP($L324,TAB_List!$I:$K,3,0))</f>
        <v/>
      </c>
      <c r="O324" s="23"/>
      <c r="P324" s="29"/>
      <c r="Q324" s="30"/>
      <c r="R324" s="31" t="n">
        <f aca="false">P324*Q324</f>
        <v>0</v>
      </c>
      <c r="S324" s="30"/>
      <c r="T324" s="31" t="n">
        <f aca="false">R324+S324</f>
        <v>0</v>
      </c>
      <c r="U324" s="31" t="n">
        <f aca="false">ROUNDUP(T324,-1)</f>
        <v>0</v>
      </c>
      <c r="V324" s="32"/>
      <c r="W324" s="25"/>
      <c r="X324" s="25"/>
      <c r="Y324" s="29"/>
      <c r="Z324" s="25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</row>
    <row r="325" customFormat="false" ht="14.25" hidden="false" customHeight="true" outlineLevel="0" collapsed="false">
      <c r="B325" s="21"/>
      <c r="C325" s="22"/>
      <c r="D325" s="22"/>
      <c r="E325" s="23"/>
      <c r="F325" s="24"/>
      <c r="G325" s="25"/>
      <c r="H325" s="25"/>
      <c r="I325" s="25"/>
      <c r="J325" s="26"/>
      <c r="K325" s="27"/>
      <c r="L325" s="23"/>
      <c r="M325" s="28" t="str">
        <f aca="false">IF($L325="","",VLOOKUP($L325,TAB_List!$I:$K,2,0))</f>
        <v/>
      </c>
      <c r="N325" s="28" t="str">
        <f aca="false">IF($L325="","",VLOOKUP($L325,TAB_List!$I:$K,3,0))</f>
        <v/>
      </c>
      <c r="O325" s="23"/>
      <c r="P325" s="29"/>
      <c r="Q325" s="30"/>
      <c r="R325" s="31" t="n">
        <f aca="false">P325*Q325</f>
        <v>0</v>
      </c>
      <c r="S325" s="30"/>
      <c r="T325" s="31" t="n">
        <f aca="false">R325+S325</f>
        <v>0</v>
      </c>
      <c r="U325" s="31" t="n">
        <f aca="false">ROUNDUP(T325,-1)</f>
        <v>0</v>
      </c>
      <c r="V325" s="32"/>
      <c r="W325" s="25"/>
      <c r="X325" s="25"/>
      <c r="Y325" s="29"/>
      <c r="Z325" s="25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</row>
    <row r="326" customFormat="false" ht="14.25" hidden="false" customHeight="true" outlineLevel="0" collapsed="false">
      <c r="B326" s="21"/>
      <c r="C326" s="22"/>
      <c r="D326" s="22"/>
      <c r="E326" s="23"/>
      <c r="F326" s="24"/>
      <c r="G326" s="25"/>
      <c r="H326" s="25"/>
      <c r="I326" s="25"/>
      <c r="J326" s="26"/>
      <c r="K326" s="27"/>
      <c r="L326" s="23"/>
      <c r="M326" s="28" t="str">
        <f aca="false">IF($L326="","",VLOOKUP($L326,TAB_List!$I:$K,2,0))</f>
        <v/>
      </c>
      <c r="N326" s="28" t="str">
        <f aca="false">IF($L326="","",VLOOKUP($L326,TAB_List!$I:$K,3,0))</f>
        <v/>
      </c>
      <c r="O326" s="23"/>
      <c r="P326" s="29"/>
      <c r="Q326" s="30"/>
      <c r="R326" s="31" t="n">
        <f aca="false">P326*Q326</f>
        <v>0</v>
      </c>
      <c r="S326" s="30"/>
      <c r="T326" s="31" t="n">
        <f aca="false">R326+S326</f>
        <v>0</v>
      </c>
      <c r="U326" s="31" t="n">
        <f aca="false">ROUNDUP(T326,-1)</f>
        <v>0</v>
      </c>
      <c r="V326" s="32"/>
      <c r="W326" s="25"/>
      <c r="X326" s="25"/>
      <c r="Y326" s="29"/>
      <c r="Z326" s="25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</row>
    <row r="327" customFormat="false" ht="14.25" hidden="false" customHeight="true" outlineLevel="0" collapsed="false">
      <c r="B327" s="21"/>
      <c r="C327" s="22"/>
      <c r="D327" s="22"/>
      <c r="E327" s="23"/>
      <c r="F327" s="24"/>
      <c r="G327" s="25"/>
      <c r="H327" s="25"/>
      <c r="I327" s="25"/>
      <c r="J327" s="26"/>
      <c r="K327" s="27"/>
      <c r="L327" s="23"/>
      <c r="M327" s="28" t="str">
        <f aca="false">IF($L327="","",VLOOKUP($L327,TAB_List!$I:$K,2,0))</f>
        <v/>
      </c>
      <c r="N327" s="28" t="str">
        <f aca="false">IF($L327="","",VLOOKUP($L327,TAB_List!$I:$K,3,0))</f>
        <v/>
      </c>
      <c r="O327" s="23"/>
      <c r="P327" s="29"/>
      <c r="Q327" s="30"/>
      <c r="R327" s="31" t="n">
        <f aca="false">P327*Q327</f>
        <v>0</v>
      </c>
      <c r="S327" s="30"/>
      <c r="T327" s="31" t="n">
        <f aca="false">R327+S327</f>
        <v>0</v>
      </c>
      <c r="U327" s="31" t="n">
        <f aca="false">ROUNDUP(T327,-1)</f>
        <v>0</v>
      </c>
      <c r="V327" s="32"/>
      <c r="W327" s="25"/>
      <c r="X327" s="25"/>
      <c r="Y327" s="29"/>
      <c r="Z327" s="25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</row>
    <row r="328" customFormat="false" ht="14.25" hidden="false" customHeight="true" outlineLevel="0" collapsed="false">
      <c r="B328" s="21"/>
      <c r="C328" s="22"/>
      <c r="D328" s="22"/>
      <c r="E328" s="23"/>
      <c r="F328" s="24"/>
      <c r="G328" s="25"/>
      <c r="H328" s="25"/>
      <c r="I328" s="25"/>
      <c r="J328" s="26"/>
      <c r="K328" s="27"/>
      <c r="L328" s="23"/>
      <c r="M328" s="28" t="str">
        <f aca="false">IF($L328="","",VLOOKUP($L328,TAB_List!$I:$K,2,0))</f>
        <v/>
      </c>
      <c r="N328" s="28" t="str">
        <f aca="false">IF($L328="","",VLOOKUP($L328,TAB_List!$I:$K,3,0))</f>
        <v/>
      </c>
      <c r="O328" s="23"/>
      <c r="P328" s="29"/>
      <c r="Q328" s="30"/>
      <c r="R328" s="31" t="n">
        <f aca="false">P328*Q328</f>
        <v>0</v>
      </c>
      <c r="S328" s="30"/>
      <c r="T328" s="31" t="n">
        <f aca="false">R328+S328</f>
        <v>0</v>
      </c>
      <c r="U328" s="31" t="n">
        <f aca="false">ROUNDUP(T328,-1)</f>
        <v>0</v>
      </c>
      <c r="V328" s="32"/>
      <c r="W328" s="25"/>
      <c r="X328" s="25"/>
      <c r="Y328" s="29"/>
      <c r="Z328" s="25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</row>
    <row r="329" customFormat="false" ht="14.25" hidden="false" customHeight="true" outlineLevel="0" collapsed="false">
      <c r="B329" s="21"/>
      <c r="C329" s="22"/>
      <c r="D329" s="22"/>
      <c r="E329" s="23"/>
      <c r="F329" s="24"/>
      <c r="G329" s="25"/>
      <c r="H329" s="25"/>
      <c r="I329" s="25"/>
      <c r="J329" s="26"/>
      <c r="K329" s="27"/>
      <c r="L329" s="23"/>
      <c r="M329" s="28" t="str">
        <f aca="false">IF($L329="","",VLOOKUP($L329,TAB_List!$I:$K,2,0))</f>
        <v/>
      </c>
      <c r="N329" s="28" t="str">
        <f aca="false">IF($L329="","",VLOOKUP($L329,TAB_List!$I:$K,3,0))</f>
        <v/>
      </c>
      <c r="O329" s="23"/>
      <c r="P329" s="29"/>
      <c r="Q329" s="30"/>
      <c r="R329" s="31" t="n">
        <f aca="false">P329*Q329</f>
        <v>0</v>
      </c>
      <c r="S329" s="30"/>
      <c r="T329" s="31" t="n">
        <f aca="false">R329+S329</f>
        <v>0</v>
      </c>
      <c r="U329" s="31" t="n">
        <f aca="false">ROUNDUP(T329,-1)</f>
        <v>0</v>
      </c>
      <c r="V329" s="32"/>
      <c r="W329" s="25"/>
      <c r="X329" s="25"/>
      <c r="Y329" s="29"/>
      <c r="Z329" s="25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</row>
    <row r="330" customFormat="false" ht="14.25" hidden="false" customHeight="true" outlineLevel="0" collapsed="false">
      <c r="B330" s="21"/>
      <c r="C330" s="22"/>
      <c r="D330" s="22"/>
      <c r="E330" s="23"/>
      <c r="F330" s="24"/>
      <c r="G330" s="25"/>
      <c r="H330" s="25"/>
      <c r="I330" s="25"/>
      <c r="J330" s="26"/>
      <c r="K330" s="27"/>
      <c r="L330" s="23"/>
      <c r="M330" s="28" t="str">
        <f aca="false">IF($L330="","",VLOOKUP($L330,TAB_List!$I:$K,2,0))</f>
        <v/>
      </c>
      <c r="N330" s="28" t="str">
        <f aca="false">IF($L330="","",VLOOKUP($L330,TAB_List!$I:$K,3,0))</f>
        <v/>
      </c>
      <c r="O330" s="23"/>
      <c r="P330" s="29"/>
      <c r="Q330" s="30"/>
      <c r="R330" s="31" t="n">
        <f aca="false">P330*Q330</f>
        <v>0</v>
      </c>
      <c r="S330" s="30"/>
      <c r="T330" s="31" t="n">
        <f aca="false">R330+S330</f>
        <v>0</v>
      </c>
      <c r="U330" s="31" t="n">
        <f aca="false">ROUNDUP(T330,-1)</f>
        <v>0</v>
      </c>
      <c r="V330" s="32"/>
      <c r="W330" s="25"/>
      <c r="X330" s="25"/>
      <c r="Y330" s="29"/>
      <c r="Z330" s="25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</row>
    <row r="331" customFormat="false" ht="14.25" hidden="false" customHeight="true" outlineLevel="0" collapsed="false">
      <c r="B331" s="21"/>
      <c r="C331" s="22"/>
      <c r="D331" s="22"/>
      <c r="E331" s="23"/>
      <c r="F331" s="24"/>
      <c r="G331" s="25"/>
      <c r="H331" s="25"/>
      <c r="I331" s="25"/>
      <c r="J331" s="26"/>
      <c r="K331" s="27"/>
      <c r="L331" s="23"/>
      <c r="M331" s="28" t="str">
        <f aca="false">IF($L331="","",VLOOKUP($L331,TAB_List!$I:$K,2,0))</f>
        <v/>
      </c>
      <c r="N331" s="28" t="str">
        <f aca="false">IF($L331="","",VLOOKUP($L331,TAB_List!$I:$K,3,0))</f>
        <v/>
      </c>
      <c r="O331" s="23"/>
      <c r="P331" s="29"/>
      <c r="Q331" s="30"/>
      <c r="R331" s="31" t="n">
        <f aca="false">P331*Q331</f>
        <v>0</v>
      </c>
      <c r="S331" s="30"/>
      <c r="T331" s="31" t="n">
        <f aca="false">R331+S331</f>
        <v>0</v>
      </c>
      <c r="U331" s="31" t="n">
        <f aca="false">ROUNDUP(T331,-1)</f>
        <v>0</v>
      </c>
      <c r="V331" s="32"/>
      <c r="W331" s="25"/>
      <c r="X331" s="25"/>
      <c r="Y331" s="29"/>
      <c r="Z331" s="25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</row>
    <row r="332" customFormat="false" ht="14.25" hidden="false" customHeight="true" outlineLevel="0" collapsed="false">
      <c r="B332" s="21"/>
      <c r="C332" s="22"/>
      <c r="D332" s="22"/>
      <c r="E332" s="23"/>
      <c r="F332" s="24"/>
      <c r="G332" s="25"/>
      <c r="H332" s="25"/>
      <c r="I332" s="25"/>
      <c r="J332" s="26"/>
      <c r="K332" s="27"/>
      <c r="L332" s="23"/>
      <c r="M332" s="28" t="str">
        <f aca="false">IF($L332="","",VLOOKUP($L332,TAB_List!$I:$K,2,0))</f>
        <v/>
      </c>
      <c r="N332" s="28" t="str">
        <f aca="false">IF($L332="","",VLOOKUP($L332,TAB_List!$I:$K,3,0))</f>
        <v/>
      </c>
      <c r="O332" s="23"/>
      <c r="P332" s="29"/>
      <c r="Q332" s="30"/>
      <c r="R332" s="31" t="n">
        <f aca="false">P332*Q332</f>
        <v>0</v>
      </c>
      <c r="S332" s="30"/>
      <c r="T332" s="31" t="n">
        <f aca="false">R332+S332</f>
        <v>0</v>
      </c>
      <c r="U332" s="31" t="n">
        <f aca="false">ROUNDUP(T332,-1)</f>
        <v>0</v>
      </c>
      <c r="V332" s="32"/>
      <c r="W332" s="25"/>
      <c r="X332" s="25"/>
      <c r="Y332" s="29"/>
      <c r="Z332" s="25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</row>
    <row r="333" customFormat="false" ht="14.25" hidden="false" customHeight="true" outlineLevel="0" collapsed="false">
      <c r="B333" s="21"/>
      <c r="C333" s="22"/>
      <c r="D333" s="22"/>
      <c r="E333" s="23"/>
      <c r="F333" s="24"/>
      <c r="G333" s="25"/>
      <c r="H333" s="25"/>
      <c r="I333" s="25"/>
      <c r="J333" s="26"/>
      <c r="K333" s="27"/>
      <c r="L333" s="23"/>
      <c r="M333" s="28" t="str">
        <f aca="false">IF($L333="","",VLOOKUP($L333,TAB_List!$I:$K,2,0))</f>
        <v/>
      </c>
      <c r="N333" s="28" t="str">
        <f aca="false">IF($L333="","",VLOOKUP($L333,TAB_List!$I:$K,3,0))</f>
        <v/>
      </c>
      <c r="O333" s="23"/>
      <c r="P333" s="29"/>
      <c r="Q333" s="30"/>
      <c r="R333" s="31" t="n">
        <f aca="false">P333*Q333</f>
        <v>0</v>
      </c>
      <c r="S333" s="30"/>
      <c r="T333" s="31" t="n">
        <f aca="false">R333+S333</f>
        <v>0</v>
      </c>
      <c r="U333" s="31" t="n">
        <f aca="false">ROUNDUP(T333,-1)</f>
        <v>0</v>
      </c>
      <c r="V333" s="32"/>
      <c r="W333" s="25"/>
      <c r="X333" s="25"/>
      <c r="Y333" s="29"/>
      <c r="Z333" s="25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</row>
    <row r="334" customFormat="false" ht="14.25" hidden="false" customHeight="true" outlineLevel="0" collapsed="false">
      <c r="B334" s="21"/>
      <c r="C334" s="22"/>
      <c r="D334" s="22"/>
      <c r="E334" s="23"/>
      <c r="F334" s="24"/>
      <c r="G334" s="25"/>
      <c r="H334" s="25"/>
      <c r="I334" s="25"/>
      <c r="J334" s="26"/>
      <c r="K334" s="27"/>
      <c r="L334" s="23"/>
      <c r="M334" s="28" t="str">
        <f aca="false">IF($L334="","",VLOOKUP($L334,TAB_List!$I:$K,2,0))</f>
        <v/>
      </c>
      <c r="N334" s="28" t="str">
        <f aca="false">IF($L334="","",VLOOKUP($L334,TAB_List!$I:$K,3,0))</f>
        <v/>
      </c>
      <c r="O334" s="23"/>
      <c r="P334" s="29"/>
      <c r="Q334" s="30"/>
      <c r="R334" s="31" t="n">
        <f aca="false">P334*Q334</f>
        <v>0</v>
      </c>
      <c r="S334" s="30"/>
      <c r="T334" s="31" t="n">
        <f aca="false">R334+S334</f>
        <v>0</v>
      </c>
      <c r="U334" s="31" t="n">
        <f aca="false">ROUNDUP(T334,-1)</f>
        <v>0</v>
      </c>
      <c r="V334" s="32"/>
      <c r="W334" s="25"/>
      <c r="X334" s="25"/>
      <c r="Y334" s="29"/>
      <c r="Z334" s="25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</row>
    <row r="335" customFormat="false" ht="14.25" hidden="false" customHeight="true" outlineLevel="0" collapsed="false">
      <c r="B335" s="21"/>
      <c r="C335" s="22"/>
      <c r="D335" s="22"/>
      <c r="E335" s="23"/>
      <c r="F335" s="24"/>
      <c r="G335" s="25"/>
      <c r="H335" s="25"/>
      <c r="I335" s="25"/>
      <c r="J335" s="26"/>
      <c r="K335" s="27"/>
      <c r="L335" s="23"/>
      <c r="M335" s="28" t="str">
        <f aca="false">IF($L335="","",VLOOKUP($L335,TAB_List!$I:$K,2,0))</f>
        <v/>
      </c>
      <c r="N335" s="28" t="str">
        <f aca="false">IF($L335="","",VLOOKUP($L335,TAB_List!$I:$K,3,0))</f>
        <v/>
      </c>
      <c r="O335" s="23"/>
      <c r="P335" s="29"/>
      <c r="Q335" s="30"/>
      <c r="R335" s="31" t="n">
        <f aca="false">P335*Q335</f>
        <v>0</v>
      </c>
      <c r="S335" s="30"/>
      <c r="T335" s="31" t="n">
        <f aca="false">R335+S335</f>
        <v>0</v>
      </c>
      <c r="U335" s="31" t="n">
        <f aca="false">ROUNDUP(T335,-1)</f>
        <v>0</v>
      </c>
      <c r="V335" s="32"/>
      <c r="W335" s="25"/>
      <c r="X335" s="25"/>
      <c r="Y335" s="29"/>
      <c r="Z335" s="25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</row>
    <row r="336" customFormat="false" ht="14.25" hidden="false" customHeight="true" outlineLevel="0" collapsed="false">
      <c r="B336" s="21"/>
      <c r="C336" s="22"/>
      <c r="D336" s="22"/>
      <c r="E336" s="23"/>
      <c r="F336" s="24"/>
      <c r="G336" s="25"/>
      <c r="H336" s="25"/>
      <c r="I336" s="25"/>
      <c r="J336" s="26"/>
      <c r="K336" s="27"/>
      <c r="L336" s="23"/>
      <c r="M336" s="28" t="str">
        <f aca="false">IF($L336="","",VLOOKUP($L336,TAB_List!$I:$K,2,0))</f>
        <v/>
      </c>
      <c r="N336" s="28" t="str">
        <f aca="false">IF($L336="","",VLOOKUP($L336,TAB_List!$I:$K,3,0))</f>
        <v/>
      </c>
      <c r="O336" s="23"/>
      <c r="P336" s="29"/>
      <c r="Q336" s="30"/>
      <c r="R336" s="31" t="n">
        <f aca="false">P336*Q336</f>
        <v>0</v>
      </c>
      <c r="S336" s="30"/>
      <c r="T336" s="31" t="n">
        <f aca="false">R336+S336</f>
        <v>0</v>
      </c>
      <c r="U336" s="31" t="n">
        <f aca="false">ROUNDUP(T336,-1)</f>
        <v>0</v>
      </c>
      <c r="V336" s="32"/>
      <c r="W336" s="25"/>
      <c r="X336" s="25"/>
      <c r="Y336" s="29"/>
      <c r="Z336" s="25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</row>
    <row r="337" customFormat="false" ht="14.25" hidden="false" customHeight="true" outlineLevel="0" collapsed="false">
      <c r="B337" s="21"/>
      <c r="C337" s="22"/>
      <c r="D337" s="22"/>
      <c r="E337" s="23"/>
      <c r="F337" s="24"/>
      <c r="G337" s="25"/>
      <c r="H337" s="25"/>
      <c r="I337" s="25"/>
      <c r="J337" s="26"/>
      <c r="K337" s="27"/>
      <c r="L337" s="23"/>
      <c r="M337" s="28" t="str">
        <f aca="false">IF($L337="","",VLOOKUP($L337,TAB_List!$I:$K,2,0))</f>
        <v/>
      </c>
      <c r="N337" s="28" t="str">
        <f aca="false">IF($L337="","",VLOOKUP($L337,TAB_List!$I:$K,3,0))</f>
        <v/>
      </c>
      <c r="O337" s="23"/>
      <c r="P337" s="29"/>
      <c r="Q337" s="30"/>
      <c r="R337" s="31" t="n">
        <f aca="false">P337*Q337</f>
        <v>0</v>
      </c>
      <c r="S337" s="30"/>
      <c r="T337" s="31" t="n">
        <f aca="false">R337+S337</f>
        <v>0</v>
      </c>
      <c r="U337" s="31" t="n">
        <f aca="false">ROUNDUP(T337,-1)</f>
        <v>0</v>
      </c>
      <c r="V337" s="32"/>
      <c r="W337" s="25"/>
      <c r="X337" s="25"/>
      <c r="Y337" s="29"/>
      <c r="Z337" s="25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</row>
    <row r="338" customFormat="false" ht="14.25" hidden="false" customHeight="true" outlineLevel="0" collapsed="false">
      <c r="B338" s="21"/>
      <c r="C338" s="22"/>
      <c r="D338" s="22"/>
      <c r="E338" s="23"/>
      <c r="F338" s="24"/>
      <c r="G338" s="25"/>
      <c r="H338" s="25"/>
      <c r="I338" s="25"/>
      <c r="J338" s="26"/>
      <c r="K338" s="27"/>
      <c r="L338" s="23"/>
      <c r="M338" s="28" t="str">
        <f aca="false">IF($L338="","",VLOOKUP($L338,TAB_List!$I:$K,2,0))</f>
        <v/>
      </c>
      <c r="N338" s="28" t="str">
        <f aca="false">IF($L338="","",VLOOKUP($L338,TAB_List!$I:$K,3,0))</f>
        <v/>
      </c>
      <c r="O338" s="23"/>
      <c r="P338" s="29"/>
      <c r="Q338" s="30"/>
      <c r="R338" s="31" t="n">
        <f aca="false">P338*Q338</f>
        <v>0</v>
      </c>
      <c r="S338" s="30"/>
      <c r="T338" s="31" t="n">
        <f aca="false">R338+S338</f>
        <v>0</v>
      </c>
      <c r="U338" s="31" t="n">
        <f aca="false">ROUNDUP(T338,-1)</f>
        <v>0</v>
      </c>
      <c r="V338" s="32"/>
      <c r="W338" s="25"/>
      <c r="X338" s="25"/>
      <c r="Y338" s="29"/>
      <c r="Z338" s="25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</row>
    <row r="339" customFormat="false" ht="14.25" hidden="false" customHeight="true" outlineLevel="0" collapsed="false">
      <c r="B339" s="21"/>
      <c r="C339" s="22"/>
      <c r="D339" s="22"/>
      <c r="E339" s="23"/>
      <c r="F339" s="24"/>
      <c r="G339" s="25"/>
      <c r="H339" s="25"/>
      <c r="I339" s="25"/>
      <c r="J339" s="26"/>
      <c r="K339" s="27"/>
      <c r="L339" s="23"/>
      <c r="M339" s="28" t="str">
        <f aca="false">IF($L339="","",VLOOKUP($L339,TAB_List!$I:$K,2,0))</f>
        <v/>
      </c>
      <c r="N339" s="28" t="str">
        <f aca="false">IF($L339="","",VLOOKUP($L339,TAB_List!$I:$K,3,0))</f>
        <v/>
      </c>
      <c r="O339" s="23"/>
      <c r="P339" s="29"/>
      <c r="Q339" s="30"/>
      <c r="R339" s="31" t="n">
        <f aca="false">P339*Q339</f>
        <v>0</v>
      </c>
      <c r="S339" s="30"/>
      <c r="T339" s="31" t="n">
        <f aca="false">R339+S339</f>
        <v>0</v>
      </c>
      <c r="U339" s="31" t="n">
        <f aca="false">ROUNDUP(T339,-1)</f>
        <v>0</v>
      </c>
      <c r="V339" s="32"/>
      <c r="W339" s="25"/>
      <c r="X339" s="25"/>
      <c r="Y339" s="29"/>
      <c r="Z339" s="25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</row>
    <row r="340" customFormat="false" ht="14.25" hidden="false" customHeight="true" outlineLevel="0" collapsed="false">
      <c r="B340" s="21"/>
      <c r="C340" s="22"/>
      <c r="D340" s="22"/>
      <c r="E340" s="23"/>
      <c r="F340" s="24"/>
      <c r="G340" s="25"/>
      <c r="H340" s="25"/>
      <c r="I340" s="25"/>
      <c r="J340" s="26"/>
      <c r="K340" s="27"/>
      <c r="L340" s="23"/>
      <c r="M340" s="28" t="str">
        <f aca="false">IF($L340="","",VLOOKUP($L340,TAB_List!$I:$K,2,0))</f>
        <v/>
      </c>
      <c r="N340" s="28" t="str">
        <f aca="false">IF($L340="","",VLOOKUP($L340,TAB_List!$I:$K,3,0))</f>
        <v/>
      </c>
      <c r="O340" s="23"/>
      <c r="P340" s="29"/>
      <c r="Q340" s="30"/>
      <c r="R340" s="31" t="n">
        <f aca="false">P340*Q340</f>
        <v>0</v>
      </c>
      <c r="S340" s="30"/>
      <c r="T340" s="31" t="n">
        <f aca="false">R340+S340</f>
        <v>0</v>
      </c>
      <c r="U340" s="31" t="n">
        <f aca="false">ROUNDUP(T340,-1)</f>
        <v>0</v>
      </c>
      <c r="V340" s="32"/>
      <c r="W340" s="25"/>
      <c r="X340" s="25"/>
      <c r="Y340" s="29"/>
      <c r="Z340" s="25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</row>
    <row r="341" customFormat="false" ht="14.25" hidden="false" customHeight="true" outlineLevel="0" collapsed="false">
      <c r="B341" s="21"/>
      <c r="C341" s="22"/>
      <c r="D341" s="22"/>
      <c r="E341" s="23"/>
      <c r="F341" s="24"/>
      <c r="G341" s="25"/>
      <c r="H341" s="25"/>
      <c r="I341" s="25"/>
      <c r="J341" s="26"/>
      <c r="K341" s="27"/>
      <c r="L341" s="23"/>
      <c r="M341" s="28" t="str">
        <f aca="false">IF($L341="","",VLOOKUP($L341,TAB_List!$I:$K,2,0))</f>
        <v/>
      </c>
      <c r="N341" s="28" t="str">
        <f aca="false">IF($L341="","",VLOOKUP($L341,TAB_List!$I:$K,3,0))</f>
        <v/>
      </c>
      <c r="O341" s="23"/>
      <c r="P341" s="29"/>
      <c r="Q341" s="30"/>
      <c r="R341" s="31" t="n">
        <f aca="false">P341*Q341</f>
        <v>0</v>
      </c>
      <c r="S341" s="30"/>
      <c r="T341" s="31" t="n">
        <f aca="false">R341+S341</f>
        <v>0</v>
      </c>
      <c r="U341" s="31" t="n">
        <f aca="false">ROUNDUP(T341,-1)</f>
        <v>0</v>
      </c>
      <c r="V341" s="32"/>
      <c r="W341" s="25"/>
      <c r="X341" s="25"/>
      <c r="Y341" s="29"/>
      <c r="Z341" s="25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</row>
    <row r="342" customFormat="false" ht="14.25" hidden="false" customHeight="true" outlineLevel="0" collapsed="false">
      <c r="B342" s="21"/>
      <c r="C342" s="22"/>
      <c r="D342" s="22"/>
      <c r="E342" s="23"/>
      <c r="F342" s="24"/>
      <c r="G342" s="25"/>
      <c r="H342" s="25"/>
      <c r="I342" s="25"/>
      <c r="J342" s="26"/>
      <c r="K342" s="27"/>
      <c r="L342" s="23"/>
      <c r="M342" s="28" t="str">
        <f aca="false">IF($L342="","",VLOOKUP($L342,TAB_List!$I:$K,2,0))</f>
        <v/>
      </c>
      <c r="N342" s="28" t="str">
        <f aca="false">IF($L342="","",VLOOKUP($L342,TAB_List!$I:$K,3,0))</f>
        <v/>
      </c>
      <c r="O342" s="23"/>
      <c r="P342" s="29"/>
      <c r="Q342" s="30"/>
      <c r="R342" s="31" t="n">
        <f aca="false">P342*Q342</f>
        <v>0</v>
      </c>
      <c r="S342" s="30"/>
      <c r="T342" s="31" t="n">
        <f aca="false">R342+S342</f>
        <v>0</v>
      </c>
      <c r="U342" s="31" t="n">
        <f aca="false">ROUNDUP(T342,-1)</f>
        <v>0</v>
      </c>
      <c r="V342" s="32"/>
      <c r="W342" s="25"/>
      <c r="X342" s="25"/>
      <c r="Y342" s="29"/>
      <c r="Z342" s="25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</row>
    <row r="343" customFormat="false" ht="14.25" hidden="false" customHeight="true" outlineLevel="0" collapsed="false">
      <c r="B343" s="21"/>
      <c r="C343" s="22"/>
      <c r="D343" s="22"/>
      <c r="E343" s="23"/>
      <c r="F343" s="24"/>
      <c r="G343" s="25"/>
      <c r="H343" s="25"/>
      <c r="I343" s="25"/>
      <c r="J343" s="26"/>
      <c r="K343" s="27"/>
      <c r="L343" s="23"/>
      <c r="M343" s="28" t="str">
        <f aca="false">IF($L343="","",VLOOKUP($L343,TAB_List!$I:$K,2,0))</f>
        <v/>
      </c>
      <c r="N343" s="28" t="str">
        <f aca="false">IF($L343="","",VLOOKUP($L343,TAB_List!$I:$K,3,0))</f>
        <v/>
      </c>
      <c r="O343" s="23"/>
      <c r="P343" s="29"/>
      <c r="Q343" s="30"/>
      <c r="R343" s="31" t="n">
        <f aca="false">P343*Q343</f>
        <v>0</v>
      </c>
      <c r="S343" s="30"/>
      <c r="T343" s="31" t="n">
        <f aca="false">R343+S343</f>
        <v>0</v>
      </c>
      <c r="U343" s="31" t="n">
        <f aca="false">ROUNDUP(T343,-1)</f>
        <v>0</v>
      </c>
      <c r="V343" s="32"/>
      <c r="W343" s="25"/>
      <c r="X343" s="25"/>
      <c r="Y343" s="29"/>
      <c r="Z343" s="25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</row>
    <row r="344" customFormat="false" ht="14.25" hidden="false" customHeight="true" outlineLevel="0" collapsed="false">
      <c r="B344" s="21"/>
      <c r="C344" s="22"/>
      <c r="D344" s="22"/>
      <c r="E344" s="23"/>
      <c r="F344" s="24"/>
      <c r="G344" s="25"/>
      <c r="H344" s="25"/>
      <c r="I344" s="25"/>
      <c r="J344" s="26"/>
      <c r="K344" s="27"/>
      <c r="L344" s="23"/>
      <c r="M344" s="28" t="str">
        <f aca="false">IF($L344="","",VLOOKUP($L344,TAB_List!$I:$K,2,0))</f>
        <v/>
      </c>
      <c r="N344" s="28" t="str">
        <f aca="false">IF($L344="","",VLOOKUP($L344,TAB_List!$I:$K,3,0))</f>
        <v/>
      </c>
      <c r="O344" s="23"/>
      <c r="P344" s="29"/>
      <c r="Q344" s="30"/>
      <c r="R344" s="31" t="n">
        <f aca="false">P344*Q344</f>
        <v>0</v>
      </c>
      <c r="S344" s="30"/>
      <c r="T344" s="31" t="n">
        <f aca="false">R344+S344</f>
        <v>0</v>
      </c>
      <c r="U344" s="31" t="n">
        <f aca="false">ROUNDUP(T344,-1)</f>
        <v>0</v>
      </c>
      <c r="V344" s="32"/>
      <c r="W344" s="25"/>
      <c r="X344" s="25"/>
      <c r="Y344" s="29"/>
      <c r="Z344" s="25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</row>
    <row r="345" customFormat="false" ht="14.25" hidden="false" customHeight="true" outlineLevel="0" collapsed="false">
      <c r="B345" s="21"/>
      <c r="C345" s="22"/>
      <c r="D345" s="22"/>
      <c r="E345" s="23"/>
      <c r="F345" s="24"/>
      <c r="G345" s="25"/>
      <c r="H345" s="25"/>
      <c r="I345" s="25"/>
      <c r="J345" s="26"/>
      <c r="K345" s="27"/>
      <c r="L345" s="23"/>
      <c r="M345" s="28" t="str">
        <f aca="false">IF($L345="","",VLOOKUP($L345,TAB_List!$I:$K,2,0))</f>
        <v/>
      </c>
      <c r="N345" s="28" t="str">
        <f aca="false">IF($L345="","",VLOOKUP($L345,TAB_List!$I:$K,3,0))</f>
        <v/>
      </c>
      <c r="O345" s="23"/>
      <c r="P345" s="29"/>
      <c r="Q345" s="30"/>
      <c r="R345" s="31" t="n">
        <f aca="false">P345*Q345</f>
        <v>0</v>
      </c>
      <c r="S345" s="30"/>
      <c r="T345" s="31" t="n">
        <f aca="false">R345+S345</f>
        <v>0</v>
      </c>
      <c r="U345" s="31" t="n">
        <f aca="false">ROUNDUP(T345,-1)</f>
        <v>0</v>
      </c>
      <c r="V345" s="32"/>
      <c r="W345" s="25"/>
      <c r="X345" s="25"/>
      <c r="Y345" s="29"/>
      <c r="Z345" s="25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</row>
    <row r="346" customFormat="false" ht="14.25" hidden="false" customHeight="true" outlineLevel="0" collapsed="false">
      <c r="B346" s="21"/>
      <c r="C346" s="22"/>
      <c r="D346" s="22"/>
      <c r="E346" s="23"/>
      <c r="F346" s="24"/>
      <c r="G346" s="25"/>
      <c r="H346" s="25"/>
      <c r="I346" s="25"/>
      <c r="J346" s="26"/>
      <c r="K346" s="27"/>
      <c r="L346" s="23"/>
      <c r="M346" s="28" t="str">
        <f aca="false">IF($L346="","",VLOOKUP($L346,TAB_List!$I:$K,2,0))</f>
        <v/>
      </c>
      <c r="N346" s="28" t="str">
        <f aca="false">IF($L346="","",VLOOKUP($L346,TAB_List!$I:$K,3,0))</f>
        <v/>
      </c>
      <c r="O346" s="23"/>
      <c r="P346" s="29"/>
      <c r="Q346" s="30"/>
      <c r="R346" s="31" t="n">
        <f aca="false">P346*Q346</f>
        <v>0</v>
      </c>
      <c r="S346" s="30"/>
      <c r="T346" s="31" t="n">
        <f aca="false">R346+S346</f>
        <v>0</v>
      </c>
      <c r="U346" s="31" t="n">
        <f aca="false">ROUNDUP(T346,-1)</f>
        <v>0</v>
      </c>
      <c r="V346" s="32"/>
      <c r="W346" s="25"/>
      <c r="X346" s="25"/>
      <c r="Y346" s="29"/>
      <c r="Z346" s="25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</row>
    <row r="347" customFormat="false" ht="14.25" hidden="false" customHeight="true" outlineLevel="0" collapsed="false">
      <c r="B347" s="21"/>
      <c r="C347" s="22"/>
      <c r="D347" s="22"/>
      <c r="E347" s="23"/>
      <c r="F347" s="24"/>
      <c r="G347" s="25"/>
      <c r="H347" s="25"/>
      <c r="I347" s="25"/>
      <c r="J347" s="26"/>
      <c r="K347" s="27"/>
      <c r="L347" s="23"/>
      <c r="M347" s="28" t="str">
        <f aca="false">IF($L347="","",VLOOKUP($L347,TAB_List!$I:$K,2,0))</f>
        <v/>
      </c>
      <c r="N347" s="28" t="str">
        <f aca="false">IF($L347="","",VLOOKUP($L347,TAB_List!$I:$K,3,0))</f>
        <v/>
      </c>
      <c r="O347" s="23"/>
      <c r="P347" s="29"/>
      <c r="Q347" s="30"/>
      <c r="R347" s="31" t="n">
        <f aca="false">P347*Q347</f>
        <v>0</v>
      </c>
      <c r="S347" s="30"/>
      <c r="T347" s="31" t="n">
        <f aca="false">R347+S347</f>
        <v>0</v>
      </c>
      <c r="U347" s="31" t="n">
        <f aca="false">ROUNDUP(T347,-1)</f>
        <v>0</v>
      </c>
      <c r="V347" s="32"/>
      <c r="W347" s="25"/>
      <c r="X347" s="25"/>
      <c r="Y347" s="29"/>
      <c r="Z347" s="25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</row>
    <row r="348" customFormat="false" ht="14.25" hidden="false" customHeight="true" outlineLevel="0" collapsed="false">
      <c r="B348" s="21"/>
      <c r="C348" s="22"/>
      <c r="D348" s="22"/>
      <c r="E348" s="23"/>
      <c r="F348" s="24"/>
      <c r="G348" s="25"/>
      <c r="H348" s="25"/>
      <c r="I348" s="25"/>
      <c r="J348" s="26"/>
      <c r="K348" s="27"/>
      <c r="L348" s="23"/>
      <c r="M348" s="28" t="str">
        <f aca="false">IF($L348="","",VLOOKUP($L348,TAB_List!$I:$K,2,0))</f>
        <v/>
      </c>
      <c r="N348" s="28" t="str">
        <f aca="false">IF($L348="","",VLOOKUP($L348,TAB_List!$I:$K,3,0))</f>
        <v/>
      </c>
      <c r="O348" s="23"/>
      <c r="P348" s="29"/>
      <c r="Q348" s="30"/>
      <c r="R348" s="31" t="n">
        <f aca="false">P348*Q348</f>
        <v>0</v>
      </c>
      <c r="S348" s="30"/>
      <c r="T348" s="31" t="n">
        <f aca="false">R348+S348</f>
        <v>0</v>
      </c>
      <c r="U348" s="31" t="n">
        <f aca="false">ROUNDUP(T348,-1)</f>
        <v>0</v>
      </c>
      <c r="V348" s="32"/>
      <c r="W348" s="25"/>
      <c r="X348" s="25"/>
      <c r="Y348" s="29"/>
      <c r="Z348" s="25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</row>
    <row r="349" customFormat="false" ht="14.25" hidden="false" customHeight="true" outlineLevel="0" collapsed="false">
      <c r="B349" s="21"/>
      <c r="C349" s="22"/>
      <c r="D349" s="22"/>
      <c r="E349" s="23"/>
      <c r="F349" s="24"/>
      <c r="G349" s="25"/>
      <c r="H349" s="25"/>
      <c r="I349" s="25"/>
      <c r="J349" s="26"/>
      <c r="K349" s="27"/>
      <c r="L349" s="23"/>
      <c r="M349" s="28" t="str">
        <f aca="false">IF($L349="","",VLOOKUP($L349,TAB_List!$I:$K,2,0))</f>
        <v/>
      </c>
      <c r="N349" s="28" t="str">
        <f aca="false">IF($L349="","",VLOOKUP($L349,TAB_List!$I:$K,3,0))</f>
        <v/>
      </c>
      <c r="O349" s="23"/>
      <c r="P349" s="29"/>
      <c r="Q349" s="30"/>
      <c r="R349" s="31" t="n">
        <f aca="false">P349*Q349</f>
        <v>0</v>
      </c>
      <c r="S349" s="30"/>
      <c r="T349" s="31" t="n">
        <f aca="false">R349+S349</f>
        <v>0</v>
      </c>
      <c r="U349" s="31" t="n">
        <f aca="false">ROUNDUP(T349,-1)</f>
        <v>0</v>
      </c>
      <c r="V349" s="32"/>
      <c r="W349" s="25"/>
      <c r="X349" s="25"/>
      <c r="Y349" s="29"/>
      <c r="Z349" s="25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</row>
    <row r="350" customFormat="false" ht="14.25" hidden="false" customHeight="true" outlineLevel="0" collapsed="false">
      <c r="B350" s="21"/>
      <c r="C350" s="22"/>
      <c r="D350" s="22"/>
      <c r="E350" s="23"/>
      <c r="F350" s="24"/>
      <c r="G350" s="25"/>
      <c r="H350" s="25"/>
      <c r="I350" s="25"/>
      <c r="J350" s="26"/>
      <c r="K350" s="27"/>
      <c r="L350" s="23"/>
      <c r="M350" s="28" t="str">
        <f aca="false">IF($L350="","",VLOOKUP($L350,TAB_List!$I:$K,2,0))</f>
        <v/>
      </c>
      <c r="N350" s="28" t="str">
        <f aca="false">IF($L350="","",VLOOKUP($L350,TAB_List!$I:$K,3,0))</f>
        <v/>
      </c>
      <c r="O350" s="23"/>
      <c r="P350" s="29"/>
      <c r="Q350" s="30"/>
      <c r="R350" s="31" t="n">
        <f aca="false">P350*Q350</f>
        <v>0</v>
      </c>
      <c r="S350" s="30"/>
      <c r="T350" s="31" t="n">
        <f aca="false">R350+S350</f>
        <v>0</v>
      </c>
      <c r="U350" s="31" t="n">
        <f aca="false">ROUNDUP(T350,-1)</f>
        <v>0</v>
      </c>
      <c r="V350" s="32"/>
      <c r="W350" s="25"/>
      <c r="X350" s="25"/>
      <c r="Y350" s="29"/>
      <c r="Z350" s="25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</row>
    <row r="351" customFormat="false" ht="14.25" hidden="false" customHeight="true" outlineLevel="0" collapsed="false">
      <c r="B351" s="21"/>
      <c r="C351" s="22"/>
      <c r="D351" s="22"/>
      <c r="E351" s="23"/>
      <c r="F351" s="24"/>
      <c r="G351" s="25"/>
      <c r="H351" s="25"/>
      <c r="I351" s="25"/>
      <c r="J351" s="26"/>
      <c r="K351" s="27"/>
      <c r="L351" s="23"/>
      <c r="M351" s="28" t="str">
        <f aca="false">IF($L351="","",VLOOKUP($L351,TAB_List!$I:$K,2,0))</f>
        <v/>
      </c>
      <c r="N351" s="28" t="str">
        <f aca="false">IF($L351="","",VLOOKUP($L351,TAB_List!$I:$K,3,0))</f>
        <v/>
      </c>
      <c r="O351" s="23"/>
      <c r="P351" s="29"/>
      <c r="Q351" s="30"/>
      <c r="R351" s="31" t="n">
        <f aca="false">P351*Q351</f>
        <v>0</v>
      </c>
      <c r="S351" s="30"/>
      <c r="T351" s="31" t="n">
        <f aca="false">R351+S351</f>
        <v>0</v>
      </c>
      <c r="U351" s="31" t="n">
        <f aca="false">ROUNDUP(T351,-1)</f>
        <v>0</v>
      </c>
      <c r="V351" s="32"/>
      <c r="W351" s="25"/>
      <c r="X351" s="25"/>
      <c r="Y351" s="29"/>
      <c r="Z351" s="25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</row>
    <row r="352" customFormat="false" ht="14.25" hidden="false" customHeight="true" outlineLevel="0" collapsed="false">
      <c r="B352" s="21"/>
      <c r="C352" s="22"/>
      <c r="D352" s="22"/>
      <c r="E352" s="23"/>
      <c r="F352" s="24"/>
      <c r="G352" s="25"/>
      <c r="H352" s="25"/>
      <c r="I352" s="25"/>
      <c r="J352" s="26"/>
      <c r="K352" s="27"/>
      <c r="L352" s="23"/>
      <c r="M352" s="28" t="str">
        <f aca="false">IF($L352="","",VLOOKUP($L352,TAB_List!$I:$K,2,0))</f>
        <v/>
      </c>
      <c r="N352" s="28" t="str">
        <f aca="false">IF($L352="","",VLOOKUP($L352,TAB_List!$I:$K,3,0))</f>
        <v/>
      </c>
      <c r="O352" s="23"/>
      <c r="P352" s="29"/>
      <c r="Q352" s="30"/>
      <c r="R352" s="31" t="n">
        <f aca="false">P352*Q352</f>
        <v>0</v>
      </c>
      <c r="S352" s="30"/>
      <c r="T352" s="31" t="n">
        <f aca="false">R352+S352</f>
        <v>0</v>
      </c>
      <c r="U352" s="31" t="n">
        <f aca="false">ROUNDUP(T352,-1)</f>
        <v>0</v>
      </c>
      <c r="V352" s="32"/>
      <c r="W352" s="25"/>
      <c r="X352" s="25"/>
      <c r="Y352" s="29"/>
      <c r="Z352" s="25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</row>
    <row r="353" customFormat="false" ht="14.25" hidden="false" customHeight="true" outlineLevel="0" collapsed="false">
      <c r="B353" s="21"/>
      <c r="C353" s="22"/>
      <c r="D353" s="22"/>
      <c r="E353" s="23"/>
      <c r="F353" s="24"/>
      <c r="G353" s="25"/>
      <c r="H353" s="25"/>
      <c r="I353" s="25"/>
      <c r="J353" s="26"/>
      <c r="K353" s="27"/>
      <c r="L353" s="23"/>
      <c r="M353" s="28" t="str">
        <f aca="false">IF($L353="","",VLOOKUP($L353,TAB_List!$I:$K,2,0))</f>
        <v/>
      </c>
      <c r="N353" s="28" t="str">
        <f aca="false">IF($L353="","",VLOOKUP($L353,TAB_List!$I:$K,3,0))</f>
        <v/>
      </c>
      <c r="O353" s="23"/>
      <c r="P353" s="29"/>
      <c r="Q353" s="30"/>
      <c r="R353" s="31" t="n">
        <f aca="false">P353*Q353</f>
        <v>0</v>
      </c>
      <c r="S353" s="30"/>
      <c r="T353" s="31" t="n">
        <f aca="false">R353+S353</f>
        <v>0</v>
      </c>
      <c r="U353" s="31" t="n">
        <f aca="false">ROUNDUP(T353,-1)</f>
        <v>0</v>
      </c>
      <c r="V353" s="32"/>
      <c r="W353" s="25"/>
      <c r="X353" s="25"/>
      <c r="Y353" s="29"/>
      <c r="Z353" s="25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</row>
    <row r="354" customFormat="false" ht="14.25" hidden="false" customHeight="true" outlineLevel="0" collapsed="false">
      <c r="B354" s="21"/>
      <c r="C354" s="22"/>
      <c r="D354" s="22"/>
      <c r="E354" s="23"/>
      <c r="F354" s="24"/>
      <c r="G354" s="25"/>
      <c r="H354" s="25"/>
      <c r="I354" s="25"/>
      <c r="J354" s="26"/>
      <c r="K354" s="27"/>
      <c r="L354" s="23"/>
      <c r="M354" s="28" t="str">
        <f aca="false">IF($L354="","",VLOOKUP($L354,TAB_List!$I:$K,2,0))</f>
        <v/>
      </c>
      <c r="N354" s="28" t="str">
        <f aca="false">IF($L354="","",VLOOKUP($L354,TAB_List!$I:$K,3,0))</f>
        <v/>
      </c>
      <c r="O354" s="23"/>
      <c r="P354" s="29"/>
      <c r="Q354" s="30"/>
      <c r="R354" s="31" t="n">
        <f aca="false">P354*Q354</f>
        <v>0</v>
      </c>
      <c r="S354" s="30"/>
      <c r="T354" s="31" t="n">
        <f aca="false">R354+S354</f>
        <v>0</v>
      </c>
      <c r="U354" s="31" t="n">
        <f aca="false">ROUNDUP(T354,-1)</f>
        <v>0</v>
      </c>
      <c r="V354" s="32"/>
      <c r="W354" s="25"/>
      <c r="X354" s="25"/>
      <c r="Y354" s="29"/>
      <c r="Z354" s="25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</row>
    <row r="355" customFormat="false" ht="14.25" hidden="false" customHeight="true" outlineLevel="0" collapsed="false">
      <c r="B355" s="21"/>
      <c r="C355" s="22"/>
      <c r="D355" s="22"/>
      <c r="E355" s="23"/>
      <c r="F355" s="24"/>
      <c r="G355" s="25"/>
      <c r="H355" s="25"/>
      <c r="I355" s="25"/>
      <c r="J355" s="26"/>
      <c r="K355" s="27"/>
      <c r="L355" s="23"/>
      <c r="M355" s="28" t="str">
        <f aca="false">IF($L355="","",VLOOKUP($L355,TAB_List!$I:$K,2,0))</f>
        <v/>
      </c>
      <c r="N355" s="28" t="str">
        <f aca="false">IF($L355="","",VLOOKUP($L355,TAB_List!$I:$K,3,0))</f>
        <v/>
      </c>
      <c r="O355" s="23"/>
      <c r="P355" s="29"/>
      <c r="Q355" s="30"/>
      <c r="R355" s="31" t="n">
        <f aca="false">P355*Q355</f>
        <v>0</v>
      </c>
      <c r="S355" s="30"/>
      <c r="T355" s="31" t="n">
        <f aca="false">R355+S355</f>
        <v>0</v>
      </c>
      <c r="U355" s="31" t="n">
        <f aca="false">ROUNDUP(T355,-1)</f>
        <v>0</v>
      </c>
      <c r="V355" s="32"/>
      <c r="W355" s="25"/>
      <c r="X355" s="25"/>
      <c r="Y355" s="29"/>
      <c r="Z355" s="25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</row>
    <row r="356" customFormat="false" ht="14.25" hidden="false" customHeight="true" outlineLevel="0" collapsed="false">
      <c r="B356" s="21"/>
      <c r="C356" s="22"/>
      <c r="D356" s="22"/>
      <c r="E356" s="23"/>
      <c r="F356" s="24"/>
      <c r="G356" s="25"/>
      <c r="H356" s="25"/>
      <c r="I356" s="25"/>
      <c r="J356" s="26"/>
      <c r="K356" s="27"/>
      <c r="L356" s="23"/>
      <c r="M356" s="28" t="str">
        <f aca="false">IF($L356="","",VLOOKUP($L356,TAB_List!$I:$K,2,0))</f>
        <v/>
      </c>
      <c r="N356" s="28" t="str">
        <f aca="false">IF($L356="","",VLOOKUP($L356,TAB_List!$I:$K,3,0))</f>
        <v/>
      </c>
      <c r="O356" s="23"/>
      <c r="P356" s="29"/>
      <c r="Q356" s="30"/>
      <c r="R356" s="31" t="n">
        <f aca="false">P356*Q356</f>
        <v>0</v>
      </c>
      <c r="S356" s="30"/>
      <c r="T356" s="31" t="n">
        <f aca="false">R356+S356</f>
        <v>0</v>
      </c>
      <c r="U356" s="31" t="n">
        <f aca="false">ROUNDUP(T356,-1)</f>
        <v>0</v>
      </c>
      <c r="V356" s="32"/>
      <c r="W356" s="25"/>
      <c r="X356" s="25"/>
      <c r="Y356" s="29"/>
      <c r="Z356" s="25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</row>
    <row r="357" customFormat="false" ht="14.25" hidden="false" customHeight="true" outlineLevel="0" collapsed="false">
      <c r="B357" s="21"/>
      <c r="C357" s="22"/>
      <c r="D357" s="22"/>
      <c r="E357" s="23"/>
      <c r="F357" s="24"/>
      <c r="G357" s="25"/>
      <c r="H357" s="25"/>
      <c r="I357" s="25"/>
      <c r="J357" s="26"/>
      <c r="K357" s="27"/>
      <c r="L357" s="23"/>
      <c r="M357" s="28" t="str">
        <f aca="false">IF($L357="","",VLOOKUP($L357,TAB_List!$I:$K,2,0))</f>
        <v/>
      </c>
      <c r="N357" s="28" t="str">
        <f aca="false">IF($L357="","",VLOOKUP($L357,TAB_List!$I:$K,3,0))</f>
        <v/>
      </c>
      <c r="O357" s="23"/>
      <c r="P357" s="29"/>
      <c r="Q357" s="30"/>
      <c r="R357" s="31" t="n">
        <f aca="false">P357*Q357</f>
        <v>0</v>
      </c>
      <c r="S357" s="30"/>
      <c r="T357" s="31" t="n">
        <f aca="false">R357+S357</f>
        <v>0</v>
      </c>
      <c r="U357" s="31" t="n">
        <f aca="false">ROUNDUP(T357,-1)</f>
        <v>0</v>
      </c>
      <c r="V357" s="32"/>
      <c r="W357" s="25"/>
      <c r="X357" s="25"/>
      <c r="Y357" s="29"/>
      <c r="Z357" s="25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</row>
    <row r="358" customFormat="false" ht="14.25" hidden="false" customHeight="true" outlineLevel="0" collapsed="false">
      <c r="B358" s="21"/>
      <c r="C358" s="22"/>
      <c r="D358" s="22"/>
      <c r="E358" s="23"/>
      <c r="F358" s="24"/>
      <c r="G358" s="25"/>
      <c r="H358" s="25"/>
      <c r="I358" s="25"/>
      <c r="J358" s="26"/>
      <c r="K358" s="27"/>
      <c r="L358" s="23"/>
      <c r="M358" s="28" t="str">
        <f aca="false">IF($L358="","",VLOOKUP($L358,TAB_List!$I:$K,2,0))</f>
        <v/>
      </c>
      <c r="N358" s="28" t="str">
        <f aca="false">IF($L358="","",VLOOKUP($L358,TAB_List!$I:$K,3,0))</f>
        <v/>
      </c>
      <c r="O358" s="23"/>
      <c r="P358" s="29"/>
      <c r="Q358" s="30"/>
      <c r="R358" s="31" t="n">
        <f aca="false">P358*Q358</f>
        <v>0</v>
      </c>
      <c r="S358" s="30"/>
      <c r="T358" s="31" t="n">
        <f aca="false">R358+S358</f>
        <v>0</v>
      </c>
      <c r="U358" s="31" t="n">
        <f aca="false">ROUNDUP(T358,-1)</f>
        <v>0</v>
      </c>
      <c r="V358" s="32"/>
      <c r="W358" s="25"/>
      <c r="X358" s="25"/>
      <c r="Y358" s="29"/>
      <c r="Z358" s="25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</row>
    <row r="359" customFormat="false" ht="14.25" hidden="false" customHeight="true" outlineLevel="0" collapsed="false">
      <c r="B359" s="21"/>
      <c r="C359" s="22"/>
      <c r="D359" s="22"/>
      <c r="E359" s="23"/>
      <c r="F359" s="24"/>
      <c r="G359" s="25"/>
      <c r="H359" s="25"/>
      <c r="I359" s="25"/>
      <c r="J359" s="26"/>
      <c r="K359" s="27"/>
      <c r="L359" s="23"/>
      <c r="M359" s="28" t="str">
        <f aca="false">IF($L359="","",VLOOKUP($L359,TAB_List!$I:$K,2,0))</f>
        <v/>
      </c>
      <c r="N359" s="28" t="str">
        <f aca="false">IF($L359="","",VLOOKUP($L359,TAB_List!$I:$K,3,0))</f>
        <v/>
      </c>
      <c r="O359" s="23"/>
      <c r="P359" s="29"/>
      <c r="Q359" s="30"/>
      <c r="R359" s="31" t="n">
        <f aca="false">P359*Q359</f>
        <v>0</v>
      </c>
      <c r="S359" s="30"/>
      <c r="T359" s="31" t="n">
        <f aca="false">R359+S359</f>
        <v>0</v>
      </c>
      <c r="U359" s="31" t="n">
        <f aca="false">ROUNDUP(T359,-1)</f>
        <v>0</v>
      </c>
      <c r="V359" s="32"/>
      <c r="W359" s="25"/>
      <c r="X359" s="25"/>
      <c r="Y359" s="29"/>
      <c r="Z359" s="25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</row>
    <row r="360" customFormat="false" ht="14.25" hidden="false" customHeight="true" outlineLevel="0" collapsed="false">
      <c r="B360" s="21"/>
      <c r="C360" s="22"/>
      <c r="D360" s="22"/>
      <c r="E360" s="23"/>
      <c r="F360" s="24"/>
      <c r="G360" s="25"/>
      <c r="H360" s="25"/>
      <c r="I360" s="25"/>
      <c r="J360" s="26"/>
      <c r="K360" s="27"/>
      <c r="L360" s="23"/>
      <c r="M360" s="28" t="str">
        <f aca="false">IF($L360="","",VLOOKUP($L360,TAB_List!$I:$K,2,0))</f>
        <v/>
      </c>
      <c r="N360" s="28" t="str">
        <f aca="false">IF($L360="","",VLOOKUP($L360,TAB_List!$I:$K,3,0))</f>
        <v/>
      </c>
      <c r="O360" s="23"/>
      <c r="P360" s="29"/>
      <c r="Q360" s="30"/>
      <c r="R360" s="31" t="n">
        <f aca="false">P360*Q360</f>
        <v>0</v>
      </c>
      <c r="S360" s="30"/>
      <c r="T360" s="31" t="n">
        <f aca="false">R360+S360</f>
        <v>0</v>
      </c>
      <c r="U360" s="31" t="n">
        <f aca="false">ROUNDUP(T360,-1)</f>
        <v>0</v>
      </c>
      <c r="V360" s="32"/>
      <c r="W360" s="25"/>
      <c r="X360" s="25"/>
      <c r="Y360" s="29"/>
      <c r="Z360" s="25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</row>
    <row r="361" customFormat="false" ht="14.25" hidden="false" customHeight="true" outlineLevel="0" collapsed="false">
      <c r="B361" s="21"/>
      <c r="C361" s="22"/>
      <c r="D361" s="22"/>
      <c r="E361" s="23"/>
      <c r="F361" s="24"/>
      <c r="G361" s="25"/>
      <c r="H361" s="25"/>
      <c r="I361" s="25"/>
      <c r="J361" s="26"/>
      <c r="K361" s="27"/>
      <c r="L361" s="23"/>
      <c r="M361" s="28" t="str">
        <f aca="false">IF($L361="","",VLOOKUP($L361,TAB_List!$I:$K,2,0))</f>
        <v/>
      </c>
      <c r="N361" s="28" t="str">
        <f aca="false">IF($L361="","",VLOOKUP($L361,TAB_List!$I:$K,3,0))</f>
        <v/>
      </c>
      <c r="O361" s="23"/>
      <c r="P361" s="29"/>
      <c r="Q361" s="30"/>
      <c r="R361" s="31" t="n">
        <f aca="false">P361*Q361</f>
        <v>0</v>
      </c>
      <c r="S361" s="30"/>
      <c r="T361" s="31" t="n">
        <f aca="false">R361+S361</f>
        <v>0</v>
      </c>
      <c r="U361" s="31" t="n">
        <f aca="false">ROUNDUP(T361,-1)</f>
        <v>0</v>
      </c>
      <c r="V361" s="32"/>
      <c r="W361" s="25"/>
      <c r="X361" s="25"/>
      <c r="Y361" s="29"/>
      <c r="Z361" s="25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</row>
    <row r="362" customFormat="false" ht="14.25" hidden="false" customHeight="true" outlineLevel="0" collapsed="false">
      <c r="B362" s="21"/>
      <c r="C362" s="22"/>
      <c r="D362" s="22"/>
      <c r="E362" s="23"/>
      <c r="F362" s="24"/>
      <c r="G362" s="25"/>
      <c r="H362" s="25"/>
      <c r="I362" s="25"/>
      <c r="J362" s="26"/>
      <c r="K362" s="27"/>
      <c r="L362" s="23"/>
      <c r="M362" s="28" t="str">
        <f aca="false">IF($L362="","",VLOOKUP($L362,TAB_List!$I:$K,2,0))</f>
        <v/>
      </c>
      <c r="N362" s="28" t="str">
        <f aca="false">IF($L362="","",VLOOKUP($L362,TAB_List!$I:$K,3,0))</f>
        <v/>
      </c>
      <c r="O362" s="23"/>
      <c r="P362" s="29"/>
      <c r="Q362" s="30"/>
      <c r="R362" s="31" t="n">
        <f aca="false">P362*Q362</f>
        <v>0</v>
      </c>
      <c r="S362" s="30"/>
      <c r="T362" s="31" t="n">
        <f aca="false">R362+S362</f>
        <v>0</v>
      </c>
      <c r="U362" s="31" t="n">
        <f aca="false">ROUNDUP(T362,-1)</f>
        <v>0</v>
      </c>
      <c r="V362" s="32"/>
      <c r="W362" s="25"/>
      <c r="X362" s="25"/>
      <c r="Y362" s="29"/>
      <c r="Z362" s="25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</row>
    <row r="363" customFormat="false" ht="14.25" hidden="false" customHeight="true" outlineLevel="0" collapsed="false">
      <c r="B363" s="21"/>
      <c r="C363" s="22"/>
      <c r="D363" s="22"/>
      <c r="E363" s="23"/>
      <c r="F363" s="24"/>
      <c r="G363" s="25"/>
      <c r="H363" s="25"/>
      <c r="I363" s="25"/>
      <c r="J363" s="26"/>
      <c r="K363" s="27"/>
      <c r="L363" s="23"/>
      <c r="M363" s="28" t="str">
        <f aca="false">IF($L363="","",VLOOKUP($L363,TAB_List!$I:$K,2,0))</f>
        <v/>
      </c>
      <c r="N363" s="28" t="str">
        <f aca="false">IF($L363="","",VLOOKUP($L363,TAB_List!$I:$K,3,0))</f>
        <v/>
      </c>
      <c r="O363" s="23"/>
      <c r="P363" s="29"/>
      <c r="Q363" s="30"/>
      <c r="R363" s="31" t="n">
        <f aca="false">P363*Q363</f>
        <v>0</v>
      </c>
      <c r="S363" s="30"/>
      <c r="T363" s="31" t="n">
        <f aca="false">R363+S363</f>
        <v>0</v>
      </c>
      <c r="U363" s="31" t="n">
        <f aca="false">ROUNDUP(T363,-1)</f>
        <v>0</v>
      </c>
      <c r="V363" s="32"/>
      <c r="W363" s="25"/>
      <c r="X363" s="25"/>
      <c r="Y363" s="29"/>
      <c r="Z363" s="25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</row>
    <row r="364" customFormat="false" ht="14.25" hidden="false" customHeight="true" outlineLevel="0" collapsed="false">
      <c r="B364" s="21"/>
      <c r="C364" s="22"/>
      <c r="D364" s="22"/>
      <c r="E364" s="23"/>
      <c r="F364" s="24"/>
      <c r="G364" s="25"/>
      <c r="H364" s="25"/>
      <c r="I364" s="25"/>
      <c r="J364" s="26"/>
      <c r="K364" s="27"/>
      <c r="L364" s="23"/>
      <c r="M364" s="28" t="str">
        <f aca="false">IF($L364="","",VLOOKUP($L364,TAB_List!$I:$K,2,0))</f>
        <v/>
      </c>
      <c r="N364" s="28" t="str">
        <f aca="false">IF($L364="","",VLOOKUP($L364,TAB_List!$I:$K,3,0))</f>
        <v/>
      </c>
      <c r="O364" s="23"/>
      <c r="P364" s="29"/>
      <c r="Q364" s="30"/>
      <c r="R364" s="31" t="n">
        <f aca="false">P364*Q364</f>
        <v>0</v>
      </c>
      <c r="S364" s="30"/>
      <c r="T364" s="31" t="n">
        <f aca="false">R364+S364</f>
        <v>0</v>
      </c>
      <c r="U364" s="31" t="n">
        <f aca="false">ROUNDUP(T364,-1)</f>
        <v>0</v>
      </c>
      <c r="V364" s="32"/>
      <c r="W364" s="25"/>
      <c r="X364" s="25"/>
      <c r="Y364" s="29"/>
      <c r="Z364" s="25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</row>
    <row r="365" customFormat="false" ht="14.25" hidden="false" customHeight="true" outlineLevel="0" collapsed="false">
      <c r="B365" s="21"/>
      <c r="C365" s="22"/>
      <c r="D365" s="22"/>
      <c r="E365" s="23"/>
      <c r="F365" s="24"/>
      <c r="G365" s="25"/>
      <c r="H365" s="25"/>
      <c r="I365" s="25"/>
      <c r="J365" s="26"/>
      <c r="K365" s="27"/>
      <c r="L365" s="23"/>
      <c r="M365" s="28" t="str">
        <f aca="false">IF($L365="","",VLOOKUP($L365,TAB_List!$I:$K,2,0))</f>
        <v/>
      </c>
      <c r="N365" s="28" t="str">
        <f aca="false">IF($L365="","",VLOOKUP($L365,TAB_List!$I:$K,3,0))</f>
        <v/>
      </c>
      <c r="O365" s="23"/>
      <c r="P365" s="29"/>
      <c r="Q365" s="30"/>
      <c r="R365" s="31" t="n">
        <f aca="false">P365*Q365</f>
        <v>0</v>
      </c>
      <c r="S365" s="30"/>
      <c r="T365" s="31" t="n">
        <f aca="false">R365+S365</f>
        <v>0</v>
      </c>
      <c r="U365" s="31" t="n">
        <f aca="false">ROUNDUP(T365,-1)</f>
        <v>0</v>
      </c>
      <c r="V365" s="32"/>
      <c r="W365" s="25"/>
      <c r="X365" s="25"/>
      <c r="Y365" s="29"/>
      <c r="Z365" s="25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</row>
    <row r="366" customFormat="false" ht="14.25" hidden="false" customHeight="true" outlineLevel="0" collapsed="false">
      <c r="B366" s="21"/>
      <c r="C366" s="22"/>
      <c r="D366" s="22"/>
      <c r="E366" s="23"/>
      <c r="F366" s="24"/>
      <c r="G366" s="25"/>
      <c r="H366" s="25"/>
      <c r="I366" s="25"/>
      <c r="J366" s="26"/>
      <c r="K366" s="27"/>
      <c r="L366" s="23"/>
      <c r="M366" s="28" t="str">
        <f aca="false">IF($L366="","",VLOOKUP($L366,TAB_List!$I:$K,2,0))</f>
        <v/>
      </c>
      <c r="N366" s="28" t="str">
        <f aca="false">IF($L366="","",VLOOKUP($L366,TAB_List!$I:$K,3,0))</f>
        <v/>
      </c>
      <c r="O366" s="23"/>
      <c r="P366" s="29"/>
      <c r="Q366" s="30"/>
      <c r="R366" s="31" t="n">
        <f aca="false">P366*Q366</f>
        <v>0</v>
      </c>
      <c r="S366" s="30"/>
      <c r="T366" s="31" t="n">
        <f aca="false">R366+S366</f>
        <v>0</v>
      </c>
      <c r="U366" s="31" t="n">
        <f aca="false">ROUNDUP(T366,-1)</f>
        <v>0</v>
      </c>
      <c r="V366" s="32"/>
      <c r="W366" s="25"/>
      <c r="X366" s="25"/>
      <c r="Y366" s="29"/>
      <c r="Z366" s="25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</row>
    <row r="367" customFormat="false" ht="14.25" hidden="false" customHeight="true" outlineLevel="0" collapsed="false">
      <c r="B367" s="21"/>
      <c r="C367" s="22"/>
      <c r="D367" s="22"/>
      <c r="E367" s="23"/>
      <c r="F367" s="24"/>
      <c r="G367" s="25"/>
      <c r="H367" s="25"/>
      <c r="I367" s="25"/>
      <c r="J367" s="26"/>
      <c r="K367" s="27"/>
      <c r="L367" s="23"/>
      <c r="M367" s="28" t="str">
        <f aca="false">IF($L367="","",VLOOKUP($L367,TAB_List!$I:$K,2,0))</f>
        <v/>
      </c>
      <c r="N367" s="28" t="str">
        <f aca="false">IF($L367="","",VLOOKUP($L367,TAB_List!$I:$K,3,0))</f>
        <v/>
      </c>
      <c r="O367" s="23"/>
      <c r="P367" s="29"/>
      <c r="Q367" s="30"/>
      <c r="R367" s="31" t="n">
        <f aca="false">P367*Q367</f>
        <v>0</v>
      </c>
      <c r="S367" s="30"/>
      <c r="T367" s="31" t="n">
        <f aca="false">R367+S367</f>
        <v>0</v>
      </c>
      <c r="U367" s="31" t="n">
        <f aca="false">ROUNDUP(T367,-1)</f>
        <v>0</v>
      </c>
      <c r="V367" s="32"/>
      <c r="W367" s="25"/>
      <c r="X367" s="25"/>
      <c r="Y367" s="29"/>
      <c r="Z367" s="25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</row>
    <row r="368" customFormat="false" ht="14.25" hidden="false" customHeight="true" outlineLevel="0" collapsed="false">
      <c r="B368" s="21"/>
      <c r="C368" s="22"/>
      <c r="D368" s="22"/>
      <c r="E368" s="23"/>
      <c r="F368" s="24"/>
      <c r="G368" s="25"/>
      <c r="H368" s="25"/>
      <c r="I368" s="25"/>
      <c r="J368" s="26"/>
      <c r="K368" s="27"/>
      <c r="L368" s="23"/>
      <c r="M368" s="28" t="str">
        <f aca="false">IF($L368="","",VLOOKUP($L368,TAB_List!$I:$K,2,0))</f>
        <v/>
      </c>
      <c r="N368" s="28" t="str">
        <f aca="false">IF($L368="","",VLOOKUP($L368,TAB_List!$I:$K,3,0))</f>
        <v/>
      </c>
      <c r="O368" s="23"/>
      <c r="P368" s="29"/>
      <c r="Q368" s="30"/>
      <c r="R368" s="31" t="n">
        <f aca="false">P368*Q368</f>
        <v>0</v>
      </c>
      <c r="S368" s="30"/>
      <c r="T368" s="31" t="n">
        <f aca="false">R368+S368</f>
        <v>0</v>
      </c>
      <c r="U368" s="31" t="n">
        <f aca="false">ROUNDUP(T368,-1)</f>
        <v>0</v>
      </c>
      <c r="V368" s="32"/>
      <c r="W368" s="25"/>
      <c r="X368" s="25"/>
      <c r="Y368" s="29"/>
      <c r="Z368" s="25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</row>
    <row r="369" customFormat="false" ht="14.25" hidden="false" customHeight="true" outlineLevel="0" collapsed="false">
      <c r="B369" s="21"/>
      <c r="C369" s="22"/>
      <c r="D369" s="22"/>
      <c r="E369" s="23"/>
      <c r="F369" s="24"/>
      <c r="G369" s="25"/>
      <c r="H369" s="25"/>
      <c r="I369" s="25"/>
      <c r="J369" s="26"/>
      <c r="K369" s="27"/>
      <c r="L369" s="23"/>
      <c r="M369" s="28" t="str">
        <f aca="false">IF($L369="","",VLOOKUP($L369,TAB_List!$I:$K,2,0))</f>
        <v/>
      </c>
      <c r="N369" s="28" t="str">
        <f aca="false">IF($L369="","",VLOOKUP($L369,TAB_List!$I:$K,3,0))</f>
        <v/>
      </c>
      <c r="O369" s="23"/>
      <c r="P369" s="29"/>
      <c r="Q369" s="30"/>
      <c r="R369" s="31" t="n">
        <f aca="false">P369*Q369</f>
        <v>0</v>
      </c>
      <c r="S369" s="30"/>
      <c r="T369" s="31" t="n">
        <f aca="false">R369+S369</f>
        <v>0</v>
      </c>
      <c r="U369" s="31" t="n">
        <f aca="false">ROUNDUP(T369,-1)</f>
        <v>0</v>
      </c>
      <c r="V369" s="32"/>
      <c r="W369" s="25"/>
      <c r="X369" s="25"/>
      <c r="Y369" s="29"/>
      <c r="Z369" s="25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</row>
    <row r="370" customFormat="false" ht="14.25" hidden="false" customHeight="true" outlineLevel="0" collapsed="false">
      <c r="B370" s="21"/>
      <c r="C370" s="22"/>
      <c r="D370" s="22"/>
      <c r="E370" s="23"/>
      <c r="F370" s="24"/>
      <c r="G370" s="25"/>
      <c r="H370" s="25"/>
      <c r="I370" s="25"/>
      <c r="J370" s="26"/>
      <c r="K370" s="27"/>
      <c r="L370" s="23"/>
      <c r="M370" s="28" t="str">
        <f aca="false">IF($L370="","",VLOOKUP($L370,TAB_List!$I:$K,2,0))</f>
        <v/>
      </c>
      <c r="N370" s="28" t="str">
        <f aca="false">IF($L370="","",VLOOKUP($L370,TAB_List!$I:$K,3,0))</f>
        <v/>
      </c>
      <c r="O370" s="23"/>
      <c r="P370" s="29"/>
      <c r="Q370" s="30"/>
      <c r="R370" s="31" t="n">
        <f aca="false">P370*Q370</f>
        <v>0</v>
      </c>
      <c r="S370" s="30"/>
      <c r="T370" s="31" t="n">
        <f aca="false">R370+S370</f>
        <v>0</v>
      </c>
      <c r="U370" s="31" t="n">
        <f aca="false">ROUNDUP(T370,-1)</f>
        <v>0</v>
      </c>
      <c r="V370" s="32"/>
      <c r="W370" s="25"/>
      <c r="X370" s="25"/>
      <c r="Y370" s="29"/>
      <c r="Z370" s="25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</row>
    <row r="371" customFormat="false" ht="14.25" hidden="false" customHeight="true" outlineLevel="0" collapsed="false">
      <c r="B371" s="21"/>
      <c r="C371" s="22"/>
      <c r="D371" s="22"/>
      <c r="E371" s="23"/>
      <c r="F371" s="24"/>
      <c r="G371" s="25"/>
      <c r="H371" s="25"/>
      <c r="I371" s="25"/>
      <c r="J371" s="26"/>
      <c r="K371" s="27"/>
      <c r="L371" s="23"/>
      <c r="M371" s="28" t="str">
        <f aca="false">IF($L371="","",VLOOKUP($L371,TAB_List!$I:$K,2,0))</f>
        <v/>
      </c>
      <c r="N371" s="28" t="str">
        <f aca="false">IF($L371="","",VLOOKUP($L371,TAB_List!$I:$K,3,0))</f>
        <v/>
      </c>
      <c r="O371" s="23"/>
      <c r="P371" s="29"/>
      <c r="Q371" s="30"/>
      <c r="R371" s="31" t="n">
        <f aca="false">P371*Q371</f>
        <v>0</v>
      </c>
      <c r="S371" s="30"/>
      <c r="T371" s="31" t="n">
        <f aca="false">R371+S371</f>
        <v>0</v>
      </c>
      <c r="U371" s="31" t="n">
        <f aca="false">ROUNDUP(T371,-1)</f>
        <v>0</v>
      </c>
      <c r="V371" s="32"/>
      <c r="W371" s="25"/>
      <c r="X371" s="25"/>
      <c r="Y371" s="29"/>
      <c r="Z371" s="25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</row>
    <row r="372" customFormat="false" ht="14.25" hidden="false" customHeight="true" outlineLevel="0" collapsed="false">
      <c r="B372" s="21"/>
      <c r="C372" s="22"/>
      <c r="D372" s="22"/>
      <c r="E372" s="23"/>
      <c r="F372" s="24"/>
      <c r="G372" s="25"/>
      <c r="H372" s="25"/>
      <c r="I372" s="25"/>
      <c r="J372" s="26"/>
      <c r="K372" s="27" t="str">
        <f aca="false">IF(ISNA(VLOOKUP($J372,TAB_List!$R:$S,2,0)),"",VLOOKUP($J372,TAB_List!$R:$S,2,0))</f>
        <v/>
      </c>
      <c r="L372" s="23"/>
      <c r="M372" s="28" t="str">
        <f aca="false">IF($L372="","",VLOOKUP($L372,TAB_List!$I:$K,2,0))</f>
        <v/>
      </c>
      <c r="N372" s="28" t="str">
        <f aca="false">IF($L372="","",VLOOKUP($L372,TAB_List!$I:$K,3,0))</f>
        <v/>
      </c>
      <c r="O372" s="23"/>
      <c r="P372" s="29"/>
      <c r="Q372" s="30"/>
      <c r="R372" s="31" t="n">
        <f aca="false">P372*Q372</f>
        <v>0</v>
      </c>
      <c r="S372" s="30"/>
      <c r="T372" s="31" t="n">
        <f aca="false">R372+S372</f>
        <v>0</v>
      </c>
      <c r="U372" s="31" t="n">
        <f aca="false">ROUNDUP(T372,-1)</f>
        <v>0</v>
      </c>
      <c r="V372" s="32"/>
      <c r="W372" s="25"/>
      <c r="X372" s="25"/>
      <c r="Y372" s="29"/>
      <c r="Z372" s="25"/>
      <c r="AA372" s="33"/>
      <c r="AB372" s="33"/>
      <c r="AC372" s="33"/>
      <c r="AD372" s="33"/>
      <c r="AE372" s="33"/>
      <c r="AF372" s="33" t="n">
        <f aca="false">AC372+AD372+AE372</f>
        <v>0</v>
      </c>
      <c r="AG372" s="33"/>
      <c r="AH372" s="33" t="n">
        <f aca="false">AF372+AG372</f>
        <v>0</v>
      </c>
      <c r="AI372" s="33" t="n">
        <f aca="false">AB372-AH372</f>
        <v>0</v>
      </c>
      <c r="AJ372" s="33" t="n">
        <f aca="false">AF372+AI372</f>
        <v>0</v>
      </c>
      <c r="AK372" s="33"/>
    </row>
    <row r="373" customFormat="false" ht="14.25" hidden="false" customHeight="true" outlineLevel="0" collapsed="false">
      <c r="B373" s="21"/>
      <c r="C373" s="22"/>
      <c r="D373" s="22"/>
      <c r="E373" s="23"/>
      <c r="F373" s="24"/>
      <c r="G373" s="25"/>
      <c r="H373" s="25"/>
      <c r="I373" s="25"/>
      <c r="J373" s="26"/>
      <c r="K373" s="27" t="str">
        <f aca="false">IF(ISNA(VLOOKUP($J373,TAB_List!$R:$S,2,0)),"",VLOOKUP($J373,TAB_List!$R:$S,2,0))</f>
        <v/>
      </c>
      <c r="L373" s="23"/>
      <c r="M373" s="28" t="str">
        <f aca="false">IF($L373="","",VLOOKUP($L373,TAB_List!$I:$K,2,0))</f>
        <v/>
      </c>
      <c r="N373" s="28" t="str">
        <f aca="false">IF($L373="","",VLOOKUP($L373,TAB_List!$I:$K,3,0))</f>
        <v/>
      </c>
      <c r="O373" s="23"/>
      <c r="P373" s="29"/>
      <c r="Q373" s="30"/>
      <c r="R373" s="31" t="n">
        <f aca="false">P373*Q373</f>
        <v>0</v>
      </c>
      <c r="S373" s="30"/>
      <c r="T373" s="31" t="n">
        <f aca="false">R373+S373</f>
        <v>0</v>
      </c>
      <c r="U373" s="31" t="n">
        <f aca="false">ROUNDUP(T373,-1)</f>
        <v>0</v>
      </c>
      <c r="V373" s="32"/>
      <c r="W373" s="25"/>
      <c r="X373" s="25"/>
      <c r="Y373" s="29"/>
      <c r="Z373" s="25"/>
      <c r="AA373" s="33"/>
      <c r="AB373" s="33"/>
      <c r="AC373" s="33"/>
      <c r="AD373" s="33"/>
      <c r="AE373" s="33"/>
      <c r="AF373" s="33" t="n">
        <f aca="false">AC373+AD373+AE373</f>
        <v>0</v>
      </c>
      <c r="AG373" s="33"/>
      <c r="AH373" s="33" t="n">
        <f aca="false">AF373+AG373</f>
        <v>0</v>
      </c>
      <c r="AI373" s="33" t="n">
        <f aca="false">AB373-AH373</f>
        <v>0</v>
      </c>
      <c r="AJ373" s="33" t="n">
        <f aca="false">AF373+AI373</f>
        <v>0</v>
      </c>
      <c r="AK373" s="33"/>
    </row>
    <row r="374" customFormat="false" ht="14.25" hidden="false" customHeight="true" outlineLevel="0" collapsed="false">
      <c r="B374" s="21"/>
      <c r="C374" s="22"/>
      <c r="D374" s="22"/>
      <c r="E374" s="23"/>
      <c r="F374" s="24"/>
      <c r="G374" s="25"/>
      <c r="H374" s="25"/>
      <c r="I374" s="25"/>
      <c r="J374" s="26"/>
      <c r="K374" s="27" t="str">
        <f aca="false">IF(ISNA(VLOOKUP($J374,TAB_List!$R:$S,2,0)),"",VLOOKUP($J374,TAB_List!$R:$S,2,0))</f>
        <v/>
      </c>
      <c r="L374" s="23"/>
      <c r="M374" s="28" t="str">
        <f aca="false">IF($L374="","",VLOOKUP($L374,TAB_List!$I:$K,2,0))</f>
        <v/>
      </c>
      <c r="N374" s="28" t="str">
        <f aca="false">IF($L374="","",VLOOKUP($L374,TAB_List!$I:$K,3,0))</f>
        <v/>
      </c>
      <c r="O374" s="23"/>
      <c r="P374" s="29"/>
      <c r="Q374" s="30"/>
      <c r="R374" s="31" t="n">
        <f aca="false">P374*Q374</f>
        <v>0</v>
      </c>
      <c r="S374" s="30"/>
      <c r="T374" s="31" t="n">
        <f aca="false">R374+S374</f>
        <v>0</v>
      </c>
      <c r="U374" s="31" t="n">
        <f aca="false">ROUNDUP(T374,-1)</f>
        <v>0</v>
      </c>
      <c r="V374" s="32"/>
      <c r="W374" s="25"/>
      <c r="X374" s="25"/>
      <c r="Y374" s="29"/>
      <c r="Z374" s="25"/>
      <c r="AA374" s="33"/>
      <c r="AB374" s="33"/>
      <c r="AC374" s="33"/>
      <c r="AD374" s="33"/>
      <c r="AE374" s="33"/>
      <c r="AF374" s="33" t="n">
        <f aca="false">AC374+AD374+AE374</f>
        <v>0</v>
      </c>
      <c r="AG374" s="33"/>
      <c r="AH374" s="33" t="n">
        <f aca="false">AF374+AG374</f>
        <v>0</v>
      </c>
      <c r="AI374" s="33" t="n">
        <f aca="false">AB374-AH374</f>
        <v>0</v>
      </c>
      <c r="AJ374" s="33" t="n">
        <f aca="false">AF374+AI374</f>
        <v>0</v>
      </c>
      <c r="AK374" s="33"/>
    </row>
    <row r="375" customFormat="false" ht="14.25" hidden="false" customHeight="true" outlineLevel="0" collapsed="false">
      <c r="B375" s="21"/>
      <c r="C375" s="22"/>
      <c r="D375" s="22"/>
      <c r="E375" s="23"/>
      <c r="F375" s="24"/>
      <c r="G375" s="25"/>
      <c r="H375" s="25"/>
      <c r="I375" s="25"/>
      <c r="J375" s="26"/>
      <c r="K375" s="27" t="str">
        <f aca="false">IF(ISNA(VLOOKUP($J375,TAB_List!$R:$S,2,0)),"",VLOOKUP($J375,TAB_List!$R:$S,2,0))</f>
        <v/>
      </c>
      <c r="L375" s="23"/>
      <c r="M375" s="28" t="str">
        <f aca="false">IF($L375="","",VLOOKUP($L375,TAB_List!$I:$K,2,0))</f>
        <v/>
      </c>
      <c r="N375" s="28" t="str">
        <f aca="false">IF($L375="","",VLOOKUP($L375,TAB_List!$I:$K,3,0))</f>
        <v/>
      </c>
      <c r="O375" s="23"/>
      <c r="P375" s="29"/>
      <c r="Q375" s="30"/>
      <c r="R375" s="31" t="n">
        <f aca="false">P375*Q375</f>
        <v>0</v>
      </c>
      <c r="S375" s="30"/>
      <c r="T375" s="31" t="n">
        <f aca="false">R375+S375</f>
        <v>0</v>
      </c>
      <c r="U375" s="31" t="n">
        <f aca="false">ROUNDUP(T375,-1)</f>
        <v>0</v>
      </c>
      <c r="V375" s="32"/>
      <c r="W375" s="25"/>
      <c r="X375" s="25"/>
      <c r="Y375" s="29"/>
      <c r="Z375" s="25"/>
      <c r="AA375" s="33"/>
      <c r="AB375" s="33"/>
      <c r="AC375" s="33"/>
      <c r="AD375" s="33"/>
      <c r="AE375" s="33"/>
      <c r="AF375" s="33" t="n">
        <f aca="false">AC375+AD375+AE375</f>
        <v>0</v>
      </c>
      <c r="AG375" s="33"/>
      <c r="AH375" s="33" t="n">
        <f aca="false">AF375+AG375</f>
        <v>0</v>
      </c>
      <c r="AI375" s="33" t="n">
        <f aca="false">AB375-AH375</f>
        <v>0</v>
      </c>
      <c r="AJ375" s="33" t="n">
        <f aca="false">AF375+AI375</f>
        <v>0</v>
      </c>
      <c r="AK375" s="33"/>
    </row>
    <row r="376" customFormat="false" ht="14.25" hidden="false" customHeight="true" outlineLevel="0" collapsed="false">
      <c r="B376" s="21"/>
      <c r="C376" s="22"/>
      <c r="D376" s="22"/>
      <c r="E376" s="23"/>
      <c r="F376" s="24"/>
      <c r="G376" s="25"/>
      <c r="H376" s="25"/>
      <c r="I376" s="25"/>
      <c r="J376" s="26"/>
      <c r="K376" s="27" t="str">
        <f aca="false">IF(ISNA(VLOOKUP($J376,TAB_List!$R:$S,2,0)),"",VLOOKUP($J376,TAB_List!$R:$S,2,0))</f>
        <v/>
      </c>
      <c r="L376" s="23"/>
      <c r="M376" s="28" t="str">
        <f aca="false">IF($L376="","",VLOOKUP($L376,TAB_List!$I:$K,2,0))</f>
        <v/>
      </c>
      <c r="N376" s="28" t="str">
        <f aca="false">IF($L376="","",VLOOKUP($L376,TAB_List!$I:$K,3,0))</f>
        <v/>
      </c>
      <c r="O376" s="23"/>
      <c r="P376" s="29"/>
      <c r="Q376" s="30"/>
      <c r="R376" s="31" t="n">
        <f aca="false">P376*Q376</f>
        <v>0</v>
      </c>
      <c r="S376" s="30"/>
      <c r="T376" s="31" t="n">
        <f aca="false">R376+S376</f>
        <v>0</v>
      </c>
      <c r="U376" s="31" t="n">
        <f aca="false">ROUNDUP(T376,-1)</f>
        <v>0</v>
      </c>
      <c r="V376" s="32"/>
      <c r="W376" s="25"/>
      <c r="X376" s="25"/>
      <c r="Y376" s="29"/>
      <c r="Z376" s="25"/>
      <c r="AA376" s="33"/>
      <c r="AB376" s="33"/>
      <c r="AC376" s="33"/>
      <c r="AD376" s="33"/>
      <c r="AE376" s="33"/>
      <c r="AF376" s="33" t="n">
        <f aca="false">AC376+AD376+AE376</f>
        <v>0</v>
      </c>
      <c r="AG376" s="33"/>
      <c r="AH376" s="33" t="n">
        <f aca="false">AF376+AG376</f>
        <v>0</v>
      </c>
      <c r="AI376" s="33" t="n">
        <f aca="false">AB376-AH376</f>
        <v>0</v>
      </c>
      <c r="AJ376" s="33" t="n">
        <f aca="false">AF376+AI376</f>
        <v>0</v>
      </c>
      <c r="AK376" s="33"/>
    </row>
    <row r="377" customFormat="false" ht="14.25" hidden="false" customHeight="true" outlineLevel="0" collapsed="false">
      <c r="B377" s="21"/>
      <c r="C377" s="22"/>
      <c r="D377" s="22"/>
      <c r="E377" s="23"/>
      <c r="F377" s="24"/>
      <c r="G377" s="25"/>
      <c r="H377" s="25"/>
      <c r="I377" s="25"/>
      <c r="J377" s="26"/>
      <c r="K377" s="27" t="str">
        <f aca="false">IF(ISNA(VLOOKUP($J377,TAB_List!$R:$S,2,0)),"",VLOOKUP($J377,TAB_List!$R:$S,2,0))</f>
        <v/>
      </c>
      <c r="L377" s="23"/>
      <c r="M377" s="28" t="str">
        <f aca="false">IF($L377="","",VLOOKUP($L377,TAB_List!$I:$K,2,0))</f>
        <v/>
      </c>
      <c r="N377" s="28" t="str">
        <f aca="false">IF($L377="","",VLOOKUP($L377,TAB_List!$I:$K,3,0))</f>
        <v/>
      </c>
      <c r="O377" s="23"/>
      <c r="P377" s="29"/>
      <c r="Q377" s="30"/>
      <c r="R377" s="31" t="n">
        <f aca="false">P377*Q377</f>
        <v>0</v>
      </c>
      <c r="S377" s="30"/>
      <c r="T377" s="31" t="n">
        <f aca="false">R377+S377</f>
        <v>0</v>
      </c>
      <c r="U377" s="31" t="n">
        <f aca="false">ROUNDUP(T377,-1)</f>
        <v>0</v>
      </c>
      <c r="V377" s="32"/>
      <c r="W377" s="25"/>
      <c r="X377" s="25"/>
      <c r="Y377" s="29"/>
      <c r="Z377" s="25"/>
      <c r="AA377" s="33"/>
      <c r="AB377" s="33"/>
      <c r="AC377" s="33"/>
      <c r="AD377" s="33"/>
      <c r="AE377" s="33"/>
      <c r="AF377" s="33" t="n">
        <f aca="false">AC377+AD377+AE377</f>
        <v>0</v>
      </c>
      <c r="AG377" s="33"/>
      <c r="AH377" s="33" t="n">
        <f aca="false">AF377+AG377</f>
        <v>0</v>
      </c>
      <c r="AI377" s="33" t="n">
        <f aca="false">AB377-AH377</f>
        <v>0</v>
      </c>
      <c r="AJ377" s="33" t="n">
        <f aca="false">AF377+AI377</f>
        <v>0</v>
      </c>
      <c r="AK377" s="33"/>
    </row>
    <row r="378" customFormat="false" ht="14.25" hidden="false" customHeight="true" outlineLevel="0" collapsed="false">
      <c r="B378" s="21"/>
      <c r="C378" s="22"/>
      <c r="D378" s="22"/>
      <c r="E378" s="23"/>
      <c r="F378" s="24"/>
      <c r="G378" s="25"/>
      <c r="H378" s="25"/>
      <c r="I378" s="25"/>
      <c r="J378" s="26"/>
      <c r="K378" s="27" t="str">
        <f aca="false">IF(ISNA(VLOOKUP($J378,TAB_List!$R:$S,2,0)),"",VLOOKUP($J378,TAB_List!$R:$S,2,0))</f>
        <v/>
      </c>
      <c r="L378" s="23"/>
      <c r="M378" s="28" t="str">
        <f aca="false">IF($L378="","",VLOOKUP($L378,TAB_List!$I:$K,2,0))</f>
        <v/>
      </c>
      <c r="N378" s="28" t="str">
        <f aca="false">IF($L378="","",VLOOKUP($L378,TAB_List!$I:$K,3,0))</f>
        <v/>
      </c>
      <c r="O378" s="23"/>
      <c r="P378" s="29"/>
      <c r="Q378" s="30"/>
      <c r="R378" s="31" t="n">
        <f aca="false">P378*Q378</f>
        <v>0</v>
      </c>
      <c r="S378" s="30"/>
      <c r="T378" s="31" t="n">
        <f aca="false">R378+S378</f>
        <v>0</v>
      </c>
      <c r="U378" s="31" t="n">
        <f aca="false">ROUNDUP(T378,-1)</f>
        <v>0</v>
      </c>
      <c r="V378" s="32"/>
      <c r="W378" s="25"/>
      <c r="X378" s="25"/>
      <c r="Y378" s="29"/>
      <c r="Z378" s="25"/>
      <c r="AA378" s="33"/>
      <c r="AB378" s="33"/>
      <c r="AC378" s="33"/>
      <c r="AD378" s="33"/>
      <c r="AE378" s="33"/>
      <c r="AF378" s="33" t="n">
        <f aca="false">AC378+AD378+AE378</f>
        <v>0</v>
      </c>
      <c r="AG378" s="33"/>
      <c r="AH378" s="33" t="n">
        <f aca="false">AF378+AG378</f>
        <v>0</v>
      </c>
      <c r="AI378" s="33" t="n">
        <f aca="false">AB378-AH378</f>
        <v>0</v>
      </c>
      <c r="AJ378" s="33" t="n">
        <f aca="false">AF378+AI378</f>
        <v>0</v>
      </c>
      <c r="AK378" s="33"/>
    </row>
    <row r="379" customFormat="false" ht="14.25" hidden="false" customHeight="true" outlineLevel="0" collapsed="false">
      <c r="B379" s="21"/>
      <c r="C379" s="22"/>
      <c r="D379" s="22"/>
      <c r="E379" s="23"/>
      <c r="F379" s="24"/>
      <c r="G379" s="25"/>
      <c r="H379" s="25"/>
      <c r="I379" s="25"/>
      <c r="J379" s="26"/>
      <c r="K379" s="27" t="str">
        <f aca="false">IF(ISNA(VLOOKUP($J379,TAB_List!$R:$S,2,0)),"",VLOOKUP($J379,TAB_List!$R:$S,2,0))</f>
        <v/>
      </c>
      <c r="L379" s="23"/>
      <c r="M379" s="28" t="str">
        <f aca="false">IF($L379="","",VLOOKUP($L379,TAB_List!$I:$K,2,0))</f>
        <v/>
      </c>
      <c r="N379" s="28" t="str">
        <f aca="false">IF($L379="","",VLOOKUP($L379,TAB_List!$I:$K,3,0))</f>
        <v/>
      </c>
      <c r="O379" s="23"/>
      <c r="P379" s="29"/>
      <c r="Q379" s="30"/>
      <c r="R379" s="31" t="n">
        <f aca="false">P379*Q379</f>
        <v>0</v>
      </c>
      <c r="S379" s="30"/>
      <c r="T379" s="31" t="n">
        <f aca="false">R379+S379</f>
        <v>0</v>
      </c>
      <c r="U379" s="31" t="n">
        <f aca="false">ROUNDUP(T379,-1)</f>
        <v>0</v>
      </c>
      <c r="V379" s="32"/>
      <c r="W379" s="25"/>
      <c r="X379" s="25"/>
      <c r="Y379" s="29"/>
      <c r="Z379" s="25"/>
      <c r="AA379" s="33"/>
      <c r="AB379" s="33"/>
      <c r="AC379" s="33"/>
      <c r="AD379" s="33"/>
      <c r="AE379" s="33"/>
      <c r="AF379" s="33" t="n">
        <f aca="false">AC379+AD379+AE379</f>
        <v>0</v>
      </c>
      <c r="AG379" s="33"/>
      <c r="AH379" s="33" t="n">
        <f aca="false">AF379+AG379</f>
        <v>0</v>
      </c>
      <c r="AI379" s="33" t="n">
        <f aca="false">AB379-AH379</f>
        <v>0</v>
      </c>
      <c r="AJ379" s="33" t="n">
        <f aca="false">AF379+AI379</f>
        <v>0</v>
      </c>
      <c r="AK379" s="33"/>
    </row>
    <row r="380" customFormat="false" ht="14.25" hidden="false" customHeight="true" outlineLevel="0" collapsed="false">
      <c r="B380" s="21"/>
      <c r="C380" s="22"/>
      <c r="D380" s="22"/>
      <c r="E380" s="23"/>
      <c r="F380" s="24"/>
      <c r="G380" s="25"/>
      <c r="H380" s="25"/>
      <c r="I380" s="25"/>
      <c r="J380" s="26"/>
      <c r="K380" s="27" t="str">
        <f aca="false">IF(ISNA(VLOOKUP($J380,TAB_List!$R:$S,2,0)),"",VLOOKUP($J380,TAB_List!$R:$S,2,0))</f>
        <v/>
      </c>
      <c r="L380" s="23"/>
      <c r="M380" s="28" t="str">
        <f aca="false">IF($L380="","",VLOOKUP($L380,TAB_List!$I:$K,2,0))</f>
        <v/>
      </c>
      <c r="N380" s="28" t="str">
        <f aca="false">IF($L380="","",VLOOKUP($L380,TAB_List!$I:$K,3,0))</f>
        <v/>
      </c>
      <c r="O380" s="23"/>
      <c r="P380" s="29"/>
      <c r="Q380" s="30"/>
      <c r="R380" s="31" t="n">
        <f aca="false">P380*Q380</f>
        <v>0</v>
      </c>
      <c r="S380" s="30"/>
      <c r="T380" s="31" t="n">
        <f aca="false">R380+S380</f>
        <v>0</v>
      </c>
      <c r="U380" s="31" t="n">
        <f aca="false">ROUNDUP(T380,-1)</f>
        <v>0</v>
      </c>
      <c r="V380" s="32"/>
      <c r="W380" s="25"/>
      <c r="X380" s="25"/>
      <c r="Y380" s="29"/>
      <c r="Z380" s="25"/>
      <c r="AA380" s="33"/>
      <c r="AB380" s="33"/>
      <c r="AC380" s="33"/>
      <c r="AD380" s="33"/>
      <c r="AE380" s="33"/>
      <c r="AF380" s="33" t="n">
        <f aca="false">AC380+AD380+AE380</f>
        <v>0</v>
      </c>
      <c r="AG380" s="33"/>
      <c r="AH380" s="33" t="n">
        <f aca="false">AF380+AG380</f>
        <v>0</v>
      </c>
      <c r="AI380" s="33" t="n">
        <f aca="false">AB380-AH380</f>
        <v>0</v>
      </c>
      <c r="AJ380" s="33" t="n">
        <f aca="false">AF380+AI380</f>
        <v>0</v>
      </c>
      <c r="AK380" s="33"/>
    </row>
    <row r="381" customFormat="false" ht="14.25" hidden="false" customHeight="true" outlineLevel="0" collapsed="false">
      <c r="B381" s="21"/>
      <c r="C381" s="22"/>
      <c r="D381" s="22"/>
      <c r="E381" s="23"/>
      <c r="F381" s="24"/>
      <c r="G381" s="25"/>
      <c r="H381" s="25"/>
      <c r="I381" s="25"/>
      <c r="J381" s="26"/>
      <c r="K381" s="27" t="str">
        <f aca="false">IF(ISNA(VLOOKUP($J381,TAB_List!$R:$S,2,0)),"",VLOOKUP($J381,TAB_List!$R:$S,2,0))</f>
        <v/>
      </c>
      <c r="L381" s="23"/>
      <c r="M381" s="28" t="str">
        <f aca="false">IF($L381="","",VLOOKUP($L381,TAB_List!$I:$K,2,0))</f>
        <v/>
      </c>
      <c r="N381" s="28" t="str">
        <f aca="false">IF($L381="","",VLOOKUP($L381,TAB_List!$I:$K,3,0))</f>
        <v/>
      </c>
      <c r="O381" s="23"/>
      <c r="P381" s="29"/>
      <c r="Q381" s="30"/>
      <c r="R381" s="31" t="n">
        <f aca="false">P381*Q381</f>
        <v>0</v>
      </c>
      <c r="S381" s="30"/>
      <c r="T381" s="31" t="n">
        <f aca="false">R381+S381</f>
        <v>0</v>
      </c>
      <c r="U381" s="31" t="n">
        <f aca="false">ROUNDUP(T381,-1)</f>
        <v>0</v>
      </c>
      <c r="V381" s="32"/>
      <c r="W381" s="25"/>
      <c r="X381" s="25"/>
      <c r="Y381" s="29"/>
      <c r="Z381" s="25"/>
      <c r="AA381" s="33"/>
      <c r="AB381" s="33"/>
      <c r="AC381" s="33"/>
      <c r="AD381" s="33"/>
      <c r="AE381" s="33"/>
      <c r="AF381" s="33" t="n">
        <f aca="false">AC381+AD381+AE381</f>
        <v>0</v>
      </c>
      <c r="AG381" s="33"/>
      <c r="AH381" s="33" t="n">
        <f aca="false">AF381+AG381</f>
        <v>0</v>
      </c>
      <c r="AI381" s="33" t="n">
        <f aca="false">AB381-AH381</f>
        <v>0</v>
      </c>
      <c r="AJ381" s="33" t="n">
        <f aca="false">AF381+AI381</f>
        <v>0</v>
      </c>
      <c r="AK381" s="33"/>
    </row>
    <row r="382" customFormat="false" ht="14.25" hidden="false" customHeight="true" outlineLevel="0" collapsed="false">
      <c r="B382" s="21"/>
      <c r="C382" s="22"/>
      <c r="D382" s="22"/>
      <c r="E382" s="23"/>
      <c r="F382" s="24"/>
      <c r="G382" s="25"/>
      <c r="H382" s="25"/>
      <c r="I382" s="25"/>
      <c r="J382" s="26"/>
      <c r="K382" s="27" t="str">
        <f aca="false">IF(ISNA(VLOOKUP($J382,TAB_List!$R:$S,2,0)),"",VLOOKUP($J382,TAB_List!$R:$S,2,0))</f>
        <v/>
      </c>
      <c r="L382" s="23"/>
      <c r="M382" s="28" t="str">
        <f aca="false">IF($L382="","",VLOOKUP($L382,TAB_List!$I:$K,2,0))</f>
        <v/>
      </c>
      <c r="N382" s="28" t="str">
        <f aca="false">IF($L382="","",VLOOKUP($L382,TAB_List!$I:$K,3,0))</f>
        <v/>
      </c>
      <c r="O382" s="23"/>
      <c r="P382" s="29"/>
      <c r="Q382" s="30"/>
      <c r="R382" s="31" t="n">
        <f aca="false">P382*Q382</f>
        <v>0</v>
      </c>
      <c r="S382" s="30"/>
      <c r="T382" s="31" t="n">
        <f aca="false">R382+S382</f>
        <v>0</v>
      </c>
      <c r="U382" s="31" t="n">
        <f aca="false">ROUNDUP(T382,-1)</f>
        <v>0</v>
      </c>
      <c r="V382" s="32"/>
      <c r="W382" s="25"/>
      <c r="X382" s="25"/>
      <c r="Y382" s="29"/>
      <c r="Z382" s="25"/>
      <c r="AA382" s="33"/>
      <c r="AB382" s="33"/>
      <c r="AC382" s="33"/>
      <c r="AD382" s="33"/>
      <c r="AE382" s="33"/>
      <c r="AF382" s="33" t="n">
        <f aca="false">AC382+AD382+AE382</f>
        <v>0</v>
      </c>
      <c r="AG382" s="33"/>
      <c r="AH382" s="33" t="n">
        <f aca="false">AF382+AG382</f>
        <v>0</v>
      </c>
      <c r="AI382" s="33" t="n">
        <f aca="false">AB382-AH382</f>
        <v>0</v>
      </c>
      <c r="AJ382" s="33" t="n">
        <f aca="false">AF382+AI382</f>
        <v>0</v>
      </c>
      <c r="AK382" s="33"/>
    </row>
    <row r="383" customFormat="false" ht="14.25" hidden="false" customHeight="true" outlineLevel="0" collapsed="false">
      <c r="B383" s="21"/>
      <c r="C383" s="22"/>
      <c r="D383" s="22"/>
      <c r="E383" s="23"/>
      <c r="F383" s="24"/>
      <c r="G383" s="25"/>
      <c r="H383" s="25"/>
      <c r="I383" s="25"/>
      <c r="J383" s="26"/>
      <c r="K383" s="27" t="str">
        <f aca="false">IF(ISNA(VLOOKUP($J383,TAB_List!$R:$S,2,0)),"",VLOOKUP($J383,TAB_List!$R:$S,2,0))</f>
        <v/>
      </c>
      <c r="L383" s="23"/>
      <c r="M383" s="28" t="str">
        <f aca="false">IF($L383="","",VLOOKUP($L383,TAB_List!$I:$K,2,0))</f>
        <v/>
      </c>
      <c r="N383" s="28" t="str">
        <f aca="false">IF($L383="","",VLOOKUP($L383,TAB_List!$I:$K,3,0))</f>
        <v/>
      </c>
      <c r="O383" s="23"/>
      <c r="P383" s="29"/>
      <c r="Q383" s="30"/>
      <c r="R383" s="31" t="n">
        <f aca="false">P383*Q383</f>
        <v>0</v>
      </c>
      <c r="S383" s="30"/>
      <c r="T383" s="31" t="n">
        <f aca="false">R383+S383</f>
        <v>0</v>
      </c>
      <c r="U383" s="31" t="n">
        <f aca="false">ROUNDUP(T383,-1)</f>
        <v>0</v>
      </c>
      <c r="V383" s="32"/>
      <c r="W383" s="25"/>
      <c r="X383" s="25"/>
      <c r="Y383" s="29"/>
      <c r="Z383" s="25"/>
      <c r="AA383" s="33"/>
      <c r="AB383" s="33"/>
      <c r="AC383" s="33"/>
      <c r="AD383" s="33"/>
      <c r="AE383" s="33"/>
      <c r="AF383" s="33" t="n">
        <f aca="false">AC383+AD383+AE383</f>
        <v>0</v>
      </c>
      <c r="AG383" s="33"/>
      <c r="AH383" s="33" t="n">
        <f aca="false">AF383+AG383</f>
        <v>0</v>
      </c>
      <c r="AI383" s="33" t="n">
        <f aca="false">AB383-AH383</f>
        <v>0</v>
      </c>
      <c r="AJ383" s="33" t="n">
        <f aca="false">AF383+AI383</f>
        <v>0</v>
      </c>
      <c r="AK383" s="33"/>
    </row>
    <row r="384" customFormat="false" ht="14.25" hidden="false" customHeight="true" outlineLevel="0" collapsed="false">
      <c r="B384" s="21"/>
      <c r="C384" s="22"/>
      <c r="D384" s="22"/>
      <c r="E384" s="23"/>
      <c r="F384" s="24"/>
      <c r="G384" s="25"/>
      <c r="H384" s="25"/>
      <c r="I384" s="25"/>
      <c r="J384" s="26"/>
      <c r="K384" s="27" t="str">
        <f aca="false">IF(ISNA(VLOOKUP($J384,TAB_List!$R:$S,2,0)),"",VLOOKUP($J384,TAB_List!$R:$S,2,0))</f>
        <v/>
      </c>
      <c r="L384" s="23"/>
      <c r="M384" s="28" t="str">
        <f aca="false">IF($L384="","",VLOOKUP($L384,TAB_List!$I:$K,2,0))</f>
        <v/>
      </c>
      <c r="N384" s="28" t="str">
        <f aca="false">IF($L384="","",VLOOKUP($L384,TAB_List!$I:$K,3,0))</f>
        <v/>
      </c>
      <c r="O384" s="23"/>
      <c r="P384" s="29"/>
      <c r="Q384" s="30"/>
      <c r="R384" s="31" t="n">
        <f aca="false">P384*Q384</f>
        <v>0</v>
      </c>
      <c r="S384" s="30"/>
      <c r="T384" s="31" t="n">
        <f aca="false">R384+S384</f>
        <v>0</v>
      </c>
      <c r="U384" s="31" t="n">
        <f aca="false">ROUNDUP(T384,-1)</f>
        <v>0</v>
      </c>
      <c r="V384" s="32"/>
      <c r="W384" s="25"/>
      <c r="X384" s="25"/>
      <c r="Y384" s="29"/>
      <c r="Z384" s="25"/>
      <c r="AA384" s="33"/>
      <c r="AB384" s="33"/>
      <c r="AC384" s="33"/>
      <c r="AD384" s="33"/>
      <c r="AE384" s="33"/>
      <c r="AF384" s="33" t="n">
        <f aca="false">AC384+AD384+AE384</f>
        <v>0</v>
      </c>
      <c r="AG384" s="33"/>
      <c r="AH384" s="33" t="n">
        <f aca="false">AF384+AG384</f>
        <v>0</v>
      </c>
      <c r="AI384" s="33" t="n">
        <f aca="false">AB384-AH384</f>
        <v>0</v>
      </c>
      <c r="AJ384" s="33" t="n">
        <f aca="false">AF384+AI384</f>
        <v>0</v>
      </c>
      <c r="AK384" s="33"/>
    </row>
    <row r="385" customFormat="false" ht="14.25" hidden="false" customHeight="true" outlineLevel="0" collapsed="false">
      <c r="B385" s="21"/>
      <c r="C385" s="22"/>
      <c r="D385" s="22"/>
      <c r="E385" s="23"/>
      <c r="F385" s="24"/>
      <c r="G385" s="25"/>
      <c r="H385" s="25"/>
      <c r="I385" s="25"/>
      <c r="J385" s="26"/>
      <c r="K385" s="27" t="str">
        <f aca="false">IF(ISNA(VLOOKUP($J385,TAB_List!$R:$S,2,0)),"",VLOOKUP($J385,TAB_List!$R:$S,2,0))</f>
        <v/>
      </c>
      <c r="L385" s="23"/>
      <c r="M385" s="28" t="str">
        <f aca="false">IF($L385="","",VLOOKUP($L385,TAB_List!$I:$K,2,0))</f>
        <v/>
      </c>
      <c r="N385" s="28" t="str">
        <f aca="false">IF($L385="","",VLOOKUP($L385,TAB_List!$I:$K,3,0))</f>
        <v/>
      </c>
      <c r="O385" s="23"/>
      <c r="P385" s="29"/>
      <c r="Q385" s="30"/>
      <c r="R385" s="31" t="n">
        <f aca="false">P385*Q385</f>
        <v>0</v>
      </c>
      <c r="S385" s="30"/>
      <c r="T385" s="31" t="n">
        <f aca="false">R385+S385</f>
        <v>0</v>
      </c>
      <c r="U385" s="31" t="n">
        <f aca="false">ROUNDUP(T385,-1)</f>
        <v>0</v>
      </c>
      <c r="V385" s="32"/>
      <c r="W385" s="25"/>
      <c r="X385" s="25"/>
      <c r="Y385" s="29"/>
      <c r="Z385" s="25"/>
      <c r="AA385" s="33"/>
      <c r="AB385" s="33"/>
      <c r="AC385" s="33"/>
      <c r="AD385" s="33"/>
      <c r="AE385" s="33"/>
      <c r="AF385" s="33" t="n">
        <f aca="false">AC385+AD385+AE385</f>
        <v>0</v>
      </c>
      <c r="AG385" s="33"/>
      <c r="AH385" s="33" t="n">
        <f aca="false">AF385+AG385</f>
        <v>0</v>
      </c>
      <c r="AI385" s="33" t="n">
        <f aca="false">AB385-AH385</f>
        <v>0</v>
      </c>
      <c r="AJ385" s="33" t="n">
        <f aca="false">AF385+AI385</f>
        <v>0</v>
      </c>
      <c r="AK385" s="33"/>
    </row>
    <row r="386" customFormat="false" ht="14.25" hidden="false" customHeight="true" outlineLevel="0" collapsed="false">
      <c r="B386" s="21"/>
      <c r="C386" s="22"/>
      <c r="D386" s="22"/>
      <c r="E386" s="23"/>
      <c r="F386" s="24"/>
      <c r="G386" s="25"/>
      <c r="H386" s="25"/>
      <c r="I386" s="25"/>
      <c r="J386" s="26"/>
      <c r="K386" s="27" t="str">
        <f aca="false">IF(ISNA(VLOOKUP($J386,TAB_List!$R:$S,2,0)),"",VLOOKUP($J386,TAB_List!$R:$S,2,0))</f>
        <v/>
      </c>
      <c r="L386" s="23"/>
      <c r="M386" s="28" t="str">
        <f aca="false">IF($L386="","",VLOOKUP($L386,TAB_List!$I:$K,2,0))</f>
        <v/>
      </c>
      <c r="N386" s="28" t="str">
        <f aca="false">IF($L386="","",VLOOKUP($L386,TAB_List!$I:$K,3,0))</f>
        <v/>
      </c>
      <c r="O386" s="23"/>
      <c r="P386" s="29"/>
      <c r="Q386" s="30"/>
      <c r="R386" s="31" t="n">
        <f aca="false">P386*Q386</f>
        <v>0</v>
      </c>
      <c r="S386" s="30"/>
      <c r="T386" s="31" t="n">
        <f aca="false">R386+S386</f>
        <v>0</v>
      </c>
      <c r="U386" s="31" t="n">
        <f aca="false">ROUNDUP(T386,-1)</f>
        <v>0</v>
      </c>
      <c r="V386" s="32"/>
      <c r="W386" s="25"/>
      <c r="X386" s="25"/>
      <c r="Y386" s="29"/>
      <c r="Z386" s="25"/>
      <c r="AA386" s="33"/>
      <c r="AB386" s="33"/>
      <c r="AC386" s="33"/>
      <c r="AD386" s="33"/>
      <c r="AE386" s="33"/>
      <c r="AF386" s="33" t="n">
        <f aca="false">AC386+AD386+AE386</f>
        <v>0</v>
      </c>
      <c r="AG386" s="33"/>
      <c r="AH386" s="33" t="n">
        <f aca="false">AF386+AG386</f>
        <v>0</v>
      </c>
      <c r="AI386" s="33" t="n">
        <f aca="false">AB386-AH386</f>
        <v>0</v>
      </c>
      <c r="AJ386" s="33" t="n">
        <f aca="false">AF386+AI386</f>
        <v>0</v>
      </c>
      <c r="AK386" s="33"/>
    </row>
    <row r="387" customFormat="false" ht="14.25" hidden="false" customHeight="true" outlineLevel="0" collapsed="false">
      <c r="B387" s="21"/>
      <c r="C387" s="22"/>
      <c r="D387" s="22"/>
      <c r="E387" s="23"/>
      <c r="F387" s="24"/>
      <c r="G387" s="25"/>
      <c r="H387" s="25"/>
      <c r="I387" s="25"/>
      <c r="J387" s="26"/>
      <c r="K387" s="27" t="str">
        <f aca="false">IF(ISNA(VLOOKUP($J387,TAB_List!$R:$S,2,0)),"",VLOOKUP($J387,TAB_List!$R:$S,2,0))</f>
        <v/>
      </c>
      <c r="L387" s="23"/>
      <c r="M387" s="28" t="str">
        <f aca="false">IF($L387="","",VLOOKUP($L387,TAB_List!$I:$K,2,0))</f>
        <v/>
      </c>
      <c r="N387" s="28" t="str">
        <f aca="false">IF($L387="","",VLOOKUP($L387,TAB_List!$I:$K,3,0))</f>
        <v/>
      </c>
      <c r="O387" s="23"/>
      <c r="P387" s="29"/>
      <c r="Q387" s="30"/>
      <c r="R387" s="31" t="n">
        <f aca="false">P387*Q387</f>
        <v>0</v>
      </c>
      <c r="S387" s="30"/>
      <c r="T387" s="31" t="n">
        <f aca="false">R387+S387</f>
        <v>0</v>
      </c>
      <c r="U387" s="31" t="n">
        <f aca="false">ROUNDUP(T387,-1)</f>
        <v>0</v>
      </c>
      <c r="V387" s="32"/>
      <c r="W387" s="25"/>
      <c r="X387" s="25"/>
      <c r="Y387" s="29"/>
      <c r="Z387" s="25"/>
      <c r="AA387" s="33"/>
      <c r="AB387" s="33"/>
      <c r="AC387" s="33"/>
      <c r="AD387" s="33"/>
      <c r="AE387" s="33"/>
      <c r="AF387" s="33" t="n">
        <f aca="false">AC387+AD387+AE387</f>
        <v>0</v>
      </c>
      <c r="AG387" s="33"/>
      <c r="AH387" s="33" t="n">
        <f aca="false">AF387+AG387</f>
        <v>0</v>
      </c>
      <c r="AI387" s="33" t="n">
        <f aca="false">AB387-AH387</f>
        <v>0</v>
      </c>
      <c r="AJ387" s="33" t="n">
        <f aca="false">AF387+AI387</f>
        <v>0</v>
      </c>
      <c r="AK387" s="33"/>
    </row>
    <row r="388" customFormat="false" ht="14.25" hidden="false" customHeight="true" outlineLevel="0" collapsed="false">
      <c r="B388" s="21"/>
      <c r="C388" s="22"/>
      <c r="D388" s="22"/>
      <c r="E388" s="23"/>
      <c r="F388" s="24"/>
      <c r="G388" s="25"/>
      <c r="H388" s="25"/>
      <c r="I388" s="25"/>
      <c r="J388" s="26"/>
      <c r="K388" s="27" t="str">
        <f aca="false">IF(ISNA(VLOOKUP($J388,TAB_List!$R:$S,2,0)),"",VLOOKUP($J388,TAB_List!$R:$S,2,0))</f>
        <v/>
      </c>
      <c r="L388" s="23"/>
      <c r="M388" s="28" t="str">
        <f aca="false">IF($L388="","",VLOOKUP($L388,TAB_List!$I:$K,2,0))</f>
        <v/>
      </c>
      <c r="N388" s="28" t="str">
        <f aca="false">IF($L388="","",VLOOKUP($L388,TAB_List!$I:$K,3,0))</f>
        <v/>
      </c>
      <c r="O388" s="23"/>
      <c r="P388" s="29"/>
      <c r="Q388" s="30"/>
      <c r="R388" s="31" t="n">
        <f aca="false">P388*Q388</f>
        <v>0</v>
      </c>
      <c r="S388" s="30"/>
      <c r="T388" s="31" t="n">
        <f aca="false">R388+S388</f>
        <v>0</v>
      </c>
      <c r="U388" s="31" t="n">
        <f aca="false">ROUNDUP(T388,-1)</f>
        <v>0</v>
      </c>
      <c r="V388" s="32"/>
      <c r="W388" s="25"/>
      <c r="X388" s="25"/>
      <c r="Y388" s="29"/>
      <c r="Z388" s="25"/>
      <c r="AA388" s="33"/>
      <c r="AB388" s="33"/>
      <c r="AC388" s="33"/>
      <c r="AD388" s="33"/>
      <c r="AE388" s="33"/>
      <c r="AF388" s="33" t="n">
        <f aca="false">AC388+AD388+AE388</f>
        <v>0</v>
      </c>
      <c r="AG388" s="33"/>
      <c r="AH388" s="33" t="n">
        <f aca="false">AF388+AG388</f>
        <v>0</v>
      </c>
      <c r="AI388" s="33" t="n">
        <f aca="false">AB388-AH388</f>
        <v>0</v>
      </c>
      <c r="AJ388" s="33" t="n">
        <f aca="false">AF388+AI388</f>
        <v>0</v>
      </c>
      <c r="AK388" s="33"/>
    </row>
    <row r="389" customFormat="false" ht="14.25" hidden="false" customHeight="true" outlineLevel="0" collapsed="false">
      <c r="B389" s="21"/>
      <c r="C389" s="22"/>
      <c r="D389" s="22"/>
      <c r="E389" s="23"/>
      <c r="F389" s="24"/>
      <c r="G389" s="25"/>
      <c r="H389" s="25"/>
      <c r="I389" s="25"/>
      <c r="J389" s="26"/>
      <c r="K389" s="27" t="str">
        <f aca="false">IF(ISNA(VLOOKUP($J389,TAB_List!$R:$S,2,0)),"",VLOOKUP($J389,TAB_List!$R:$S,2,0))</f>
        <v/>
      </c>
      <c r="L389" s="23"/>
      <c r="M389" s="28" t="str">
        <f aca="false">IF($L389="","",VLOOKUP($L389,TAB_List!$I:$K,2,0))</f>
        <v/>
      </c>
      <c r="N389" s="28" t="str">
        <f aca="false">IF($L389="","",VLOOKUP($L389,TAB_List!$I:$K,3,0))</f>
        <v/>
      </c>
      <c r="O389" s="23"/>
      <c r="P389" s="29"/>
      <c r="Q389" s="30"/>
      <c r="R389" s="31" t="n">
        <f aca="false">P389*Q389</f>
        <v>0</v>
      </c>
      <c r="S389" s="30"/>
      <c r="T389" s="31" t="n">
        <f aca="false">R389+S389</f>
        <v>0</v>
      </c>
      <c r="U389" s="31" t="n">
        <f aca="false">ROUNDUP(T389,-1)</f>
        <v>0</v>
      </c>
      <c r="V389" s="32"/>
      <c r="W389" s="25"/>
      <c r="X389" s="25"/>
      <c r="Y389" s="29"/>
      <c r="Z389" s="25"/>
      <c r="AA389" s="33"/>
      <c r="AB389" s="33"/>
      <c r="AC389" s="33"/>
      <c r="AD389" s="33"/>
      <c r="AE389" s="33"/>
      <c r="AF389" s="33" t="n">
        <f aca="false">AC389+AD389+AE389</f>
        <v>0</v>
      </c>
      <c r="AG389" s="33"/>
      <c r="AH389" s="33" t="n">
        <f aca="false">AF389+AG389</f>
        <v>0</v>
      </c>
      <c r="AI389" s="33" t="n">
        <f aca="false">AB389-AH389</f>
        <v>0</v>
      </c>
      <c r="AJ389" s="33" t="n">
        <f aca="false">AF389+AI389</f>
        <v>0</v>
      </c>
      <c r="AK389" s="33"/>
    </row>
    <row r="390" customFormat="false" ht="14.25" hidden="false" customHeight="true" outlineLevel="0" collapsed="false">
      <c r="B390" s="21"/>
      <c r="C390" s="22"/>
      <c r="D390" s="22"/>
      <c r="E390" s="23"/>
      <c r="F390" s="24"/>
      <c r="G390" s="25"/>
      <c r="H390" s="25"/>
      <c r="I390" s="25"/>
      <c r="J390" s="26"/>
      <c r="K390" s="27" t="str">
        <f aca="false">IF(ISNA(VLOOKUP($J390,TAB_List!$R:$S,2,0)),"",VLOOKUP($J390,TAB_List!$R:$S,2,0))</f>
        <v/>
      </c>
      <c r="L390" s="23"/>
      <c r="M390" s="28" t="str">
        <f aca="false">IF($L390="","",VLOOKUP($L390,TAB_List!$I:$K,2,0))</f>
        <v/>
      </c>
      <c r="N390" s="28" t="str">
        <f aca="false">IF($L390="","",VLOOKUP($L390,TAB_List!$I:$K,3,0))</f>
        <v/>
      </c>
      <c r="O390" s="23"/>
      <c r="P390" s="29"/>
      <c r="Q390" s="30"/>
      <c r="R390" s="31" t="n">
        <f aca="false">P390*Q390</f>
        <v>0</v>
      </c>
      <c r="S390" s="30"/>
      <c r="T390" s="31" t="n">
        <f aca="false">R390+S390</f>
        <v>0</v>
      </c>
      <c r="U390" s="31" t="n">
        <f aca="false">ROUNDUP(T390,-1)</f>
        <v>0</v>
      </c>
      <c r="V390" s="32"/>
      <c r="W390" s="25"/>
      <c r="X390" s="25"/>
      <c r="Y390" s="29"/>
      <c r="Z390" s="25"/>
      <c r="AA390" s="33"/>
      <c r="AB390" s="33"/>
      <c r="AC390" s="33"/>
      <c r="AD390" s="33"/>
      <c r="AE390" s="33"/>
      <c r="AF390" s="33" t="n">
        <f aca="false">AC390+AD390+AE390</f>
        <v>0</v>
      </c>
      <c r="AG390" s="33"/>
      <c r="AH390" s="33" t="n">
        <f aca="false">AF390+AG390</f>
        <v>0</v>
      </c>
      <c r="AI390" s="33" t="n">
        <f aca="false">AB390-AH390</f>
        <v>0</v>
      </c>
      <c r="AJ390" s="33" t="n">
        <f aca="false">AF390+AI390</f>
        <v>0</v>
      </c>
      <c r="AK390" s="33"/>
    </row>
    <row r="391" customFormat="false" ht="14.25" hidden="false" customHeight="true" outlineLevel="0" collapsed="false">
      <c r="B391" s="21"/>
      <c r="C391" s="22"/>
      <c r="D391" s="22"/>
      <c r="E391" s="23"/>
      <c r="F391" s="24"/>
      <c r="G391" s="25"/>
      <c r="H391" s="25"/>
      <c r="I391" s="25"/>
      <c r="J391" s="26"/>
      <c r="K391" s="27" t="str">
        <f aca="false">IF(ISNA(VLOOKUP($J391,TAB_List!$R:$S,2,0)),"",VLOOKUP($J391,TAB_List!$R:$S,2,0))</f>
        <v/>
      </c>
      <c r="L391" s="23"/>
      <c r="M391" s="28" t="str">
        <f aca="false">IF($L391="","",VLOOKUP($L391,TAB_List!$I:$K,2,0))</f>
        <v/>
      </c>
      <c r="N391" s="28" t="str">
        <f aca="false">IF($L391="","",VLOOKUP($L391,TAB_List!$I:$K,3,0))</f>
        <v/>
      </c>
      <c r="O391" s="23"/>
      <c r="P391" s="29"/>
      <c r="Q391" s="30"/>
      <c r="R391" s="31" t="n">
        <f aca="false">P391*Q391</f>
        <v>0</v>
      </c>
      <c r="S391" s="30"/>
      <c r="T391" s="31" t="n">
        <f aca="false">R391+S391</f>
        <v>0</v>
      </c>
      <c r="U391" s="31" t="n">
        <f aca="false">ROUNDUP(T391,-1)</f>
        <v>0</v>
      </c>
      <c r="V391" s="32"/>
      <c r="W391" s="25"/>
      <c r="X391" s="25"/>
      <c r="Y391" s="29"/>
      <c r="Z391" s="25"/>
      <c r="AA391" s="33"/>
      <c r="AB391" s="33"/>
      <c r="AC391" s="33"/>
      <c r="AD391" s="33"/>
      <c r="AE391" s="33"/>
      <c r="AF391" s="33" t="n">
        <f aca="false">AC391+AD391+AE391</f>
        <v>0</v>
      </c>
      <c r="AG391" s="33"/>
      <c r="AH391" s="33" t="n">
        <f aca="false">AF391+AG391</f>
        <v>0</v>
      </c>
      <c r="AI391" s="33" t="n">
        <f aca="false">AB391-AH391</f>
        <v>0</v>
      </c>
      <c r="AJ391" s="33" t="n">
        <f aca="false">AF391+AI391</f>
        <v>0</v>
      </c>
      <c r="AK391" s="33"/>
    </row>
    <row r="392" customFormat="false" ht="14.25" hidden="false" customHeight="true" outlineLevel="0" collapsed="false">
      <c r="B392" s="21"/>
      <c r="C392" s="22"/>
      <c r="D392" s="22"/>
      <c r="E392" s="23"/>
      <c r="F392" s="24"/>
      <c r="G392" s="25"/>
      <c r="H392" s="25"/>
      <c r="I392" s="25"/>
      <c r="J392" s="26"/>
      <c r="K392" s="27" t="str">
        <f aca="false">IF(ISNA(VLOOKUP($J392,TAB_List!$R:$S,2,0)),"",VLOOKUP($J392,TAB_List!$R:$S,2,0))</f>
        <v/>
      </c>
      <c r="L392" s="23"/>
      <c r="M392" s="28" t="str">
        <f aca="false">IF($L392="","",VLOOKUP($L392,TAB_List!$I:$K,2,0))</f>
        <v/>
      </c>
      <c r="N392" s="28" t="str">
        <f aca="false">IF($L392="","",VLOOKUP($L392,TAB_List!$I:$K,3,0))</f>
        <v/>
      </c>
      <c r="O392" s="23"/>
      <c r="P392" s="29"/>
      <c r="Q392" s="30"/>
      <c r="R392" s="31" t="n">
        <f aca="false">P392*Q392</f>
        <v>0</v>
      </c>
      <c r="S392" s="30"/>
      <c r="T392" s="31" t="n">
        <f aca="false">R392+S392</f>
        <v>0</v>
      </c>
      <c r="U392" s="31" t="n">
        <f aca="false">ROUNDUP(T392,-1)</f>
        <v>0</v>
      </c>
      <c r="V392" s="32"/>
      <c r="W392" s="25"/>
      <c r="X392" s="25"/>
      <c r="Y392" s="29"/>
      <c r="Z392" s="25"/>
      <c r="AA392" s="33"/>
      <c r="AB392" s="33"/>
      <c r="AC392" s="33"/>
      <c r="AD392" s="33"/>
      <c r="AE392" s="33"/>
      <c r="AF392" s="33" t="n">
        <f aca="false">AC392+AD392+AE392</f>
        <v>0</v>
      </c>
      <c r="AG392" s="33"/>
      <c r="AH392" s="33" t="n">
        <f aca="false">AF392+AG392</f>
        <v>0</v>
      </c>
      <c r="AI392" s="33" t="n">
        <f aca="false">AB392-AH392</f>
        <v>0</v>
      </c>
      <c r="AJ392" s="33" t="n">
        <f aca="false">AF392+AI392</f>
        <v>0</v>
      </c>
      <c r="AK392" s="33"/>
    </row>
    <row r="393" customFormat="false" ht="14.25" hidden="false" customHeight="true" outlineLevel="0" collapsed="false">
      <c r="B393" s="21"/>
      <c r="C393" s="22"/>
      <c r="D393" s="22"/>
      <c r="E393" s="23"/>
      <c r="F393" s="24"/>
      <c r="G393" s="25"/>
      <c r="H393" s="25"/>
      <c r="I393" s="25"/>
      <c r="J393" s="26"/>
      <c r="K393" s="27" t="str">
        <f aca="false">IF(ISNA(VLOOKUP($J393,TAB_List!$R:$S,2,0)),"",VLOOKUP($J393,TAB_List!$R:$S,2,0))</f>
        <v/>
      </c>
      <c r="L393" s="23"/>
      <c r="M393" s="28" t="str">
        <f aca="false">IF($L393="","",VLOOKUP($L393,TAB_List!$I:$K,2,0))</f>
        <v/>
      </c>
      <c r="N393" s="28" t="str">
        <f aca="false">IF($L393="","",VLOOKUP($L393,TAB_List!$I:$K,3,0))</f>
        <v/>
      </c>
      <c r="O393" s="23"/>
      <c r="P393" s="29"/>
      <c r="Q393" s="30"/>
      <c r="R393" s="31" t="n">
        <f aca="false">P393*Q393</f>
        <v>0</v>
      </c>
      <c r="S393" s="30"/>
      <c r="T393" s="31" t="n">
        <f aca="false">R393+S393</f>
        <v>0</v>
      </c>
      <c r="U393" s="31" t="n">
        <f aca="false">ROUNDUP(T393,-1)</f>
        <v>0</v>
      </c>
      <c r="V393" s="32"/>
      <c r="W393" s="25"/>
      <c r="X393" s="25"/>
      <c r="Y393" s="29"/>
      <c r="Z393" s="25"/>
      <c r="AA393" s="33"/>
      <c r="AB393" s="33"/>
      <c r="AC393" s="33"/>
      <c r="AD393" s="33"/>
      <c r="AE393" s="33"/>
      <c r="AF393" s="33" t="n">
        <f aca="false">AC393+AD393+AE393</f>
        <v>0</v>
      </c>
      <c r="AG393" s="33"/>
      <c r="AH393" s="33" t="n">
        <f aca="false">AF393+AG393</f>
        <v>0</v>
      </c>
      <c r="AI393" s="33" t="n">
        <f aca="false">AB393-AH393</f>
        <v>0</v>
      </c>
      <c r="AJ393" s="33" t="n">
        <f aca="false">AF393+AI393</f>
        <v>0</v>
      </c>
      <c r="AK393" s="33"/>
    </row>
    <row r="394" customFormat="false" ht="14.25" hidden="false" customHeight="true" outlineLevel="0" collapsed="false">
      <c r="B394" s="21"/>
      <c r="C394" s="22"/>
      <c r="D394" s="22"/>
      <c r="E394" s="23"/>
      <c r="F394" s="24"/>
      <c r="G394" s="25"/>
      <c r="H394" s="25"/>
      <c r="I394" s="25"/>
      <c r="J394" s="26"/>
      <c r="K394" s="27" t="str">
        <f aca="false">IF(ISNA(VLOOKUP($J394,TAB_List!$R:$S,2,0)),"",VLOOKUP($J394,TAB_List!$R:$S,2,0))</f>
        <v/>
      </c>
      <c r="L394" s="23"/>
      <c r="M394" s="28" t="str">
        <f aca="false">IF($L394="","",VLOOKUP($L394,TAB_List!$I:$K,2,0))</f>
        <v/>
      </c>
      <c r="N394" s="28" t="str">
        <f aca="false">IF($L394="","",VLOOKUP($L394,TAB_List!$I:$K,3,0))</f>
        <v/>
      </c>
      <c r="O394" s="23"/>
      <c r="P394" s="29"/>
      <c r="Q394" s="30"/>
      <c r="R394" s="31" t="n">
        <f aca="false">P394*Q394</f>
        <v>0</v>
      </c>
      <c r="S394" s="30"/>
      <c r="T394" s="31" t="n">
        <f aca="false">R394+S394</f>
        <v>0</v>
      </c>
      <c r="U394" s="31" t="n">
        <f aca="false">ROUNDUP(T394,-1)</f>
        <v>0</v>
      </c>
      <c r="V394" s="32"/>
      <c r="W394" s="25"/>
      <c r="X394" s="25"/>
      <c r="Y394" s="29"/>
      <c r="Z394" s="25"/>
      <c r="AA394" s="33"/>
      <c r="AB394" s="33"/>
      <c r="AC394" s="33"/>
      <c r="AD394" s="33"/>
      <c r="AE394" s="33"/>
      <c r="AF394" s="33" t="n">
        <f aca="false">AC394+AD394+AE394</f>
        <v>0</v>
      </c>
      <c r="AG394" s="33"/>
      <c r="AH394" s="33" t="n">
        <f aca="false">AF394+AG394</f>
        <v>0</v>
      </c>
      <c r="AI394" s="33" t="n">
        <f aca="false">AB394-AH394</f>
        <v>0</v>
      </c>
      <c r="AJ394" s="33" t="n">
        <f aca="false">AF394+AI394</f>
        <v>0</v>
      </c>
      <c r="AK394" s="33"/>
    </row>
    <row r="395" customFormat="false" ht="14.25" hidden="false" customHeight="true" outlineLevel="0" collapsed="false">
      <c r="B395" s="21"/>
      <c r="C395" s="22"/>
      <c r="D395" s="22"/>
      <c r="E395" s="23"/>
      <c r="F395" s="24"/>
      <c r="G395" s="25"/>
      <c r="H395" s="25"/>
      <c r="I395" s="25"/>
      <c r="J395" s="26"/>
      <c r="K395" s="27" t="str">
        <f aca="false">IF(ISNA(VLOOKUP($J395,TAB_List!$R:$S,2,0)),"",VLOOKUP($J395,TAB_List!$R:$S,2,0))</f>
        <v/>
      </c>
      <c r="L395" s="23"/>
      <c r="M395" s="28" t="str">
        <f aca="false">IF($L395="","",VLOOKUP($L395,TAB_List!$I:$K,2,0))</f>
        <v/>
      </c>
      <c r="N395" s="28" t="str">
        <f aca="false">IF($L395="","",VLOOKUP($L395,TAB_List!$I:$K,3,0))</f>
        <v/>
      </c>
      <c r="O395" s="23"/>
      <c r="P395" s="29"/>
      <c r="Q395" s="30"/>
      <c r="R395" s="31" t="n">
        <f aca="false">P395*Q395</f>
        <v>0</v>
      </c>
      <c r="S395" s="30"/>
      <c r="T395" s="31" t="n">
        <f aca="false">R395+S395</f>
        <v>0</v>
      </c>
      <c r="U395" s="31" t="n">
        <f aca="false">ROUNDUP(T395,-1)</f>
        <v>0</v>
      </c>
      <c r="V395" s="32"/>
      <c r="W395" s="25"/>
      <c r="X395" s="25"/>
      <c r="Y395" s="29"/>
      <c r="Z395" s="25"/>
      <c r="AA395" s="33"/>
      <c r="AB395" s="33"/>
      <c r="AC395" s="33"/>
      <c r="AD395" s="33"/>
      <c r="AE395" s="33"/>
      <c r="AF395" s="33" t="n">
        <f aca="false">AC395+AD395+AE395</f>
        <v>0</v>
      </c>
      <c r="AG395" s="33"/>
      <c r="AH395" s="33" t="n">
        <f aca="false">AF395+AG395</f>
        <v>0</v>
      </c>
      <c r="AI395" s="33" t="n">
        <f aca="false">AB395-AH395</f>
        <v>0</v>
      </c>
      <c r="AJ395" s="33" t="n">
        <f aca="false">AF395+AI395</f>
        <v>0</v>
      </c>
      <c r="AK395" s="33"/>
    </row>
    <row r="396" customFormat="false" ht="14.25" hidden="false" customHeight="true" outlineLevel="0" collapsed="false">
      <c r="B396" s="21"/>
      <c r="C396" s="22"/>
      <c r="D396" s="22"/>
      <c r="E396" s="23"/>
      <c r="F396" s="24"/>
      <c r="G396" s="25"/>
      <c r="H396" s="25"/>
      <c r="I396" s="25"/>
      <c r="J396" s="26"/>
      <c r="K396" s="27" t="str">
        <f aca="false">IF(ISNA(VLOOKUP($J396,TAB_List!$R:$S,2,0)),"",VLOOKUP($J396,TAB_List!$R:$S,2,0))</f>
        <v/>
      </c>
      <c r="L396" s="23"/>
      <c r="M396" s="28" t="str">
        <f aca="false">IF($L396="","",VLOOKUP($L396,TAB_List!$I:$K,2,0))</f>
        <v/>
      </c>
      <c r="N396" s="28" t="str">
        <f aca="false">IF($L396="","",VLOOKUP($L396,TAB_List!$I:$K,3,0))</f>
        <v/>
      </c>
      <c r="O396" s="23"/>
      <c r="P396" s="29"/>
      <c r="Q396" s="30"/>
      <c r="R396" s="31" t="n">
        <f aca="false">P396*Q396</f>
        <v>0</v>
      </c>
      <c r="S396" s="30"/>
      <c r="T396" s="31" t="n">
        <f aca="false">R396+S396</f>
        <v>0</v>
      </c>
      <c r="U396" s="31" t="n">
        <f aca="false">ROUNDUP(T396,-1)</f>
        <v>0</v>
      </c>
      <c r="V396" s="32"/>
      <c r="W396" s="25"/>
      <c r="X396" s="25"/>
      <c r="Y396" s="29"/>
      <c r="Z396" s="25"/>
      <c r="AA396" s="33"/>
      <c r="AB396" s="33"/>
      <c r="AC396" s="33"/>
      <c r="AD396" s="33"/>
      <c r="AE396" s="33"/>
      <c r="AF396" s="33" t="n">
        <f aca="false">AC396+AD396+AE396</f>
        <v>0</v>
      </c>
      <c r="AG396" s="33"/>
      <c r="AH396" s="33" t="n">
        <f aca="false">AF396+AG396</f>
        <v>0</v>
      </c>
      <c r="AI396" s="33" t="n">
        <f aca="false">AB396-AH396</f>
        <v>0</v>
      </c>
      <c r="AJ396" s="33" t="n">
        <f aca="false">AF396+AI396</f>
        <v>0</v>
      </c>
      <c r="AK396" s="33"/>
    </row>
    <row r="397" customFormat="false" ht="14.25" hidden="false" customHeight="true" outlineLevel="0" collapsed="false">
      <c r="B397" s="21"/>
      <c r="C397" s="22"/>
      <c r="D397" s="22"/>
      <c r="E397" s="23"/>
      <c r="F397" s="24"/>
      <c r="G397" s="25"/>
      <c r="H397" s="25"/>
      <c r="I397" s="25"/>
      <c r="J397" s="26"/>
      <c r="K397" s="27" t="str">
        <f aca="false">IF(ISNA(VLOOKUP($J397,TAB_List!$R:$S,2,0)),"",VLOOKUP($J397,TAB_List!$R:$S,2,0))</f>
        <v/>
      </c>
      <c r="L397" s="23"/>
      <c r="M397" s="28" t="str">
        <f aca="false">IF($L397="","",VLOOKUP($L397,TAB_List!$I:$K,2,0))</f>
        <v/>
      </c>
      <c r="N397" s="28" t="str">
        <f aca="false">IF($L397="","",VLOOKUP($L397,TAB_List!$I:$K,3,0))</f>
        <v/>
      </c>
      <c r="O397" s="23"/>
      <c r="P397" s="29"/>
      <c r="Q397" s="30"/>
      <c r="R397" s="31" t="n">
        <f aca="false">P397*Q397</f>
        <v>0</v>
      </c>
      <c r="S397" s="30"/>
      <c r="T397" s="31" t="n">
        <f aca="false">R397+S397</f>
        <v>0</v>
      </c>
      <c r="U397" s="31" t="n">
        <f aca="false">ROUNDUP(T397,-1)</f>
        <v>0</v>
      </c>
      <c r="V397" s="32"/>
      <c r="W397" s="25"/>
      <c r="X397" s="25"/>
      <c r="Y397" s="29"/>
      <c r="Z397" s="25"/>
      <c r="AA397" s="33"/>
      <c r="AB397" s="33"/>
      <c r="AC397" s="33"/>
      <c r="AD397" s="33"/>
      <c r="AE397" s="33"/>
      <c r="AF397" s="33" t="n">
        <f aca="false">AC397+AD397+AE397</f>
        <v>0</v>
      </c>
      <c r="AG397" s="33"/>
      <c r="AH397" s="33" t="n">
        <f aca="false">AF397+AG397</f>
        <v>0</v>
      </c>
      <c r="AI397" s="33" t="n">
        <f aca="false">AB397-AH397</f>
        <v>0</v>
      </c>
      <c r="AJ397" s="33" t="n">
        <f aca="false">AF397+AI397</f>
        <v>0</v>
      </c>
      <c r="AK397" s="33"/>
    </row>
    <row r="398" customFormat="false" ht="14.25" hidden="false" customHeight="true" outlineLevel="0" collapsed="false">
      <c r="B398" s="21"/>
      <c r="C398" s="22"/>
      <c r="D398" s="22"/>
      <c r="E398" s="23"/>
      <c r="F398" s="24"/>
      <c r="G398" s="25"/>
      <c r="H398" s="25"/>
      <c r="I398" s="25"/>
      <c r="J398" s="26"/>
      <c r="K398" s="27" t="str">
        <f aca="false">IF(ISNA(VLOOKUP($J398,TAB_List!$R:$S,2,0)),"",VLOOKUP($J398,TAB_List!$R:$S,2,0))</f>
        <v/>
      </c>
      <c r="L398" s="23"/>
      <c r="M398" s="28" t="str">
        <f aca="false">IF($L398="","",VLOOKUP($L398,TAB_List!$I:$K,2,0))</f>
        <v/>
      </c>
      <c r="N398" s="28" t="str">
        <f aca="false">IF($L398="","",VLOOKUP($L398,TAB_List!$I:$K,3,0))</f>
        <v/>
      </c>
      <c r="O398" s="23"/>
      <c r="P398" s="29"/>
      <c r="Q398" s="30"/>
      <c r="R398" s="31" t="n">
        <f aca="false">P398*Q398</f>
        <v>0</v>
      </c>
      <c r="S398" s="30"/>
      <c r="T398" s="31" t="n">
        <f aca="false">R398+S398</f>
        <v>0</v>
      </c>
      <c r="U398" s="31" t="n">
        <f aca="false">ROUNDUP(T398,-1)</f>
        <v>0</v>
      </c>
      <c r="V398" s="32"/>
      <c r="W398" s="25"/>
      <c r="X398" s="25"/>
      <c r="Y398" s="29"/>
      <c r="Z398" s="25"/>
      <c r="AA398" s="33"/>
      <c r="AB398" s="33"/>
      <c r="AC398" s="33"/>
      <c r="AD398" s="33"/>
      <c r="AE398" s="33"/>
      <c r="AF398" s="33" t="n">
        <f aca="false">AC398+AD398+AE398</f>
        <v>0</v>
      </c>
      <c r="AG398" s="33"/>
      <c r="AH398" s="33" t="n">
        <f aca="false">AF398+AG398</f>
        <v>0</v>
      </c>
      <c r="AI398" s="33" t="n">
        <f aca="false">AB398-AH398</f>
        <v>0</v>
      </c>
      <c r="AJ398" s="33" t="n">
        <f aca="false">AF398+AI398</f>
        <v>0</v>
      </c>
      <c r="AK398" s="33"/>
    </row>
    <row r="399" customFormat="false" ht="14.25" hidden="false" customHeight="true" outlineLevel="0" collapsed="false">
      <c r="B399" s="21"/>
      <c r="C399" s="22"/>
      <c r="D399" s="22"/>
      <c r="E399" s="23"/>
      <c r="F399" s="24"/>
      <c r="G399" s="25"/>
      <c r="H399" s="25"/>
      <c r="I399" s="25"/>
      <c r="J399" s="26"/>
      <c r="K399" s="27" t="str">
        <f aca="false">IF(ISNA(VLOOKUP($J399,TAB_List!$R:$S,2,0)),"",VLOOKUP($J399,TAB_List!$R:$S,2,0))</f>
        <v/>
      </c>
      <c r="L399" s="23"/>
      <c r="M399" s="28" t="str">
        <f aca="false">IF($L399="","",VLOOKUP($L399,TAB_List!$I:$K,2,0))</f>
        <v/>
      </c>
      <c r="N399" s="28" t="str">
        <f aca="false">IF($L399="","",VLOOKUP($L399,TAB_List!$I:$K,3,0))</f>
        <v/>
      </c>
      <c r="O399" s="23"/>
      <c r="P399" s="29"/>
      <c r="Q399" s="30"/>
      <c r="R399" s="31" t="n">
        <f aca="false">P399*Q399</f>
        <v>0</v>
      </c>
      <c r="S399" s="30"/>
      <c r="T399" s="31" t="n">
        <f aca="false">R399+S399</f>
        <v>0</v>
      </c>
      <c r="U399" s="31" t="n">
        <f aca="false">ROUNDUP(T399,-1)</f>
        <v>0</v>
      </c>
      <c r="V399" s="32"/>
      <c r="W399" s="25"/>
      <c r="X399" s="25"/>
      <c r="Y399" s="29"/>
      <c r="Z399" s="25"/>
      <c r="AA399" s="33"/>
      <c r="AB399" s="33"/>
      <c r="AC399" s="33"/>
      <c r="AD399" s="33"/>
      <c r="AE399" s="33"/>
      <c r="AF399" s="33" t="n">
        <f aca="false">AC399+AD399+AE399</f>
        <v>0</v>
      </c>
      <c r="AG399" s="33"/>
      <c r="AH399" s="33" t="n">
        <f aca="false">AF399+AG399</f>
        <v>0</v>
      </c>
      <c r="AI399" s="33" t="n">
        <f aca="false">AB399-AH399</f>
        <v>0</v>
      </c>
      <c r="AJ399" s="33" t="n">
        <f aca="false">AF399+AI399</f>
        <v>0</v>
      </c>
      <c r="AK399" s="33"/>
    </row>
    <row r="400" customFormat="false" ht="14.25" hidden="false" customHeight="true" outlineLevel="0" collapsed="false">
      <c r="B400" s="21"/>
      <c r="C400" s="22"/>
      <c r="D400" s="22"/>
      <c r="E400" s="23"/>
      <c r="F400" s="24"/>
      <c r="G400" s="25"/>
      <c r="H400" s="25"/>
      <c r="I400" s="25"/>
      <c r="J400" s="26"/>
      <c r="K400" s="27" t="str">
        <f aca="false">IF(ISNA(VLOOKUP($J400,TAB_List!$R:$S,2,0)),"",VLOOKUP($J400,TAB_List!$R:$S,2,0))</f>
        <v/>
      </c>
      <c r="L400" s="23"/>
      <c r="M400" s="28" t="str">
        <f aca="false">IF($L400="","",VLOOKUP($L400,TAB_List!$I:$K,2,0))</f>
        <v/>
      </c>
      <c r="N400" s="28" t="str">
        <f aca="false">IF($L400="","",VLOOKUP($L400,TAB_List!$I:$K,3,0))</f>
        <v/>
      </c>
      <c r="O400" s="23"/>
      <c r="P400" s="29"/>
      <c r="Q400" s="30"/>
      <c r="R400" s="31" t="n">
        <f aca="false">P400*Q400</f>
        <v>0</v>
      </c>
      <c r="S400" s="30"/>
      <c r="T400" s="31" t="n">
        <f aca="false">R400+S400</f>
        <v>0</v>
      </c>
      <c r="U400" s="31" t="n">
        <f aca="false">ROUNDUP(T400,-1)</f>
        <v>0</v>
      </c>
      <c r="V400" s="32"/>
      <c r="W400" s="25"/>
      <c r="X400" s="25"/>
      <c r="Y400" s="29"/>
      <c r="Z400" s="25"/>
      <c r="AA400" s="33"/>
      <c r="AB400" s="33"/>
      <c r="AC400" s="33"/>
      <c r="AD400" s="33"/>
      <c r="AE400" s="33"/>
      <c r="AF400" s="33" t="n">
        <f aca="false">AC400+AD400+AE400</f>
        <v>0</v>
      </c>
      <c r="AG400" s="33"/>
      <c r="AH400" s="33" t="n">
        <f aca="false">AF400+AG400</f>
        <v>0</v>
      </c>
      <c r="AI400" s="33" t="n">
        <f aca="false">AB400-AH400</f>
        <v>0</v>
      </c>
      <c r="AJ400" s="33" t="n">
        <f aca="false">AF400+AI400</f>
        <v>0</v>
      </c>
      <c r="AK400" s="33"/>
    </row>
    <row r="401" customFormat="false" ht="14.25" hidden="false" customHeight="true" outlineLevel="0" collapsed="false">
      <c r="B401" s="21"/>
      <c r="C401" s="22"/>
      <c r="D401" s="22"/>
      <c r="E401" s="23"/>
      <c r="F401" s="24"/>
      <c r="G401" s="25"/>
      <c r="H401" s="25"/>
      <c r="I401" s="25"/>
      <c r="J401" s="26"/>
      <c r="K401" s="27" t="str">
        <f aca="false">IF(ISNA(VLOOKUP($J401,TAB_List!$R:$S,2,0)),"",VLOOKUP($J401,TAB_List!$R:$S,2,0))</f>
        <v/>
      </c>
      <c r="L401" s="23"/>
      <c r="M401" s="28" t="str">
        <f aca="false">IF($L401="","",VLOOKUP($L401,TAB_List!$I:$K,2,0))</f>
        <v/>
      </c>
      <c r="N401" s="28" t="str">
        <f aca="false">IF($L401="","",VLOOKUP($L401,TAB_List!$I:$K,3,0))</f>
        <v/>
      </c>
      <c r="O401" s="23"/>
      <c r="P401" s="29"/>
      <c r="Q401" s="30"/>
      <c r="R401" s="31" t="n">
        <f aca="false">P401*Q401</f>
        <v>0</v>
      </c>
      <c r="S401" s="30"/>
      <c r="T401" s="31" t="n">
        <f aca="false">R401+S401</f>
        <v>0</v>
      </c>
      <c r="U401" s="31" t="n">
        <f aca="false">ROUNDUP(T401,-1)</f>
        <v>0</v>
      </c>
      <c r="V401" s="32"/>
      <c r="W401" s="25"/>
      <c r="X401" s="25"/>
      <c r="Y401" s="29"/>
      <c r="Z401" s="25"/>
      <c r="AA401" s="33"/>
      <c r="AB401" s="33"/>
      <c r="AC401" s="33"/>
      <c r="AD401" s="33"/>
      <c r="AE401" s="33"/>
      <c r="AF401" s="33" t="n">
        <f aca="false">AC401+AD401+AE401</f>
        <v>0</v>
      </c>
      <c r="AG401" s="33"/>
      <c r="AH401" s="33" t="n">
        <f aca="false">AF401+AG401</f>
        <v>0</v>
      </c>
      <c r="AI401" s="33" t="n">
        <f aca="false">AB401-AH401</f>
        <v>0</v>
      </c>
      <c r="AJ401" s="33" t="n">
        <f aca="false">AF401+AI401</f>
        <v>0</v>
      </c>
      <c r="AK401" s="33"/>
    </row>
    <row r="402" customFormat="false" ht="14.25" hidden="false" customHeight="true" outlineLevel="0" collapsed="false">
      <c r="B402" s="21"/>
      <c r="C402" s="22"/>
      <c r="D402" s="22"/>
      <c r="E402" s="23"/>
      <c r="F402" s="24"/>
      <c r="G402" s="25"/>
      <c r="H402" s="25"/>
      <c r="I402" s="25"/>
      <c r="J402" s="26"/>
      <c r="K402" s="27" t="str">
        <f aca="false">IF(ISNA(VLOOKUP($J402,TAB_List!$R:$S,2,0)),"",VLOOKUP($J402,TAB_List!$R:$S,2,0))</f>
        <v/>
      </c>
      <c r="L402" s="23"/>
      <c r="M402" s="28" t="str">
        <f aca="false">IF($L402="","",VLOOKUP($L402,TAB_List!$I:$K,2,0))</f>
        <v/>
      </c>
      <c r="N402" s="28" t="str">
        <f aca="false">IF($L402="","",VLOOKUP($L402,TAB_List!$I:$K,3,0))</f>
        <v/>
      </c>
      <c r="O402" s="23"/>
      <c r="P402" s="29"/>
      <c r="Q402" s="30"/>
      <c r="R402" s="31" t="n">
        <f aca="false">P402*Q402</f>
        <v>0</v>
      </c>
      <c r="S402" s="30"/>
      <c r="T402" s="31" t="n">
        <f aca="false">R402+S402</f>
        <v>0</v>
      </c>
      <c r="U402" s="31" t="n">
        <f aca="false">ROUNDUP(T402,-1)</f>
        <v>0</v>
      </c>
      <c r="V402" s="32"/>
      <c r="W402" s="25"/>
      <c r="X402" s="25"/>
      <c r="Y402" s="29"/>
      <c r="Z402" s="25"/>
      <c r="AA402" s="33"/>
      <c r="AB402" s="33"/>
      <c r="AC402" s="33"/>
      <c r="AD402" s="33"/>
      <c r="AE402" s="33"/>
      <c r="AF402" s="33" t="n">
        <f aca="false">AC402+AD402+AE402</f>
        <v>0</v>
      </c>
      <c r="AG402" s="33"/>
      <c r="AH402" s="33" t="n">
        <f aca="false">AF402+AG402</f>
        <v>0</v>
      </c>
      <c r="AI402" s="33" t="n">
        <f aca="false">AB402-AH402</f>
        <v>0</v>
      </c>
      <c r="AJ402" s="33" t="n">
        <f aca="false">AF402+AI402</f>
        <v>0</v>
      </c>
      <c r="AK402" s="33"/>
    </row>
    <row r="403" customFormat="false" ht="14.25" hidden="false" customHeight="true" outlineLevel="0" collapsed="false">
      <c r="B403" s="21"/>
      <c r="C403" s="22"/>
      <c r="D403" s="22"/>
      <c r="E403" s="23"/>
      <c r="F403" s="24"/>
      <c r="G403" s="25"/>
      <c r="H403" s="25"/>
      <c r="I403" s="25"/>
      <c r="J403" s="26"/>
      <c r="K403" s="27" t="str">
        <f aca="false">IF(ISNA(VLOOKUP($J403,TAB_List!$R:$S,2,0)),"",VLOOKUP($J403,TAB_List!$R:$S,2,0))</f>
        <v/>
      </c>
      <c r="L403" s="23"/>
      <c r="M403" s="28" t="str">
        <f aca="false">IF($L403="","",VLOOKUP($L403,TAB_List!$I:$K,2,0))</f>
        <v/>
      </c>
      <c r="N403" s="28" t="str">
        <f aca="false">IF($L403="","",VLOOKUP($L403,TAB_List!$I:$K,3,0))</f>
        <v/>
      </c>
      <c r="O403" s="23"/>
      <c r="P403" s="29"/>
      <c r="Q403" s="30"/>
      <c r="R403" s="31" t="n">
        <f aca="false">P403*Q403</f>
        <v>0</v>
      </c>
      <c r="S403" s="30"/>
      <c r="T403" s="31" t="n">
        <f aca="false">R403+S403</f>
        <v>0</v>
      </c>
      <c r="U403" s="31" t="n">
        <f aca="false">ROUNDUP(T403,-1)</f>
        <v>0</v>
      </c>
      <c r="V403" s="32"/>
      <c r="W403" s="25"/>
      <c r="X403" s="25"/>
      <c r="Y403" s="29"/>
      <c r="Z403" s="25"/>
      <c r="AA403" s="33"/>
      <c r="AB403" s="33"/>
      <c r="AC403" s="33"/>
      <c r="AD403" s="33"/>
      <c r="AE403" s="33"/>
      <c r="AF403" s="33" t="n">
        <f aca="false">AC403+AD403+AE403</f>
        <v>0</v>
      </c>
      <c r="AG403" s="33"/>
      <c r="AH403" s="33" t="n">
        <f aca="false">AF403+AG403</f>
        <v>0</v>
      </c>
      <c r="AI403" s="33" t="n">
        <f aca="false">AB403-AH403</f>
        <v>0</v>
      </c>
      <c r="AJ403" s="33" t="n">
        <f aca="false">AF403+AI403</f>
        <v>0</v>
      </c>
      <c r="AK403" s="33"/>
    </row>
    <row r="404" customFormat="false" ht="14.25" hidden="false" customHeight="true" outlineLevel="0" collapsed="false">
      <c r="B404" s="21"/>
      <c r="C404" s="22"/>
      <c r="D404" s="22"/>
      <c r="E404" s="23"/>
      <c r="F404" s="24"/>
      <c r="G404" s="25"/>
      <c r="H404" s="25"/>
      <c r="I404" s="25"/>
      <c r="J404" s="26"/>
      <c r="K404" s="27" t="str">
        <f aca="false">IF(ISNA(VLOOKUP($J404,TAB_List!$R:$S,2,0)),"",VLOOKUP($J404,TAB_List!$R:$S,2,0))</f>
        <v/>
      </c>
      <c r="L404" s="23"/>
      <c r="M404" s="28" t="str">
        <f aca="false">IF($L404="","",VLOOKUP($L404,TAB_List!$I:$K,2,0))</f>
        <v/>
      </c>
      <c r="N404" s="28" t="str">
        <f aca="false">IF($L404="","",VLOOKUP($L404,TAB_List!$I:$K,3,0))</f>
        <v/>
      </c>
      <c r="O404" s="23"/>
      <c r="P404" s="29"/>
      <c r="Q404" s="30"/>
      <c r="R404" s="31" t="n">
        <f aca="false">P404*Q404</f>
        <v>0</v>
      </c>
      <c r="S404" s="30"/>
      <c r="T404" s="31" t="n">
        <f aca="false">R404+S404</f>
        <v>0</v>
      </c>
      <c r="U404" s="31" t="n">
        <f aca="false">ROUNDUP(T404,-1)</f>
        <v>0</v>
      </c>
      <c r="V404" s="32"/>
      <c r="W404" s="25"/>
      <c r="X404" s="25"/>
      <c r="Y404" s="29"/>
      <c r="Z404" s="25"/>
      <c r="AA404" s="33"/>
      <c r="AB404" s="33"/>
      <c r="AC404" s="33"/>
      <c r="AD404" s="33"/>
      <c r="AE404" s="33"/>
      <c r="AF404" s="33" t="n">
        <f aca="false">AC404+AD404+AE404</f>
        <v>0</v>
      </c>
      <c r="AG404" s="33"/>
      <c r="AH404" s="33" t="n">
        <f aca="false">AF404+AG404</f>
        <v>0</v>
      </c>
      <c r="AI404" s="33" t="n">
        <f aca="false">AB404-AH404</f>
        <v>0</v>
      </c>
      <c r="AJ404" s="33" t="n">
        <f aca="false">AF404+AI404</f>
        <v>0</v>
      </c>
      <c r="AK404" s="33"/>
    </row>
    <row r="405" customFormat="false" ht="14.25" hidden="false" customHeight="true" outlineLevel="0" collapsed="false">
      <c r="B405" s="21"/>
      <c r="C405" s="22"/>
      <c r="D405" s="22"/>
      <c r="E405" s="23"/>
      <c r="F405" s="24"/>
      <c r="G405" s="25"/>
      <c r="H405" s="25"/>
      <c r="I405" s="25"/>
      <c r="J405" s="26"/>
      <c r="K405" s="27" t="str">
        <f aca="false">IF(ISNA(VLOOKUP($J405,TAB_List!$R:$S,2,0)),"",VLOOKUP($J405,TAB_List!$R:$S,2,0))</f>
        <v/>
      </c>
      <c r="L405" s="23"/>
      <c r="M405" s="28" t="str">
        <f aca="false">IF($L405="","",VLOOKUP($L405,TAB_List!$I:$K,2,0))</f>
        <v/>
      </c>
      <c r="N405" s="28" t="str">
        <f aca="false">IF($L405="","",VLOOKUP($L405,TAB_List!$I:$K,3,0))</f>
        <v/>
      </c>
      <c r="O405" s="23"/>
      <c r="P405" s="29"/>
      <c r="Q405" s="30"/>
      <c r="R405" s="31" t="n">
        <f aca="false">P405*Q405</f>
        <v>0</v>
      </c>
      <c r="S405" s="30"/>
      <c r="T405" s="31" t="n">
        <f aca="false">R405+S405</f>
        <v>0</v>
      </c>
      <c r="U405" s="31" t="n">
        <f aca="false">ROUNDUP(T405,-1)</f>
        <v>0</v>
      </c>
      <c r="V405" s="32"/>
      <c r="W405" s="25"/>
      <c r="X405" s="25"/>
      <c r="Y405" s="29"/>
      <c r="Z405" s="25"/>
      <c r="AA405" s="33"/>
      <c r="AB405" s="33"/>
      <c r="AC405" s="33"/>
      <c r="AD405" s="33"/>
      <c r="AE405" s="33"/>
      <c r="AF405" s="33" t="n">
        <f aca="false">AC405+AD405+AE405</f>
        <v>0</v>
      </c>
      <c r="AG405" s="33"/>
      <c r="AH405" s="33" t="n">
        <f aca="false">AF405+AG405</f>
        <v>0</v>
      </c>
      <c r="AI405" s="33" t="n">
        <f aca="false">AB405-AH405</f>
        <v>0</v>
      </c>
      <c r="AJ405" s="33" t="n">
        <f aca="false">AF405+AI405</f>
        <v>0</v>
      </c>
      <c r="AK405" s="33"/>
    </row>
    <row r="406" customFormat="false" ht="14.25" hidden="false" customHeight="true" outlineLevel="0" collapsed="false">
      <c r="B406" s="21"/>
      <c r="C406" s="22"/>
      <c r="D406" s="22"/>
      <c r="E406" s="23"/>
      <c r="F406" s="24"/>
      <c r="G406" s="25"/>
      <c r="H406" s="25"/>
      <c r="I406" s="25"/>
      <c r="J406" s="26"/>
      <c r="K406" s="27" t="str">
        <f aca="false">IF(ISNA(VLOOKUP($J406,TAB_List!$R:$S,2,0)),"",VLOOKUP($J406,TAB_List!$R:$S,2,0))</f>
        <v/>
      </c>
      <c r="L406" s="23"/>
      <c r="M406" s="28" t="str">
        <f aca="false">IF($L406="","",VLOOKUP($L406,TAB_List!$I:$K,2,0))</f>
        <v/>
      </c>
      <c r="N406" s="28" t="str">
        <f aca="false">IF($L406="","",VLOOKUP($L406,TAB_List!$I:$K,3,0))</f>
        <v/>
      </c>
      <c r="O406" s="23"/>
      <c r="P406" s="29"/>
      <c r="Q406" s="30"/>
      <c r="R406" s="31" t="n">
        <f aca="false">P406*Q406</f>
        <v>0</v>
      </c>
      <c r="S406" s="30"/>
      <c r="T406" s="31" t="n">
        <f aca="false">R406+S406</f>
        <v>0</v>
      </c>
      <c r="U406" s="31" t="n">
        <f aca="false">ROUNDUP(T406,-1)</f>
        <v>0</v>
      </c>
      <c r="V406" s="32"/>
      <c r="W406" s="25"/>
      <c r="X406" s="25"/>
      <c r="Y406" s="29"/>
      <c r="Z406" s="25"/>
      <c r="AA406" s="33"/>
      <c r="AB406" s="33"/>
      <c r="AC406" s="33"/>
      <c r="AD406" s="33"/>
      <c r="AE406" s="33"/>
      <c r="AF406" s="33" t="n">
        <f aca="false">AC406+AD406+AE406</f>
        <v>0</v>
      </c>
      <c r="AG406" s="33"/>
      <c r="AH406" s="33" t="n">
        <f aca="false">AF406+AG406</f>
        <v>0</v>
      </c>
      <c r="AI406" s="33" t="n">
        <f aca="false">AB406-AH406</f>
        <v>0</v>
      </c>
      <c r="AJ406" s="33" t="n">
        <f aca="false">AF406+AI406</f>
        <v>0</v>
      </c>
      <c r="AK406" s="33"/>
    </row>
    <row r="407" customFormat="false" ht="14.25" hidden="false" customHeight="true" outlineLevel="0" collapsed="false">
      <c r="B407" s="21"/>
      <c r="C407" s="22"/>
      <c r="D407" s="22"/>
      <c r="E407" s="23"/>
      <c r="F407" s="24"/>
      <c r="G407" s="25"/>
      <c r="H407" s="25"/>
      <c r="I407" s="25"/>
      <c r="J407" s="26"/>
      <c r="K407" s="27" t="str">
        <f aca="false">IF(ISNA(VLOOKUP($J407,TAB_List!$R:$S,2,0)),"",VLOOKUP($J407,TAB_List!$R:$S,2,0))</f>
        <v/>
      </c>
      <c r="L407" s="23"/>
      <c r="M407" s="28" t="str">
        <f aca="false">IF($L407="","",VLOOKUP($L407,TAB_List!$I:$K,2,0))</f>
        <v/>
      </c>
      <c r="N407" s="28" t="str">
        <f aca="false">IF($L407="","",VLOOKUP($L407,TAB_List!$I:$K,3,0))</f>
        <v/>
      </c>
      <c r="O407" s="23"/>
      <c r="P407" s="29"/>
      <c r="Q407" s="30"/>
      <c r="R407" s="31" t="n">
        <f aca="false">P407*Q407</f>
        <v>0</v>
      </c>
      <c r="S407" s="30"/>
      <c r="T407" s="31" t="n">
        <f aca="false">R407+S407</f>
        <v>0</v>
      </c>
      <c r="U407" s="31" t="n">
        <f aca="false">ROUNDUP(T407,-1)</f>
        <v>0</v>
      </c>
      <c r="V407" s="32"/>
      <c r="W407" s="25"/>
      <c r="X407" s="25"/>
      <c r="Y407" s="29"/>
      <c r="Z407" s="25"/>
      <c r="AA407" s="33"/>
      <c r="AB407" s="33"/>
      <c r="AC407" s="33"/>
      <c r="AD407" s="33"/>
      <c r="AE407" s="33"/>
      <c r="AF407" s="33" t="n">
        <f aca="false">AC407+AD407+AE407</f>
        <v>0</v>
      </c>
      <c r="AG407" s="33"/>
      <c r="AH407" s="33" t="n">
        <f aca="false">AF407+AG407</f>
        <v>0</v>
      </c>
      <c r="AI407" s="33" t="n">
        <f aca="false">AB407-AH407</f>
        <v>0</v>
      </c>
      <c r="AJ407" s="33" t="n">
        <f aca="false">AF407+AI407</f>
        <v>0</v>
      </c>
      <c r="AK407" s="33"/>
    </row>
    <row r="408" customFormat="false" ht="14.25" hidden="false" customHeight="true" outlineLevel="0" collapsed="false">
      <c r="B408" s="21"/>
      <c r="C408" s="22"/>
      <c r="D408" s="22"/>
      <c r="E408" s="23"/>
      <c r="F408" s="24"/>
      <c r="G408" s="25"/>
      <c r="H408" s="25"/>
      <c r="I408" s="25"/>
      <c r="J408" s="26"/>
      <c r="K408" s="27" t="str">
        <f aca="false">IF(ISNA(VLOOKUP($J408,TAB_List!$R:$S,2,0)),"",VLOOKUP($J408,TAB_List!$R:$S,2,0))</f>
        <v/>
      </c>
      <c r="L408" s="23"/>
      <c r="M408" s="28" t="str">
        <f aca="false">IF($L408="","",VLOOKUP($L408,TAB_List!$I:$K,2,0))</f>
        <v/>
      </c>
      <c r="N408" s="28" t="str">
        <f aca="false">IF($L408="","",VLOOKUP($L408,TAB_List!$I:$K,3,0))</f>
        <v/>
      </c>
      <c r="O408" s="23"/>
      <c r="P408" s="29"/>
      <c r="Q408" s="30"/>
      <c r="R408" s="31" t="n">
        <f aca="false">P408*Q408</f>
        <v>0</v>
      </c>
      <c r="S408" s="30"/>
      <c r="T408" s="31" t="n">
        <f aca="false">R408+S408</f>
        <v>0</v>
      </c>
      <c r="U408" s="31" t="n">
        <f aca="false">ROUNDUP(T408,-1)</f>
        <v>0</v>
      </c>
      <c r="V408" s="32"/>
      <c r="W408" s="25"/>
      <c r="X408" s="25"/>
      <c r="Y408" s="29"/>
      <c r="Z408" s="25"/>
      <c r="AA408" s="33"/>
      <c r="AB408" s="33"/>
      <c r="AC408" s="33"/>
      <c r="AD408" s="33"/>
      <c r="AE408" s="33"/>
      <c r="AF408" s="33" t="n">
        <f aca="false">AC408+AD408+AE408</f>
        <v>0</v>
      </c>
      <c r="AG408" s="33"/>
      <c r="AH408" s="33" t="n">
        <f aca="false">AF408+AG408</f>
        <v>0</v>
      </c>
      <c r="AI408" s="33" t="n">
        <f aca="false">AB408-AH408</f>
        <v>0</v>
      </c>
      <c r="AJ408" s="33" t="n">
        <f aca="false">AF408+AI408</f>
        <v>0</v>
      </c>
      <c r="AK408" s="33"/>
    </row>
    <row r="409" customFormat="false" ht="14.25" hidden="false" customHeight="true" outlineLevel="0" collapsed="false">
      <c r="B409" s="21"/>
      <c r="C409" s="22"/>
      <c r="D409" s="22"/>
      <c r="E409" s="23"/>
      <c r="F409" s="24"/>
      <c r="G409" s="25"/>
      <c r="H409" s="25"/>
      <c r="I409" s="25"/>
      <c r="J409" s="26"/>
      <c r="K409" s="27" t="str">
        <f aca="false">IF(ISNA(VLOOKUP($J409,TAB_List!$R:$S,2,0)),"",VLOOKUP($J409,TAB_List!$R:$S,2,0))</f>
        <v/>
      </c>
      <c r="L409" s="23"/>
      <c r="M409" s="28" t="str">
        <f aca="false">IF($L409="","",VLOOKUP($L409,TAB_List!$I:$K,2,0))</f>
        <v/>
      </c>
      <c r="N409" s="28" t="str">
        <f aca="false">IF($L409="","",VLOOKUP($L409,TAB_List!$I:$K,3,0))</f>
        <v/>
      </c>
      <c r="O409" s="23"/>
      <c r="P409" s="29"/>
      <c r="Q409" s="30"/>
      <c r="R409" s="31" t="n">
        <f aca="false">P409*Q409</f>
        <v>0</v>
      </c>
      <c r="S409" s="30"/>
      <c r="T409" s="31" t="n">
        <f aca="false">R409+S409</f>
        <v>0</v>
      </c>
      <c r="U409" s="31" t="n">
        <f aca="false">ROUNDUP(T409,-1)</f>
        <v>0</v>
      </c>
      <c r="V409" s="32"/>
      <c r="W409" s="25"/>
      <c r="X409" s="25"/>
      <c r="Y409" s="29"/>
      <c r="Z409" s="25"/>
      <c r="AA409" s="33"/>
      <c r="AB409" s="33"/>
      <c r="AC409" s="33"/>
      <c r="AD409" s="33"/>
      <c r="AE409" s="33"/>
      <c r="AF409" s="33" t="n">
        <f aca="false">AC409+AD409+AE409</f>
        <v>0</v>
      </c>
      <c r="AG409" s="33"/>
      <c r="AH409" s="33" t="n">
        <f aca="false">AF409+AG409</f>
        <v>0</v>
      </c>
      <c r="AI409" s="33" t="n">
        <f aca="false">AB409-AH409</f>
        <v>0</v>
      </c>
      <c r="AJ409" s="33" t="n">
        <f aca="false">AF409+AI409</f>
        <v>0</v>
      </c>
      <c r="AK409" s="33"/>
    </row>
    <row r="410" customFormat="false" ht="14.25" hidden="false" customHeight="true" outlineLevel="0" collapsed="false">
      <c r="B410" s="21"/>
      <c r="C410" s="22"/>
      <c r="D410" s="22"/>
      <c r="E410" s="23"/>
      <c r="F410" s="24"/>
      <c r="G410" s="25"/>
      <c r="H410" s="25"/>
      <c r="I410" s="25"/>
      <c r="J410" s="26"/>
      <c r="K410" s="27" t="str">
        <f aca="false">IF(ISNA(VLOOKUP($J410,TAB_List!$R:$S,2,0)),"",VLOOKUP($J410,TAB_List!$R:$S,2,0))</f>
        <v/>
      </c>
      <c r="L410" s="23"/>
      <c r="M410" s="28" t="str">
        <f aca="false">IF($L410="","",VLOOKUP($L410,TAB_List!$I:$K,2,0))</f>
        <v/>
      </c>
      <c r="N410" s="28" t="str">
        <f aca="false">IF($L410="","",VLOOKUP($L410,TAB_List!$I:$K,3,0))</f>
        <v/>
      </c>
      <c r="O410" s="23"/>
      <c r="P410" s="29"/>
      <c r="Q410" s="30"/>
      <c r="R410" s="31" t="n">
        <f aca="false">P410*Q410</f>
        <v>0</v>
      </c>
      <c r="S410" s="30"/>
      <c r="T410" s="31" t="n">
        <f aca="false">R410+S410</f>
        <v>0</v>
      </c>
      <c r="U410" s="31" t="n">
        <f aca="false">ROUNDUP(T410,-1)</f>
        <v>0</v>
      </c>
      <c r="V410" s="32"/>
      <c r="W410" s="25"/>
      <c r="X410" s="25"/>
      <c r="Y410" s="29"/>
      <c r="Z410" s="25"/>
      <c r="AA410" s="33"/>
      <c r="AB410" s="33"/>
      <c r="AC410" s="33"/>
      <c r="AD410" s="33"/>
      <c r="AE410" s="33"/>
      <c r="AF410" s="33" t="n">
        <f aca="false">AC410+AD410+AE410</f>
        <v>0</v>
      </c>
      <c r="AG410" s="33"/>
      <c r="AH410" s="33" t="n">
        <f aca="false">AF410+AG410</f>
        <v>0</v>
      </c>
      <c r="AI410" s="33" t="n">
        <f aca="false">AB410-AH410</f>
        <v>0</v>
      </c>
      <c r="AJ410" s="33" t="n">
        <f aca="false">AF410+AI410</f>
        <v>0</v>
      </c>
      <c r="AK410" s="33"/>
    </row>
    <row r="411" customFormat="false" ht="14.25" hidden="false" customHeight="true" outlineLevel="0" collapsed="false">
      <c r="B411" s="21"/>
      <c r="C411" s="22"/>
      <c r="D411" s="22"/>
      <c r="E411" s="23"/>
      <c r="F411" s="24"/>
      <c r="G411" s="25"/>
      <c r="H411" s="25"/>
      <c r="I411" s="25"/>
      <c r="J411" s="26"/>
      <c r="K411" s="27" t="str">
        <f aca="false">IF(ISNA(VLOOKUP($J411,TAB_List!$R:$S,2,0)),"",VLOOKUP($J411,TAB_List!$R:$S,2,0))</f>
        <v/>
      </c>
      <c r="L411" s="23"/>
      <c r="M411" s="28" t="str">
        <f aca="false">IF($L411="","",VLOOKUP($L411,TAB_List!$I:$K,2,0))</f>
        <v/>
      </c>
      <c r="N411" s="28" t="str">
        <f aca="false">IF($L411="","",VLOOKUP($L411,TAB_List!$I:$K,3,0))</f>
        <v/>
      </c>
      <c r="O411" s="23"/>
      <c r="P411" s="29"/>
      <c r="Q411" s="30"/>
      <c r="R411" s="31" t="n">
        <f aca="false">P411*Q411</f>
        <v>0</v>
      </c>
      <c r="S411" s="30"/>
      <c r="T411" s="31" t="n">
        <f aca="false">R411+S411</f>
        <v>0</v>
      </c>
      <c r="U411" s="31" t="n">
        <f aca="false">ROUNDUP(T411,-1)</f>
        <v>0</v>
      </c>
      <c r="V411" s="32"/>
      <c r="W411" s="25"/>
      <c r="X411" s="25"/>
      <c r="Y411" s="29"/>
      <c r="Z411" s="25"/>
      <c r="AA411" s="33"/>
      <c r="AB411" s="33"/>
      <c r="AC411" s="33"/>
      <c r="AD411" s="33"/>
      <c r="AE411" s="33"/>
      <c r="AF411" s="33" t="n">
        <f aca="false">AC411+AD411+AE411</f>
        <v>0</v>
      </c>
      <c r="AG411" s="33"/>
      <c r="AH411" s="33" t="n">
        <f aca="false">AF411+AG411</f>
        <v>0</v>
      </c>
      <c r="AI411" s="33" t="n">
        <f aca="false">AB411-AH411</f>
        <v>0</v>
      </c>
      <c r="AJ411" s="33" t="n">
        <f aca="false">AF411+AI411</f>
        <v>0</v>
      </c>
      <c r="AK411" s="33"/>
    </row>
    <row r="412" customFormat="false" ht="14.25" hidden="false" customHeight="true" outlineLevel="0" collapsed="false">
      <c r="B412" s="21"/>
      <c r="C412" s="22"/>
      <c r="D412" s="22"/>
      <c r="E412" s="23"/>
      <c r="F412" s="24"/>
      <c r="G412" s="25"/>
      <c r="H412" s="25"/>
      <c r="I412" s="25"/>
      <c r="J412" s="26"/>
      <c r="K412" s="27" t="str">
        <f aca="false">IF(ISNA(VLOOKUP($J412,TAB_List!$R:$S,2,0)),"",VLOOKUP($J412,TAB_List!$R:$S,2,0))</f>
        <v/>
      </c>
      <c r="L412" s="23"/>
      <c r="M412" s="28" t="str">
        <f aca="false">IF($L412="","",VLOOKUP($L412,TAB_List!$I:$K,2,0))</f>
        <v/>
      </c>
      <c r="N412" s="28" t="str">
        <f aca="false">IF($L412="","",VLOOKUP($L412,TAB_List!$I:$K,3,0))</f>
        <v/>
      </c>
      <c r="O412" s="23"/>
      <c r="P412" s="29"/>
      <c r="Q412" s="30"/>
      <c r="R412" s="31" t="n">
        <f aca="false">P412*Q412</f>
        <v>0</v>
      </c>
      <c r="S412" s="30"/>
      <c r="T412" s="31" t="n">
        <f aca="false">R412+S412</f>
        <v>0</v>
      </c>
      <c r="U412" s="31" t="n">
        <f aca="false">ROUNDUP(T412,-1)</f>
        <v>0</v>
      </c>
      <c r="V412" s="32"/>
      <c r="W412" s="25"/>
      <c r="X412" s="25"/>
      <c r="Y412" s="29"/>
      <c r="Z412" s="25"/>
      <c r="AA412" s="33"/>
      <c r="AB412" s="33"/>
      <c r="AC412" s="33"/>
      <c r="AD412" s="33"/>
      <c r="AE412" s="33"/>
      <c r="AF412" s="33" t="n">
        <f aca="false">AC412+AD412+AE412</f>
        <v>0</v>
      </c>
      <c r="AG412" s="33"/>
      <c r="AH412" s="33" t="n">
        <f aca="false">AF412+AG412</f>
        <v>0</v>
      </c>
      <c r="AI412" s="33" t="n">
        <f aca="false">AB412-AH412</f>
        <v>0</v>
      </c>
      <c r="AJ412" s="33" t="n">
        <f aca="false">AF412+AI412</f>
        <v>0</v>
      </c>
      <c r="AK412" s="33"/>
    </row>
    <row r="413" customFormat="false" ht="14.25" hidden="false" customHeight="true" outlineLevel="0" collapsed="false">
      <c r="B413" s="21"/>
      <c r="C413" s="22"/>
      <c r="D413" s="22"/>
      <c r="E413" s="23"/>
      <c r="F413" s="24"/>
      <c r="G413" s="25"/>
      <c r="H413" s="25"/>
      <c r="I413" s="25"/>
      <c r="J413" s="26"/>
      <c r="K413" s="27" t="str">
        <f aca="false">IF(ISNA(VLOOKUP($J413,TAB_List!$R:$S,2,0)),"",VLOOKUP($J413,TAB_List!$R:$S,2,0))</f>
        <v/>
      </c>
      <c r="L413" s="23"/>
      <c r="M413" s="28" t="str">
        <f aca="false">IF($L413="","",VLOOKUP($L413,TAB_List!$I:$K,2,0))</f>
        <v/>
      </c>
      <c r="N413" s="28" t="str">
        <f aca="false">IF($L413="","",VLOOKUP($L413,TAB_List!$I:$K,3,0))</f>
        <v/>
      </c>
      <c r="O413" s="23"/>
      <c r="P413" s="29"/>
      <c r="Q413" s="30"/>
      <c r="R413" s="31" t="n">
        <f aca="false">P413*Q413</f>
        <v>0</v>
      </c>
      <c r="S413" s="30"/>
      <c r="T413" s="31" t="n">
        <f aca="false">R413+S413</f>
        <v>0</v>
      </c>
      <c r="U413" s="31" t="n">
        <f aca="false">ROUNDUP(T413,-1)</f>
        <v>0</v>
      </c>
      <c r="V413" s="32"/>
      <c r="W413" s="25"/>
      <c r="X413" s="25"/>
      <c r="Y413" s="29"/>
      <c r="Z413" s="25"/>
      <c r="AA413" s="33"/>
      <c r="AB413" s="33"/>
      <c r="AC413" s="33"/>
      <c r="AD413" s="33"/>
      <c r="AE413" s="33"/>
      <c r="AF413" s="33" t="n">
        <f aca="false">AC413+AD413+AE413</f>
        <v>0</v>
      </c>
      <c r="AG413" s="33"/>
      <c r="AH413" s="33" t="n">
        <f aca="false">AF413+AG413</f>
        <v>0</v>
      </c>
      <c r="AI413" s="33" t="n">
        <f aca="false">AB413-AH413</f>
        <v>0</v>
      </c>
      <c r="AJ413" s="33" t="n">
        <f aca="false">AF413+AI413</f>
        <v>0</v>
      </c>
      <c r="AK413" s="33"/>
    </row>
    <row r="414" customFormat="false" ht="14.25" hidden="false" customHeight="true" outlineLevel="0" collapsed="false">
      <c r="B414" s="21"/>
      <c r="C414" s="22"/>
      <c r="D414" s="22"/>
      <c r="E414" s="23"/>
      <c r="F414" s="24"/>
      <c r="G414" s="25"/>
      <c r="H414" s="25"/>
      <c r="I414" s="25"/>
      <c r="J414" s="26"/>
      <c r="K414" s="27" t="str">
        <f aca="false">IF(ISNA(VLOOKUP($J414,TAB_List!$R:$S,2,0)),"",VLOOKUP($J414,TAB_List!$R:$S,2,0))</f>
        <v/>
      </c>
      <c r="L414" s="23"/>
      <c r="M414" s="28" t="str">
        <f aca="false">IF($L414="","",VLOOKUP($L414,TAB_List!$I:$K,2,0))</f>
        <v/>
      </c>
      <c r="N414" s="28" t="str">
        <f aca="false">IF($L414="","",VLOOKUP($L414,TAB_List!$I:$K,3,0))</f>
        <v/>
      </c>
      <c r="O414" s="23"/>
      <c r="P414" s="29"/>
      <c r="Q414" s="30"/>
      <c r="R414" s="31" t="n">
        <f aca="false">P414*Q414</f>
        <v>0</v>
      </c>
      <c r="S414" s="30"/>
      <c r="T414" s="31" t="n">
        <f aca="false">R414+S414</f>
        <v>0</v>
      </c>
      <c r="U414" s="31" t="n">
        <f aca="false">ROUNDUP(T414,-1)</f>
        <v>0</v>
      </c>
      <c r="V414" s="32"/>
      <c r="W414" s="25"/>
      <c r="X414" s="25"/>
      <c r="Y414" s="29"/>
      <c r="Z414" s="25"/>
      <c r="AA414" s="33"/>
      <c r="AB414" s="33"/>
      <c r="AC414" s="33"/>
      <c r="AD414" s="33"/>
      <c r="AE414" s="33"/>
      <c r="AF414" s="33" t="n">
        <f aca="false">AC414+AD414+AE414</f>
        <v>0</v>
      </c>
      <c r="AG414" s="33"/>
      <c r="AH414" s="33" t="n">
        <f aca="false">AF414+AG414</f>
        <v>0</v>
      </c>
      <c r="AI414" s="33" t="n">
        <f aca="false">AB414-AH414</f>
        <v>0</v>
      </c>
      <c r="AJ414" s="33" t="n">
        <f aca="false">AF414+AI414</f>
        <v>0</v>
      </c>
      <c r="AK414" s="33"/>
    </row>
    <row r="415" customFormat="false" ht="14.25" hidden="false" customHeight="true" outlineLevel="0" collapsed="false">
      <c r="B415" s="21"/>
      <c r="C415" s="22"/>
      <c r="D415" s="22"/>
      <c r="E415" s="23"/>
      <c r="F415" s="24"/>
      <c r="G415" s="25"/>
      <c r="H415" s="25"/>
      <c r="I415" s="25"/>
      <c r="J415" s="26"/>
      <c r="K415" s="27" t="str">
        <f aca="false">IF(ISNA(VLOOKUP($J415,TAB_List!$R:$S,2,0)),"",VLOOKUP($J415,TAB_List!$R:$S,2,0))</f>
        <v/>
      </c>
      <c r="L415" s="23"/>
      <c r="M415" s="28" t="str">
        <f aca="false">IF($L415="","",VLOOKUP($L415,TAB_List!$I:$K,2,0))</f>
        <v/>
      </c>
      <c r="N415" s="28" t="str">
        <f aca="false">IF($L415="","",VLOOKUP($L415,TAB_List!$I:$K,3,0))</f>
        <v/>
      </c>
      <c r="O415" s="23"/>
      <c r="P415" s="29"/>
      <c r="Q415" s="30"/>
      <c r="R415" s="31" t="n">
        <f aca="false">P415*Q415</f>
        <v>0</v>
      </c>
      <c r="S415" s="30"/>
      <c r="T415" s="31" t="n">
        <f aca="false">R415+S415</f>
        <v>0</v>
      </c>
      <c r="U415" s="31" t="n">
        <f aca="false">ROUNDUP(T415,-1)</f>
        <v>0</v>
      </c>
      <c r="V415" s="32"/>
      <c r="W415" s="25"/>
      <c r="X415" s="25"/>
      <c r="Y415" s="29"/>
      <c r="Z415" s="25"/>
      <c r="AA415" s="33"/>
      <c r="AB415" s="33"/>
      <c r="AC415" s="33"/>
      <c r="AD415" s="33"/>
      <c r="AE415" s="33"/>
      <c r="AF415" s="33" t="n">
        <f aca="false">AC415+AD415+AE415</f>
        <v>0</v>
      </c>
      <c r="AG415" s="33"/>
      <c r="AH415" s="33" t="n">
        <f aca="false">AF415+AG415</f>
        <v>0</v>
      </c>
      <c r="AI415" s="33" t="n">
        <f aca="false">AB415-AH415</f>
        <v>0</v>
      </c>
      <c r="AJ415" s="33" t="n">
        <f aca="false">AF415+AI415</f>
        <v>0</v>
      </c>
      <c r="AK415" s="33"/>
    </row>
    <row r="416" customFormat="false" ht="14.25" hidden="false" customHeight="true" outlineLevel="0" collapsed="false">
      <c r="B416" s="21"/>
      <c r="C416" s="22"/>
      <c r="D416" s="22"/>
      <c r="E416" s="23"/>
      <c r="F416" s="24"/>
      <c r="G416" s="25"/>
      <c r="H416" s="25"/>
      <c r="I416" s="25"/>
      <c r="J416" s="26"/>
      <c r="K416" s="27" t="str">
        <f aca="false">IF(ISNA(VLOOKUP($J416,TAB_List!$R:$S,2,0)),"",VLOOKUP($J416,TAB_List!$R:$S,2,0))</f>
        <v/>
      </c>
      <c r="L416" s="23"/>
      <c r="M416" s="28" t="str">
        <f aca="false">IF($L416="","",VLOOKUP($L416,TAB_List!$I:$K,2,0))</f>
        <v/>
      </c>
      <c r="N416" s="28" t="str">
        <f aca="false">IF($L416="","",VLOOKUP($L416,TAB_List!$I:$K,3,0))</f>
        <v/>
      </c>
      <c r="O416" s="23"/>
      <c r="P416" s="29"/>
      <c r="Q416" s="30"/>
      <c r="R416" s="31" t="n">
        <f aca="false">P416*Q416</f>
        <v>0</v>
      </c>
      <c r="S416" s="30"/>
      <c r="T416" s="31" t="n">
        <f aca="false">R416+S416</f>
        <v>0</v>
      </c>
      <c r="U416" s="31" t="n">
        <f aca="false">ROUNDUP(T416,-1)</f>
        <v>0</v>
      </c>
      <c r="V416" s="32"/>
      <c r="W416" s="25"/>
      <c r="X416" s="25"/>
      <c r="Y416" s="29"/>
      <c r="Z416" s="25"/>
      <c r="AA416" s="33"/>
      <c r="AB416" s="33"/>
      <c r="AC416" s="33"/>
      <c r="AD416" s="33"/>
      <c r="AE416" s="33"/>
      <c r="AF416" s="33" t="n">
        <f aca="false">AC416+AD416+AE416</f>
        <v>0</v>
      </c>
      <c r="AG416" s="33"/>
      <c r="AH416" s="33" t="n">
        <f aca="false">AF416+AG416</f>
        <v>0</v>
      </c>
      <c r="AI416" s="33" t="n">
        <f aca="false">AB416-AH416</f>
        <v>0</v>
      </c>
      <c r="AJ416" s="33" t="n">
        <f aca="false">AF416+AI416</f>
        <v>0</v>
      </c>
      <c r="AK416" s="33"/>
    </row>
    <row r="417" customFormat="false" ht="14.25" hidden="false" customHeight="true" outlineLevel="0" collapsed="false">
      <c r="B417" s="21"/>
      <c r="C417" s="22"/>
      <c r="D417" s="22"/>
      <c r="E417" s="23"/>
      <c r="F417" s="24"/>
      <c r="G417" s="25"/>
      <c r="H417" s="25"/>
      <c r="I417" s="25"/>
      <c r="J417" s="26"/>
      <c r="K417" s="27" t="str">
        <f aca="false">IF(ISNA(VLOOKUP($J417,TAB_List!$R:$S,2,0)),"",VLOOKUP($J417,TAB_List!$R:$S,2,0))</f>
        <v/>
      </c>
      <c r="L417" s="23"/>
      <c r="M417" s="28" t="str">
        <f aca="false">IF($L417="","",VLOOKUP($L417,TAB_List!$I:$K,2,0))</f>
        <v/>
      </c>
      <c r="N417" s="28" t="str">
        <f aca="false">IF($L417="","",VLOOKUP($L417,TAB_List!$I:$K,3,0))</f>
        <v/>
      </c>
      <c r="O417" s="23"/>
      <c r="P417" s="29"/>
      <c r="Q417" s="30"/>
      <c r="R417" s="31" t="n">
        <f aca="false">P417*Q417</f>
        <v>0</v>
      </c>
      <c r="S417" s="30"/>
      <c r="T417" s="31" t="n">
        <f aca="false">R417+S417</f>
        <v>0</v>
      </c>
      <c r="U417" s="31" t="n">
        <f aca="false">ROUNDUP(T417,-1)</f>
        <v>0</v>
      </c>
      <c r="V417" s="32"/>
      <c r="W417" s="25"/>
      <c r="X417" s="25"/>
      <c r="Y417" s="29"/>
      <c r="Z417" s="25"/>
      <c r="AA417" s="33"/>
      <c r="AB417" s="33"/>
      <c r="AC417" s="33"/>
      <c r="AD417" s="33"/>
      <c r="AE417" s="33"/>
      <c r="AF417" s="33" t="n">
        <f aca="false">AC417+AD417+AE417</f>
        <v>0</v>
      </c>
      <c r="AG417" s="33"/>
      <c r="AH417" s="33" t="n">
        <f aca="false">AF417+AG417</f>
        <v>0</v>
      </c>
      <c r="AI417" s="33" t="n">
        <f aca="false">AB417-AH417</f>
        <v>0</v>
      </c>
      <c r="AJ417" s="33" t="n">
        <f aca="false">AF417+AI417</f>
        <v>0</v>
      </c>
      <c r="AK417" s="33"/>
    </row>
    <row r="418" customFormat="false" ht="14.25" hidden="false" customHeight="true" outlineLevel="0" collapsed="false">
      <c r="B418" s="21"/>
      <c r="C418" s="22"/>
      <c r="D418" s="22"/>
      <c r="E418" s="23"/>
      <c r="F418" s="24"/>
      <c r="G418" s="25"/>
      <c r="H418" s="25"/>
      <c r="I418" s="25"/>
      <c r="J418" s="26"/>
      <c r="K418" s="27" t="str">
        <f aca="false">IF(ISNA(VLOOKUP($J418,TAB_List!$R:$S,2,0)),"",VLOOKUP($J418,TAB_List!$R:$S,2,0))</f>
        <v/>
      </c>
      <c r="L418" s="23"/>
      <c r="M418" s="28" t="str">
        <f aca="false">IF($L418="","",VLOOKUP($L418,TAB_List!$I:$K,2,0))</f>
        <v/>
      </c>
      <c r="N418" s="28" t="str">
        <f aca="false">IF($L418="","",VLOOKUP($L418,TAB_List!$I:$K,3,0))</f>
        <v/>
      </c>
      <c r="O418" s="23"/>
      <c r="P418" s="29"/>
      <c r="Q418" s="30"/>
      <c r="R418" s="31" t="n">
        <f aca="false">P418*Q418</f>
        <v>0</v>
      </c>
      <c r="S418" s="30"/>
      <c r="T418" s="31" t="n">
        <f aca="false">R418+S418</f>
        <v>0</v>
      </c>
      <c r="U418" s="31" t="n">
        <f aca="false">ROUNDUP(T418,-1)</f>
        <v>0</v>
      </c>
      <c r="V418" s="32"/>
      <c r="W418" s="25"/>
      <c r="X418" s="25"/>
      <c r="Y418" s="29"/>
      <c r="Z418" s="25"/>
      <c r="AA418" s="33"/>
      <c r="AB418" s="33"/>
      <c r="AC418" s="33"/>
      <c r="AD418" s="33"/>
      <c r="AE418" s="33"/>
      <c r="AF418" s="33" t="n">
        <f aca="false">AC418+AD418+AE418</f>
        <v>0</v>
      </c>
      <c r="AG418" s="33"/>
      <c r="AH418" s="33" t="n">
        <f aca="false">AF418+AG418</f>
        <v>0</v>
      </c>
      <c r="AI418" s="33" t="n">
        <f aca="false">AB418-AH418</f>
        <v>0</v>
      </c>
      <c r="AJ418" s="33" t="n">
        <f aca="false">AF418+AI418</f>
        <v>0</v>
      </c>
      <c r="AK418" s="33"/>
    </row>
    <row r="419" customFormat="false" ht="14.25" hidden="false" customHeight="true" outlineLevel="0" collapsed="false">
      <c r="B419" s="21"/>
      <c r="C419" s="22"/>
      <c r="D419" s="22"/>
      <c r="E419" s="23"/>
      <c r="F419" s="24"/>
      <c r="G419" s="25"/>
      <c r="H419" s="25"/>
      <c r="I419" s="25"/>
      <c r="J419" s="26"/>
      <c r="K419" s="27" t="str">
        <f aca="false">IF(ISNA(VLOOKUP($J419,TAB_List!$R:$S,2,0)),"",VLOOKUP($J419,TAB_List!$R:$S,2,0))</f>
        <v/>
      </c>
      <c r="L419" s="23"/>
      <c r="M419" s="28" t="str">
        <f aca="false">IF($L419="","",VLOOKUP($L419,TAB_List!$I:$K,2,0))</f>
        <v/>
      </c>
      <c r="N419" s="28" t="str">
        <f aca="false">IF($L419="","",VLOOKUP($L419,TAB_List!$I:$K,3,0))</f>
        <v/>
      </c>
      <c r="O419" s="23"/>
      <c r="P419" s="29"/>
      <c r="Q419" s="30"/>
      <c r="R419" s="31" t="n">
        <f aca="false">P419*Q419</f>
        <v>0</v>
      </c>
      <c r="S419" s="30"/>
      <c r="T419" s="31" t="n">
        <f aca="false">R419+S419</f>
        <v>0</v>
      </c>
      <c r="U419" s="31" t="n">
        <f aca="false">ROUNDUP(T419,-1)</f>
        <v>0</v>
      </c>
      <c r="V419" s="32"/>
      <c r="W419" s="25"/>
      <c r="X419" s="25"/>
      <c r="Y419" s="29"/>
      <c r="Z419" s="25"/>
      <c r="AA419" s="33"/>
      <c r="AB419" s="33"/>
      <c r="AC419" s="33"/>
      <c r="AD419" s="33"/>
      <c r="AE419" s="33"/>
      <c r="AF419" s="33" t="n">
        <f aca="false">AC419+AD419+AE419</f>
        <v>0</v>
      </c>
      <c r="AG419" s="33"/>
      <c r="AH419" s="33" t="n">
        <f aca="false">AF419+AG419</f>
        <v>0</v>
      </c>
      <c r="AI419" s="33" t="n">
        <f aca="false">AB419-AH419</f>
        <v>0</v>
      </c>
      <c r="AJ419" s="33" t="n">
        <f aca="false">AF419+AI419</f>
        <v>0</v>
      </c>
      <c r="AK419" s="33"/>
    </row>
    <row r="420" customFormat="false" ht="14.25" hidden="false" customHeight="true" outlineLevel="0" collapsed="false">
      <c r="B420" s="21"/>
      <c r="C420" s="22"/>
      <c r="D420" s="22"/>
      <c r="E420" s="23"/>
      <c r="F420" s="24"/>
      <c r="G420" s="25"/>
      <c r="H420" s="25"/>
      <c r="I420" s="25"/>
      <c r="J420" s="26"/>
      <c r="K420" s="27" t="str">
        <f aca="false">IF(ISNA(VLOOKUP($J420,TAB_List!$R:$S,2,0)),"",VLOOKUP($J420,TAB_List!$R:$S,2,0))</f>
        <v/>
      </c>
      <c r="L420" s="23"/>
      <c r="M420" s="28" t="str">
        <f aca="false">IF($L420="","",VLOOKUP($L420,TAB_List!$I:$K,2,0))</f>
        <v/>
      </c>
      <c r="N420" s="28" t="str">
        <f aca="false">IF($L420="","",VLOOKUP($L420,TAB_List!$I:$K,3,0))</f>
        <v/>
      </c>
      <c r="O420" s="23"/>
      <c r="P420" s="29"/>
      <c r="Q420" s="30"/>
      <c r="R420" s="31" t="n">
        <f aca="false">P420*Q420</f>
        <v>0</v>
      </c>
      <c r="S420" s="30"/>
      <c r="T420" s="31" t="n">
        <f aca="false">R420+S420</f>
        <v>0</v>
      </c>
      <c r="U420" s="31" t="n">
        <f aca="false">ROUNDUP(T420,-1)</f>
        <v>0</v>
      </c>
      <c r="V420" s="32"/>
      <c r="W420" s="25"/>
      <c r="X420" s="25"/>
      <c r="Y420" s="29"/>
      <c r="Z420" s="25"/>
      <c r="AA420" s="33"/>
      <c r="AB420" s="33"/>
      <c r="AC420" s="33"/>
      <c r="AD420" s="33"/>
      <c r="AE420" s="33"/>
      <c r="AF420" s="33" t="n">
        <f aca="false">AC420+AD420+AE420</f>
        <v>0</v>
      </c>
      <c r="AG420" s="33"/>
      <c r="AH420" s="33" t="n">
        <f aca="false">AF420+AG420</f>
        <v>0</v>
      </c>
      <c r="AI420" s="33" t="n">
        <f aca="false">AB420-AH420</f>
        <v>0</v>
      </c>
      <c r="AJ420" s="33" t="n">
        <f aca="false">AF420+AI420</f>
        <v>0</v>
      </c>
      <c r="AK420" s="33"/>
    </row>
    <row r="421" customFormat="false" ht="14.25" hidden="false" customHeight="true" outlineLevel="0" collapsed="false">
      <c r="B421" s="21"/>
      <c r="C421" s="22"/>
      <c r="D421" s="22"/>
      <c r="E421" s="23"/>
      <c r="F421" s="24"/>
      <c r="G421" s="25"/>
      <c r="H421" s="25"/>
      <c r="I421" s="25"/>
      <c r="J421" s="26"/>
      <c r="K421" s="27" t="str">
        <f aca="false">IF(ISNA(VLOOKUP($J421,TAB_List!$R:$S,2,0)),"",VLOOKUP($J421,TAB_List!$R:$S,2,0))</f>
        <v/>
      </c>
      <c r="L421" s="23"/>
      <c r="M421" s="28" t="str">
        <f aca="false">IF($L421="","",VLOOKUP($L421,TAB_List!$I:$K,2,0))</f>
        <v/>
      </c>
      <c r="N421" s="28" t="str">
        <f aca="false">IF($L421="","",VLOOKUP($L421,TAB_List!$I:$K,3,0))</f>
        <v/>
      </c>
      <c r="O421" s="23"/>
      <c r="P421" s="29"/>
      <c r="Q421" s="30"/>
      <c r="R421" s="31" t="n">
        <f aca="false">P421*Q421</f>
        <v>0</v>
      </c>
      <c r="S421" s="30"/>
      <c r="T421" s="31" t="n">
        <f aca="false">R421+S421</f>
        <v>0</v>
      </c>
      <c r="U421" s="31" t="n">
        <f aca="false">ROUNDUP(T421,-1)</f>
        <v>0</v>
      </c>
      <c r="V421" s="32"/>
      <c r="W421" s="25"/>
      <c r="X421" s="25"/>
      <c r="Y421" s="29"/>
      <c r="Z421" s="25"/>
      <c r="AA421" s="33"/>
      <c r="AB421" s="33"/>
      <c r="AC421" s="33"/>
      <c r="AD421" s="33"/>
      <c r="AE421" s="33"/>
      <c r="AF421" s="33" t="n">
        <f aca="false">AC421+AD421+AE421</f>
        <v>0</v>
      </c>
      <c r="AG421" s="33"/>
      <c r="AH421" s="33" t="n">
        <f aca="false">AF421+AG421</f>
        <v>0</v>
      </c>
      <c r="AI421" s="33" t="n">
        <f aca="false">AB421-AH421</f>
        <v>0</v>
      </c>
      <c r="AJ421" s="33" t="n">
        <f aca="false">AF421+AI421</f>
        <v>0</v>
      </c>
      <c r="AK421" s="33"/>
    </row>
    <row r="422" customFormat="false" ht="14.25" hidden="false" customHeight="true" outlineLevel="0" collapsed="false">
      <c r="B422" s="21"/>
      <c r="C422" s="22"/>
      <c r="D422" s="22"/>
      <c r="E422" s="23"/>
      <c r="F422" s="24"/>
      <c r="G422" s="25"/>
      <c r="H422" s="25"/>
      <c r="I422" s="25"/>
      <c r="J422" s="26"/>
      <c r="K422" s="27" t="str">
        <f aca="false">IF(ISNA(VLOOKUP($J422,TAB_List!$R:$S,2,0)),"",VLOOKUP($J422,TAB_List!$R:$S,2,0))</f>
        <v/>
      </c>
      <c r="L422" s="23"/>
      <c r="M422" s="28" t="str">
        <f aca="false">IF($L422="","",VLOOKUP($L422,TAB_List!$I:$K,2,0))</f>
        <v/>
      </c>
      <c r="N422" s="28" t="str">
        <f aca="false">IF($L422="","",VLOOKUP($L422,TAB_List!$I:$K,3,0))</f>
        <v/>
      </c>
      <c r="O422" s="23"/>
      <c r="P422" s="29"/>
      <c r="Q422" s="30"/>
      <c r="R422" s="31" t="n">
        <f aca="false">P422*Q422</f>
        <v>0</v>
      </c>
      <c r="S422" s="30"/>
      <c r="T422" s="31" t="n">
        <f aca="false">R422+S422</f>
        <v>0</v>
      </c>
      <c r="U422" s="31" t="n">
        <f aca="false">ROUNDUP(T422,-1)</f>
        <v>0</v>
      </c>
      <c r="V422" s="32"/>
      <c r="W422" s="25"/>
      <c r="X422" s="25"/>
      <c r="Y422" s="29"/>
      <c r="Z422" s="25"/>
      <c r="AA422" s="33"/>
      <c r="AB422" s="33"/>
      <c r="AC422" s="33"/>
      <c r="AD422" s="33"/>
      <c r="AE422" s="33"/>
      <c r="AF422" s="33" t="n">
        <f aca="false">AC422+AD422+AE422</f>
        <v>0</v>
      </c>
      <c r="AG422" s="33"/>
      <c r="AH422" s="33" t="n">
        <f aca="false">AF422+AG422</f>
        <v>0</v>
      </c>
      <c r="AI422" s="33" t="n">
        <f aca="false">AB422-AH422</f>
        <v>0</v>
      </c>
      <c r="AJ422" s="33" t="n">
        <f aca="false">AF422+AI422</f>
        <v>0</v>
      </c>
      <c r="AK422" s="33"/>
    </row>
    <row r="423" customFormat="false" ht="14.25" hidden="false" customHeight="true" outlineLevel="0" collapsed="false">
      <c r="B423" s="21"/>
      <c r="C423" s="22"/>
      <c r="D423" s="22"/>
      <c r="E423" s="23"/>
      <c r="F423" s="24"/>
      <c r="G423" s="25"/>
      <c r="H423" s="25"/>
      <c r="I423" s="25"/>
      <c r="J423" s="26"/>
      <c r="K423" s="27" t="str">
        <f aca="false">IF(ISNA(VLOOKUP($J423,TAB_List!$R:$S,2,0)),"",VLOOKUP($J423,TAB_List!$R:$S,2,0))</f>
        <v/>
      </c>
      <c r="L423" s="23"/>
      <c r="M423" s="28" t="str">
        <f aca="false">IF($L423="","",VLOOKUP($L423,TAB_List!$I:$K,2,0))</f>
        <v/>
      </c>
      <c r="N423" s="28" t="str">
        <f aca="false">IF($L423="","",VLOOKUP($L423,TAB_List!$I:$K,3,0))</f>
        <v/>
      </c>
      <c r="O423" s="23"/>
      <c r="P423" s="29"/>
      <c r="Q423" s="30"/>
      <c r="R423" s="31" t="n">
        <f aca="false">P423*Q423</f>
        <v>0</v>
      </c>
      <c r="S423" s="30"/>
      <c r="T423" s="31" t="n">
        <f aca="false">R423+S423</f>
        <v>0</v>
      </c>
      <c r="U423" s="31" t="n">
        <f aca="false">ROUNDUP(T423,-1)</f>
        <v>0</v>
      </c>
      <c r="V423" s="32"/>
      <c r="W423" s="25"/>
      <c r="X423" s="25"/>
      <c r="Y423" s="29"/>
      <c r="Z423" s="25"/>
      <c r="AA423" s="33"/>
      <c r="AB423" s="33"/>
      <c r="AC423" s="33"/>
      <c r="AD423" s="33"/>
      <c r="AE423" s="33"/>
      <c r="AF423" s="33" t="n">
        <f aca="false">AC423+AD423+AE423</f>
        <v>0</v>
      </c>
      <c r="AG423" s="33"/>
      <c r="AH423" s="33" t="n">
        <f aca="false">AF423+AG423</f>
        <v>0</v>
      </c>
      <c r="AI423" s="33" t="n">
        <f aca="false">AB423-AH423</f>
        <v>0</v>
      </c>
      <c r="AJ423" s="33" t="n">
        <f aca="false">AF423+AI423</f>
        <v>0</v>
      </c>
      <c r="AK423" s="33"/>
    </row>
    <row r="424" customFormat="false" ht="14.25" hidden="false" customHeight="true" outlineLevel="0" collapsed="false">
      <c r="B424" s="21"/>
      <c r="C424" s="22"/>
      <c r="D424" s="22"/>
      <c r="E424" s="23"/>
      <c r="F424" s="24"/>
      <c r="G424" s="25"/>
      <c r="H424" s="25"/>
      <c r="I424" s="25"/>
      <c r="J424" s="26"/>
      <c r="K424" s="27" t="str">
        <f aca="false">IF(ISNA(VLOOKUP($J424,TAB_List!$R:$S,2,0)),"",VLOOKUP($J424,TAB_List!$R:$S,2,0))</f>
        <v/>
      </c>
      <c r="L424" s="23"/>
      <c r="M424" s="28" t="str">
        <f aca="false">IF($L424="","",VLOOKUP($L424,TAB_List!$I:$K,2,0))</f>
        <v/>
      </c>
      <c r="N424" s="28" t="str">
        <f aca="false">IF($L424="","",VLOOKUP($L424,TAB_List!$I:$K,3,0))</f>
        <v/>
      </c>
      <c r="O424" s="23"/>
      <c r="P424" s="29"/>
      <c r="Q424" s="30"/>
      <c r="R424" s="31" t="n">
        <f aca="false">P424*Q424</f>
        <v>0</v>
      </c>
      <c r="S424" s="30"/>
      <c r="T424" s="31" t="n">
        <f aca="false">R424+S424</f>
        <v>0</v>
      </c>
      <c r="U424" s="31" t="n">
        <f aca="false">ROUNDUP(T424,-1)</f>
        <v>0</v>
      </c>
      <c r="V424" s="32"/>
      <c r="W424" s="25"/>
      <c r="X424" s="25"/>
      <c r="Y424" s="29"/>
      <c r="Z424" s="25"/>
      <c r="AA424" s="33"/>
      <c r="AB424" s="33"/>
      <c r="AC424" s="33"/>
      <c r="AD424" s="33"/>
      <c r="AE424" s="33"/>
      <c r="AF424" s="33" t="n">
        <f aca="false">AC424+AD424+AE424</f>
        <v>0</v>
      </c>
      <c r="AG424" s="33"/>
      <c r="AH424" s="33" t="n">
        <f aca="false">AF424+AG424</f>
        <v>0</v>
      </c>
      <c r="AI424" s="33" t="n">
        <f aca="false">AB424-AH424</f>
        <v>0</v>
      </c>
      <c r="AJ424" s="33" t="n">
        <f aca="false">AF424+AI424</f>
        <v>0</v>
      </c>
      <c r="AK424" s="33"/>
    </row>
    <row r="425" customFormat="false" ht="14.25" hidden="false" customHeight="true" outlineLevel="0" collapsed="false">
      <c r="B425" s="21"/>
      <c r="C425" s="22"/>
      <c r="D425" s="22"/>
      <c r="E425" s="23"/>
      <c r="F425" s="24"/>
      <c r="G425" s="25"/>
      <c r="H425" s="25"/>
      <c r="I425" s="25"/>
      <c r="J425" s="26"/>
      <c r="K425" s="27" t="str">
        <f aca="false">IF(ISNA(VLOOKUP($J425,TAB_List!$R:$S,2,0)),"",VLOOKUP($J425,TAB_List!$R:$S,2,0))</f>
        <v/>
      </c>
      <c r="L425" s="23"/>
      <c r="M425" s="28" t="str">
        <f aca="false">IF($L425="","",VLOOKUP($L425,TAB_List!$I:$K,2,0))</f>
        <v/>
      </c>
      <c r="N425" s="28" t="str">
        <f aca="false">IF($L425="","",VLOOKUP($L425,TAB_List!$I:$K,3,0))</f>
        <v/>
      </c>
      <c r="O425" s="23"/>
      <c r="P425" s="29"/>
      <c r="Q425" s="30"/>
      <c r="R425" s="31" t="n">
        <f aca="false">P425*Q425</f>
        <v>0</v>
      </c>
      <c r="S425" s="30"/>
      <c r="T425" s="31" t="n">
        <f aca="false">R425+S425</f>
        <v>0</v>
      </c>
      <c r="U425" s="31" t="n">
        <f aca="false">ROUNDUP(T425,-1)</f>
        <v>0</v>
      </c>
      <c r="V425" s="32"/>
      <c r="W425" s="25"/>
      <c r="X425" s="25"/>
      <c r="Y425" s="29"/>
      <c r="Z425" s="25"/>
      <c r="AA425" s="33"/>
      <c r="AB425" s="33"/>
      <c r="AC425" s="33"/>
      <c r="AD425" s="33"/>
      <c r="AE425" s="33"/>
      <c r="AF425" s="33" t="n">
        <f aca="false">AC425+AD425+AE425</f>
        <v>0</v>
      </c>
      <c r="AG425" s="33"/>
      <c r="AH425" s="33" t="n">
        <f aca="false">AF425+AG425</f>
        <v>0</v>
      </c>
      <c r="AI425" s="33" t="n">
        <f aca="false">AB425-AH425</f>
        <v>0</v>
      </c>
      <c r="AJ425" s="33" t="n">
        <f aca="false">AF425+AI425</f>
        <v>0</v>
      </c>
      <c r="AK425" s="33"/>
    </row>
    <row r="426" customFormat="false" ht="14.25" hidden="false" customHeight="true" outlineLevel="0" collapsed="false">
      <c r="B426" s="21"/>
      <c r="C426" s="22"/>
      <c r="D426" s="22"/>
      <c r="E426" s="23"/>
      <c r="F426" s="24"/>
      <c r="G426" s="25"/>
      <c r="H426" s="25"/>
      <c r="I426" s="25"/>
      <c r="J426" s="26"/>
      <c r="K426" s="27" t="str">
        <f aca="false">IF(ISNA(VLOOKUP($J426,TAB_List!$R:$S,2,0)),"",VLOOKUP($J426,TAB_List!$R:$S,2,0))</f>
        <v/>
      </c>
      <c r="L426" s="23"/>
      <c r="M426" s="28" t="str">
        <f aca="false">IF($L426="","",VLOOKUP($L426,TAB_List!$I:$K,2,0))</f>
        <v/>
      </c>
      <c r="N426" s="28" t="str">
        <f aca="false">IF($L426="","",VLOOKUP($L426,TAB_List!$I:$K,3,0))</f>
        <v/>
      </c>
      <c r="O426" s="23"/>
      <c r="P426" s="29"/>
      <c r="Q426" s="30"/>
      <c r="R426" s="31" t="n">
        <f aca="false">P426*Q426</f>
        <v>0</v>
      </c>
      <c r="S426" s="30"/>
      <c r="T426" s="31" t="n">
        <f aca="false">R426+S426</f>
        <v>0</v>
      </c>
      <c r="U426" s="31" t="n">
        <f aca="false">ROUNDUP(T426,-1)</f>
        <v>0</v>
      </c>
      <c r="V426" s="32"/>
      <c r="W426" s="25"/>
      <c r="X426" s="25"/>
      <c r="Y426" s="29"/>
      <c r="Z426" s="25"/>
      <c r="AA426" s="33"/>
      <c r="AB426" s="33"/>
      <c r="AC426" s="33"/>
      <c r="AD426" s="33"/>
      <c r="AE426" s="33"/>
      <c r="AF426" s="33" t="n">
        <f aca="false">AC426+AD426+AE426</f>
        <v>0</v>
      </c>
      <c r="AG426" s="33"/>
      <c r="AH426" s="33" t="n">
        <f aca="false">AF426+AG426</f>
        <v>0</v>
      </c>
      <c r="AI426" s="33" t="n">
        <f aca="false">AB426-AH426</f>
        <v>0</v>
      </c>
      <c r="AJ426" s="33" t="n">
        <f aca="false">AF426+AI426</f>
        <v>0</v>
      </c>
      <c r="AK426" s="33"/>
    </row>
    <row r="427" customFormat="false" ht="14.25" hidden="false" customHeight="true" outlineLevel="0" collapsed="false">
      <c r="B427" s="21"/>
      <c r="C427" s="22"/>
      <c r="D427" s="22"/>
      <c r="E427" s="23"/>
      <c r="F427" s="24"/>
      <c r="G427" s="25"/>
      <c r="H427" s="25"/>
      <c r="I427" s="25"/>
      <c r="J427" s="26"/>
      <c r="K427" s="27" t="str">
        <f aca="false">IF(ISNA(VLOOKUP($J427,TAB_List!$R:$S,2,0)),"",VLOOKUP($J427,TAB_List!$R:$S,2,0))</f>
        <v/>
      </c>
      <c r="L427" s="23"/>
      <c r="M427" s="28" t="str">
        <f aca="false">IF($L427="","",VLOOKUP($L427,TAB_List!$I:$K,2,0))</f>
        <v/>
      </c>
      <c r="N427" s="28" t="str">
        <f aca="false">IF($L427="","",VLOOKUP($L427,TAB_List!$I:$K,3,0))</f>
        <v/>
      </c>
      <c r="O427" s="23"/>
      <c r="P427" s="29"/>
      <c r="Q427" s="30"/>
      <c r="R427" s="31" t="n">
        <f aca="false">P427*Q427</f>
        <v>0</v>
      </c>
      <c r="S427" s="30"/>
      <c r="T427" s="31" t="n">
        <f aca="false">R427+S427</f>
        <v>0</v>
      </c>
      <c r="U427" s="31" t="n">
        <f aca="false">ROUNDUP(T427,-1)</f>
        <v>0</v>
      </c>
      <c r="V427" s="32"/>
      <c r="W427" s="25"/>
      <c r="X427" s="25"/>
      <c r="Y427" s="29"/>
      <c r="Z427" s="25"/>
      <c r="AA427" s="33"/>
      <c r="AB427" s="33"/>
      <c r="AC427" s="33"/>
      <c r="AD427" s="33"/>
      <c r="AE427" s="33"/>
      <c r="AF427" s="33" t="n">
        <f aca="false">AC427+AD427+AE427</f>
        <v>0</v>
      </c>
      <c r="AG427" s="33"/>
      <c r="AH427" s="33" t="n">
        <f aca="false">AF427+AG427</f>
        <v>0</v>
      </c>
      <c r="AI427" s="33" t="n">
        <f aca="false">AB427-AH427</f>
        <v>0</v>
      </c>
      <c r="AJ427" s="33" t="n">
        <f aca="false">AF427+AI427</f>
        <v>0</v>
      </c>
      <c r="AK427" s="33"/>
    </row>
    <row r="428" customFormat="false" ht="14.25" hidden="false" customHeight="true" outlineLevel="0" collapsed="false">
      <c r="B428" s="21"/>
      <c r="C428" s="22"/>
      <c r="D428" s="22"/>
      <c r="E428" s="23"/>
      <c r="F428" s="24"/>
      <c r="G428" s="25"/>
      <c r="H428" s="25"/>
      <c r="I428" s="25"/>
      <c r="J428" s="26"/>
      <c r="K428" s="27" t="str">
        <f aca="false">IF(ISNA(VLOOKUP($J428,TAB_List!$R:$S,2,0)),"",VLOOKUP($J428,TAB_List!$R:$S,2,0))</f>
        <v/>
      </c>
      <c r="L428" s="23"/>
      <c r="M428" s="28" t="str">
        <f aca="false">IF($L428="","",VLOOKUP($L428,TAB_List!$I:$K,2,0))</f>
        <v/>
      </c>
      <c r="N428" s="28" t="str">
        <f aca="false">IF($L428="","",VLOOKUP($L428,TAB_List!$I:$K,3,0))</f>
        <v/>
      </c>
      <c r="O428" s="23"/>
      <c r="P428" s="29"/>
      <c r="Q428" s="30"/>
      <c r="R428" s="31" t="n">
        <f aca="false">P428*Q428</f>
        <v>0</v>
      </c>
      <c r="S428" s="30"/>
      <c r="T428" s="31" t="n">
        <f aca="false">R428+S428</f>
        <v>0</v>
      </c>
      <c r="U428" s="31" t="n">
        <f aca="false">ROUNDUP(T428,-1)</f>
        <v>0</v>
      </c>
      <c r="V428" s="32"/>
      <c r="W428" s="25"/>
      <c r="X428" s="25"/>
      <c r="Y428" s="29"/>
      <c r="Z428" s="25"/>
      <c r="AA428" s="33"/>
      <c r="AB428" s="33"/>
      <c r="AC428" s="33"/>
      <c r="AD428" s="33"/>
      <c r="AE428" s="33"/>
      <c r="AF428" s="33" t="n">
        <f aca="false">AC428+AD428+AE428</f>
        <v>0</v>
      </c>
      <c r="AG428" s="33"/>
      <c r="AH428" s="33" t="n">
        <f aca="false">AF428+AG428</f>
        <v>0</v>
      </c>
      <c r="AI428" s="33" t="n">
        <f aca="false">AB428-AH428</f>
        <v>0</v>
      </c>
      <c r="AJ428" s="33" t="n">
        <f aca="false">AF428+AI428</f>
        <v>0</v>
      </c>
      <c r="AK428" s="33"/>
    </row>
    <row r="429" customFormat="false" ht="14.25" hidden="false" customHeight="true" outlineLevel="0" collapsed="false">
      <c r="B429" s="21"/>
      <c r="C429" s="22"/>
      <c r="D429" s="22"/>
      <c r="E429" s="23"/>
      <c r="F429" s="24"/>
      <c r="G429" s="25"/>
      <c r="H429" s="25"/>
      <c r="I429" s="25"/>
      <c r="J429" s="26"/>
      <c r="K429" s="27" t="str">
        <f aca="false">IF(ISNA(VLOOKUP($J429,TAB_List!$R:$S,2,0)),"",VLOOKUP($J429,TAB_List!$R:$S,2,0))</f>
        <v/>
      </c>
      <c r="L429" s="23"/>
      <c r="M429" s="28" t="str">
        <f aca="false">IF($L429="","",VLOOKUP($L429,TAB_List!$I:$K,2,0))</f>
        <v/>
      </c>
      <c r="N429" s="28" t="str">
        <f aca="false">IF($L429="","",VLOOKUP($L429,TAB_List!$I:$K,3,0))</f>
        <v/>
      </c>
      <c r="O429" s="23"/>
      <c r="P429" s="29"/>
      <c r="Q429" s="30"/>
      <c r="R429" s="31" t="n">
        <f aca="false">P429*Q429</f>
        <v>0</v>
      </c>
      <c r="S429" s="30"/>
      <c r="T429" s="31" t="n">
        <f aca="false">R429+S429</f>
        <v>0</v>
      </c>
      <c r="U429" s="31" t="n">
        <f aca="false">ROUNDUP(T429,-1)</f>
        <v>0</v>
      </c>
      <c r="V429" s="32"/>
      <c r="W429" s="25"/>
      <c r="X429" s="25"/>
      <c r="Y429" s="29"/>
      <c r="Z429" s="25"/>
      <c r="AA429" s="33"/>
      <c r="AB429" s="33"/>
      <c r="AC429" s="33"/>
      <c r="AD429" s="33"/>
      <c r="AE429" s="33"/>
      <c r="AF429" s="33" t="n">
        <f aca="false">AC429+AD429+AE429</f>
        <v>0</v>
      </c>
      <c r="AG429" s="33"/>
      <c r="AH429" s="33" t="n">
        <f aca="false">AF429+AG429</f>
        <v>0</v>
      </c>
      <c r="AI429" s="33" t="n">
        <f aca="false">AB429-AH429</f>
        <v>0</v>
      </c>
      <c r="AJ429" s="33" t="n">
        <f aca="false">AF429+AI429</f>
        <v>0</v>
      </c>
      <c r="AK429" s="33"/>
    </row>
    <row r="430" customFormat="false" ht="14.25" hidden="false" customHeight="true" outlineLevel="0" collapsed="false">
      <c r="B430" s="21"/>
      <c r="C430" s="22"/>
      <c r="D430" s="22"/>
      <c r="E430" s="23"/>
      <c r="F430" s="24"/>
      <c r="G430" s="25"/>
      <c r="H430" s="25"/>
      <c r="I430" s="25"/>
      <c r="J430" s="26"/>
      <c r="K430" s="27" t="str">
        <f aca="false">IF(ISNA(VLOOKUP($J430,TAB_List!$R:$S,2,0)),"",VLOOKUP($J430,TAB_List!$R:$S,2,0))</f>
        <v/>
      </c>
      <c r="L430" s="23"/>
      <c r="M430" s="28" t="str">
        <f aca="false">IF($L430="","",VLOOKUP($L430,TAB_List!$I:$K,2,0))</f>
        <v/>
      </c>
      <c r="N430" s="28" t="str">
        <f aca="false">IF($L430="","",VLOOKUP($L430,TAB_List!$I:$K,3,0))</f>
        <v/>
      </c>
      <c r="O430" s="23"/>
      <c r="P430" s="29"/>
      <c r="Q430" s="30"/>
      <c r="R430" s="31" t="n">
        <f aca="false">P430*Q430</f>
        <v>0</v>
      </c>
      <c r="S430" s="30"/>
      <c r="T430" s="31" t="n">
        <f aca="false">R430+S430</f>
        <v>0</v>
      </c>
      <c r="U430" s="31" t="n">
        <f aca="false">ROUNDUP(T430,-1)</f>
        <v>0</v>
      </c>
      <c r="V430" s="32"/>
      <c r="W430" s="25"/>
      <c r="X430" s="25"/>
      <c r="Y430" s="29"/>
      <c r="Z430" s="25"/>
      <c r="AA430" s="33"/>
      <c r="AB430" s="33"/>
      <c r="AC430" s="33"/>
      <c r="AD430" s="33"/>
      <c r="AE430" s="33"/>
      <c r="AF430" s="33" t="n">
        <f aca="false">AC430+AD430+AE430</f>
        <v>0</v>
      </c>
      <c r="AG430" s="33"/>
      <c r="AH430" s="33" t="n">
        <f aca="false">AF430+AG430</f>
        <v>0</v>
      </c>
      <c r="AI430" s="33" t="n">
        <f aca="false">AB430-AH430</f>
        <v>0</v>
      </c>
      <c r="AJ430" s="33" t="n">
        <f aca="false">AF430+AI430</f>
        <v>0</v>
      </c>
      <c r="AK430" s="33"/>
    </row>
    <row r="431" customFormat="false" ht="14.25" hidden="false" customHeight="true" outlineLevel="0" collapsed="false">
      <c r="B431" s="21"/>
      <c r="C431" s="22"/>
      <c r="D431" s="22"/>
      <c r="E431" s="23"/>
      <c r="F431" s="24"/>
      <c r="G431" s="25"/>
      <c r="H431" s="25"/>
      <c r="I431" s="25"/>
      <c r="J431" s="26"/>
      <c r="K431" s="27" t="str">
        <f aca="false">IF(ISNA(VLOOKUP($J431,TAB_List!$R:$S,2,0)),"",VLOOKUP($J431,TAB_List!$R:$S,2,0))</f>
        <v/>
      </c>
      <c r="L431" s="23"/>
      <c r="M431" s="28" t="str">
        <f aca="false">IF($L431="","",VLOOKUP($L431,TAB_List!$I:$K,2,0))</f>
        <v/>
      </c>
      <c r="N431" s="28" t="str">
        <f aca="false">IF($L431="","",VLOOKUP($L431,TAB_List!$I:$K,3,0))</f>
        <v/>
      </c>
      <c r="O431" s="23"/>
      <c r="P431" s="29"/>
      <c r="Q431" s="30"/>
      <c r="R431" s="31" t="n">
        <f aca="false">P431*Q431</f>
        <v>0</v>
      </c>
      <c r="S431" s="30"/>
      <c r="T431" s="31" t="n">
        <f aca="false">R431+S431</f>
        <v>0</v>
      </c>
      <c r="U431" s="31" t="n">
        <f aca="false">ROUNDUP(T431,-1)</f>
        <v>0</v>
      </c>
      <c r="V431" s="32"/>
      <c r="W431" s="25"/>
      <c r="X431" s="25"/>
      <c r="Y431" s="29"/>
      <c r="Z431" s="25"/>
      <c r="AA431" s="33"/>
      <c r="AB431" s="33"/>
      <c r="AC431" s="33"/>
      <c r="AD431" s="33"/>
      <c r="AE431" s="33"/>
      <c r="AF431" s="33" t="n">
        <f aca="false">AC431+AD431+AE431</f>
        <v>0</v>
      </c>
      <c r="AG431" s="33"/>
      <c r="AH431" s="33" t="n">
        <f aca="false">AF431+AG431</f>
        <v>0</v>
      </c>
      <c r="AI431" s="33" t="n">
        <f aca="false">AB431-AH431</f>
        <v>0</v>
      </c>
      <c r="AJ431" s="33" t="n">
        <f aca="false">AF431+AI431</f>
        <v>0</v>
      </c>
      <c r="AK431" s="33"/>
    </row>
    <row r="432" customFormat="false" ht="14.25" hidden="false" customHeight="true" outlineLevel="0" collapsed="false">
      <c r="B432" s="21"/>
      <c r="C432" s="22"/>
      <c r="D432" s="22"/>
      <c r="E432" s="23"/>
      <c r="F432" s="24"/>
      <c r="G432" s="25"/>
      <c r="H432" s="25"/>
      <c r="I432" s="25"/>
      <c r="J432" s="26"/>
      <c r="K432" s="27" t="str">
        <f aca="false">IF(ISNA(VLOOKUP($J432,TAB_List!$R:$S,2,0)),"",VLOOKUP($J432,TAB_List!$R:$S,2,0))</f>
        <v/>
      </c>
      <c r="L432" s="23"/>
      <c r="M432" s="28" t="str">
        <f aca="false">IF($L432="","",VLOOKUP($L432,TAB_List!$I:$K,2,0))</f>
        <v/>
      </c>
      <c r="N432" s="28" t="str">
        <f aca="false">IF($L432="","",VLOOKUP($L432,TAB_List!$I:$K,3,0))</f>
        <v/>
      </c>
      <c r="O432" s="23"/>
      <c r="P432" s="29"/>
      <c r="Q432" s="30"/>
      <c r="R432" s="31" t="n">
        <f aca="false">P432*Q432</f>
        <v>0</v>
      </c>
      <c r="S432" s="30"/>
      <c r="T432" s="31" t="n">
        <f aca="false">R432+S432</f>
        <v>0</v>
      </c>
      <c r="U432" s="31" t="n">
        <f aca="false">ROUNDUP(T432,-1)</f>
        <v>0</v>
      </c>
      <c r="V432" s="32"/>
      <c r="W432" s="25"/>
      <c r="X432" s="25"/>
      <c r="Y432" s="29"/>
      <c r="Z432" s="25"/>
      <c r="AA432" s="33"/>
      <c r="AB432" s="33"/>
      <c r="AC432" s="33"/>
      <c r="AD432" s="33"/>
      <c r="AE432" s="33"/>
      <c r="AF432" s="33" t="n">
        <f aca="false">AC432+AD432+AE432</f>
        <v>0</v>
      </c>
      <c r="AG432" s="33"/>
      <c r="AH432" s="33" t="n">
        <f aca="false">AF432+AG432</f>
        <v>0</v>
      </c>
      <c r="AI432" s="33" t="n">
        <f aca="false">AB432-AH432</f>
        <v>0</v>
      </c>
      <c r="AJ432" s="33" t="n">
        <f aca="false">AF432+AI432</f>
        <v>0</v>
      </c>
      <c r="AK432" s="33"/>
    </row>
    <row r="433" customFormat="false" ht="14.25" hidden="false" customHeight="true" outlineLevel="0" collapsed="false">
      <c r="B433" s="21"/>
      <c r="C433" s="22"/>
      <c r="D433" s="22"/>
      <c r="E433" s="23"/>
      <c r="F433" s="24"/>
      <c r="G433" s="25"/>
      <c r="H433" s="25"/>
      <c r="I433" s="25"/>
      <c r="J433" s="26"/>
      <c r="K433" s="27" t="str">
        <f aca="false">IF(ISNA(VLOOKUP($J433,TAB_List!$R:$S,2,0)),"",VLOOKUP($J433,TAB_List!$R:$S,2,0))</f>
        <v/>
      </c>
      <c r="L433" s="23"/>
      <c r="M433" s="28" t="str">
        <f aca="false">IF($L433="","",VLOOKUP($L433,TAB_List!$I:$K,2,0))</f>
        <v/>
      </c>
      <c r="N433" s="28" t="str">
        <f aca="false">IF($L433="","",VLOOKUP($L433,TAB_List!$I:$K,3,0))</f>
        <v/>
      </c>
      <c r="O433" s="23"/>
      <c r="P433" s="29"/>
      <c r="Q433" s="30"/>
      <c r="R433" s="31" t="n">
        <f aca="false">P433*Q433</f>
        <v>0</v>
      </c>
      <c r="S433" s="30"/>
      <c r="T433" s="31" t="n">
        <f aca="false">R433+S433</f>
        <v>0</v>
      </c>
      <c r="U433" s="31" t="n">
        <f aca="false">ROUNDUP(T433,-1)</f>
        <v>0</v>
      </c>
      <c r="V433" s="32"/>
      <c r="W433" s="25"/>
      <c r="X433" s="25"/>
      <c r="Y433" s="29"/>
      <c r="Z433" s="25"/>
      <c r="AA433" s="33"/>
      <c r="AB433" s="33"/>
      <c r="AC433" s="33"/>
      <c r="AD433" s="33"/>
      <c r="AE433" s="33"/>
      <c r="AF433" s="33" t="n">
        <f aca="false">AC433+AD433+AE433</f>
        <v>0</v>
      </c>
      <c r="AG433" s="33"/>
      <c r="AH433" s="33" t="n">
        <f aca="false">AF433+AG433</f>
        <v>0</v>
      </c>
      <c r="AI433" s="33" t="n">
        <f aca="false">AB433-AH433</f>
        <v>0</v>
      </c>
      <c r="AJ433" s="33" t="n">
        <f aca="false">AF433+AI433</f>
        <v>0</v>
      </c>
      <c r="AK433" s="33"/>
    </row>
    <row r="434" customFormat="false" ht="14.25" hidden="false" customHeight="true" outlineLevel="0" collapsed="false">
      <c r="B434" s="21"/>
      <c r="C434" s="22"/>
      <c r="D434" s="22"/>
      <c r="E434" s="23"/>
      <c r="F434" s="24"/>
      <c r="G434" s="25"/>
      <c r="H434" s="25"/>
      <c r="I434" s="25"/>
      <c r="J434" s="26"/>
      <c r="K434" s="27" t="str">
        <f aca="false">IF(ISNA(VLOOKUP($J434,TAB_List!$R:$S,2,0)),"",VLOOKUP($J434,TAB_List!$R:$S,2,0))</f>
        <v/>
      </c>
      <c r="L434" s="23"/>
      <c r="M434" s="28" t="str">
        <f aca="false">IF($L434="","",VLOOKUP($L434,TAB_List!$I:$K,2,0))</f>
        <v/>
      </c>
      <c r="N434" s="28" t="str">
        <f aca="false">IF($L434="","",VLOOKUP($L434,TAB_List!$I:$K,3,0))</f>
        <v/>
      </c>
      <c r="O434" s="23"/>
      <c r="P434" s="29"/>
      <c r="Q434" s="30"/>
      <c r="R434" s="31" t="n">
        <f aca="false">P434*Q434</f>
        <v>0</v>
      </c>
      <c r="S434" s="30"/>
      <c r="T434" s="31" t="n">
        <f aca="false">R434+S434</f>
        <v>0</v>
      </c>
      <c r="U434" s="31" t="n">
        <f aca="false">ROUNDUP(T434,-1)</f>
        <v>0</v>
      </c>
      <c r="V434" s="32"/>
      <c r="W434" s="25"/>
      <c r="X434" s="25"/>
      <c r="Y434" s="29"/>
      <c r="Z434" s="25"/>
      <c r="AA434" s="33"/>
      <c r="AB434" s="33"/>
      <c r="AC434" s="33"/>
      <c r="AD434" s="33"/>
      <c r="AE434" s="33"/>
      <c r="AF434" s="33" t="n">
        <f aca="false">AC434+AD434+AE434</f>
        <v>0</v>
      </c>
      <c r="AG434" s="33"/>
      <c r="AH434" s="33" t="n">
        <f aca="false">AF434+AG434</f>
        <v>0</v>
      </c>
      <c r="AI434" s="33" t="n">
        <f aca="false">AB434-AH434</f>
        <v>0</v>
      </c>
      <c r="AJ434" s="33" t="n">
        <f aca="false">AF434+AI434</f>
        <v>0</v>
      </c>
      <c r="AK434" s="33"/>
    </row>
    <row r="435" customFormat="false" ht="14.25" hidden="false" customHeight="true" outlineLevel="0" collapsed="false">
      <c r="B435" s="21"/>
      <c r="C435" s="22"/>
      <c r="D435" s="22"/>
      <c r="E435" s="23"/>
      <c r="F435" s="24"/>
      <c r="G435" s="25"/>
      <c r="H435" s="25"/>
      <c r="I435" s="25"/>
      <c r="J435" s="26"/>
      <c r="K435" s="27" t="str">
        <f aca="false">IF(ISNA(VLOOKUP($J435,TAB_List!$R:$S,2,0)),"",VLOOKUP($J435,TAB_List!$R:$S,2,0))</f>
        <v/>
      </c>
      <c r="L435" s="23"/>
      <c r="M435" s="28" t="str">
        <f aca="false">IF($L435="","",VLOOKUP($L435,TAB_List!$I:$K,2,0))</f>
        <v/>
      </c>
      <c r="N435" s="28" t="str">
        <f aca="false">IF($L435="","",VLOOKUP($L435,TAB_List!$I:$K,3,0))</f>
        <v/>
      </c>
      <c r="O435" s="23"/>
      <c r="P435" s="29"/>
      <c r="Q435" s="30"/>
      <c r="R435" s="31" t="n">
        <f aca="false">P435*Q435</f>
        <v>0</v>
      </c>
      <c r="S435" s="30"/>
      <c r="T435" s="31" t="n">
        <f aca="false">R435+S435</f>
        <v>0</v>
      </c>
      <c r="U435" s="31" t="n">
        <f aca="false">ROUNDUP(T435,-1)</f>
        <v>0</v>
      </c>
      <c r="V435" s="32"/>
      <c r="W435" s="25"/>
      <c r="X435" s="25"/>
      <c r="Y435" s="29"/>
      <c r="Z435" s="25"/>
      <c r="AA435" s="33"/>
      <c r="AB435" s="33"/>
      <c r="AC435" s="33"/>
      <c r="AD435" s="33"/>
      <c r="AE435" s="33"/>
      <c r="AF435" s="33" t="n">
        <f aca="false">AC435+AD435+AE435</f>
        <v>0</v>
      </c>
      <c r="AG435" s="33"/>
      <c r="AH435" s="33" t="n">
        <f aca="false">AF435+AG435</f>
        <v>0</v>
      </c>
      <c r="AI435" s="33" t="n">
        <f aca="false">AB435-AH435</f>
        <v>0</v>
      </c>
      <c r="AJ435" s="33" t="n">
        <f aca="false">AF435+AI435</f>
        <v>0</v>
      </c>
      <c r="AK435" s="33"/>
    </row>
    <row r="436" customFormat="false" ht="14.25" hidden="false" customHeight="true" outlineLevel="0" collapsed="false">
      <c r="B436" s="21"/>
      <c r="C436" s="22"/>
      <c r="D436" s="22"/>
      <c r="E436" s="23"/>
      <c r="F436" s="24"/>
      <c r="G436" s="25"/>
      <c r="H436" s="25"/>
      <c r="I436" s="25"/>
      <c r="J436" s="26"/>
      <c r="K436" s="27"/>
      <c r="L436" s="23"/>
      <c r="M436" s="28" t="str">
        <f aca="false">IF($L436="","",VLOOKUP($L436,TAB_List!$I:$K,2,0))</f>
        <v/>
      </c>
      <c r="N436" s="28" t="str">
        <f aca="false">IF($L436="","",VLOOKUP($L436,TAB_List!$I:$K,3,0))</f>
        <v/>
      </c>
      <c r="O436" s="23"/>
      <c r="P436" s="29"/>
      <c r="Q436" s="30"/>
      <c r="R436" s="31" t="n">
        <f aca="false">P436*Q436</f>
        <v>0</v>
      </c>
      <c r="S436" s="30"/>
      <c r="T436" s="31" t="n">
        <f aca="false">R436+S436</f>
        <v>0</v>
      </c>
      <c r="U436" s="31" t="n">
        <f aca="false">ROUNDUP(T436,-1)</f>
        <v>0</v>
      </c>
      <c r="V436" s="32"/>
      <c r="W436" s="25"/>
      <c r="X436" s="25"/>
      <c r="Y436" s="29"/>
      <c r="Z436" s="25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</row>
    <row r="437" customFormat="false" ht="14.25" hidden="false" customHeight="true" outlineLevel="0" collapsed="false">
      <c r="B437" s="21"/>
      <c r="C437" s="22"/>
      <c r="D437" s="22"/>
      <c r="E437" s="23"/>
      <c r="F437" s="24"/>
      <c r="G437" s="25"/>
      <c r="H437" s="25"/>
      <c r="I437" s="25"/>
      <c r="J437" s="26"/>
      <c r="K437" s="27"/>
      <c r="L437" s="23"/>
      <c r="M437" s="28" t="str">
        <f aca="false">IF($L437="","",VLOOKUP($L437,TAB_List!$I:$K,2,0))</f>
        <v/>
      </c>
      <c r="N437" s="28" t="str">
        <f aca="false">IF($L437="","",VLOOKUP($L437,TAB_List!$I:$K,3,0))</f>
        <v/>
      </c>
      <c r="O437" s="23"/>
      <c r="P437" s="29"/>
      <c r="Q437" s="30"/>
      <c r="R437" s="31" t="n">
        <f aca="false">P437*Q437</f>
        <v>0</v>
      </c>
      <c r="S437" s="30"/>
      <c r="T437" s="31" t="n">
        <f aca="false">R437+S437</f>
        <v>0</v>
      </c>
      <c r="U437" s="31" t="n">
        <f aca="false">ROUNDUP(T437,-1)</f>
        <v>0</v>
      </c>
      <c r="V437" s="32"/>
      <c r="W437" s="25"/>
      <c r="X437" s="25"/>
      <c r="Y437" s="29"/>
      <c r="Z437" s="25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</row>
    <row r="438" customFormat="false" ht="14.25" hidden="false" customHeight="true" outlineLevel="0" collapsed="false">
      <c r="B438" s="21"/>
      <c r="C438" s="22"/>
      <c r="D438" s="22"/>
      <c r="E438" s="23"/>
      <c r="F438" s="24"/>
      <c r="G438" s="25"/>
      <c r="H438" s="25"/>
      <c r="I438" s="25"/>
      <c r="J438" s="26"/>
      <c r="K438" s="27"/>
      <c r="L438" s="23"/>
      <c r="M438" s="28" t="str">
        <f aca="false">IF($L438="","",VLOOKUP($L438,TAB_List!$I:$K,2,0))</f>
        <v/>
      </c>
      <c r="N438" s="28" t="str">
        <f aca="false">IF($L438="","",VLOOKUP($L438,TAB_List!$I:$K,3,0))</f>
        <v/>
      </c>
      <c r="O438" s="23"/>
      <c r="P438" s="29"/>
      <c r="Q438" s="30"/>
      <c r="R438" s="31" t="n">
        <f aca="false">P438*Q438</f>
        <v>0</v>
      </c>
      <c r="S438" s="30"/>
      <c r="T438" s="31" t="n">
        <f aca="false">R438+S438</f>
        <v>0</v>
      </c>
      <c r="U438" s="31" t="n">
        <f aca="false">ROUNDUP(T438,-1)</f>
        <v>0</v>
      </c>
      <c r="V438" s="32"/>
      <c r="W438" s="25"/>
      <c r="X438" s="25"/>
      <c r="Y438" s="29"/>
      <c r="Z438" s="25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</row>
    <row r="439" customFormat="false" ht="14.25" hidden="false" customHeight="true" outlineLevel="0" collapsed="false">
      <c r="B439" s="21"/>
      <c r="C439" s="22"/>
      <c r="D439" s="22"/>
      <c r="E439" s="23"/>
      <c r="F439" s="24"/>
      <c r="G439" s="25"/>
      <c r="H439" s="25"/>
      <c r="I439" s="25"/>
      <c r="J439" s="26"/>
      <c r="K439" s="27"/>
      <c r="L439" s="23"/>
      <c r="M439" s="28" t="str">
        <f aca="false">IF($L439="","",VLOOKUP($L439,TAB_List!$I:$K,2,0))</f>
        <v/>
      </c>
      <c r="N439" s="28" t="str">
        <f aca="false">IF($L439="","",VLOOKUP($L439,TAB_List!$I:$K,3,0))</f>
        <v/>
      </c>
      <c r="O439" s="23"/>
      <c r="P439" s="29"/>
      <c r="Q439" s="30"/>
      <c r="R439" s="31" t="n">
        <f aca="false">P439*Q439</f>
        <v>0</v>
      </c>
      <c r="S439" s="30"/>
      <c r="T439" s="31" t="n">
        <f aca="false">R439+S439</f>
        <v>0</v>
      </c>
      <c r="U439" s="31" t="n">
        <f aca="false">ROUNDUP(T439,-1)</f>
        <v>0</v>
      </c>
      <c r="V439" s="32"/>
      <c r="W439" s="25"/>
      <c r="X439" s="25"/>
      <c r="Y439" s="29"/>
      <c r="Z439" s="25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</row>
    <row r="440" customFormat="false" ht="14.25" hidden="false" customHeight="true" outlineLevel="0" collapsed="false">
      <c r="B440" s="21"/>
      <c r="C440" s="22"/>
      <c r="D440" s="22"/>
      <c r="E440" s="23"/>
      <c r="F440" s="24"/>
      <c r="G440" s="25"/>
      <c r="H440" s="25"/>
      <c r="I440" s="25"/>
      <c r="J440" s="26"/>
      <c r="K440" s="27"/>
      <c r="L440" s="23"/>
      <c r="M440" s="28" t="str">
        <f aca="false">IF($L440="","",VLOOKUP($L440,TAB_List!$I:$K,2,0))</f>
        <v/>
      </c>
      <c r="N440" s="28" t="str">
        <f aca="false">IF($L440="","",VLOOKUP($L440,TAB_List!$I:$K,3,0))</f>
        <v/>
      </c>
      <c r="O440" s="23"/>
      <c r="P440" s="29"/>
      <c r="Q440" s="30"/>
      <c r="R440" s="31" t="n">
        <f aca="false">P440*Q440</f>
        <v>0</v>
      </c>
      <c r="S440" s="30"/>
      <c r="T440" s="31" t="n">
        <f aca="false">R440+S440</f>
        <v>0</v>
      </c>
      <c r="U440" s="31" t="n">
        <f aca="false">ROUNDUP(T440,-1)</f>
        <v>0</v>
      </c>
      <c r="V440" s="32"/>
      <c r="W440" s="25"/>
      <c r="X440" s="25"/>
      <c r="Y440" s="29"/>
      <c r="Z440" s="25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</row>
    <row r="441" customFormat="false" ht="14.25" hidden="false" customHeight="true" outlineLevel="0" collapsed="false">
      <c r="B441" s="21"/>
      <c r="C441" s="22"/>
      <c r="D441" s="22"/>
      <c r="E441" s="23"/>
      <c r="F441" s="24"/>
      <c r="G441" s="25"/>
      <c r="H441" s="25"/>
      <c r="I441" s="25"/>
      <c r="J441" s="26"/>
      <c r="K441" s="27"/>
      <c r="L441" s="23"/>
      <c r="M441" s="28" t="str">
        <f aca="false">IF($L441="","",VLOOKUP($L441,TAB_List!$I:$K,2,0))</f>
        <v/>
      </c>
      <c r="N441" s="28" t="str">
        <f aca="false">IF($L441="","",VLOOKUP($L441,TAB_List!$I:$K,3,0))</f>
        <v/>
      </c>
      <c r="O441" s="23"/>
      <c r="P441" s="29"/>
      <c r="Q441" s="30"/>
      <c r="R441" s="31" t="n">
        <f aca="false">P441*Q441</f>
        <v>0</v>
      </c>
      <c r="S441" s="30"/>
      <c r="T441" s="31" t="n">
        <f aca="false">R441+S441</f>
        <v>0</v>
      </c>
      <c r="U441" s="31" t="n">
        <f aca="false">ROUNDUP(T441,-1)</f>
        <v>0</v>
      </c>
      <c r="V441" s="32"/>
      <c r="W441" s="25"/>
      <c r="X441" s="25"/>
      <c r="Y441" s="29"/>
      <c r="Z441" s="25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</row>
    <row r="442" customFormat="false" ht="14.25" hidden="false" customHeight="true" outlineLevel="0" collapsed="false">
      <c r="B442" s="21"/>
      <c r="C442" s="22"/>
      <c r="D442" s="22"/>
      <c r="E442" s="23"/>
      <c r="F442" s="24"/>
      <c r="G442" s="25"/>
      <c r="H442" s="25"/>
      <c r="I442" s="25"/>
      <c r="J442" s="26"/>
      <c r="K442" s="27"/>
      <c r="L442" s="23"/>
      <c r="M442" s="28" t="str">
        <f aca="false">IF($L442="","",VLOOKUP($L442,TAB_List!$I:$K,2,0))</f>
        <v/>
      </c>
      <c r="N442" s="28" t="str">
        <f aca="false">IF($L442="","",VLOOKUP($L442,TAB_List!$I:$K,3,0))</f>
        <v/>
      </c>
      <c r="O442" s="23"/>
      <c r="P442" s="29"/>
      <c r="Q442" s="30"/>
      <c r="R442" s="31" t="n">
        <f aca="false">P442*Q442</f>
        <v>0</v>
      </c>
      <c r="S442" s="30"/>
      <c r="T442" s="31" t="n">
        <f aca="false">R442+S442</f>
        <v>0</v>
      </c>
      <c r="U442" s="31" t="n">
        <f aca="false">ROUNDUP(T442,-1)</f>
        <v>0</v>
      </c>
      <c r="V442" s="32"/>
      <c r="W442" s="25"/>
      <c r="X442" s="25"/>
      <c r="Y442" s="29"/>
      <c r="Z442" s="25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</row>
    <row r="443" customFormat="false" ht="14.25" hidden="false" customHeight="true" outlineLevel="0" collapsed="false">
      <c r="B443" s="21"/>
      <c r="C443" s="22"/>
      <c r="D443" s="22"/>
      <c r="E443" s="23"/>
      <c r="F443" s="24"/>
      <c r="G443" s="25"/>
      <c r="H443" s="25"/>
      <c r="I443" s="25"/>
      <c r="J443" s="26"/>
      <c r="K443" s="27" t="str">
        <f aca="false">IF(ISNA(VLOOKUP($J443,TAB_List!$R:$S,2,0)),"",VLOOKUP($J443,TAB_List!$R:$S,2,0))</f>
        <v/>
      </c>
      <c r="L443" s="23"/>
      <c r="M443" s="28" t="str">
        <f aca="false">IF($L443="","",VLOOKUP($L443,TAB_List!$I:$K,2,0))</f>
        <v/>
      </c>
      <c r="N443" s="28" t="str">
        <f aca="false">IF($L443="","",VLOOKUP($L443,TAB_List!$I:$K,3,0))</f>
        <v/>
      </c>
      <c r="O443" s="23"/>
      <c r="P443" s="29"/>
      <c r="Q443" s="30"/>
      <c r="R443" s="31" t="n">
        <f aca="false">P443*Q443</f>
        <v>0</v>
      </c>
      <c r="S443" s="30"/>
      <c r="T443" s="31" t="n">
        <f aca="false">R443+S443</f>
        <v>0</v>
      </c>
      <c r="U443" s="31" t="n">
        <f aca="false">ROUNDUP(T443,-1)</f>
        <v>0</v>
      </c>
      <c r="V443" s="32"/>
      <c r="W443" s="25"/>
      <c r="X443" s="25"/>
      <c r="Y443" s="29"/>
      <c r="Z443" s="25"/>
      <c r="AA443" s="33"/>
      <c r="AB443" s="33"/>
      <c r="AC443" s="33"/>
      <c r="AD443" s="33"/>
      <c r="AE443" s="33"/>
      <c r="AF443" s="33" t="n">
        <f aca="false">AC443+AD443+AE443</f>
        <v>0</v>
      </c>
      <c r="AG443" s="33"/>
      <c r="AH443" s="33" t="n">
        <f aca="false">AF443+AG443</f>
        <v>0</v>
      </c>
      <c r="AI443" s="33" t="n">
        <f aca="false">AB443-AH443</f>
        <v>0</v>
      </c>
      <c r="AJ443" s="33" t="n">
        <f aca="false">AF443+AI443</f>
        <v>0</v>
      </c>
      <c r="AK443" s="33"/>
    </row>
    <row r="444" customFormat="false" ht="14.25" hidden="false" customHeight="true" outlineLevel="0" collapsed="false">
      <c r="B444" s="21"/>
      <c r="C444" s="22"/>
      <c r="D444" s="22"/>
      <c r="E444" s="23"/>
      <c r="F444" s="24"/>
      <c r="G444" s="25"/>
      <c r="H444" s="25"/>
      <c r="I444" s="25"/>
      <c r="J444" s="26"/>
      <c r="K444" s="27" t="str">
        <f aca="false">IF(ISNA(VLOOKUP($J444,TAB_List!$R:$S,2,0)),"",VLOOKUP($J444,TAB_List!$R:$S,2,0))</f>
        <v/>
      </c>
      <c r="L444" s="23"/>
      <c r="M444" s="28" t="str">
        <f aca="false">IF($L444="","",VLOOKUP($L444,TAB_List!$I:$K,2,0))</f>
        <v/>
      </c>
      <c r="N444" s="28" t="str">
        <f aca="false">IF($L444="","",VLOOKUP($L444,TAB_List!$I:$K,3,0))</f>
        <v/>
      </c>
      <c r="O444" s="23"/>
      <c r="P444" s="29"/>
      <c r="Q444" s="30"/>
      <c r="R444" s="31" t="n">
        <f aca="false">P444*Q444</f>
        <v>0</v>
      </c>
      <c r="S444" s="30"/>
      <c r="T444" s="31" t="n">
        <f aca="false">R444+S444</f>
        <v>0</v>
      </c>
      <c r="U444" s="31" t="n">
        <f aca="false">ROUNDUP(T444,-1)</f>
        <v>0</v>
      </c>
      <c r="V444" s="32"/>
      <c r="W444" s="25"/>
      <c r="X444" s="25"/>
      <c r="Y444" s="29"/>
      <c r="Z444" s="25"/>
      <c r="AA444" s="33"/>
      <c r="AB444" s="33"/>
      <c r="AC444" s="33"/>
      <c r="AD444" s="33"/>
      <c r="AE444" s="33"/>
      <c r="AF444" s="33" t="n">
        <f aca="false">AC444+AD444+AE444</f>
        <v>0</v>
      </c>
      <c r="AG444" s="33"/>
      <c r="AH444" s="33" t="n">
        <f aca="false">AF444+AG444</f>
        <v>0</v>
      </c>
      <c r="AI444" s="33" t="n">
        <f aca="false">AB444-AH444</f>
        <v>0</v>
      </c>
      <c r="AJ444" s="33" t="n">
        <f aca="false">AF444+AI444</f>
        <v>0</v>
      </c>
      <c r="AK444" s="33"/>
    </row>
    <row r="445" customFormat="false" ht="14.25" hidden="false" customHeight="true" outlineLevel="0" collapsed="false">
      <c r="B445" s="21"/>
      <c r="C445" s="22"/>
      <c r="D445" s="22"/>
      <c r="E445" s="23"/>
      <c r="F445" s="24"/>
      <c r="G445" s="25"/>
      <c r="H445" s="25"/>
      <c r="I445" s="25"/>
      <c r="J445" s="26"/>
      <c r="K445" s="27" t="str">
        <f aca="false">IF(ISNA(VLOOKUP($J445,TAB_List!$R:$S,2,0)),"",VLOOKUP($J445,TAB_List!$R:$S,2,0))</f>
        <v/>
      </c>
      <c r="L445" s="23"/>
      <c r="M445" s="28" t="str">
        <f aca="false">IF($L445="","",VLOOKUP($L445,TAB_List!$I:$K,2,0))</f>
        <v/>
      </c>
      <c r="N445" s="28" t="str">
        <f aca="false">IF($L445="","",VLOOKUP($L445,TAB_List!$I:$K,3,0))</f>
        <v/>
      </c>
      <c r="O445" s="23"/>
      <c r="P445" s="29"/>
      <c r="Q445" s="30"/>
      <c r="R445" s="31" t="n">
        <f aca="false">P445*Q445</f>
        <v>0</v>
      </c>
      <c r="S445" s="30"/>
      <c r="T445" s="31" t="n">
        <f aca="false">R445+S445</f>
        <v>0</v>
      </c>
      <c r="U445" s="31" t="n">
        <f aca="false">ROUNDUP(T445,-1)</f>
        <v>0</v>
      </c>
      <c r="V445" s="32"/>
      <c r="W445" s="25"/>
      <c r="X445" s="25"/>
      <c r="Y445" s="29"/>
      <c r="Z445" s="25"/>
      <c r="AA445" s="33"/>
      <c r="AB445" s="33"/>
      <c r="AC445" s="33"/>
      <c r="AD445" s="33"/>
      <c r="AE445" s="33"/>
      <c r="AF445" s="33" t="n">
        <f aca="false">AC445+AD445+AE445</f>
        <v>0</v>
      </c>
      <c r="AG445" s="33"/>
      <c r="AH445" s="33" t="n">
        <f aca="false">AF445+AG445</f>
        <v>0</v>
      </c>
      <c r="AI445" s="33" t="n">
        <f aca="false">AB445-AH445</f>
        <v>0</v>
      </c>
      <c r="AJ445" s="33" t="n">
        <f aca="false">AF445+AI445</f>
        <v>0</v>
      </c>
      <c r="AK445" s="33"/>
    </row>
    <row r="446" customFormat="false" ht="14.25" hidden="false" customHeight="true" outlineLevel="0" collapsed="false">
      <c r="B446" s="21"/>
      <c r="C446" s="22"/>
      <c r="D446" s="22"/>
      <c r="E446" s="23"/>
      <c r="F446" s="24"/>
      <c r="G446" s="25"/>
      <c r="H446" s="25"/>
      <c r="I446" s="25"/>
      <c r="J446" s="26"/>
      <c r="K446" s="27" t="str">
        <f aca="false">IF(ISNA(VLOOKUP($J446,TAB_List!$R:$S,2,0)),"",VLOOKUP($J446,TAB_List!$R:$S,2,0))</f>
        <v/>
      </c>
      <c r="L446" s="23"/>
      <c r="M446" s="28" t="str">
        <f aca="false">IF($L446="","",VLOOKUP($L446,TAB_List!$I:$K,2,0))</f>
        <v/>
      </c>
      <c r="N446" s="28" t="str">
        <f aca="false">IF($L446="","",VLOOKUP($L446,TAB_List!$I:$K,3,0))</f>
        <v/>
      </c>
      <c r="O446" s="23"/>
      <c r="P446" s="29"/>
      <c r="Q446" s="30"/>
      <c r="R446" s="31" t="n">
        <f aca="false">P446*Q446</f>
        <v>0</v>
      </c>
      <c r="S446" s="30"/>
      <c r="T446" s="31" t="n">
        <f aca="false">R446+S446</f>
        <v>0</v>
      </c>
      <c r="U446" s="31" t="n">
        <f aca="false">ROUNDUP(T446,-1)</f>
        <v>0</v>
      </c>
      <c r="V446" s="32"/>
      <c r="W446" s="25"/>
      <c r="X446" s="25"/>
      <c r="Y446" s="29"/>
      <c r="Z446" s="25"/>
      <c r="AA446" s="33"/>
      <c r="AB446" s="33"/>
      <c r="AC446" s="33"/>
      <c r="AD446" s="33"/>
      <c r="AE446" s="33"/>
      <c r="AF446" s="33" t="n">
        <f aca="false">AC446+AD446+AE446</f>
        <v>0</v>
      </c>
      <c r="AG446" s="33"/>
      <c r="AH446" s="33" t="n">
        <f aca="false">AF446+AG446</f>
        <v>0</v>
      </c>
      <c r="AI446" s="33" t="n">
        <f aca="false">AB446-AH446</f>
        <v>0</v>
      </c>
      <c r="AJ446" s="33" t="n">
        <f aca="false">AF446+AI446</f>
        <v>0</v>
      </c>
      <c r="AK446" s="33"/>
    </row>
    <row r="447" customFormat="false" ht="14.25" hidden="false" customHeight="true" outlineLevel="0" collapsed="false">
      <c r="B447" s="21"/>
      <c r="C447" s="22"/>
      <c r="D447" s="22"/>
      <c r="E447" s="23"/>
      <c r="F447" s="24"/>
      <c r="G447" s="25"/>
      <c r="H447" s="25"/>
      <c r="I447" s="25"/>
      <c r="J447" s="26"/>
      <c r="K447" s="27" t="str">
        <f aca="false">IF(ISNA(VLOOKUP($J447,TAB_List!$R:$S,2,0)),"",VLOOKUP($J447,TAB_List!$R:$S,2,0))</f>
        <v/>
      </c>
      <c r="L447" s="23"/>
      <c r="M447" s="28" t="str">
        <f aca="false">IF($L447="","",VLOOKUP($L447,TAB_List!$I:$K,2,0))</f>
        <v/>
      </c>
      <c r="N447" s="28" t="str">
        <f aca="false">IF($L447="","",VLOOKUP($L447,TAB_List!$I:$K,3,0))</f>
        <v/>
      </c>
      <c r="O447" s="23"/>
      <c r="P447" s="29"/>
      <c r="Q447" s="30"/>
      <c r="R447" s="31" t="n">
        <f aca="false">P447*Q447</f>
        <v>0</v>
      </c>
      <c r="S447" s="30"/>
      <c r="T447" s="31" t="n">
        <f aca="false">R447+S447</f>
        <v>0</v>
      </c>
      <c r="U447" s="31" t="n">
        <f aca="false">ROUNDUP(T447,-1)</f>
        <v>0</v>
      </c>
      <c r="V447" s="32"/>
      <c r="W447" s="25"/>
      <c r="X447" s="25"/>
      <c r="Y447" s="29"/>
      <c r="Z447" s="25"/>
      <c r="AA447" s="33"/>
      <c r="AB447" s="33"/>
      <c r="AC447" s="33"/>
      <c r="AD447" s="33"/>
      <c r="AE447" s="33"/>
      <c r="AF447" s="33" t="n">
        <f aca="false">AC447+AD447+AE447</f>
        <v>0</v>
      </c>
      <c r="AG447" s="33"/>
      <c r="AH447" s="33" t="n">
        <f aca="false">AF447+AG447</f>
        <v>0</v>
      </c>
      <c r="AI447" s="33" t="n">
        <f aca="false">AB447-AH447</f>
        <v>0</v>
      </c>
      <c r="AJ447" s="33" t="n">
        <f aca="false">AF447+AI447</f>
        <v>0</v>
      </c>
      <c r="AK447" s="33"/>
    </row>
    <row r="448" customFormat="false" ht="14.25" hidden="false" customHeight="true" outlineLevel="0" collapsed="false">
      <c r="B448" s="21"/>
      <c r="C448" s="22"/>
      <c r="D448" s="22"/>
      <c r="E448" s="23"/>
      <c r="F448" s="24"/>
      <c r="G448" s="25"/>
      <c r="H448" s="25"/>
      <c r="I448" s="25"/>
      <c r="J448" s="26"/>
      <c r="K448" s="27"/>
      <c r="L448" s="23"/>
      <c r="M448" s="28" t="str">
        <f aca="false">IF($L448="","",VLOOKUP($L448,TAB_List!$I:$K,2,0))</f>
        <v/>
      </c>
      <c r="N448" s="28" t="str">
        <f aca="false">IF($L448="","",VLOOKUP($L448,TAB_List!$I:$K,3,0))</f>
        <v/>
      </c>
      <c r="O448" s="23"/>
      <c r="P448" s="29"/>
      <c r="Q448" s="30"/>
      <c r="R448" s="31" t="n">
        <f aca="false">P448*Q448</f>
        <v>0</v>
      </c>
      <c r="S448" s="30"/>
      <c r="T448" s="31" t="n">
        <f aca="false">R448+S448</f>
        <v>0</v>
      </c>
      <c r="U448" s="31" t="n">
        <f aca="false">ROUNDUP(T448,-1)</f>
        <v>0</v>
      </c>
      <c r="V448" s="32"/>
      <c r="W448" s="25"/>
      <c r="X448" s="25"/>
      <c r="Y448" s="29"/>
      <c r="Z448" s="25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</row>
    <row r="449" customFormat="false" ht="14.25" hidden="false" customHeight="true" outlineLevel="0" collapsed="false">
      <c r="B449" s="21"/>
      <c r="C449" s="22"/>
      <c r="D449" s="22"/>
      <c r="E449" s="23"/>
      <c r="F449" s="24"/>
      <c r="G449" s="25"/>
      <c r="H449" s="25"/>
      <c r="I449" s="25"/>
      <c r="J449" s="26"/>
      <c r="K449" s="27"/>
      <c r="L449" s="23"/>
      <c r="M449" s="28" t="str">
        <f aca="false">IF($L449="","",VLOOKUP($L449,TAB_List!$I:$K,2,0))</f>
        <v/>
      </c>
      <c r="N449" s="28" t="str">
        <f aca="false">IF($L449="","",VLOOKUP($L449,TAB_List!$I:$K,3,0))</f>
        <v/>
      </c>
      <c r="O449" s="23"/>
      <c r="P449" s="29"/>
      <c r="Q449" s="30"/>
      <c r="R449" s="31" t="n">
        <f aca="false">P449*Q449</f>
        <v>0</v>
      </c>
      <c r="S449" s="30"/>
      <c r="T449" s="31" t="n">
        <f aca="false">R449+S449</f>
        <v>0</v>
      </c>
      <c r="U449" s="31" t="n">
        <f aca="false">ROUNDUP(T449,-1)</f>
        <v>0</v>
      </c>
      <c r="V449" s="32"/>
      <c r="W449" s="25"/>
      <c r="X449" s="25"/>
      <c r="Y449" s="29"/>
      <c r="Z449" s="25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</row>
    <row r="450" customFormat="false" ht="14.25" hidden="false" customHeight="true" outlineLevel="0" collapsed="false">
      <c r="B450" s="21"/>
      <c r="C450" s="22"/>
      <c r="D450" s="22"/>
      <c r="E450" s="23"/>
      <c r="F450" s="24"/>
      <c r="G450" s="25"/>
      <c r="H450" s="25"/>
      <c r="I450" s="25"/>
      <c r="J450" s="26"/>
      <c r="K450" s="27"/>
      <c r="L450" s="23"/>
      <c r="M450" s="28" t="str">
        <f aca="false">IF($L450="","",VLOOKUP($L450,TAB_List!$I:$K,2,0))</f>
        <v/>
      </c>
      <c r="N450" s="28" t="str">
        <f aca="false">IF($L450="","",VLOOKUP($L450,TAB_List!$I:$K,3,0))</f>
        <v/>
      </c>
      <c r="O450" s="23"/>
      <c r="P450" s="29"/>
      <c r="Q450" s="30"/>
      <c r="R450" s="31" t="n">
        <f aca="false">P450*Q450</f>
        <v>0</v>
      </c>
      <c r="S450" s="30"/>
      <c r="T450" s="31" t="n">
        <f aca="false">R450+S450</f>
        <v>0</v>
      </c>
      <c r="U450" s="31" t="n">
        <f aca="false">ROUNDUP(T450,-1)</f>
        <v>0</v>
      </c>
      <c r="V450" s="32"/>
      <c r="W450" s="25"/>
      <c r="X450" s="25"/>
      <c r="Y450" s="29"/>
      <c r="Z450" s="25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</row>
    <row r="451" customFormat="false" ht="14.25" hidden="false" customHeight="true" outlineLevel="0" collapsed="false">
      <c r="B451" s="21"/>
      <c r="C451" s="22"/>
      <c r="D451" s="22"/>
      <c r="E451" s="23"/>
      <c r="F451" s="24"/>
      <c r="G451" s="25"/>
      <c r="H451" s="25"/>
      <c r="I451" s="25"/>
      <c r="J451" s="26"/>
      <c r="K451" s="27"/>
      <c r="L451" s="23"/>
      <c r="M451" s="28" t="str">
        <f aca="false">IF($L451="","",VLOOKUP($L451,TAB_List!$I:$K,2,0))</f>
        <v/>
      </c>
      <c r="N451" s="28" t="str">
        <f aca="false">IF($L451="","",VLOOKUP($L451,TAB_List!$I:$K,3,0))</f>
        <v/>
      </c>
      <c r="O451" s="23"/>
      <c r="P451" s="29"/>
      <c r="Q451" s="30"/>
      <c r="R451" s="31" t="n">
        <f aca="false">P451*Q451</f>
        <v>0</v>
      </c>
      <c r="S451" s="30"/>
      <c r="T451" s="31" t="n">
        <f aca="false">R451+S451</f>
        <v>0</v>
      </c>
      <c r="U451" s="31" t="n">
        <f aca="false">ROUNDUP(T451,-1)</f>
        <v>0</v>
      </c>
      <c r="V451" s="32"/>
      <c r="W451" s="25"/>
      <c r="X451" s="25"/>
      <c r="Y451" s="29"/>
      <c r="Z451" s="25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</row>
    <row r="452" customFormat="false" ht="14.25" hidden="false" customHeight="true" outlineLevel="0" collapsed="false">
      <c r="B452" s="21"/>
      <c r="C452" s="22"/>
      <c r="D452" s="22"/>
      <c r="E452" s="23"/>
      <c r="F452" s="24"/>
      <c r="G452" s="25"/>
      <c r="H452" s="25"/>
      <c r="I452" s="25"/>
      <c r="J452" s="26"/>
      <c r="K452" s="27"/>
      <c r="L452" s="23"/>
      <c r="M452" s="28" t="str">
        <f aca="false">IF($L452="","",VLOOKUP($L452,TAB_List!$I:$K,2,0))</f>
        <v/>
      </c>
      <c r="N452" s="28" t="str">
        <f aca="false">IF($L452="","",VLOOKUP($L452,TAB_List!$I:$K,3,0))</f>
        <v/>
      </c>
      <c r="O452" s="23"/>
      <c r="P452" s="29"/>
      <c r="Q452" s="30"/>
      <c r="R452" s="31" t="n">
        <f aca="false">P452*Q452</f>
        <v>0</v>
      </c>
      <c r="S452" s="30"/>
      <c r="T452" s="31" t="n">
        <f aca="false">R452+S452</f>
        <v>0</v>
      </c>
      <c r="U452" s="31" t="n">
        <f aca="false">ROUNDUP(T452,-1)</f>
        <v>0</v>
      </c>
      <c r="V452" s="32"/>
      <c r="W452" s="25"/>
      <c r="X452" s="25"/>
      <c r="Y452" s="29"/>
      <c r="Z452" s="25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</row>
    <row r="453" customFormat="false" ht="14.25" hidden="false" customHeight="true" outlineLevel="0" collapsed="false">
      <c r="B453" s="21"/>
      <c r="C453" s="22"/>
      <c r="D453" s="22"/>
      <c r="E453" s="23"/>
      <c r="F453" s="24"/>
      <c r="G453" s="25"/>
      <c r="H453" s="25"/>
      <c r="I453" s="25"/>
      <c r="J453" s="26"/>
      <c r="K453" s="27"/>
      <c r="L453" s="23"/>
      <c r="M453" s="28" t="str">
        <f aca="false">IF($L453="","",VLOOKUP($L453,TAB_List!$I:$K,2,0))</f>
        <v/>
      </c>
      <c r="N453" s="28" t="str">
        <f aca="false">IF($L453="","",VLOOKUP($L453,TAB_List!$I:$K,3,0))</f>
        <v/>
      </c>
      <c r="O453" s="23"/>
      <c r="P453" s="29"/>
      <c r="Q453" s="30"/>
      <c r="R453" s="31" t="n">
        <f aca="false">P453*Q453</f>
        <v>0</v>
      </c>
      <c r="S453" s="30"/>
      <c r="T453" s="31" t="n">
        <f aca="false">R453+S453</f>
        <v>0</v>
      </c>
      <c r="U453" s="31" t="n">
        <f aca="false">ROUNDUP(T453,-1)</f>
        <v>0</v>
      </c>
      <c r="V453" s="32"/>
      <c r="W453" s="25"/>
      <c r="X453" s="25"/>
      <c r="Y453" s="29"/>
      <c r="Z453" s="25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</row>
    <row r="454" customFormat="false" ht="14.25" hidden="false" customHeight="true" outlineLevel="0" collapsed="false">
      <c r="B454" s="21"/>
      <c r="C454" s="22"/>
      <c r="D454" s="22"/>
      <c r="E454" s="23"/>
      <c r="F454" s="24"/>
      <c r="G454" s="25"/>
      <c r="H454" s="25"/>
      <c r="I454" s="25"/>
      <c r="J454" s="26"/>
      <c r="K454" s="27"/>
      <c r="L454" s="23"/>
      <c r="M454" s="28" t="str">
        <f aca="false">IF($L454="","",VLOOKUP($L454,TAB_List!$I:$K,2,0))</f>
        <v/>
      </c>
      <c r="N454" s="28" t="str">
        <f aca="false">IF($L454="","",VLOOKUP($L454,TAB_List!$I:$K,3,0))</f>
        <v/>
      </c>
      <c r="O454" s="23"/>
      <c r="P454" s="29"/>
      <c r="Q454" s="30"/>
      <c r="R454" s="31" t="n">
        <f aca="false">P454*Q454</f>
        <v>0</v>
      </c>
      <c r="S454" s="30"/>
      <c r="T454" s="31" t="n">
        <f aca="false">R454+S454</f>
        <v>0</v>
      </c>
      <c r="U454" s="31" t="n">
        <f aca="false">ROUNDUP(T454,-1)</f>
        <v>0</v>
      </c>
      <c r="V454" s="32"/>
      <c r="W454" s="25"/>
      <c r="X454" s="25"/>
      <c r="Y454" s="29"/>
      <c r="Z454" s="25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</row>
    <row r="455" customFormat="false" ht="14.25" hidden="false" customHeight="true" outlineLevel="0" collapsed="false">
      <c r="B455" s="21"/>
      <c r="C455" s="22"/>
      <c r="D455" s="22"/>
      <c r="E455" s="23"/>
      <c r="F455" s="24"/>
      <c r="G455" s="25"/>
      <c r="H455" s="25"/>
      <c r="I455" s="25"/>
      <c r="J455" s="26"/>
      <c r="K455" s="27"/>
      <c r="L455" s="23"/>
      <c r="M455" s="28" t="str">
        <f aca="false">IF($L455="","",VLOOKUP($L455,TAB_List!$I:$K,2,0))</f>
        <v/>
      </c>
      <c r="N455" s="28" t="str">
        <f aca="false">IF($L455="","",VLOOKUP($L455,TAB_List!$I:$K,3,0))</f>
        <v/>
      </c>
      <c r="O455" s="23"/>
      <c r="P455" s="29"/>
      <c r="Q455" s="30"/>
      <c r="R455" s="31" t="n">
        <f aca="false">P455*Q455</f>
        <v>0</v>
      </c>
      <c r="S455" s="30"/>
      <c r="T455" s="31" t="n">
        <f aca="false">R455+S455</f>
        <v>0</v>
      </c>
      <c r="U455" s="31" t="n">
        <f aca="false">ROUNDUP(T455,-1)</f>
        <v>0</v>
      </c>
      <c r="V455" s="32"/>
      <c r="W455" s="25"/>
      <c r="X455" s="25"/>
      <c r="Y455" s="29"/>
      <c r="Z455" s="25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</row>
    <row r="456" customFormat="false" ht="14.25" hidden="false" customHeight="true" outlineLevel="0" collapsed="false">
      <c r="B456" s="21"/>
      <c r="C456" s="22"/>
      <c r="D456" s="22"/>
      <c r="E456" s="23"/>
      <c r="F456" s="24"/>
      <c r="G456" s="25"/>
      <c r="H456" s="25"/>
      <c r="I456" s="25"/>
      <c r="J456" s="26"/>
      <c r="K456" s="27"/>
      <c r="L456" s="23"/>
      <c r="M456" s="28" t="str">
        <f aca="false">IF($L456="","",VLOOKUP($L456,TAB_List!$I:$K,2,0))</f>
        <v/>
      </c>
      <c r="N456" s="28" t="str">
        <f aca="false">IF($L456="","",VLOOKUP($L456,TAB_List!$I:$K,3,0))</f>
        <v/>
      </c>
      <c r="O456" s="23"/>
      <c r="P456" s="29"/>
      <c r="Q456" s="30"/>
      <c r="R456" s="31" t="n">
        <f aca="false">P456*Q456</f>
        <v>0</v>
      </c>
      <c r="S456" s="30"/>
      <c r="T456" s="31" t="n">
        <f aca="false">R456+S456</f>
        <v>0</v>
      </c>
      <c r="U456" s="31" t="n">
        <f aca="false">ROUNDUP(T456,-1)</f>
        <v>0</v>
      </c>
      <c r="V456" s="32"/>
      <c r="W456" s="25"/>
      <c r="X456" s="25"/>
      <c r="Y456" s="29"/>
      <c r="Z456" s="25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</row>
    <row r="457" customFormat="false" ht="14.25" hidden="false" customHeight="true" outlineLevel="0" collapsed="false">
      <c r="B457" s="21"/>
      <c r="C457" s="22"/>
      <c r="D457" s="22"/>
      <c r="E457" s="23"/>
      <c r="F457" s="24"/>
      <c r="G457" s="25"/>
      <c r="H457" s="25"/>
      <c r="I457" s="25"/>
      <c r="J457" s="26"/>
      <c r="K457" s="27"/>
      <c r="L457" s="23"/>
      <c r="M457" s="28" t="str">
        <f aca="false">IF($L457="","",VLOOKUP($L457,TAB_List!$I:$K,2,0))</f>
        <v/>
      </c>
      <c r="N457" s="28" t="str">
        <f aca="false">IF($L457="","",VLOOKUP($L457,TAB_List!$I:$K,3,0))</f>
        <v/>
      </c>
      <c r="O457" s="23"/>
      <c r="P457" s="29"/>
      <c r="Q457" s="30"/>
      <c r="R457" s="31" t="n">
        <f aca="false">P457*Q457</f>
        <v>0</v>
      </c>
      <c r="S457" s="30"/>
      <c r="T457" s="31" t="n">
        <f aca="false">R457+S457</f>
        <v>0</v>
      </c>
      <c r="U457" s="31" t="n">
        <f aca="false">ROUNDUP(T457,-1)</f>
        <v>0</v>
      </c>
      <c r="V457" s="32"/>
      <c r="W457" s="25"/>
      <c r="X457" s="25"/>
      <c r="Y457" s="29"/>
      <c r="Z457" s="25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</row>
    <row r="458" customFormat="false" ht="14.25" hidden="false" customHeight="true" outlineLevel="0" collapsed="false">
      <c r="B458" s="21"/>
      <c r="C458" s="22"/>
      <c r="D458" s="22"/>
      <c r="E458" s="23"/>
      <c r="F458" s="24"/>
      <c r="G458" s="25"/>
      <c r="H458" s="25"/>
      <c r="I458" s="25"/>
      <c r="J458" s="26"/>
      <c r="K458" s="27"/>
      <c r="L458" s="23"/>
      <c r="M458" s="28" t="str">
        <f aca="false">IF($L458="","",VLOOKUP($L458,TAB_List!$I:$K,2,0))</f>
        <v/>
      </c>
      <c r="N458" s="28" t="str">
        <f aca="false">IF($L458="","",VLOOKUP($L458,TAB_List!$I:$K,3,0))</f>
        <v/>
      </c>
      <c r="O458" s="23"/>
      <c r="P458" s="29"/>
      <c r="Q458" s="30"/>
      <c r="R458" s="31" t="n">
        <f aca="false">P458*Q458</f>
        <v>0</v>
      </c>
      <c r="S458" s="30"/>
      <c r="T458" s="31" t="n">
        <f aca="false">R458+S458</f>
        <v>0</v>
      </c>
      <c r="U458" s="31" t="n">
        <f aca="false">ROUNDUP(T458,-1)</f>
        <v>0</v>
      </c>
      <c r="V458" s="32"/>
      <c r="W458" s="25"/>
      <c r="X458" s="25"/>
      <c r="Y458" s="29"/>
      <c r="Z458" s="25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</row>
    <row r="459" customFormat="false" ht="14.25" hidden="false" customHeight="true" outlineLevel="0" collapsed="false">
      <c r="B459" s="21"/>
      <c r="C459" s="22"/>
      <c r="D459" s="22"/>
      <c r="E459" s="23"/>
      <c r="F459" s="24"/>
      <c r="G459" s="25"/>
      <c r="H459" s="25"/>
      <c r="I459" s="25"/>
      <c r="J459" s="26"/>
      <c r="K459" s="27"/>
      <c r="L459" s="23"/>
      <c r="M459" s="28" t="str">
        <f aca="false">IF($L459="","",VLOOKUP($L459,TAB_List!$I:$K,2,0))</f>
        <v/>
      </c>
      <c r="N459" s="28" t="str">
        <f aca="false">IF($L459="","",VLOOKUP($L459,TAB_List!$I:$K,3,0))</f>
        <v/>
      </c>
      <c r="O459" s="23"/>
      <c r="P459" s="29"/>
      <c r="Q459" s="30"/>
      <c r="R459" s="31" t="n">
        <f aca="false">P459*Q459</f>
        <v>0</v>
      </c>
      <c r="S459" s="30"/>
      <c r="T459" s="31" t="n">
        <f aca="false">R459+S459</f>
        <v>0</v>
      </c>
      <c r="U459" s="31" t="n">
        <f aca="false">ROUNDUP(T459,-1)</f>
        <v>0</v>
      </c>
      <c r="V459" s="32"/>
      <c r="W459" s="25"/>
      <c r="X459" s="25"/>
      <c r="Y459" s="29"/>
      <c r="Z459" s="25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</row>
    <row r="460" customFormat="false" ht="14.25" hidden="false" customHeight="true" outlineLevel="0" collapsed="false">
      <c r="B460" s="21"/>
      <c r="C460" s="22"/>
      <c r="D460" s="22"/>
      <c r="E460" s="23"/>
      <c r="F460" s="24"/>
      <c r="G460" s="25"/>
      <c r="H460" s="25"/>
      <c r="I460" s="25"/>
      <c r="J460" s="26"/>
      <c r="K460" s="27"/>
      <c r="L460" s="23"/>
      <c r="M460" s="28" t="str">
        <f aca="false">IF($L460="","",VLOOKUP($L460,TAB_List!$I:$K,2,0))</f>
        <v/>
      </c>
      <c r="N460" s="28" t="str">
        <f aca="false">IF($L460="","",VLOOKUP($L460,TAB_List!$I:$K,3,0))</f>
        <v/>
      </c>
      <c r="O460" s="23"/>
      <c r="P460" s="29"/>
      <c r="Q460" s="30"/>
      <c r="R460" s="31" t="n">
        <f aca="false">P460*Q460</f>
        <v>0</v>
      </c>
      <c r="S460" s="30"/>
      <c r="T460" s="31" t="n">
        <f aca="false">R460+S460</f>
        <v>0</v>
      </c>
      <c r="U460" s="31" t="n">
        <f aca="false">ROUNDUP(T460,-1)</f>
        <v>0</v>
      </c>
      <c r="V460" s="32"/>
      <c r="W460" s="25"/>
      <c r="X460" s="25"/>
      <c r="Y460" s="29"/>
      <c r="Z460" s="25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</row>
    <row r="461" customFormat="false" ht="14.25" hidden="false" customHeight="true" outlineLevel="0" collapsed="false">
      <c r="B461" s="21"/>
      <c r="C461" s="22"/>
      <c r="D461" s="22"/>
      <c r="E461" s="23"/>
      <c r="F461" s="24"/>
      <c r="G461" s="25"/>
      <c r="H461" s="25"/>
      <c r="I461" s="25"/>
      <c r="J461" s="26"/>
      <c r="K461" s="27"/>
      <c r="L461" s="23"/>
      <c r="M461" s="28" t="str">
        <f aca="false">IF($L461="","",VLOOKUP($L461,TAB_List!$I:$K,2,0))</f>
        <v/>
      </c>
      <c r="N461" s="28" t="str">
        <f aca="false">IF($L461="","",VLOOKUP($L461,TAB_List!$I:$K,3,0))</f>
        <v/>
      </c>
      <c r="O461" s="23"/>
      <c r="P461" s="29"/>
      <c r="Q461" s="30"/>
      <c r="R461" s="31" t="n">
        <f aca="false">P461*Q461</f>
        <v>0</v>
      </c>
      <c r="S461" s="30"/>
      <c r="T461" s="31" t="n">
        <f aca="false">R461+S461</f>
        <v>0</v>
      </c>
      <c r="U461" s="31" t="n">
        <f aca="false">ROUNDUP(T461,-1)</f>
        <v>0</v>
      </c>
      <c r="V461" s="32"/>
      <c r="W461" s="25"/>
      <c r="X461" s="25"/>
      <c r="Y461" s="29"/>
      <c r="Z461" s="25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</row>
    <row r="462" customFormat="false" ht="14.25" hidden="false" customHeight="true" outlineLevel="0" collapsed="false">
      <c r="B462" s="21"/>
      <c r="C462" s="22"/>
      <c r="D462" s="22"/>
      <c r="E462" s="23"/>
      <c r="F462" s="24"/>
      <c r="G462" s="25"/>
      <c r="H462" s="25"/>
      <c r="I462" s="25"/>
      <c r="J462" s="26"/>
      <c r="K462" s="27"/>
      <c r="L462" s="23"/>
      <c r="M462" s="28" t="str">
        <f aca="false">IF($L462="","",VLOOKUP($L462,TAB_List!$I:$K,2,0))</f>
        <v/>
      </c>
      <c r="N462" s="28" t="str">
        <f aca="false">IF($L462="","",VLOOKUP($L462,TAB_List!$I:$K,3,0))</f>
        <v/>
      </c>
      <c r="O462" s="23"/>
      <c r="P462" s="29"/>
      <c r="Q462" s="30"/>
      <c r="R462" s="31" t="n">
        <f aca="false">P462*Q462</f>
        <v>0</v>
      </c>
      <c r="S462" s="30"/>
      <c r="T462" s="31" t="n">
        <f aca="false">R462+S462</f>
        <v>0</v>
      </c>
      <c r="U462" s="31" t="n">
        <f aca="false">ROUNDUP(T462,-1)</f>
        <v>0</v>
      </c>
      <c r="V462" s="32"/>
      <c r="W462" s="25"/>
      <c r="X462" s="25"/>
      <c r="Y462" s="29"/>
      <c r="Z462" s="25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</row>
    <row r="463" customFormat="false" ht="14.25" hidden="false" customHeight="true" outlineLevel="0" collapsed="false">
      <c r="B463" s="21"/>
      <c r="C463" s="22"/>
      <c r="D463" s="22"/>
      <c r="E463" s="23"/>
      <c r="F463" s="24"/>
      <c r="G463" s="25"/>
      <c r="H463" s="25"/>
      <c r="I463" s="25"/>
      <c r="J463" s="26"/>
      <c r="K463" s="27"/>
      <c r="L463" s="23"/>
      <c r="M463" s="28" t="str">
        <f aca="false">IF($L463="","",VLOOKUP($L463,TAB_List!$I:$K,2,0))</f>
        <v/>
      </c>
      <c r="N463" s="28" t="str">
        <f aca="false">IF($L463="","",VLOOKUP($L463,TAB_List!$I:$K,3,0))</f>
        <v/>
      </c>
      <c r="O463" s="23"/>
      <c r="P463" s="29"/>
      <c r="Q463" s="30"/>
      <c r="R463" s="31" t="n">
        <f aca="false">P463*Q463</f>
        <v>0</v>
      </c>
      <c r="S463" s="30"/>
      <c r="T463" s="31" t="n">
        <f aca="false">R463+S463</f>
        <v>0</v>
      </c>
      <c r="U463" s="31" t="n">
        <f aca="false">ROUNDUP(T463,-1)</f>
        <v>0</v>
      </c>
      <c r="V463" s="32"/>
      <c r="W463" s="25"/>
      <c r="X463" s="25"/>
      <c r="Y463" s="29"/>
      <c r="Z463" s="25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</row>
    <row r="464" customFormat="false" ht="14.25" hidden="false" customHeight="true" outlineLevel="0" collapsed="false">
      <c r="B464" s="21"/>
      <c r="C464" s="22"/>
      <c r="D464" s="22"/>
      <c r="E464" s="23"/>
      <c r="F464" s="24"/>
      <c r="G464" s="25"/>
      <c r="H464" s="25"/>
      <c r="I464" s="25"/>
      <c r="J464" s="26"/>
      <c r="K464" s="27"/>
      <c r="L464" s="23"/>
      <c r="M464" s="28" t="str">
        <f aca="false">IF($L464="","",VLOOKUP($L464,TAB_List!$I:$K,2,0))</f>
        <v/>
      </c>
      <c r="N464" s="28" t="str">
        <f aca="false">IF($L464="","",VLOOKUP($L464,TAB_List!$I:$K,3,0))</f>
        <v/>
      </c>
      <c r="O464" s="23"/>
      <c r="P464" s="29"/>
      <c r="Q464" s="30"/>
      <c r="R464" s="31" t="n">
        <f aca="false">P464*Q464</f>
        <v>0</v>
      </c>
      <c r="S464" s="30"/>
      <c r="T464" s="31" t="n">
        <f aca="false">R464+S464</f>
        <v>0</v>
      </c>
      <c r="U464" s="31" t="n">
        <f aca="false">ROUNDUP(T464,-1)</f>
        <v>0</v>
      </c>
      <c r="V464" s="32"/>
      <c r="W464" s="25"/>
      <c r="X464" s="25"/>
      <c r="Y464" s="29"/>
      <c r="Z464" s="25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</row>
    <row r="465" customFormat="false" ht="14.25" hidden="false" customHeight="true" outlineLevel="0" collapsed="false">
      <c r="B465" s="21"/>
      <c r="C465" s="22"/>
      <c r="D465" s="22"/>
      <c r="E465" s="23"/>
      <c r="F465" s="24"/>
      <c r="G465" s="25"/>
      <c r="H465" s="25"/>
      <c r="I465" s="25"/>
      <c r="J465" s="26"/>
      <c r="K465" s="27"/>
      <c r="L465" s="23"/>
      <c r="M465" s="28" t="str">
        <f aca="false">IF($L465="","",VLOOKUP($L465,TAB_List!$I:$K,2,0))</f>
        <v/>
      </c>
      <c r="N465" s="28" t="str">
        <f aca="false">IF($L465="","",VLOOKUP($L465,TAB_List!$I:$K,3,0))</f>
        <v/>
      </c>
      <c r="O465" s="23"/>
      <c r="P465" s="29"/>
      <c r="Q465" s="30"/>
      <c r="R465" s="31" t="n">
        <f aca="false">P465*Q465</f>
        <v>0</v>
      </c>
      <c r="S465" s="30"/>
      <c r="T465" s="31" t="n">
        <f aca="false">R465+S465</f>
        <v>0</v>
      </c>
      <c r="U465" s="31" t="n">
        <f aca="false">ROUNDUP(T465,-1)</f>
        <v>0</v>
      </c>
      <c r="V465" s="32"/>
      <c r="W465" s="25"/>
      <c r="X465" s="25"/>
      <c r="Y465" s="29"/>
      <c r="Z465" s="25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</row>
    <row r="466" customFormat="false" ht="14.25" hidden="false" customHeight="true" outlineLevel="0" collapsed="false">
      <c r="B466" s="21"/>
      <c r="C466" s="22"/>
      <c r="D466" s="22"/>
      <c r="E466" s="23"/>
      <c r="F466" s="24"/>
      <c r="G466" s="25"/>
      <c r="H466" s="25"/>
      <c r="I466" s="25"/>
      <c r="J466" s="26"/>
      <c r="K466" s="27"/>
      <c r="L466" s="23"/>
      <c r="M466" s="28" t="str">
        <f aca="false">IF($L466="","",VLOOKUP($L466,TAB_List!$I:$K,2,0))</f>
        <v/>
      </c>
      <c r="N466" s="28" t="str">
        <f aca="false">IF($L466="","",VLOOKUP($L466,TAB_List!$I:$K,3,0))</f>
        <v/>
      </c>
      <c r="O466" s="23"/>
      <c r="P466" s="29"/>
      <c r="Q466" s="30"/>
      <c r="R466" s="31" t="n">
        <f aca="false">P466*Q466</f>
        <v>0</v>
      </c>
      <c r="S466" s="30"/>
      <c r="T466" s="31" t="n">
        <f aca="false">R466+S466</f>
        <v>0</v>
      </c>
      <c r="U466" s="31" t="n">
        <f aca="false">ROUNDUP(T466,-1)</f>
        <v>0</v>
      </c>
      <c r="V466" s="32"/>
      <c r="W466" s="25"/>
      <c r="X466" s="25"/>
      <c r="Y466" s="29"/>
      <c r="Z466" s="25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</row>
    <row r="467" customFormat="false" ht="14.25" hidden="false" customHeight="true" outlineLevel="0" collapsed="false">
      <c r="B467" s="21"/>
      <c r="C467" s="22"/>
      <c r="D467" s="22"/>
      <c r="E467" s="23"/>
      <c r="F467" s="24"/>
      <c r="G467" s="25"/>
      <c r="H467" s="25"/>
      <c r="I467" s="25"/>
      <c r="J467" s="26"/>
      <c r="K467" s="27" t="str">
        <f aca="false">IF(ISNA(VLOOKUP($J467,TAB_List!$R:$S,2,0)),"",VLOOKUP($J467,TAB_List!$R:$S,2,0))</f>
        <v/>
      </c>
      <c r="L467" s="23"/>
      <c r="M467" s="28" t="str">
        <f aca="false">IF($L467="","",VLOOKUP($L467,TAB_List!$I:$K,2,0))</f>
        <v/>
      </c>
      <c r="N467" s="28" t="str">
        <f aca="false">IF($L467="","",VLOOKUP($L467,TAB_List!$I:$K,3,0))</f>
        <v/>
      </c>
      <c r="O467" s="23"/>
      <c r="P467" s="29"/>
      <c r="Q467" s="30"/>
      <c r="R467" s="31" t="n">
        <f aca="false">P467*Q467</f>
        <v>0</v>
      </c>
      <c r="S467" s="30"/>
      <c r="T467" s="31" t="n">
        <f aca="false">R467+S467</f>
        <v>0</v>
      </c>
      <c r="U467" s="31" t="n">
        <f aca="false">ROUNDUP(T467,-1)</f>
        <v>0</v>
      </c>
      <c r="V467" s="32"/>
      <c r="W467" s="25"/>
      <c r="X467" s="25"/>
      <c r="Y467" s="29"/>
      <c r="Z467" s="25"/>
      <c r="AA467" s="33"/>
      <c r="AB467" s="33"/>
      <c r="AC467" s="33"/>
      <c r="AD467" s="33"/>
      <c r="AE467" s="33"/>
      <c r="AF467" s="33" t="n">
        <f aca="false">AC467+AD467+AE467</f>
        <v>0</v>
      </c>
      <c r="AG467" s="33"/>
      <c r="AH467" s="33" t="n">
        <f aca="false">AF467+AG467</f>
        <v>0</v>
      </c>
      <c r="AI467" s="33" t="n">
        <f aca="false">AB467-AH467</f>
        <v>0</v>
      </c>
      <c r="AJ467" s="33" t="n">
        <f aca="false">AF467+AI467</f>
        <v>0</v>
      </c>
      <c r="AK467" s="33"/>
    </row>
    <row r="468" customFormat="false" ht="14.25" hidden="false" customHeight="true" outlineLevel="0" collapsed="false">
      <c r="B468" s="21"/>
      <c r="C468" s="22"/>
      <c r="D468" s="22"/>
      <c r="E468" s="23"/>
      <c r="F468" s="24"/>
      <c r="G468" s="25"/>
      <c r="H468" s="25"/>
      <c r="I468" s="25"/>
      <c r="J468" s="26"/>
      <c r="K468" s="27" t="str">
        <f aca="false">IF(ISNA(VLOOKUP($J468,TAB_List!$R:$S,2,0)),"",VLOOKUP($J468,TAB_List!$R:$S,2,0))</f>
        <v/>
      </c>
      <c r="L468" s="23"/>
      <c r="M468" s="28" t="str">
        <f aca="false">IF($L468="","",VLOOKUP($L468,TAB_List!$I:$K,2,0))</f>
        <v/>
      </c>
      <c r="N468" s="28" t="str">
        <f aca="false">IF($L468="","",VLOOKUP($L468,TAB_List!$I:$K,3,0))</f>
        <v/>
      </c>
      <c r="O468" s="23"/>
      <c r="P468" s="29"/>
      <c r="Q468" s="30"/>
      <c r="R468" s="31" t="n">
        <f aca="false">P468*Q468</f>
        <v>0</v>
      </c>
      <c r="S468" s="30"/>
      <c r="T468" s="31" t="n">
        <f aca="false">R468+S468</f>
        <v>0</v>
      </c>
      <c r="U468" s="31" t="n">
        <f aca="false">ROUNDUP(T468,-1)</f>
        <v>0</v>
      </c>
      <c r="V468" s="32"/>
      <c r="W468" s="25"/>
      <c r="X468" s="25"/>
      <c r="Y468" s="29"/>
      <c r="Z468" s="25"/>
      <c r="AA468" s="33"/>
      <c r="AB468" s="33"/>
      <c r="AC468" s="33"/>
      <c r="AD468" s="33"/>
      <c r="AE468" s="33"/>
      <c r="AF468" s="33" t="n">
        <f aca="false">AC468+AD468+AE468</f>
        <v>0</v>
      </c>
      <c r="AG468" s="33"/>
      <c r="AH468" s="33" t="n">
        <f aca="false">AF468+AG468</f>
        <v>0</v>
      </c>
      <c r="AI468" s="33" t="n">
        <f aca="false">AB468-AH468</f>
        <v>0</v>
      </c>
      <c r="AJ468" s="33" t="n">
        <f aca="false">AF468+AI468</f>
        <v>0</v>
      </c>
      <c r="AK468" s="33"/>
    </row>
    <row r="469" customFormat="false" ht="14.25" hidden="false" customHeight="true" outlineLevel="0" collapsed="false">
      <c r="B469" s="21"/>
      <c r="C469" s="22"/>
      <c r="D469" s="22"/>
      <c r="E469" s="23"/>
      <c r="F469" s="24"/>
      <c r="G469" s="25"/>
      <c r="H469" s="25"/>
      <c r="I469" s="25"/>
      <c r="J469" s="26"/>
      <c r="K469" s="27" t="str">
        <f aca="false">IF(ISNA(VLOOKUP($J469,TAB_List!$R:$S,2,0)),"",VLOOKUP($J469,TAB_List!$R:$S,2,0))</f>
        <v/>
      </c>
      <c r="L469" s="23"/>
      <c r="M469" s="28" t="str">
        <f aca="false">IF($L469="","",VLOOKUP($L469,TAB_List!$I:$K,2,0))</f>
        <v/>
      </c>
      <c r="N469" s="28" t="str">
        <f aca="false">IF($L469="","",VLOOKUP($L469,TAB_List!$I:$K,3,0))</f>
        <v/>
      </c>
      <c r="O469" s="23"/>
      <c r="P469" s="29"/>
      <c r="Q469" s="30"/>
      <c r="R469" s="31" t="n">
        <f aca="false">P469*Q469</f>
        <v>0</v>
      </c>
      <c r="S469" s="30"/>
      <c r="T469" s="31" t="n">
        <f aca="false">R469+S469</f>
        <v>0</v>
      </c>
      <c r="U469" s="31" t="n">
        <f aca="false">ROUNDUP(T469,-1)</f>
        <v>0</v>
      </c>
      <c r="V469" s="32"/>
      <c r="W469" s="25"/>
      <c r="X469" s="25"/>
      <c r="Y469" s="29"/>
      <c r="Z469" s="25"/>
      <c r="AA469" s="33"/>
      <c r="AB469" s="33"/>
      <c r="AC469" s="33"/>
      <c r="AD469" s="33"/>
      <c r="AE469" s="33"/>
      <c r="AF469" s="33" t="n">
        <f aca="false">AC469+AD469+AE469</f>
        <v>0</v>
      </c>
      <c r="AG469" s="33"/>
      <c r="AH469" s="33" t="n">
        <f aca="false">AF469+AG469</f>
        <v>0</v>
      </c>
      <c r="AI469" s="33" t="n">
        <f aca="false">AB469-AH469</f>
        <v>0</v>
      </c>
      <c r="AJ469" s="33" t="n">
        <f aca="false">AF469+AI469</f>
        <v>0</v>
      </c>
      <c r="AK469" s="33"/>
    </row>
    <row r="470" customFormat="false" ht="14.25" hidden="false" customHeight="true" outlineLevel="0" collapsed="false">
      <c r="B470" s="21"/>
      <c r="C470" s="22"/>
      <c r="D470" s="22"/>
      <c r="E470" s="23"/>
      <c r="F470" s="24"/>
      <c r="G470" s="25"/>
      <c r="H470" s="25"/>
      <c r="I470" s="25"/>
      <c r="J470" s="26"/>
      <c r="K470" s="27"/>
      <c r="L470" s="23"/>
      <c r="M470" s="28" t="str">
        <f aca="false">IF($L470="","",VLOOKUP($L470,TAB_List!$I:$K,2,0))</f>
        <v/>
      </c>
      <c r="N470" s="28" t="str">
        <f aca="false">IF($L470="","",VLOOKUP($L470,TAB_List!$I:$K,3,0))</f>
        <v/>
      </c>
      <c r="O470" s="23"/>
      <c r="P470" s="29"/>
      <c r="Q470" s="30"/>
      <c r="R470" s="31" t="n">
        <f aca="false">P470*Q470</f>
        <v>0</v>
      </c>
      <c r="S470" s="30"/>
      <c r="T470" s="31" t="n">
        <f aca="false">R470+S470</f>
        <v>0</v>
      </c>
      <c r="U470" s="31" t="n">
        <f aca="false">ROUNDUP(T470,-1)</f>
        <v>0</v>
      </c>
      <c r="V470" s="32"/>
      <c r="W470" s="25"/>
      <c r="X470" s="25"/>
      <c r="Y470" s="29"/>
      <c r="Z470" s="25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</row>
    <row r="471" customFormat="false" ht="14.25" hidden="false" customHeight="true" outlineLevel="0" collapsed="false">
      <c r="B471" s="21"/>
      <c r="C471" s="22"/>
      <c r="D471" s="22"/>
      <c r="E471" s="23"/>
      <c r="F471" s="24"/>
      <c r="G471" s="25"/>
      <c r="H471" s="25"/>
      <c r="I471" s="25"/>
      <c r="J471" s="26"/>
      <c r="K471" s="27"/>
      <c r="L471" s="23"/>
      <c r="M471" s="28" t="str">
        <f aca="false">IF($L471="","",VLOOKUP($L471,TAB_List!$I:$K,2,0))</f>
        <v/>
      </c>
      <c r="N471" s="28" t="str">
        <f aca="false">IF($L471="","",VLOOKUP($L471,TAB_List!$I:$K,3,0))</f>
        <v/>
      </c>
      <c r="O471" s="23"/>
      <c r="P471" s="29"/>
      <c r="Q471" s="30"/>
      <c r="R471" s="31" t="n">
        <f aca="false">P471*Q471</f>
        <v>0</v>
      </c>
      <c r="S471" s="30"/>
      <c r="T471" s="31" t="n">
        <f aca="false">R471+S471</f>
        <v>0</v>
      </c>
      <c r="U471" s="31" t="n">
        <f aca="false">ROUNDUP(T471,-1)</f>
        <v>0</v>
      </c>
      <c r="V471" s="32"/>
      <c r="W471" s="25"/>
      <c r="X471" s="25"/>
      <c r="Y471" s="29"/>
      <c r="Z471" s="25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</row>
    <row r="472" customFormat="false" ht="14.25" hidden="false" customHeight="true" outlineLevel="0" collapsed="false">
      <c r="B472" s="21"/>
      <c r="C472" s="22"/>
      <c r="D472" s="22"/>
      <c r="E472" s="23"/>
      <c r="F472" s="24"/>
      <c r="G472" s="25"/>
      <c r="H472" s="25"/>
      <c r="I472" s="25"/>
      <c r="J472" s="26"/>
      <c r="K472" s="27"/>
      <c r="L472" s="23"/>
      <c r="M472" s="28" t="str">
        <f aca="false">IF($L472="","",VLOOKUP($L472,TAB_List!$I:$K,2,0))</f>
        <v/>
      </c>
      <c r="N472" s="28" t="str">
        <f aca="false">IF($L472="","",VLOOKUP($L472,TAB_List!$I:$K,3,0))</f>
        <v/>
      </c>
      <c r="O472" s="23"/>
      <c r="P472" s="29"/>
      <c r="Q472" s="30"/>
      <c r="R472" s="31" t="n">
        <f aca="false">P472*Q472</f>
        <v>0</v>
      </c>
      <c r="S472" s="30"/>
      <c r="T472" s="31" t="n">
        <f aca="false">R472+S472</f>
        <v>0</v>
      </c>
      <c r="U472" s="31" t="n">
        <f aca="false">ROUNDUP(T472,-1)</f>
        <v>0</v>
      </c>
      <c r="V472" s="32"/>
      <c r="W472" s="25"/>
      <c r="X472" s="25"/>
      <c r="Y472" s="29"/>
      <c r="Z472" s="25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</row>
    <row r="473" customFormat="false" ht="14.25" hidden="false" customHeight="true" outlineLevel="0" collapsed="false">
      <c r="B473" s="21"/>
      <c r="C473" s="22"/>
      <c r="D473" s="22"/>
      <c r="E473" s="23"/>
      <c r="F473" s="24"/>
      <c r="G473" s="25"/>
      <c r="H473" s="25"/>
      <c r="I473" s="25"/>
      <c r="J473" s="26"/>
      <c r="K473" s="27"/>
      <c r="L473" s="23"/>
      <c r="M473" s="28" t="str">
        <f aca="false">IF($L473="","",VLOOKUP($L473,TAB_List!$I:$K,2,0))</f>
        <v/>
      </c>
      <c r="N473" s="28" t="str">
        <f aca="false">IF($L473="","",VLOOKUP($L473,TAB_List!$I:$K,3,0))</f>
        <v/>
      </c>
      <c r="O473" s="23"/>
      <c r="P473" s="29"/>
      <c r="Q473" s="30"/>
      <c r="R473" s="31" t="n">
        <f aca="false">P473*Q473</f>
        <v>0</v>
      </c>
      <c r="S473" s="30"/>
      <c r="T473" s="31" t="n">
        <f aca="false">R473+S473</f>
        <v>0</v>
      </c>
      <c r="U473" s="31" t="n">
        <f aca="false">ROUNDUP(T473,-1)</f>
        <v>0</v>
      </c>
      <c r="V473" s="32"/>
      <c r="W473" s="25"/>
      <c r="X473" s="25"/>
      <c r="Y473" s="29"/>
      <c r="Z473" s="25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</row>
    <row r="474" customFormat="false" ht="14.25" hidden="false" customHeight="true" outlineLevel="0" collapsed="false">
      <c r="B474" s="21"/>
      <c r="C474" s="22"/>
      <c r="D474" s="22"/>
      <c r="E474" s="23"/>
      <c r="F474" s="24"/>
      <c r="G474" s="25"/>
      <c r="H474" s="25"/>
      <c r="I474" s="25"/>
      <c r="J474" s="26"/>
      <c r="K474" s="27"/>
      <c r="L474" s="23"/>
      <c r="M474" s="28" t="str">
        <f aca="false">IF($L474="","",VLOOKUP($L474,TAB_List!$I:$K,2,0))</f>
        <v/>
      </c>
      <c r="N474" s="28" t="str">
        <f aca="false">IF($L474="","",VLOOKUP($L474,TAB_List!$I:$K,3,0))</f>
        <v/>
      </c>
      <c r="O474" s="23"/>
      <c r="P474" s="29"/>
      <c r="Q474" s="30"/>
      <c r="R474" s="31" t="n">
        <f aca="false">P474*Q474</f>
        <v>0</v>
      </c>
      <c r="S474" s="30"/>
      <c r="T474" s="31" t="n">
        <f aca="false">R474+S474</f>
        <v>0</v>
      </c>
      <c r="U474" s="31" t="n">
        <f aca="false">ROUNDUP(T474,-1)</f>
        <v>0</v>
      </c>
      <c r="V474" s="32"/>
      <c r="W474" s="25"/>
      <c r="X474" s="25"/>
      <c r="Y474" s="29"/>
      <c r="Z474" s="25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</row>
    <row r="475" customFormat="false" ht="14.25" hidden="false" customHeight="true" outlineLevel="0" collapsed="false">
      <c r="B475" s="21"/>
      <c r="C475" s="22"/>
      <c r="D475" s="22"/>
      <c r="E475" s="23"/>
      <c r="F475" s="24"/>
      <c r="G475" s="25"/>
      <c r="H475" s="25"/>
      <c r="I475" s="25"/>
      <c r="J475" s="26"/>
      <c r="K475" s="27"/>
      <c r="L475" s="23"/>
      <c r="M475" s="28" t="str">
        <f aca="false">IF($L475="","",VLOOKUP($L475,TAB_List!$I:$K,2,0))</f>
        <v/>
      </c>
      <c r="N475" s="28" t="str">
        <f aca="false">IF($L475="","",VLOOKUP($L475,TAB_List!$I:$K,3,0))</f>
        <v/>
      </c>
      <c r="O475" s="23"/>
      <c r="P475" s="29"/>
      <c r="Q475" s="30"/>
      <c r="R475" s="31" t="n">
        <f aca="false">P475*Q475</f>
        <v>0</v>
      </c>
      <c r="S475" s="30"/>
      <c r="T475" s="31" t="n">
        <f aca="false">R475+S475</f>
        <v>0</v>
      </c>
      <c r="U475" s="31" t="n">
        <f aca="false">ROUNDUP(T475,-1)</f>
        <v>0</v>
      </c>
      <c r="V475" s="32"/>
      <c r="W475" s="25"/>
      <c r="X475" s="25"/>
      <c r="Y475" s="29"/>
      <c r="Z475" s="25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</row>
    <row r="476" customFormat="false" ht="14.25" hidden="false" customHeight="true" outlineLevel="0" collapsed="false">
      <c r="B476" s="21"/>
      <c r="C476" s="22"/>
      <c r="D476" s="22"/>
      <c r="E476" s="23"/>
      <c r="F476" s="24"/>
      <c r="G476" s="25"/>
      <c r="H476" s="25"/>
      <c r="I476" s="25"/>
      <c r="J476" s="26"/>
      <c r="K476" s="27"/>
      <c r="L476" s="23"/>
      <c r="M476" s="28" t="str">
        <f aca="false">IF($L476="","",VLOOKUP($L476,TAB_List!$I:$K,2,0))</f>
        <v/>
      </c>
      <c r="N476" s="28" t="str">
        <f aca="false">IF($L476="","",VLOOKUP($L476,TAB_List!$I:$K,3,0))</f>
        <v/>
      </c>
      <c r="O476" s="23"/>
      <c r="P476" s="29"/>
      <c r="Q476" s="30"/>
      <c r="R476" s="31" t="n">
        <f aca="false">P476*Q476</f>
        <v>0</v>
      </c>
      <c r="S476" s="30"/>
      <c r="T476" s="31" t="n">
        <f aca="false">R476+S476</f>
        <v>0</v>
      </c>
      <c r="U476" s="31" t="n">
        <f aca="false">ROUNDUP(T476,-1)</f>
        <v>0</v>
      </c>
      <c r="V476" s="32"/>
      <c r="W476" s="25"/>
      <c r="X476" s="25"/>
      <c r="Y476" s="29"/>
      <c r="Z476" s="25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</row>
    <row r="477" customFormat="false" ht="14.25" hidden="false" customHeight="true" outlineLevel="0" collapsed="false">
      <c r="B477" s="21"/>
      <c r="C477" s="22"/>
      <c r="D477" s="22"/>
      <c r="E477" s="23"/>
      <c r="F477" s="24"/>
      <c r="G477" s="25"/>
      <c r="H477" s="25"/>
      <c r="I477" s="25"/>
      <c r="J477" s="26"/>
      <c r="K477" s="27"/>
      <c r="L477" s="23"/>
      <c r="M477" s="28" t="str">
        <f aca="false">IF($L477="","",VLOOKUP($L477,TAB_List!$I:$K,2,0))</f>
        <v/>
      </c>
      <c r="N477" s="28" t="str">
        <f aca="false">IF($L477="","",VLOOKUP($L477,TAB_List!$I:$K,3,0))</f>
        <v/>
      </c>
      <c r="O477" s="23"/>
      <c r="P477" s="29"/>
      <c r="Q477" s="30"/>
      <c r="R477" s="31" t="n">
        <f aca="false">P477*Q477</f>
        <v>0</v>
      </c>
      <c r="S477" s="30"/>
      <c r="T477" s="31" t="n">
        <f aca="false">R477+S477</f>
        <v>0</v>
      </c>
      <c r="U477" s="31" t="n">
        <f aca="false">ROUNDUP(T477,-1)</f>
        <v>0</v>
      </c>
      <c r="V477" s="32"/>
      <c r="W477" s="25"/>
      <c r="X477" s="25"/>
      <c r="Y477" s="29"/>
      <c r="Z477" s="25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</row>
    <row r="478" customFormat="false" ht="14.25" hidden="false" customHeight="true" outlineLevel="0" collapsed="false">
      <c r="B478" s="21"/>
      <c r="C478" s="22"/>
      <c r="D478" s="22"/>
      <c r="E478" s="23"/>
      <c r="F478" s="24"/>
      <c r="G478" s="25"/>
      <c r="H478" s="25"/>
      <c r="I478" s="25"/>
      <c r="J478" s="26"/>
      <c r="K478" s="27"/>
      <c r="L478" s="23"/>
      <c r="M478" s="28" t="str">
        <f aca="false">IF($L478="","",VLOOKUP($L478,TAB_List!$I:$K,2,0))</f>
        <v/>
      </c>
      <c r="N478" s="28" t="str">
        <f aca="false">IF($L478="","",VLOOKUP($L478,TAB_List!$I:$K,3,0))</f>
        <v/>
      </c>
      <c r="O478" s="23"/>
      <c r="P478" s="29"/>
      <c r="Q478" s="30"/>
      <c r="R478" s="31" t="n">
        <f aca="false">P478*Q478</f>
        <v>0</v>
      </c>
      <c r="S478" s="30"/>
      <c r="T478" s="31" t="n">
        <f aca="false">R478+S478</f>
        <v>0</v>
      </c>
      <c r="U478" s="31" t="n">
        <f aca="false">ROUNDUP(T478,-1)</f>
        <v>0</v>
      </c>
      <c r="V478" s="32"/>
      <c r="W478" s="25"/>
      <c r="X478" s="25"/>
      <c r="Y478" s="29"/>
      <c r="Z478" s="25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</row>
    <row r="479" customFormat="false" ht="14.25" hidden="false" customHeight="true" outlineLevel="0" collapsed="false">
      <c r="B479" s="21"/>
      <c r="C479" s="22"/>
      <c r="D479" s="22"/>
      <c r="E479" s="23"/>
      <c r="F479" s="24"/>
      <c r="G479" s="25"/>
      <c r="H479" s="25"/>
      <c r="I479" s="25"/>
      <c r="J479" s="26"/>
      <c r="K479" s="27"/>
      <c r="L479" s="23"/>
      <c r="M479" s="28" t="str">
        <f aca="false">IF($L479="","",VLOOKUP($L479,TAB_List!$I:$K,2,0))</f>
        <v/>
      </c>
      <c r="N479" s="28" t="str">
        <f aca="false">IF($L479="","",VLOOKUP($L479,TAB_List!$I:$K,3,0))</f>
        <v/>
      </c>
      <c r="O479" s="23"/>
      <c r="P479" s="29"/>
      <c r="Q479" s="30"/>
      <c r="R479" s="31" t="n">
        <f aca="false">P479*Q479</f>
        <v>0</v>
      </c>
      <c r="S479" s="30"/>
      <c r="T479" s="31" t="n">
        <f aca="false">R479+S479</f>
        <v>0</v>
      </c>
      <c r="U479" s="31" t="n">
        <f aca="false">ROUNDUP(T479,-1)</f>
        <v>0</v>
      </c>
      <c r="V479" s="32"/>
      <c r="W479" s="25"/>
      <c r="X479" s="25"/>
      <c r="Y479" s="29"/>
      <c r="Z479" s="25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</row>
    <row r="480" customFormat="false" ht="14.25" hidden="false" customHeight="true" outlineLevel="0" collapsed="false">
      <c r="B480" s="21"/>
      <c r="C480" s="22"/>
      <c r="D480" s="22"/>
      <c r="E480" s="23"/>
      <c r="F480" s="24"/>
      <c r="G480" s="25"/>
      <c r="H480" s="25"/>
      <c r="I480" s="25"/>
      <c r="J480" s="26"/>
      <c r="K480" s="27"/>
      <c r="L480" s="23"/>
      <c r="M480" s="28" t="str">
        <f aca="false">IF($L480="","",VLOOKUP($L480,TAB_List!$I:$K,2,0))</f>
        <v/>
      </c>
      <c r="N480" s="28" t="str">
        <f aca="false">IF($L480="","",VLOOKUP($L480,TAB_List!$I:$K,3,0))</f>
        <v/>
      </c>
      <c r="O480" s="23"/>
      <c r="P480" s="29"/>
      <c r="Q480" s="30"/>
      <c r="R480" s="31" t="n">
        <f aca="false">P480*Q480</f>
        <v>0</v>
      </c>
      <c r="S480" s="30"/>
      <c r="T480" s="31" t="n">
        <f aca="false">R480+S480</f>
        <v>0</v>
      </c>
      <c r="U480" s="31" t="n">
        <f aca="false">ROUNDUP(T480,-1)</f>
        <v>0</v>
      </c>
      <c r="V480" s="32"/>
      <c r="W480" s="25"/>
      <c r="X480" s="25"/>
      <c r="Y480" s="29"/>
      <c r="Z480" s="25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</row>
    <row r="481" customFormat="false" ht="14.25" hidden="false" customHeight="true" outlineLevel="0" collapsed="false">
      <c r="B481" s="21"/>
      <c r="C481" s="22"/>
      <c r="D481" s="22"/>
      <c r="E481" s="23"/>
      <c r="F481" s="24"/>
      <c r="G481" s="25"/>
      <c r="H481" s="25"/>
      <c r="I481" s="25"/>
      <c r="J481" s="26"/>
      <c r="K481" s="27"/>
      <c r="L481" s="23"/>
      <c r="M481" s="28" t="str">
        <f aca="false">IF($L481="","",VLOOKUP($L481,TAB_List!$I:$K,2,0))</f>
        <v/>
      </c>
      <c r="N481" s="28" t="str">
        <f aca="false">IF($L481="","",VLOOKUP($L481,TAB_List!$I:$K,3,0))</f>
        <v/>
      </c>
      <c r="O481" s="23"/>
      <c r="P481" s="29"/>
      <c r="Q481" s="30"/>
      <c r="R481" s="31" t="n">
        <f aca="false">P481*Q481</f>
        <v>0</v>
      </c>
      <c r="S481" s="30"/>
      <c r="T481" s="31" t="n">
        <f aca="false">R481+S481</f>
        <v>0</v>
      </c>
      <c r="U481" s="31" t="n">
        <f aca="false">ROUNDUP(T481,-1)</f>
        <v>0</v>
      </c>
      <c r="V481" s="32"/>
      <c r="W481" s="25"/>
      <c r="X481" s="25"/>
      <c r="Y481" s="29"/>
      <c r="Z481" s="25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</row>
    <row r="482" customFormat="false" ht="14.25" hidden="false" customHeight="true" outlineLevel="0" collapsed="false">
      <c r="B482" s="21"/>
      <c r="C482" s="22"/>
      <c r="D482" s="22"/>
      <c r="E482" s="23"/>
      <c r="F482" s="24"/>
      <c r="G482" s="25"/>
      <c r="H482" s="25"/>
      <c r="I482" s="25"/>
      <c r="J482" s="26"/>
      <c r="K482" s="27"/>
      <c r="L482" s="23"/>
      <c r="M482" s="28" t="str">
        <f aca="false">IF($L482="","",VLOOKUP($L482,TAB_List!$I:$K,2,0))</f>
        <v/>
      </c>
      <c r="N482" s="28" t="str">
        <f aca="false">IF($L482="","",VLOOKUP($L482,TAB_List!$I:$K,3,0))</f>
        <v/>
      </c>
      <c r="O482" s="23"/>
      <c r="P482" s="29"/>
      <c r="Q482" s="30"/>
      <c r="R482" s="31" t="n">
        <f aca="false">P482*Q482</f>
        <v>0</v>
      </c>
      <c r="S482" s="30"/>
      <c r="T482" s="31" t="n">
        <f aca="false">R482+S482</f>
        <v>0</v>
      </c>
      <c r="U482" s="31" t="n">
        <f aca="false">ROUNDUP(T482,-1)</f>
        <v>0</v>
      </c>
      <c r="V482" s="32"/>
      <c r="W482" s="25"/>
      <c r="X482" s="25"/>
      <c r="Y482" s="29"/>
      <c r="Z482" s="25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</row>
    <row r="483" customFormat="false" ht="14.25" hidden="false" customHeight="true" outlineLevel="0" collapsed="false">
      <c r="B483" s="21"/>
      <c r="C483" s="22"/>
      <c r="D483" s="22"/>
      <c r="E483" s="23"/>
      <c r="F483" s="24"/>
      <c r="G483" s="25"/>
      <c r="H483" s="25"/>
      <c r="I483" s="25"/>
      <c r="J483" s="26"/>
      <c r="K483" s="27"/>
      <c r="L483" s="23"/>
      <c r="M483" s="28" t="str">
        <f aca="false">IF($L483="","",VLOOKUP($L483,TAB_List!$I:$K,2,0))</f>
        <v/>
      </c>
      <c r="N483" s="28" t="str">
        <f aca="false">IF($L483="","",VLOOKUP($L483,TAB_List!$I:$K,3,0))</f>
        <v/>
      </c>
      <c r="O483" s="23"/>
      <c r="P483" s="29"/>
      <c r="Q483" s="30"/>
      <c r="R483" s="31" t="n">
        <f aca="false">P483*Q483</f>
        <v>0</v>
      </c>
      <c r="S483" s="30"/>
      <c r="T483" s="31" t="n">
        <f aca="false">R483+S483</f>
        <v>0</v>
      </c>
      <c r="U483" s="31" t="n">
        <f aca="false">ROUNDUP(T483,-1)</f>
        <v>0</v>
      </c>
      <c r="V483" s="32"/>
      <c r="W483" s="25"/>
      <c r="X483" s="25"/>
      <c r="Y483" s="29"/>
      <c r="Z483" s="25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</row>
    <row r="484" customFormat="false" ht="14.25" hidden="false" customHeight="true" outlineLevel="0" collapsed="false">
      <c r="B484" s="21"/>
      <c r="C484" s="22"/>
      <c r="D484" s="22"/>
      <c r="E484" s="23"/>
      <c r="F484" s="24"/>
      <c r="G484" s="25"/>
      <c r="H484" s="25"/>
      <c r="I484" s="25"/>
      <c r="J484" s="26"/>
      <c r="K484" s="27"/>
      <c r="L484" s="23"/>
      <c r="M484" s="28" t="str">
        <f aca="false">IF($L484="","",VLOOKUP($L484,TAB_List!$I:$K,2,0))</f>
        <v/>
      </c>
      <c r="N484" s="28" t="str">
        <f aca="false">IF($L484="","",VLOOKUP($L484,TAB_List!$I:$K,3,0))</f>
        <v/>
      </c>
      <c r="O484" s="23"/>
      <c r="P484" s="29"/>
      <c r="Q484" s="30"/>
      <c r="R484" s="31" t="n">
        <f aca="false">P484*Q484</f>
        <v>0</v>
      </c>
      <c r="S484" s="30"/>
      <c r="T484" s="31" t="n">
        <f aca="false">R484+S484</f>
        <v>0</v>
      </c>
      <c r="U484" s="31" t="n">
        <f aca="false">ROUNDUP(T484,-1)</f>
        <v>0</v>
      </c>
      <c r="V484" s="32"/>
      <c r="W484" s="25"/>
      <c r="X484" s="25"/>
      <c r="Y484" s="29"/>
      <c r="Z484" s="25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</row>
    <row r="485" customFormat="false" ht="14.25" hidden="false" customHeight="true" outlineLevel="0" collapsed="false">
      <c r="B485" s="21"/>
      <c r="C485" s="22"/>
      <c r="D485" s="22"/>
      <c r="E485" s="23"/>
      <c r="F485" s="24"/>
      <c r="G485" s="25"/>
      <c r="H485" s="25"/>
      <c r="I485" s="25"/>
      <c r="J485" s="26"/>
      <c r="K485" s="27"/>
      <c r="L485" s="23"/>
      <c r="M485" s="28" t="str">
        <f aca="false">IF($L485="","",VLOOKUP($L485,TAB_List!$I:$K,2,0))</f>
        <v/>
      </c>
      <c r="N485" s="28" t="str">
        <f aca="false">IF($L485="","",VLOOKUP($L485,TAB_List!$I:$K,3,0))</f>
        <v/>
      </c>
      <c r="O485" s="23"/>
      <c r="P485" s="29"/>
      <c r="Q485" s="30"/>
      <c r="R485" s="31" t="n">
        <f aca="false">P485*Q485</f>
        <v>0</v>
      </c>
      <c r="S485" s="30"/>
      <c r="T485" s="31" t="n">
        <f aca="false">R485+S485</f>
        <v>0</v>
      </c>
      <c r="U485" s="31" t="n">
        <f aca="false">ROUNDUP(T485,-1)</f>
        <v>0</v>
      </c>
      <c r="V485" s="32"/>
      <c r="W485" s="25"/>
      <c r="X485" s="25"/>
      <c r="Y485" s="29"/>
      <c r="Z485" s="25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</row>
    <row r="486" customFormat="false" ht="14.25" hidden="false" customHeight="true" outlineLevel="0" collapsed="false">
      <c r="B486" s="21"/>
      <c r="C486" s="22"/>
      <c r="D486" s="22"/>
      <c r="E486" s="23"/>
      <c r="F486" s="24"/>
      <c r="G486" s="25"/>
      <c r="H486" s="25"/>
      <c r="I486" s="25"/>
      <c r="J486" s="26"/>
      <c r="K486" s="27"/>
      <c r="L486" s="23"/>
      <c r="M486" s="28" t="str">
        <f aca="false">IF($L486="","",VLOOKUP($L486,TAB_List!$I:$K,2,0))</f>
        <v/>
      </c>
      <c r="N486" s="28" t="str">
        <f aca="false">IF($L486="","",VLOOKUP($L486,TAB_List!$I:$K,3,0))</f>
        <v/>
      </c>
      <c r="O486" s="23"/>
      <c r="P486" s="29"/>
      <c r="Q486" s="30"/>
      <c r="R486" s="31" t="n">
        <f aca="false">P486*Q486</f>
        <v>0</v>
      </c>
      <c r="S486" s="30"/>
      <c r="T486" s="31" t="n">
        <f aca="false">R486+S486</f>
        <v>0</v>
      </c>
      <c r="U486" s="31" t="n">
        <f aca="false">ROUNDUP(T486,-1)</f>
        <v>0</v>
      </c>
      <c r="V486" s="32"/>
      <c r="W486" s="25"/>
      <c r="X486" s="25"/>
      <c r="Y486" s="29"/>
      <c r="Z486" s="25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</row>
    <row r="487" customFormat="false" ht="14.25" hidden="false" customHeight="true" outlineLevel="0" collapsed="false">
      <c r="B487" s="21"/>
      <c r="C487" s="22"/>
      <c r="D487" s="22"/>
      <c r="E487" s="23"/>
      <c r="F487" s="24"/>
      <c r="G487" s="25"/>
      <c r="H487" s="25"/>
      <c r="I487" s="25"/>
      <c r="J487" s="26"/>
      <c r="K487" s="27"/>
      <c r="L487" s="23"/>
      <c r="M487" s="28" t="str">
        <f aca="false">IF($L487="","",VLOOKUP($L487,TAB_List!$I:$K,2,0))</f>
        <v/>
      </c>
      <c r="N487" s="28" t="str">
        <f aca="false">IF($L487="","",VLOOKUP($L487,TAB_List!$I:$K,3,0))</f>
        <v/>
      </c>
      <c r="O487" s="23"/>
      <c r="P487" s="29"/>
      <c r="Q487" s="30"/>
      <c r="R487" s="31" t="n">
        <f aca="false">P487*Q487</f>
        <v>0</v>
      </c>
      <c r="S487" s="30"/>
      <c r="T487" s="31" t="n">
        <f aca="false">R487+S487</f>
        <v>0</v>
      </c>
      <c r="U487" s="31" t="n">
        <f aca="false">ROUNDUP(T487,-1)</f>
        <v>0</v>
      </c>
      <c r="V487" s="32"/>
      <c r="W487" s="25"/>
      <c r="X487" s="25"/>
      <c r="Y487" s="29"/>
      <c r="Z487" s="25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</row>
    <row r="488" customFormat="false" ht="14.25" hidden="false" customHeight="true" outlineLevel="0" collapsed="false">
      <c r="B488" s="21"/>
      <c r="C488" s="22"/>
      <c r="D488" s="22"/>
      <c r="E488" s="23"/>
      <c r="F488" s="24"/>
      <c r="G488" s="25"/>
      <c r="H488" s="25"/>
      <c r="I488" s="25"/>
      <c r="J488" s="26"/>
      <c r="K488" s="27"/>
      <c r="L488" s="23"/>
      <c r="M488" s="28" t="str">
        <f aca="false">IF($L488="","",VLOOKUP($L488,TAB_List!$I:$K,2,0))</f>
        <v/>
      </c>
      <c r="N488" s="28" t="str">
        <f aca="false">IF($L488="","",VLOOKUP($L488,TAB_List!$I:$K,3,0))</f>
        <v/>
      </c>
      <c r="O488" s="23"/>
      <c r="P488" s="29"/>
      <c r="Q488" s="30"/>
      <c r="R488" s="31" t="n">
        <f aca="false">P488*Q488</f>
        <v>0</v>
      </c>
      <c r="S488" s="30"/>
      <c r="T488" s="31" t="n">
        <f aca="false">R488+S488</f>
        <v>0</v>
      </c>
      <c r="U488" s="31" t="n">
        <f aca="false">ROUNDUP(T488,-1)</f>
        <v>0</v>
      </c>
      <c r="V488" s="32"/>
      <c r="W488" s="25"/>
      <c r="X488" s="25"/>
      <c r="Y488" s="29"/>
      <c r="Z488" s="25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</row>
    <row r="489" customFormat="false" ht="14.25" hidden="false" customHeight="true" outlineLevel="0" collapsed="false">
      <c r="B489" s="21"/>
      <c r="C489" s="22"/>
      <c r="D489" s="22"/>
      <c r="E489" s="23"/>
      <c r="F489" s="24"/>
      <c r="G489" s="25"/>
      <c r="H489" s="25"/>
      <c r="I489" s="25"/>
      <c r="J489" s="26"/>
      <c r="K489" s="27"/>
      <c r="L489" s="23"/>
      <c r="M489" s="28" t="str">
        <f aca="false">IF($L489="","",VLOOKUP($L489,TAB_List!$I:$K,2,0))</f>
        <v/>
      </c>
      <c r="N489" s="28" t="str">
        <f aca="false">IF($L489="","",VLOOKUP($L489,TAB_List!$I:$K,3,0))</f>
        <v/>
      </c>
      <c r="O489" s="23"/>
      <c r="P489" s="29"/>
      <c r="Q489" s="30"/>
      <c r="R489" s="31" t="n">
        <f aca="false">P489*Q489</f>
        <v>0</v>
      </c>
      <c r="S489" s="30"/>
      <c r="T489" s="31" t="n">
        <f aca="false">R489+S489</f>
        <v>0</v>
      </c>
      <c r="U489" s="31" t="n">
        <f aca="false">ROUNDUP(T489,-1)</f>
        <v>0</v>
      </c>
      <c r="V489" s="32"/>
      <c r="W489" s="25"/>
      <c r="X489" s="25"/>
      <c r="Y489" s="29"/>
      <c r="Z489" s="25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</row>
    <row r="490" customFormat="false" ht="14.25" hidden="false" customHeight="true" outlineLevel="0" collapsed="false">
      <c r="B490" s="21"/>
      <c r="C490" s="22"/>
      <c r="D490" s="22"/>
      <c r="E490" s="23"/>
      <c r="F490" s="24"/>
      <c r="G490" s="25"/>
      <c r="H490" s="25"/>
      <c r="I490" s="25"/>
      <c r="J490" s="26"/>
      <c r="K490" s="27"/>
      <c r="L490" s="23"/>
      <c r="M490" s="28" t="str">
        <f aca="false">IF($L490="","",VLOOKUP($L490,TAB_List!$I:$K,2,0))</f>
        <v/>
      </c>
      <c r="N490" s="28" t="str">
        <f aca="false">IF($L490="","",VLOOKUP($L490,TAB_List!$I:$K,3,0))</f>
        <v/>
      </c>
      <c r="O490" s="23"/>
      <c r="P490" s="29"/>
      <c r="Q490" s="30"/>
      <c r="R490" s="31" t="n">
        <f aca="false">P490*Q490</f>
        <v>0</v>
      </c>
      <c r="S490" s="30"/>
      <c r="T490" s="31" t="n">
        <f aca="false">R490+S490</f>
        <v>0</v>
      </c>
      <c r="U490" s="31" t="n">
        <f aca="false">ROUNDUP(T490,-1)</f>
        <v>0</v>
      </c>
      <c r="V490" s="32"/>
      <c r="W490" s="25"/>
      <c r="X490" s="25"/>
      <c r="Y490" s="29"/>
      <c r="Z490" s="25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</row>
    <row r="491" customFormat="false" ht="14.25" hidden="false" customHeight="true" outlineLevel="0" collapsed="false">
      <c r="B491" s="21"/>
      <c r="C491" s="22"/>
      <c r="D491" s="22"/>
      <c r="E491" s="23"/>
      <c r="F491" s="24"/>
      <c r="G491" s="25"/>
      <c r="H491" s="25"/>
      <c r="I491" s="25"/>
      <c r="J491" s="26"/>
      <c r="K491" s="27"/>
      <c r="L491" s="23"/>
      <c r="M491" s="28" t="str">
        <f aca="false">IF($L491="","",VLOOKUP($L491,TAB_List!$I:$K,2,0))</f>
        <v/>
      </c>
      <c r="N491" s="28" t="str">
        <f aca="false">IF($L491="","",VLOOKUP($L491,TAB_List!$I:$K,3,0))</f>
        <v/>
      </c>
      <c r="O491" s="23"/>
      <c r="P491" s="29"/>
      <c r="Q491" s="30"/>
      <c r="R491" s="31" t="n">
        <f aca="false">P491*Q491</f>
        <v>0</v>
      </c>
      <c r="S491" s="30"/>
      <c r="T491" s="31" t="n">
        <f aca="false">R491+S491</f>
        <v>0</v>
      </c>
      <c r="U491" s="31" t="n">
        <f aca="false">ROUNDUP(T491,-1)</f>
        <v>0</v>
      </c>
      <c r="V491" s="32"/>
      <c r="W491" s="25"/>
      <c r="X491" s="25"/>
      <c r="Y491" s="29"/>
      <c r="Z491" s="25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</row>
    <row r="492" customFormat="false" ht="14.25" hidden="false" customHeight="true" outlineLevel="0" collapsed="false">
      <c r="B492" s="21"/>
      <c r="C492" s="22"/>
      <c r="D492" s="22"/>
      <c r="E492" s="23"/>
      <c r="F492" s="24"/>
      <c r="G492" s="25"/>
      <c r="H492" s="25"/>
      <c r="I492" s="25"/>
      <c r="J492" s="26"/>
      <c r="K492" s="27"/>
      <c r="L492" s="23"/>
      <c r="M492" s="28" t="str">
        <f aca="false">IF($L492="","",VLOOKUP($L492,TAB_List!$I:$K,2,0))</f>
        <v/>
      </c>
      <c r="N492" s="28" t="str">
        <f aca="false">IF($L492="","",VLOOKUP($L492,TAB_List!$I:$K,3,0))</f>
        <v/>
      </c>
      <c r="O492" s="23"/>
      <c r="P492" s="29"/>
      <c r="Q492" s="30"/>
      <c r="R492" s="31" t="n">
        <f aca="false">P492*Q492</f>
        <v>0</v>
      </c>
      <c r="S492" s="30"/>
      <c r="T492" s="31" t="n">
        <f aca="false">R492+S492</f>
        <v>0</v>
      </c>
      <c r="U492" s="31" t="n">
        <f aca="false">ROUNDUP(T492,-1)</f>
        <v>0</v>
      </c>
      <c r="V492" s="32"/>
      <c r="W492" s="25"/>
      <c r="X492" s="25"/>
      <c r="Y492" s="29"/>
      <c r="Z492" s="25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</row>
    <row r="493" customFormat="false" ht="14.25" hidden="false" customHeight="true" outlineLevel="0" collapsed="false">
      <c r="B493" s="21"/>
      <c r="C493" s="22"/>
      <c r="D493" s="22"/>
      <c r="E493" s="23"/>
      <c r="F493" s="24"/>
      <c r="G493" s="25"/>
      <c r="H493" s="25"/>
      <c r="I493" s="25"/>
      <c r="J493" s="26"/>
      <c r="K493" s="27"/>
      <c r="L493" s="23"/>
      <c r="M493" s="28" t="str">
        <f aca="false">IF($L493="","",VLOOKUP($L493,TAB_List!$I:$K,2,0))</f>
        <v/>
      </c>
      <c r="N493" s="28" t="str">
        <f aca="false">IF($L493="","",VLOOKUP($L493,TAB_List!$I:$K,3,0))</f>
        <v/>
      </c>
      <c r="O493" s="23"/>
      <c r="P493" s="29"/>
      <c r="Q493" s="30"/>
      <c r="R493" s="31" t="n">
        <f aca="false">P493*Q493</f>
        <v>0</v>
      </c>
      <c r="S493" s="30"/>
      <c r="T493" s="31" t="n">
        <f aca="false">R493+S493</f>
        <v>0</v>
      </c>
      <c r="U493" s="31" t="n">
        <f aca="false">ROUNDUP(T493,-1)</f>
        <v>0</v>
      </c>
      <c r="V493" s="32"/>
      <c r="W493" s="25"/>
      <c r="X493" s="25"/>
      <c r="Y493" s="29"/>
      <c r="Z493" s="25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</row>
    <row r="494" customFormat="false" ht="14.25" hidden="false" customHeight="true" outlineLevel="0" collapsed="false">
      <c r="B494" s="21"/>
      <c r="C494" s="22"/>
      <c r="D494" s="22"/>
      <c r="E494" s="23"/>
      <c r="F494" s="24"/>
      <c r="G494" s="25"/>
      <c r="H494" s="25"/>
      <c r="I494" s="25"/>
      <c r="J494" s="26"/>
      <c r="K494" s="27"/>
      <c r="L494" s="23"/>
      <c r="M494" s="28" t="str">
        <f aca="false">IF($L494="","",VLOOKUP($L494,TAB_List!$I:$K,2,0))</f>
        <v/>
      </c>
      <c r="N494" s="28" t="str">
        <f aca="false">IF($L494="","",VLOOKUP($L494,TAB_List!$I:$K,3,0))</f>
        <v/>
      </c>
      <c r="O494" s="23"/>
      <c r="P494" s="29"/>
      <c r="Q494" s="30"/>
      <c r="R494" s="31" t="n">
        <f aca="false">P494*Q494</f>
        <v>0</v>
      </c>
      <c r="S494" s="30"/>
      <c r="T494" s="31" t="n">
        <f aca="false">R494+S494</f>
        <v>0</v>
      </c>
      <c r="U494" s="31" t="n">
        <f aca="false">ROUNDUP(T494,-1)</f>
        <v>0</v>
      </c>
      <c r="V494" s="32"/>
      <c r="W494" s="25"/>
      <c r="X494" s="25"/>
      <c r="Y494" s="29"/>
      <c r="Z494" s="25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</row>
    <row r="495" customFormat="false" ht="14.25" hidden="false" customHeight="true" outlineLevel="0" collapsed="false">
      <c r="B495" s="21"/>
      <c r="C495" s="22"/>
      <c r="D495" s="22"/>
      <c r="E495" s="23"/>
      <c r="F495" s="24"/>
      <c r="G495" s="25"/>
      <c r="H495" s="25"/>
      <c r="I495" s="25"/>
      <c r="J495" s="26"/>
      <c r="K495" s="27"/>
      <c r="L495" s="23"/>
      <c r="M495" s="28" t="str">
        <f aca="false">IF($L495="","",VLOOKUP($L495,TAB_List!$I:$K,2,0))</f>
        <v/>
      </c>
      <c r="N495" s="28" t="str">
        <f aca="false">IF($L495="","",VLOOKUP($L495,TAB_List!$I:$K,3,0))</f>
        <v/>
      </c>
      <c r="O495" s="23"/>
      <c r="P495" s="29"/>
      <c r="Q495" s="30"/>
      <c r="R495" s="31" t="n">
        <f aca="false">P495*Q495</f>
        <v>0</v>
      </c>
      <c r="S495" s="30"/>
      <c r="T495" s="31" t="n">
        <f aca="false">R495+S495</f>
        <v>0</v>
      </c>
      <c r="U495" s="31" t="n">
        <f aca="false">ROUNDUP(T495,-1)</f>
        <v>0</v>
      </c>
      <c r="V495" s="32"/>
      <c r="W495" s="25"/>
      <c r="X495" s="25"/>
      <c r="Y495" s="29"/>
      <c r="Z495" s="25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</row>
    <row r="496" customFormat="false" ht="14.25" hidden="false" customHeight="true" outlineLevel="0" collapsed="false">
      <c r="B496" s="21"/>
      <c r="C496" s="22"/>
      <c r="D496" s="22"/>
      <c r="E496" s="23"/>
      <c r="F496" s="24"/>
      <c r="G496" s="25"/>
      <c r="H496" s="25"/>
      <c r="I496" s="25"/>
      <c r="J496" s="26"/>
      <c r="K496" s="27"/>
      <c r="L496" s="23"/>
      <c r="M496" s="28" t="str">
        <f aca="false">IF($L496="","",VLOOKUP($L496,TAB_List!$I:$K,2,0))</f>
        <v/>
      </c>
      <c r="N496" s="28" t="str">
        <f aca="false">IF($L496="","",VLOOKUP($L496,TAB_List!$I:$K,3,0))</f>
        <v/>
      </c>
      <c r="O496" s="23"/>
      <c r="P496" s="29"/>
      <c r="Q496" s="30"/>
      <c r="R496" s="31" t="n">
        <f aca="false">P496*Q496</f>
        <v>0</v>
      </c>
      <c r="S496" s="30"/>
      <c r="T496" s="31" t="n">
        <f aca="false">R496+S496</f>
        <v>0</v>
      </c>
      <c r="U496" s="31" t="n">
        <f aca="false">ROUNDUP(T496,-1)</f>
        <v>0</v>
      </c>
      <c r="V496" s="32"/>
      <c r="W496" s="25"/>
      <c r="X496" s="25"/>
      <c r="Y496" s="29"/>
      <c r="Z496" s="25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</row>
    <row r="497" customFormat="false" ht="14.25" hidden="false" customHeight="true" outlineLevel="0" collapsed="false">
      <c r="B497" s="21"/>
      <c r="C497" s="22"/>
      <c r="D497" s="22"/>
      <c r="E497" s="23"/>
      <c r="F497" s="24"/>
      <c r="G497" s="25"/>
      <c r="H497" s="25"/>
      <c r="I497" s="25"/>
      <c r="J497" s="26"/>
      <c r="K497" s="27"/>
      <c r="L497" s="23"/>
      <c r="M497" s="28" t="str">
        <f aca="false">IF($L497="","",VLOOKUP($L497,TAB_List!$I:$K,2,0))</f>
        <v/>
      </c>
      <c r="N497" s="28" t="str">
        <f aca="false">IF($L497="","",VLOOKUP($L497,TAB_List!$I:$K,3,0))</f>
        <v/>
      </c>
      <c r="O497" s="23"/>
      <c r="P497" s="29"/>
      <c r="Q497" s="30"/>
      <c r="R497" s="31" t="n">
        <f aca="false">P497*Q497</f>
        <v>0</v>
      </c>
      <c r="S497" s="30"/>
      <c r="T497" s="31" t="n">
        <f aca="false">R497+S497</f>
        <v>0</v>
      </c>
      <c r="U497" s="31" t="n">
        <f aca="false">ROUNDUP(T497,-1)</f>
        <v>0</v>
      </c>
      <c r="V497" s="32"/>
      <c r="W497" s="25"/>
      <c r="X497" s="25"/>
      <c r="Y497" s="29"/>
      <c r="Z497" s="25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</row>
    <row r="498" customFormat="false" ht="14.25" hidden="false" customHeight="true" outlineLevel="0" collapsed="false">
      <c r="B498" s="21"/>
      <c r="C498" s="22"/>
      <c r="D498" s="22"/>
      <c r="E498" s="23"/>
      <c r="F498" s="24"/>
      <c r="G498" s="25"/>
      <c r="H498" s="25"/>
      <c r="I498" s="25"/>
      <c r="J498" s="26"/>
      <c r="K498" s="27"/>
      <c r="L498" s="23"/>
      <c r="M498" s="28" t="str">
        <f aca="false">IF($L498="","",VLOOKUP($L498,TAB_List!$I:$K,2,0))</f>
        <v/>
      </c>
      <c r="N498" s="28" t="str">
        <f aca="false">IF($L498="","",VLOOKUP($L498,TAB_List!$I:$K,3,0))</f>
        <v/>
      </c>
      <c r="O498" s="23"/>
      <c r="P498" s="29"/>
      <c r="Q498" s="30"/>
      <c r="R498" s="31" t="n">
        <f aca="false">P498*Q498</f>
        <v>0</v>
      </c>
      <c r="S498" s="30"/>
      <c r="T498" s="31" t="n">
        <f aca="false">R498+S498</f>
        <v>0</v>
      </c>
      <c r="U498" s="31" t="n">
        <f aca="false">ROUNDUP(T498,-1)</f>
        <v>0</v>
      </c>
      <c r="V498" s="32"/>
      <c r="W498" s="25"/>
      <c r="X498" s="25"/>
      <c r="Y498" s="29"/>
      <c r="Z498" s="25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</row>
    <row r="499" customFormat="false" ht="14.25" hidden="false" customHeight="true" outlineLevel="0" collapsed="false">
      <c r="B499" s="21"/>
      <c r="C499" s="22"/>
      <c r="D499" s="22"/>
      <c r="E499" s="23"/>
      <c r="F499" s="24"/>
      <c r="G499" s="25"/>
      <c r="H499" s="25"/>
      <c r="I499" s="25"/>
      <c r="J499" s="26"/>
      <c r="K499" s="27"/>
      <c r="L499" s="23"/>
      <c r="M499" s="28" t="str">
        <f aca="false">IF($L499="","",VLOOKUP($L499,TAB_List!$I:$K,2,0))</f>
        <v/>
      </c>
      <c r="N499" s="28" t="str">
        <f aca="false">IF($L499="","",VLOOKUP($L499,TAB_List!$I:$K,3,0))</f>
        <v/>
      </c>
      <c r="O499" s="23"/>
      <c r="P499" s="29"/>
      <c r="Q499" s="30"/>
      <c r="R499" s="31" t="n">
        <f aca="false">P499*Q499</f>
        <v>0</v>
      </c>
      <c r="S499" s="30"/>
      <c r="T499" s="31" t="n">
        <f aca="false">R499+S499</f>
        <v>0</v>
      </c>
      <c r="U499" s="31" t="n">
        <f aca="false">ROUNDUP(T499,-1)</f>
        <v>0</v>
      </c>
      <c r="V499" s="32"/>
      <c r="W499" s="25"/>
      <c r="X499" s="25"/>
      <c r="Y499" s="29"/>
      <c r="Z499" s="25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</row>
    <row r="500" customFormat="false" ht="14.25" hidden="false" customHeight="true" outlineLevel="0" collapsed="false">
      <c r="B500" s="21"/>
      <c r="C500" s="22"/>
      <c r="D500" s="22"/>
      <c r="E500" s="23"/>
      <c r="F500" s="24"/>
      <c r="G500" s="25"/>
      <c r="H500" s="25"/>
      <c r="I500" s="25"/>
      <c r="J500" s="26"/>
      <c r="K500" s="27"/>
      <c r="L500" s="23"/>
      <c r="M500" s="28" t="str">
        <f aca="false">IF($L500="","",VLOOKUP($L500,TAB_List!$I:$K,2,0))</f>
        <v/>
      </c>
      <c r="N500" s="28" t="str">
        <f aca="false">IF($L500="","",VLOOKUP($L500,TAB_List!$I:$K,3,0))</f>
        <v/>
      </c>
      <c r="O500" s="23"/>
      <c r="P500" s="29"/>
      <c r="Q500" s="30"/>
      <c r="R500" s="31" t="n">
        <f aca="false">P500*Q500</f>
        <v>0</v>
      </c>
      <c r="S500" s="30"/>
      <c r="T500" s="31" t="n">
        <f aca="false">R500+S500</f>
        <v>0</v>
      </c>
      <c r="U500" s="31" t="n">
        <f aca="false">ROUNDUP(T500,-1)</f>
        <v>0</v>
      </c>
      <c r="V500" s="32"/>
      <c r="W500" s="25"/>
      <c r="X500" s="25"/>
      <c r="Y500" s="29"/>
      <c r="Z500" s="25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</row>
    <row r="501" customFormat="false" ht="14.25" hidden="false" customHeight="true" outlineLevel="0" collapsed="false">
      <c r="B501" s="21"/>
      <c r="C501" s="22"/>
      <c r="D501" s="22"/>
      <c r="E501" s="23"/>
      <c r="F501" s="24"/>
      <c r="G501" s="25"/>
      <c r="H501" s="25"/>
      <c r="I501" s="25"/>
      <c r="J501" s="26"/>
      <c r="K501" s="27"/>
      <c r="L501" s="23"/>
      <c r="M501" s="28" t="str">
        <f aca="false">IF($L501="","",VLOOKUP($L501,TAB_List!$I:$K,2,0))</f>
        <v/>
      </c>
      <c r="N501" s="28" t="str">
        <f aca="false">IF($L501="","",VLOOKUP($L501,TAB_List!$I:$K,3,0))</f>
        <v/>
      </c>
      <c r="O501" s="23"/>
      <c r="P501" s="29"/>
      <c r="Q501" s="30"/>
      <c r="R501" s="31" t="n">
        <f aca="false">P501*Q501</f>
        <v>0</v>
      </c>
      <c r="S501" s="30"/>
      <c r="T501" s="31" t="n">
        <f aca="false">R501+S501</f>
        <v>0</v>
      </c>
      <c r="U501" s="31" t="n">
        <f aca="false">ROUNDUP(T501,-1)</f>
        <v>0</v>
      </c>
      <c r="V501" s="32"/>
      <c r="W501" s="25"/>
      <c r="X501" s="25"/>
      <c r="Y501" s="29"/>
      <c r="Z501" s="25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</row>
    <row r="502" customFormat="false" ht="14.25" hidden="false" customHeight="true" outlineLevel="0" collapsed="false">
      <c r="B502" s="21"/>
      <c r="C502" s="22"/>
      <c r="D502" s="22"/>
      <c r="E502" s="23"/>
      <c r="F502" s="24"/>
      <c r="G502" s="25"/>
      <c r="H502" s="25"/>
      <c r="I502" s="25"/>
      <c r="J502" s="26"/>
      <c r="K502" s="27"/>
      <c r="L502" s="23"/>
      <c r="M502" s="28" t="str">
        <f aca="false">IF($L502="","",VLOOKUP($L502,TAB_List!$I:$K,2,0))</f>
        <v/>
      </c>
      <c r="N502" s="28" t="str">
        <f aca="false">IF($L502="","",VLOOKUP($L502,TAB_List!$I:$K,3,0))</f>
        <v/>
      </c>
      <c r="O502" s="23"/>
      <c r="P502" s="29"/>
      <c r="Q502" s="30"/>
      <c r="R502" s="31" t="n">
        <f aca="false">P502*Q502</f>
        <v>0</v>
      </c>
      <c r="S502" s="30"/>
      <c r="T502" s="31" t="n">
        <f aca="false">R502+S502</f>
        <v>0</v>
      </c>
      <c r="U502" s="31" t="n">
        <f aca="false">ROUNDUP(T502,-1)</f>
        <v>0</v>
      </c>
      <c r="V502" s="32"/>
      <c r="W502" s="25"/>
      <c r="X502" s="25"/>
      <c r="Y502" s="29"/>
      <c r="Z502" s="25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</row>
    <row r="503" customFormat="false" ht="14.25" hidden="false" customHeight="true" outlineLevel="0" collapsed="false">
      <c r="B503" s="21"/>
      <c r="C503" s="22"/>
      <c r="D503" s="22"/>
      <c r="E503" s="23"/>
      <c r="F503" s="24"/>
      <c r="G503" s="25"/>
      <c r="H503" s="25"/>
      <c r="I503" s="25"/>
      <c r="J503" s="26"/>
      <c r="K503" s="27" t="str">
        <f aca="false">IF(ISNA(VLOOKUP($J503,TAB_List!$R:$S,2,0)),"",VLOOKUP($J503,TAB_List!$R:$S,2,0))</f>
        <v/>
      </c>
      <c r="L503" s="23"/>
      <c r="M503" s="28" t="str">
        <f aca="false">IF($L503="","",VLOOKUP($L503,TAB_List!$I:$K,2,0))</f>
        <v/>
      </c>
      <c r="N503" s="28" t="str">
        <f aca="false">IF($L503="","",VLOOKUP($L503,TAB_List!$I:$K,3,0))</f>
        <v/>
      </c>
      <c r="O503" s="23"/>
      <c r="P503" s="29"/>
      <c r="Q503" s="30"/>
      <c r="R503" s="31" t="n">
        <f aca="false">P503*Q503</f>
        <v>0</v>
      </c>
      <c r="S503" s="30"/>
      <c r="T503" s="31" t="n">
        <f aca="false">R503+S503</f>
        <v>0</v>
      </c>
      <c r="U503" s="31" t="n">
        <f aca="false">ROUNDUP(T503,-1)</f>
        <v>0</v>
      </c>
      <c r="V503" s="32"/>
      <c r="W503" s="25"/>
      <c r="X503" s="25"/>
      <c r="Y503" s="29"/>
      <c r="Z503" s="25"/>
      <c r="AA503" s="33"/>
      <c r="AB503" s="33"/>
      <c r="AC503" s="33"/>
      <c r="AD503" s="33"/>
      <c r="AE503" s="33"/>
      <c r="AF503" s="33" t="n">
        <f aca="false">AC503+AD503+AE503</f>
        <v>0</v>
      </c>
      <c r="AG503" s="33"/>
      <c r="AH503" s="33" t="n">
        <f aca="false">AF503+AG503</f>
        <v>0</v>
      </c>
      <c r="AI503" s="33" t="n">
        <f aca="false">AB503-AH503</f>
        <v>0</v>
      </c>
      <c r="AJ503" s="33" t="n">
        <f aca="false">AF503+AI503</f>
        <v>0</v>
      </c>
      <c r="AK503" s="33"/>
    </row>
    <row r="504" customFormat="false" ht="14.25" hidden="false" customHeight="true" outlineLevel="0" collapsed="false">
      <c r="B504" s="21"/>
      <c r="C504" s="22"/>
      <c r="D504" s="22"/>
      <c r="E504" s="23"/>
      <c r="F504" s="24"/>
      <c r="G504" s="25"/>
      <c r="H504" s="25"/>
      <c r="I504" s="25"/>
      <c r="J504" s="26"/>
      <c r="K504" s="27" t="str">
        <f aca="false">IF(ISNA(VLOOKUP($J504,TAB_List!$R:$S,2,0)),"",VLOOKUP($J504,TAB_List!$R:$S,2,0))</f>
        <v/>
      </c>
      <c r="L504" s="23"/>
      <c r="M504" s="28" t="str">
        <f aca="false">IF($L504="","",VLOOKUP($L504,TAB_List!$I:$K,2,0))</f>
        <v/>
      </c>
      <c r="N504" s="28" t="str">
        <f aca="false">IF($L504="","",VLOOKUP($L504,TAB_List!$I:$K,3,0))</f>
        <v/>
      </c>
      <c r="O504" s="23"/>
      <c r="P504" s="29"/>
      <c r="Q504" s="30"/>
      <c r="R504" s="31" t="n">
        <f aca="false">P504*Q504</f>
        <v>0</v>
      </c>
      <c r="S504" s="30"/>
      <c r="T504" s="31" t="n">
        <f aca="false">R504+S504</f>
        <v>0</v>
      </c>
      <c r="U504" s="31" t="n">
        <f aca="false">ROUNDUP(T504,-1)</f>
        <v>0</v>
      </c>
      <c r="V504" s="32"/>
      <c r="W504" s="25"/>
      <c r="X504" s="25"/>
      <c r="Y504" s="29"/>
      <c r="Z504" s="25"/>
      <c r="AA504" s="33"/>
      <c r="AB504" s="33"/>
      <c r="AC504" s="33"/>
      <c r="AD504" s="33"/>
      <c r="AE504" s="33"/>
      <c r="AF504" s="33" t="n">
        <f aca="false">AC504+AD504+AE504</f>
        <v>0</v>
      </c>
      <c r="AG504" s="33"/>
      <c r="AH504" s="33" t="n">
        <f aca="false">AF504+AG504</f>
        <v>0</v>
      </c>
      <c r="AI504" s="33" t="n">
        <f aca="false">AB504-AH504</f>
        <v>0</v>
      </c>
      <c r="AJ504" s="33" t="n">
        <f aca="false">AF504+AI504</f>
        <v>0</v>
      </c>
      <c r="AK504" s="33"/>
    </row>
    <row r="505" customFormat="false" ht="14.25" hidden="false" customHeight="true" outlineLevel="0" collapsed="false">
      <c r="B505" s="21"/>
      <c r="C505" s="22"/>
      <c r="D505" s="22"/>
      <c r="E505" s="23"/>
      <c r="F505" s="24"/>
      <c r="G505" s="25"/>
      <c r="H505" s="25"/>
      <c r="I505" s="25"/>
      <c r="J505" s="26"/>
      <c r="K505" s="27" t="str">
        <f aca="false">IF(ISNA(VLOOKUP($J505,TAB_List!$R:$S,2,0)),"",VLOOKUP($J505,TAB_List!$R:$S,2,0))</f>
        <v/>
      </c>
      <c r="L505" s="23"/>
      <c r="M505" s="28" t="str">
        <f aca="false">IF($L505="","",VLOOKUP($L505,TAB_List!$I:$K,2,0))</f>
        <v/>
      </c>
      <c r="N505" s="28" t="str">
        <f aca="false">IF($L505="","",VLOOKUP($L505,TAB_List!$I:$K,3,0))</f>
        <v/>
      </c>
      <c r="O505" s="23"/>
      <c r="P505" s="29"/>
      <c r="Q505" s="30"/>
      <c r="R505" s="31" t="n">
        <f aca="false">P505*Q505</f>
        <v>0</v>
      </c>
      <c r="S505" s="30"/>
      <c r="T505" s="31" t="n">
        <f aca="false">R505+S505</f>
        <v>0</v>
      </c>
      <c r="U505" s="31" t="n">
        <f aca="false">ROUNDUP(T505,-1)</f>
        <v>0</v>
      </c>
      <c r="V505" s="32"/>
      <c r="W505" s="25"/>
      <c r="X505" s="25"/>
      <c r="Y505" s="29"/>
      <c r="Z505" s="25"/>
      <c r="AA505" s="33"/>
      <c r="AB505" s="33"/>
      <c r="AC505" s="33"/>
      <c r="AD505" s="33"/>
      <c r="AE505" s="33"/>
      <c r="AF505" s="33" t="n">
        <f aca="false">AC505+AD505+AE505</f>
        <v>0</v>
      </c>
      <c r="AG505" s="33"/>
      <c r="AH505" s="33" t="n">
        <f aca="false">AF505+AG505</f>
        <v>0</v>
      </c>
      <c r="AI505" s="33" t="n">
        <f aca="false">AB505-AH505</f>
        <v>0</v>
      </c>
      <c r="AJ505" s="33" t="n">
        <f aca="false">AF505+AI505</f>
        <v>0</v>
      </c>
      <c r="AK505" s="33"/>
    </row>
    <row r="506" customFormat="false" ht="14.25" hidden="false" customHeight="true" outlineLevel="0" collapsed="false">
      <c r="B506" s="21"/>
      <c r="C506" s="22"/>
      <c r="D506" s="22"/>
      <c r="E506" s="23"/>
      <c r="F506" s="24"/>
      <c r="G506" s="25"/>
      <c r="H506" s="25"/>
      <c r="I506" s="25"/>
      <c r="J506" s="26"/>
      <c r="K506" s="27" t="str">
        <f aca="false">IF(ISNA(VLOOKUP($J506,TAB_List!$R:$S,2,0)),"",VLOOKUP($J506,TAB_List!$R:$S,2,0))</f>
        <v/>
      </c>
      <c r="L506" s="23"/>
      <c r="M506" s="28" t="str">
        <f aca="false">IF($L506="","",VLOOKUP($L506,TAB_List!$I:$K,2,0))</f>
        <v/>
      </c>
      <c r="N506" s="28" t="str">
        <f aca="false">IF($L506="","",VLOOKUP($L506,TAB_List!$I:$K,3,0))</f>
        <v/>
      </c>
      <c r="O506" s="23"/>
      <c r="P506" s="29"/>
      <c r="Q506" s="30"/>
      <c r="R506" s="31" t="n">
        <f aca="false">P506*Q506</f>
        <v>0</v>
      </c>
      <c r="S506" s="30"/>
      <c r="T506" s="31" t="n">
        <f aca="false">R506+S506</f>
        <v>0</v>
      </c>
      <c r="U506" s="31" t="n">
        <f aca="false">ROUNDUP(T506,-1)</f>
        <v>0</v>
      </c>
      <c r="V506" s="32"/>
      <c r="W506" s="25"/>
      <c r="X506" s="25"/>
      <c r="Y506" s="29"/>
      <c r="Z506" s="25"/>
      <c r="AA506" s="33"/>
      <c r="AB506" s="33"/>
      <c r="AC506" s="33"/>
      <c r="AD506" s="33"/>
      <c r="AE506" s="33"/>
      <c r="AF506" s="33" t="n">
        <f aca="false">AC506+AD506+AE506</f>
        <v>0</v>
      </c>
      <c r="AG506" s="33"/>
      <c r="AH506" s="33" t="n">
        <f aca="false">AF506+AG506</f>
        <v>0</v>
      </c>
      <c r="AI506" s="33" t="n">
        <f aca="false">AB506-AH506</f>
        <v>0</v>
      </c>
      <c r="AJ506" s="33" t="n">
        <f aca="false">AF506+AI506</f>
        <v>0</v>
      </c>
      <c r="AK506" s="33"/>
    </row>
    <row r="507" customFormat="false" ht="14.25" hidden="false" customHeight="true" outlineLevel="0" collapsed="false">
      <c r="B507" s="21"/>
      <c r="C507" s="22"/>
      <c r="D507" s="22"/>
      <c r="E507" s="23"/>
      <c r="F507" s="24"/>
      <c r="G507" s="25"/>
      <c r="H507" s="25"/>
      <c r="I507" s="25"/>
      <c r="J507" s="26"/>
      <c r="K507" s="27" t="str">
        <f aca="false">IF(ISNA(VLOOKUP($J507,TAB_List!$R:$S,2,0)),"",VLOOKUP($J507,TAB_List!$R:$S,2,0))</f>
        <v/>
      </c>
      <c r="L507" s="23"/>
      <c r="M507" s="28" t="str">
        <f aca="false">IF($L507="","",VLOOKUP($L507,TAB_List!$I:$K,2,0))</f>
        <v/>
      </c>
      <c r="N507" s="28" t="str">
        <f aca="false">IF($L507="","",VLOOKUP($L507,TAB_List!$I:$K,3,0))</f>
        <v/>
      </c>
      <c r="O507" s="23"/>
      <c r="P507" s="29"/>
      <c r="Q507" s="30"/>
      <c r="R507" s="31" t="n">
        <f aca="false">P507*Q507</f>
        <v>0</v>
      </c>
      <c r="S507" s="30"/>
      <c r="T507" s="31" t="n">
        <f aca="false">R507+S507</f>
        <v>0</v>
      </c>
      <c r="U507" s="31" t="n">
        <f aca="false">ROUNDUP(T507,-1)</f>
        <v>0</v>
      </c>
      <c r="V507" s="32"/>
      <c r="W507" s="25"/>
      <c r="X507" s="25"/>
      <c r="Y507" s="29"/>
      <c r="Z507" s="25"/>
      <c r="AA507" s="33"/>
      <c r="AB507" s="33"/>
      <c r="AC507" s="33"/>
      <c r="AD507" s="33"/>
      <c r="AE507" s="33"/>
      <c r="AF507" s="33" t="n">
        <f aca="false">AC507+AD507+AE507</f>
        <v>0</v>
      </c>
      <c r="AG507" s="33"/>
      <c r="AH507" s="33" t="n">
        <f aca="false">AF507+AG507</f>
        <v>0</v>
      </c>
      <c r="AI507" s="33" t="n">
        <f aca="false">AB507-AH507</f>
        <v>0</v>
      </c>
      <c r="AJ507" s="33" t="n">
        <f aca="false">AF507+AI507</f>
        <v>0</v>
      </c>
      <c r="AK507" s="33"/>
    </row>
    <row r="508" customFormat="false" ht="14.25" hidden="false" customHeight="true" outlineLevel="0" collapsed="false">
      <c r="B508" s="21"/>
      <c r="C508" s="22"/>
      <c r="D508" s="22"/>
      <c r="E508" s="23"/>
      <c r="F508" s="24"/>
      <c r="G508" s="25"/>
      <c r="H508" s="25"/>
      <c r="I508" s="25"/>
      <c r="J508" s="26"/>
      <c r="K508" s="27" t="str">
        <f aca="false">IF(ISNA(VLOOKUP($J508,TAB_List!$R:$S,2,0)),"",VLOOKUP($J508,TAB_List!$R:$S,2,0))</f>
        <v/>
      </c>
      <c r="L508" s="23"/>
      <c r="M508" s="28" t="str">
        <f aca="false">IF($L508="","",VLOOKUP($L508,TAB_List!$I:$K,2,0))</f>
        <v/>
      </c>
      <c r="N508" s="28" t="str">
        <f aca="false">IF($L508="","",VLOOKUP($L508,TAB_List!$I:$K,3,0))</f>
        <v/>
      </c>
      <c r="O508" s="23"/>
      <c r="P508" s="29"/>
      <c r="Q508" s="30"/>
      <c r="R508" s="31" t="n">
        <f aca="false">P508*Q508</f>
        <v>0</v>
      </c>
      <c r="S508" s="30"/>
      <c r="T508" s="31" t="n">
        <f aca="false">R508+S508</f>
        <v>0</v>
      </c>
      <c r="U508" s="31" t="n">
        <f aca="false">ROUNDUP(T508,-1)</f>
        <v>0</v>
      </c>
      <c r="V508" s="32"/>
      <c r="W508" s="25"/>
      <c r="X508" s="25"/>
      <c r="Y508" s="29"/>
      <c r="Z508" s="25"/>
      <c r="AA508" s="33"/>
      <c r="AB508" s="33"/>
      <c r="AC508" s="33"/>
      <c r="AD508" s="33"/>
      <c r="AE508" s="33"/>
      <c r="AF508" s="33" t="n">
        <f aca="false">AC508+AD508+AE508</f>
        <v>0</v>
      </c>
      <c r="AG508" s="33"/>
      <c r="AH508" s="33" t="n">
        <f aca="false">AF508+AG508</f>
        <v>0</v>
      </c>
      <c r="AI508" s="33" t="n">
        <f aca="false">AB508-AH508</f>
        <v>0</v>
      </c>
      <c r="AJ508" s="33" t="n">
        <f aca="false">AF508+AI508</f>
        <v>0</v>
      </c>
      <c r="AK508" s="33"/>
    </row>
    <row r="509" customFormat="false" ht="14.25" hidden="false" customHeight="true" outlineLevel="0" collapsed="false">
      <c r="B509" s="21"/>
      <c r="C509" s="22"/>
      <c r="D509" s="22"/>
      <c r="E509" s="23"/>
      <c r="F509" s="24"/>
      <c r="G509" s="25"/>
      <c r="H509" s="25"/>
      <c r="I509" s="25"/>
      <c r="J509" s="26"/>
      <c r="K509" s="27" t="str">
        <f aca="false">IF(ISNA(VLOOKUP($J509,TAB_List!$R:$S,2,0)),"",VLOOKUP($J509,TAB_List!$R:$S,2,0))</f>
        <v/>
      </c>
      <c r="L509" s="23"/>
      <c r="M509" s="28" t="str">
        <f aca="false">IF($L509="","",VLOOKUP($L509,TAB_List!$I:$K,2,0))</f>
        <v/>
      </c>
      <c r="N509" s="28" t="str">
        <f aca="false">IF($L509="","",VLOOKUP($L509,TAB_List!$I:$K,3,0))</f>
        <v/>
      </c>
      <c r="O509" s="23"/>
      <c r="P509" s="29"/>
      <c r="Q509" s="30"/>
      <c r="R509" s="31" t="n">
        <f aca="false">P509*Q509</f>
        <v>0</v>
      </c>
      <c r="S509" s="30"/>
      <c r="T509" s="31" t="n">
        <f aca="false">R509+S509</f>
        <v>0</v>
      </c>
      <c r="U509" s="31" t="n">
        <f aca="false">ROUNDUP(T509,-1)</f>
        <v>0</v>
      </c>
      <c r="V509" s="32"/>
      <c r="W509" s="25"/>
      <c r="X509" s="25"/>
      <c r="Y509" s="29"/>
      <c r="Z509" s="25"/>
      <c r="AA509" s="33"/>
      <c r="AB509" s="33"/>
      <c r="AC509" s="33"/>
      <c r="AD509" s="33"/>
      <c r="AE509" s="33"/>
      <c r="AF509" s="33" t="n">
        <f aca="false">AC509+AD509+AE509</f>
        <v>0</v>
      </c>
      <c r="AG509" s="33"/>
      <c r="AH509" s="33" t="n">
        <f aca="false">AF509+AG509</f>
        <v>0</v>
      </c>
      <c r="AI509" s="33" t="n">
        <f aca="false">AB509-AH509</f>
        <v>0</v>
      </c>
      <c r="AJ509" s="33" t="n">
        <f aca="false">AF509+AI509</f>
        <v>0</v>
      </c>
      <c r="AK509" s="33"/>
    </row>
    <row r="510" customFormat="false" ht="14.25" hidden="false" customHeight="true" outlineLevel="0" collapsed="false">
      <c r="B510" s="21"/>
      <c r="C510" s="22"/>
      <c r="D510" s="22"/>
      <c r="E510" s="23"/>
      <c r="F510" s="24"/>
      <c r="G510" s="25"/>
      <c r="H510" s="25"/>
      <c r="I510" s="25"/>
      <c r="J510" s="26"/>
      <c r="K510" s="27" t="str">
        <f aca="false">IF(ISNA(VLOOKUP($J510,TAB_List!$R:$S,2,0)),"",VLOOKUP($J510,TAB_List!$R:$S,2,0))</f>
        <v/>
      </c>
      <c r="L510" s="23"/>
      <c r="M510" s="28" t="str">
        <f aca="false">IF($L510="","",VLOOKUP($L510,TAB_List!$I:$K,2,0))</f>
        <v/>
      </c>
      <c r="N510" s="28" t="str">
        <f aca="false">IF($L510="","",VLOOKUP($L510,TAB_List!$I:$K,3,0))</f>
        <v/>
      </c>
      <c r="O510" s="23"/>
      <c r="P510" s="29"/>
      <c r="Q510" s="30"/>
      <c r="R510" s="31" t="n">
        <f aca="false">P510*Q510</f>
        <v>0</v>
      </c>
      <c r="S510" s="30"/>
      <c r="T510" s="31" t="n">
        <f aca="false">R510+S510</f>
        <v>0</v>
      </c>
      <c r="U510" s="31" t="n">
        <f aca="false">ROUNDUP(T510,-1)</f>
        <v>0</v>
      </c>
      <c r="V510" s="32"/>
      <c r="W510" s="25"/>
      <c r="X510" s="25"/>
      <c r="Y510" s="29"/>
      <c r="Z510" s="25"/>
      <c r="AA510" s="33"/>
      <c r="AB510" s="33"/>
      <c r="AC510" s="33"/>
      <c r="AD510" s="33"/>
      <c r="AE510" s="33"/>
      <c r="AF510" s="33" t="n">
        <f aca="false">AC510+AD510+AE510</f>
        <v>0</v>
      </c>
      <c r="AG510" s="33"/>
      <c r="AH510" s="33" t="n">
        <f aca="false">AF510+AG510</f>
        <v>0</v>
      </c>
      <c r="AI510" s="33" t="n">
        <f aca="false">AB510-AH510</f>
        <v>0</v>
      </c>
      <c r="AJ510" s="33" t="n">
        <f aca="false">AF510+AI510</f>
        <v>0</v>
      </c>
      <c r="AK510" s="33"/>
    </row>
    <row r="511" customFormat="false" ht="14.25" hidden="false" customHeight="true" outlineLevel="0" collapsed="false">
      <c r="B511" s="34"/>
      <c r="C511" s="34"/>
      <c r="D511" s="34"/>
      <c r="E511" s="35"/>
      <c r="F511" s="34"/>
      <c r="G511" s="36"/>
      <c r="H511" s="34"/>
      <c r="I511" s="34"/>
      <c r="J511" s="34"/>
      <c r="K511" s="34"/>
      <c r="L511" s="35"/>
      <c r="M511" s="35"/>
      <c r="N511" s="35"/>
      <c r="O511" s="35"/>
      <c r="P511" s="35"/>
      <c r="Q511" s="37" t="n">
        <f aca="false">SUM(Q10:Q510)</f>
        <v>0</v>
      </c>
      <c r="R511" s="37" t="n">
        <f aca="false">SUM(R10:R510)</f>
        <v>0</v>
      </c>
      <c r="S511" s="37" t="n">
        <f aca="false">SUM(S10:S510)</f>
        <v>0</v>
      </c>
      <c r="T511" s="37" t="n">
        <f aca="false">SUM(T10:T510)</f>
        <v>0</v>
      </c>
      <c r="U511" s="37" t="n">
        <f aca="false">SUM(U10:U510)</f>
        <v>0</v>
      </c>
      <c r="V511" s="34"/>
      <c r="W511" s="34"/>
      <c r="X511" s="34"/>
      <c r="Y511" s="35"/>
      <c r="Z511" s="35"/>
      <c r="AA511" s="37" t="n">
        <f aca="false">SUM(AA10:AA510)</f>
        <v>0</v>
      </c>
      <c r="AB511" s="37" t="n">
        <f aca="false">SUM(AB10:AB510)</f>
        <v>0</v>
      </c>
      <c r="AC511" s="37" t="n">
        <f aca="false">SUM(AC10:AC510)</f>
        <v>0</v>
      </c>
      <c r="AD511" s="37" t="n">
        <f aca="false">SUM(AD10:AD510)</f>
        <v>0</v>
      </c>
      <c r="AE511" s="37" t="n">
        <f aca="false">SUM(AE10:AE510)</f>
        <v>0</v>
      </c>
      <c r="AF511" s="37" t="n">
        <f aca="false">SUM(AF10:AF510)</f>
        <v>0</v>
      </c>
      <c r="AG511" s="37" t="n">
        <f aca="false">SUM(AG10:AG510)</f>
        <v>0</v>
      </c>
      <c r="AH511" s="37" t="n">
        <f aca="false">SUM(AH10:AH510)</f>
        <v>0</v>
      </c>
      <c r="AI511" s="37" t="n">
        <f aca="false">SUM(AI10:AI510)</f>
        <v>0</v>
      </c>
      <c r="AJ511" s="37" t="n">
        <f aca="false">SUM(AJ10:AJ510)</f>
        <v>0</v>
      </c>
      <c r="AK511" s="37" t="n">
        <f aca="false">SUM(AK10:AK510)</f>
        <v>0</v>
      </c>
    </row>
  </sheetData>
  <sheetProtection sheet="true" password="cf2a" objects="true" scenarios="true"/>
  <mergeCells count="5">
    <mergeCell ref="B2:D2"/>
    <mergeCell ref="B3:D3"/>
    <mergeCell ref="B4:D4"/>
    <mergeCell ref="B5:D5"/>
    <mergeCell ref="B6:D6"/>
  </mergeCells>
  <dataValidations count="9">
    <dataValidation allowBlank="false" error="ท่านระบุหมวดหมู่ครุภัณฑ์ที่ไม่มีใน List กรุณาระบุใหม่อีกครั้ง" errorTitle="พบข้อมูลผิดพลาด" operator="between" prompt="1.Fundamental&#10;2.Software and computer&#10;3.Synthesis and production&#10;4.Fabrication&#10;5.Characterization&#10;6.Industry" promptTitle="กรุณาระบุหมวดหมู่ครุภัณฑ์" showDropDown="false" showErrorMessage="true" showInputMessage="false" sqref="G10:G510" type="list">
      <formula1>TAB_Asset_Cat</formula1>
      <formula2>0</formula2>
    </dataValidation>
    <dataValidation allowBlank="false" error="กรุณาระบุงานตามกลยุทธ์ สวทช. ตาม List" errorTitle="พบข้อผิดพลาด" operator="between" showDropDown="false" showErrorMessage="true" showInputMessage="true" sqref="J10:J510" type="list">
      <formula1>List_NSTDA_Strategy</formula1>
      <formula2>0</formula2>
    </dataValidation>
    <dataValidation allowBlank="false" error="ระบุจำนวนตัวเลขเกินจากเงื่อนไขที่กำหนด &#10;กรุณาระบุจำนวนตัวเลขตั้งแต่ 1 - 9999999999999.99" errorTitle="พบข้อผิดพลาด" operator="between" showDropDown="false" showErrorMessage="true" showInputMessage="true" sqref="P10:U511" type="decimal">
      <formula1>Min</formula1>
      <formula2>Max</formula2>
    </dataValidation>
    <dataValidation allowBlank="false" error="โปรดระบุเป็นตัวเลขจำนวนเต็ม" errorTitle="พบข้อผิดพลาด" operator="between" showDropDown="false" showErrorMessage="true" showInputMessage="true" sqref="B10:B510" type="whole">
      <formula1>0</formula1>
      <formula2>100000</formula2>
    </dataValidation>
    <dataValidation allowBlank="false" error="ระบุแผนงานโปรแกรมที่ไม่มีใน List &#10;กรุณาระบุใหม่อีกครั้ง&#10;" errorTitle="พบข้อผิดพลาด" operator="between" prompt="บางส่วนที่ต้องการเลือกเพื่อให้แสดงใน List" promptTitle="กรุณากรอกข้อมูล" showDropDown="false" showErrorMessage="false" showInputMessage="false" sqref="E10:E510" type="list">
      <formula1>List_Program</formula1>
      <formula2>0</formula2>
    </dataValidation>
    <dataValidation allowBlank="false" error="ท่านระบุชื่อผู้ขอซื้อที่ไม่มีใน List กรุณาระบุใหม่อีกครั้ง" errorTitle="พบข้อผิดพลาด" operator="between" prompt="บางส่วนที่ต้องการเลือกเพื่อให้แสดงใน List" promptTitle="กรุณากรอกข้อมูล" showDropDown="false" showErrorMessage="false" showInputMessage="false" sqref="L10:L510" type="list">
      <formula1>List_Requester</formula1>
      <formula2>0</formula2>
    </dataValidation>
    <dataValidation allowBlank="false" error="ระบุเหตุผลในการขอซื้อที่ไม่มีใน List กรุณาระบุใหม่อีกครั้ง&#10;" errorTitle="พบข้อผิดพลาด" operator="between" prompt="ใหม่&#10;ทดแทน&#10;เพิ่มเติม&#10;" promptTitle="เหตุผลในการขอซื้อ" showDropDown="false" showErrorMessage="true" showInputMessage="false" sqref="V10:V510" type="list">
      <formula1>"ใหม่,ทดแทน,เพิมเติม"</formula1>
      <formula2>0</formula2>
    </dataValidation>
    <dataValidation allowBlank="false" operator="between" prompt="โปรดระบุ X เพื่อเลือกรายการครุภัณฑ์หลักที่ต้องการเสนอต่อคณะกรรมการกลั่นกรองฯ พิจารณาอนุมัติ" promptTitle="กรุณาเลือกครุภัณฑ์หลัก" showDropDown="false" showErrorMessage="true" showInputMessage="false" sqref="C10:C510" type="list">
      <formula1>"X"</formula1>
      <formula2>0</formula2>
    </dataValidation>
    <dataValidation allowBlank="false" operator="between" prompt="เลขาฯ โปรดระบุ X เพื่ออนุมัติรายการครุภัณฑ์หลักที่คณะกรรมการกลั่นกรองฯ อนุมัติ" promptTitle="อนุมัติครุภัณฑ์หลัก" showDropDown="false" showErrorMessage="true" showInputMessage="false" sqref="D10:D510" type="list">
      <formula1>"X"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600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4" topLeftCell="A5" activePane="bottomLeft" state="frozen"/>
      <selection pane="topLeft" activeCell="A1" activeCellId="0" sqref="A1"/>
      <selection pane="bottomLeft" activeCell="I5" activeCellId="0" sqref="I5"/>
    </sheetView>
  </sheetViews>
  <sheetFormatPr defaultRowHeight="14.25" zeroHeight="false" outlineLevelRow="0" outlineLevelCol="0"/>
  <cols>
    <col collapsed="false" customWidth="true" hidden="false" outlineLevel="0" max="1" min="1" style="1" width="0.87"/>
    <col collapsed="false" customWidth="true" hidden="false" outlineLevel="0" max="2" min="2" style="1" width="5.75"/>
    <col collapsed="false" customWidth="true" hidden="false" outlineLevel="0" max="3" min="3" style="1" width="70.75"/>
    <col collapsed="false" customWidth="true" hidden="true" outlineLevel="0" max="4" min="4" style="1" width="0.87"/>
    <col collapsed="false" customWidth="true" hidden="true" outlineLevel="0" max="5" min="5" style="1" width="55.75"/>
    <col collapsed="false" customWidth="true" hidden="true" outlineLevel="0" max="6" min="6" style="1" width="70.75"/>
    <col collapsed="false" customWidth="true" hidden="false" outlineLevel="0" max="7" min="7" style="1" width="0.87"/>
    <col collapsed="false" customWidth="true" hidden="false" outlineLevel="0" max="8" min="8" style="1" width="5.75"/>
    <col collapsed="false" customWidth="true" hidden="false" outlineLevel="0" max="10" min="9" style="1" width="34.38"/>
    <col collapsed="false" customWidth="true" hidden="false" outlineLevel="0" max="11" min="11" style="1" width="45.75"/>
    <col collapsed="false" customWidth="true" hidden="true" outlineLevel="0" max="12" min="12" style="1" width="0.87"/>
    <col collapsed="false" customWidth="true" hidden="true" outlineLevel="0" max="13" min="13" style="1" width="36.75"/>
    <col collapsed="false" customWidth="true" hidden="true" outlineLevel="0" max="14" min="14" style="1" width="85.37"/>
    <col collapsed="false" customWidth="true" hidden="false" outlineLevel="0" max="15" min="15" style="1" width="0.87"/>
    <col collapsed="false" customWidth="true" hidden="false" outlineLevel="0" max="16" min="16" style="1" width="26.25"/>
    <col collapsed="false" customWidth="true" hidden="false" outlineLevel="0" max="17" min="17" style="1" width="0.87"/>
    <col collapsed="false" customWidth="true" hidden="false" outlineLevel="0" max="19" min="18" style="1" width="34.38"/>
    <col collapsed="false" customWidth="true" hidden="false" outlineLevel="0" max="1025" min="20" style="1" width="8.75"/>
  </cols>
  <sheetData>
    <row r="1" customFormat="false" ht="4.9" hidden="false" customHeight="true" outlineLevel="0" collapsed="false">
      <c r="E1" s="1" t="n">
        <f aca="false">COUNTIF($F$5:$F1000,"?*")</f>
        <v>0</v>
      </c>
      <c r="F1" s="38" t="n">
        <f aca="false">Asset_Item_Plan!$E$1</f>
        <v>0</v>
      </c>
      <c r="M1" s="1" t="n">
        <f aca="false">COUNTIF($N$5:$N6009,"?*")</f>
        <v>0</v>
      </c>
      <c r="N1" s="38" t="n">
        <f aca="false">Asset_Item_Plan!$L$1</f>
        <v>0</v>
      </c>
    </row>
    <row r="2" customFormat="false" ht="19.9" hidden="false" customHeight="true" outlineLevel="0" collapsed="false">
      <c r="B2" s="39"/>
      <c r="C2" s="39" t="s">
        <v>57</v>
      </c>
      <c r="H2" s="39"/>
    </row>
    <row r="4" s="40" customFormat="true" ht="19.9" hidden="false" customHeight="true" outlineLevel="0" collapsed="false">
      <c r="B4" s="41" t="s">
        <v>58</v>
      </c>
      <c r="C4" s="42" t="s">
        <v>59</v>
      </c>
      <c r="E4" s="1"/>
      <c r="F4" s="42" t="str">
        <f aca="false">C4</f>
        <v>Program</v>
      </c>
      <c r="H4" s="41" t="s">
        <v>58</v>
      </c>
      <c r="I4" s="43" t="s">
        <v>17</v>
      </c>
      <c r="J4" s="42" t="s">
        <v>18</v>
      </c>
      <c r="K4" s="42" t="s">
        <v>19</v>
      </c>
      <c r="M4" s="1"/>
      <c r="N4" s="42" t="str">
        <f aca="false">I4</f>
        <v>Requester</v>
      </c>
      <c r="P4" s="42" t="s">
        <v>12</v>
      </c>
      <c r="R4" s="42" t="s">
        <v>15</v>
      </c>
      <c r="S4" s="42" t="s">
        <v>16</v>
      </c>
    </row>
    <row r="5" customFormat="false" ht="13.9" hidden="false" customHeight="true" outlineLevel="0" collapsed="false">
      <c r="B5" s="44" t="n">
        <f aca="false">IF(ISNUMBER(SEARCH($F$1,C5)),MAX($B$4:B4)+1,0)</f>
        <v>0</v>
      </c>
      <c r="C5" s="45"/>
      <c r="E5" s="1" t="e">
        <f aca="true">OFFSET($F$5,,,COUNTIF($F$5:$F$1000,"?*"))</f>
        <v>#VALUE!</v>
      </c>
      <c r="F5" s="44" t="str">
        <f aca="false">IFERROR(VLOOKUP(ROWS(F$5:F5),$B$5:$C$1000,2,0),"")</f>
        <v/>
      </c>
      <c r="H5" s="44" t="n">
        <f aca="false">IF(ISNUMBER(SEARCH($N$1,I5)),MAX($H$4:H4)+1,0)</f>
        <v>0</v>
      </c>
      <c r="I5" s="45"/>
      <c r="J5" s="45"/>
      <c r="K5" s="45"/>
      <c r="L5" s="45"/>
      <c r="M5" s="1" t="e">
        <f aca="true">OFFSET($N$5,,,COUNTIF($N$5:$N$6009,"?*"))</f>
        <v>#VALUE!</v>
      </c>
      <c r="N5" s="44" t="str">
        <f aca="false">IFERROR(VLOOKUP(ROWS($N$5:N5),$H$5:$I$6009,2,0),"")</f>
        <v/>
      </c>
      <c r="O5" s="45"/>
      <c r="P5" s="45"/>
      <c r="Q5" s="45"/>
      <c r="R5" s="45"/>
      <c r="S5" s="45"/>
    </row>
    <row r="6" customFormat="false" ht="13.9" hidden="false" customHeight="true" outlineLevel="0" collapsed="false">
      <c r="B6" s="44" t="n">
        <f aca="false">IF(ISNUMBER(SEARCH($F$1,C6)),MAX($B$4:B5)+1,0)</f>
        <v>0</v>
      </c>
      <c r="C6" s="45"/>
      <c r="F6" s="44" t="str">
        <f aca="false">IFERROR(VLOOKUP(ROWS(F$5:F6),$B$5:$C$1000,2,0),"")</f>
        <v/>
      </c>
      <c r="H6" s="44" t="n">
        <f aca="false">IF(ISNUMBER(SEARCH($N$1,I6)),MAX($H$4:H5)+1,0)</f>
        <v>0</v>
      </c>
      <c r="I6" s="45"/>
      <c r="J6" s="45"/>
      <c r="K6" s="45"/>
      <c r="L6" s="45"/>
      <c r="M6" s="46"/>
      <c r="N6" s="44" t="str">
        <f aca="false">IFERROR(VLOOKUP(ROWS($N$5:N6),$H$5:$I$6009,2,0),"")</f>
        <v/>
      </c>
      <c r="O6" s="45"/>
      <c r="P6" s="45"/>
      <c r="Q6" s="45"/>
      <c r="R6" s="45"/>
      <c r="S6" s="45"/>
    </row>
    <row r="7" customFormat="false" ht="13.9" hidden="false" customHeight="true" outlineLevel="0" collapsed="false">
      <c r="B7" s="44" t="n">
        <f aca="false">IF(ISNUMBER(SEARCH($F$1,C7)),MAX($B$4:B6)+1,0)</f>
        <v>0</v>
      </c>
      <c r="C7" s="45"/>
      <c r="F7" s="44" t="str">
        <f aca="false">IFERROR(VLOOKUP(ROWS(F$5:F7),$B$5:$C$1000,2,0),"")</f>
        <v/>
      </c>
      <c r="H7" s="44" t="n">
        <f aca="false">IF(ISNUMBER(SEARCH($N$1,I7)),MAX($H$4:H6)+1,0)</f>
        <v>0</v>
      </c>
      <c r="I7" s="45"/>
      <c r="J7" s="45"/>
      <c r="K7" s="45"/>
      <c r="L7" s="45"/>
      <c r="M7" s="46"/>
      <c r="N7" s="44" t="str">
        <f aca="false">IFERROR(VLOOKUP(ROWS($N$5:N7),$H$5:$I$6009,2,0),"")</f>
        <v/>
      </c>
      <c r="O7" s="45"/>
      <c r="P7" s="45"/>
      <c r="Q7" s="45"/>
      <c r="R7" s="45"/>
      <c r="S7" s="45"/>
    </row>
    <row r="8" customFormat="false" ht="13.9" hidden="false" customHeight="true" outlineLevel="0" collapsed="false">
      <c r="B8" s="44" t="n">
        <f aca="false">IF(ISNUMBER(SEARCH($F$1,C8)),MAX($B$4:B7)+1,0)</f>
        <v>0</v>
      </c>
      <c r="C8" s="45"/>
      <c r="F8" s="44" t="str">
        <f aca="false">IFERROR(VLOOKUP(ROWS(F$5:F8),$B$5:$C$1000,2,0),"")</f>
        <v/>
      </c>
      <c r="H8" s="44" t="n">
        <f aca="false">IF(ISNUMBER(SEARCH($N$1,I8)),MAX($H$4:H7)+1,0)</f>
        <v>0</v>
      </c>
      <c r="I8" s="45"/>
      <c r="J8" s="45"/>
      <c r="K8" s="45"/>
      <c r="L8" s="45"/>
      <c r="N8" s="44" t="str">
        <f aca="false">IFERROR(VLOOKUP(ROWS($N$5:N8),$H$5:$I$6009,2,0),"")</f>
        <v/>
      </c>
      <c r="O8" s="45"/>
      <c r="P8" s="45"/>
      <c r="Q8" s="45"/>
      <c r="R8" s="45"/>
      <c r="S8" s="45"/>
    </row>
    <row r="9" customFormat="false" ht="13.9" hidden="false" customHeight="true" outlineLevel="0" collapsed="false">
      <c r="B9" s="44" t="n">
        <f aca="false">IF(ISNUMBER(SEARCH($F$1,C9)),MAX($B$4:B8)+1,0)</f>
        <v>0</v>
      </c>
      <c r="C9" s="45"/>
      <c r="F9" s="44" t="str">
        <f aca="false">IFERROR(VLOOKUP(ROWS(F$5:F9),$B$5:$C$1000,2,0),"")</f>
        <v/>
      </c>
      <c r="H9" s="44" t="n">
        <f aca="false">IF(ISNUMBER(SEARCH($N$1,I9)),MAX($H$4:H8)+1,0)</f>
        <v>0</v>
      </c>
      <c r="I9" s="45"/>
      <c r="J9" s="45"/>
      <c r="K9" s="45"/>
      <c r="L9" s="45"/>
      <c r="N9" s="44" t="str">
        <f aca="false">IFERROR(VLOOKUP(ROWS($N$5:N9),$H$5:$I$6009,2,0),"")</f>
        <v/>
      </c>
      <c r="O9" s="45"/>
      <c r="P9" s="45"/>
      <c r="Q9" s="45"/>
      <c r="R9" s="45"/>
      <c r="S9" s="45"/>
    </row>
    <row r="10" customFormat="false" ht="13.9" hidden="false" customHeight="true" outlineLevel="0" collapsed="false">
      <c r="B10" s="44" t="n">
        <f aca="false">IF(ISNUMBER(SEARCH($F$1,C10)),MAX($B$4:B9)+1,0)</f>
        <v>0</v>
      </c>
      <c r="C10" s="45"/>
      <c r="F10" s="44" t="str">
        <f aca="false">IFERROR(VLOOKUP(ROWS(F$5:F10),$B$5:$C$1000,2,0),"")</f>
        <v/>
      </c>
      <c r="H10" s="44" t="n">
        <f aca="false">IF(ISNUMBER(SEARCH($N$1,I10)),MAX($H$4:H9)+1,0)</f>
        <v>0</v>
      </c>
      <c r="I10" s="45"/>
      <c r="J10" s="45"/>
      <c r="K10" s="45"/>
      <c r="L10" s="45"/>
      <c r="N10" s="44" t="str">
        <f aca="false">IFERROR(VLOOKUP(ROWS($N$5:N10),$H$5:$I$6009,2,0),"")</f>
        <v/>
      </c>
      <c r="O10" s="45"/>
      <c r="P10" s="45"/>
      <c r="Q10" s="45"/>
      <c r="R10" s="45"/>
      <c r="S10" s="45"/>
    </row>
    <row r="11" customFormat="false" ht="13.9" hidden="false" customHeight="true" outlineLevel="0" collapsed="false">
      <c r="B11" s="44" t="n">
        <f aca="false">IF(ISNUMBER(SEARCH($F$1,C11)),MAX($B$4:B10)+1,0)</f>
        <v>0</v>
      </c>
      <c r="C11" s="45"/>
      <c r="F11" s="44" t="str">
        <f aca="false">IFERROR(VLOOKUP(ROWS(F$5:F11),$B$5:$C$1000,2,0),"")</f>
        <v/>
      </c>
      <c r="H11" s="44" t="n">
        <f aca="false">IF(ISNUMBER(SEARCH($N$1,I11)),MAX($H$4:H10)+1,0)</f>
        <v>0</v>
      </c>
      <c r="I11" s="45"/>
      <c r="J11" s="45"/>
      <c r="K11" s="45"/>
      <c r="L11" s="45"/>
      <c r="N11" s="44" t="str">
        <f aca="false">IFERROR(VLOOKUP(ROWS($N$5:N11),$H$5:$I$6009,2,0),"")</f>
        <v/>
      </c>
      <c r="O11" s="45"/>
      <c r="P11" s="45"/>
      <c r="Q11" s="45"/>
      <c r="R11" s="45"/>
      <c r="S11" s="45"/>
    </row>
    <row r="12" customFormat="false" ht="13.9" hidden="false" customHeight="true" outlineLevel="0" collapsed="false">
      <c r="B12" s="44" t="n">
        <f aca="false">IF(ISNUMBER(SEARCH($F$1,C12)),MAX($B$4:B11)+1,0)</f>
        <v>0</v>
      </c>
      <c r="C12" s="45"/>
      <c r="F12" s="44" t="str">
        <f aca="false">IFERROR(VLOOKUP(ROWS(F$5:F12),$B$5:$C$1000,2,0),"")</f>
        <v/>
      </c>
      <c r="H12" s="44" t="n">
        <f aca="false">IF(ISNUMBER(SEARCH($N$1,I12)),MAX($H$4:H11)+1,0)</f>
        <v>0</v>
      </c>
      <c r="I12" s="45"/>
      <c r="J12" s="45"/>
      <c r="K12" s="45"/>
      <c r="L12" s="45"/>
      <c r="M12" s="46"/>
      <c r="N12" s="44" t="str">
        <f aca="false">IFERROR(VLOOKUP(ROWS($N$5:N12),$H$5:$I$6009,2,0),"")</f>
        <v/>
      </c>
      <c r="O12" s="45"/>
      <c r="P12" s="45"/>
      <c r="Q12" s="45"/>
      <c r="R12" s="45"/>
      <c r="S12" s="45"/>
    </row>
    <row r="13" customFormat="false" ht="13.9" hidden="false" customHeight="true" outlineLevel="0" collapsed="false">
      <c r="B13" s="44" t="n">
        <f aca="false">IF(ISNUMBER(SEARCH($F$1,C13)),MAX($B$4:B12)+1,0)</f>
        <v>0</v>
      </c>
      <c r="C13" s="45"/>
      <c r="F13" s="44" t="str">
        <f aca="false">IFERROR(VLOOKUP(ROWS(F$5:F13),$B$5:$C$1000,2,0),"")</f>
        <v/>
      </c>
      <c r="H13" s="44" t="n">
        <f aca="false">IF(ISNUMBER(SEARCH($N$1,I13)),MAX($H$4:H12)+1,0)</f>
        <v>0</v>
      </c>
      <c r="I13" s="45"/>
      <c r="J13" s="45"/>
      <c r="K13" s="45"/>
      <c r="L13" s="45"/>
      <c r="N13" s="44" t="str">
        <f aca="false">IFERROR(VLOOKUP(ROWS($N$5:N13),$H$5:$I$6009,2,0),"")</f>
        <v/>
      </c>
      <c r="O13" s="45"/>
      <c r="P13" s="45"/>
      <c r="Q13" s="45"/>
      <c r="R13" s="45"/>
      <c r="S13" s="45"/>
    </row>
    <row r="14" customFormat="false" ht="13.9" hidden="false" customHeight="true" outlineLevel="0" collapsed="false">
      <c r="B14" s="44" t="n">
        <f aca="false">IF(ISNUMBER(SEARCH($F$1,C14)),MAX($B$4:B13)+1,0)</f>
        <v>0</v>
      </c>
      <c r="C14" s="45"/>
      <c r="F14" s="44" t="str">
        <f aca="false">IFERROR(VLOOKUP(ROWS(F$5:F14),$B$5:$C$1000,2,0),"")</f>
        <v/>
      </c>
      <c r="H14" s="44" t="n">
        <f aca="false">IF(ISNUMBER(SEARCH($N$1,I14)),MAX($H$4:H13)+1,0)</f>
        <v>0</v>
      </c>
      <c r="I14" s="45"/>
      <c r="J14" s="45"/>
      <c r="K14" s="45"/>
      <c r="L14" s="45"/>
      <c r="N14" s="44" t="str">
        <f aca="false">IFERROR(VLOOKUP(ROWS($N$5:N14),$H$5:$I$6009,2,0),"")</f>
        <v/>
      </c>
      <c r="O14" s="45"/>
      <c r="P14" s="45"/>
      <c r="Q14" s="45"/>
      <c r="R14" s="45"/>
      <c r="S14" s="45"/>
    </row>
    <row r="15" customFormat="false" ht="13.9" hidden="false" customHeight="true" outlineLevel="0" collapsed="false">
      <c r="B15" s="44" t="n">
        <f aca="false">IF(ISNUMBER(SEARCH($F$1,C15)),MAX($B$4:B14)+1,0)</f>
        <v>0</v>
      </c>
      <c r="C15" s="45"/>
      <c r="F15" s="44" t="str">
        <f aca="false">IFERROR(VLOOKUP(ROWS(F$5:F15),$B$5:$C$1000,2,0),"")</f>
        <v/>
      </c>
      <c r="H15" s="44" t="n">
        <f aca="false">IF(ISNUMBER(SEARCH($N$1,I15)),MAX($H$4:H14)+1,0)</f>
        <v>0</v>
      </c>
      <c r="I15" s="45"/>
      <c r="J15" s="45"/>
      <c r="K15" s="45"/>
      <c r="L15" s="45"/>
      <c r="N15" s="44" t="str">
        <f aca="false">IFERROR(VLOOKUP(ROWS($N$5:N15),$H$5:$I$6009,2,0),"")</f>
        <v/>
      </c>
      <c r="O15" s="45"/>
      <c r="P15" s="45"/>
      <c r="Q15" s="45"/>
      <c r="R15" s="45"/>
      <c r="S15" s="45"/>
    </row>
    <row r="16" customFormat="false" ht="13.9" hidden="false" customHeight="true" outlineLevel="0" collapsed="false">
      <c r="B16" s="44" t="n">
        <f aca="false">IF(ISNUMBER(SEARCH($F$1,C16)),MAX($B$4:B15)+1,0)</f>
        <v>0</v>
      </c>
      <c r="C16" s="45"/>
      <c r="F16" s="44" t="str">
        <f aca="false">IFERROR(VLOOKUP(ROWS(F$5:F16),$B$5:$C$1000,2,0),"")</f>
        <v/>
      </c>
      <c r="H16" s="44" t="n">
        <f aca="false">IF(ISNUMBER(SEARCH($N$1,I16)),MAX($H$4:H15)+1,0)</f>
        <v>0</v>
      </c>
      <c r="I16" s="45"/>
      <c r="J16" s="45"/>
      <c r="K16" s="45"/>
      <c r="L16" s="45"/>
      <c r="N16" s="44" t="str">
        <f aca="false">IFERROR(VLOOKUP(ROWS($N$5:N16),$H$5:$I$6009,2,0),"")</f>
        <v/>
      </c>
      <c r="O16" s="45"/>
      <c r="P16" s="45"/>
      <c r="Q16" s="45"/>
      <c r="R16" s="45"/>
      <c r="S16" s="45"/>
    </row>
    <row r="17" customFormat="false" ht="13.9" hidden="false" customHeight="true" outlineLevel="0" collapsed="false">
      <c r="B17" s="44" t="n">
        <f aca="false">IF(ISNUMBER(SEARCH($F$1,C17)),MAX($B$4:B16)+1,0)</f>
        <v>0</v>
      </c>
      <c r="C17" s="45"/>
      <c r="F17" s="44" t="str">
        <f aca="false">IFERROR(VLOOKUP(ROWS(F$5:F17),$B$5:$C$1000,2,0),"")</f>
        <v/>
      </c>
      <c r="H17" s="44" t="n">
        <f aca="false">IF(ISNUMBER(SEARCH($N$1,I17)),MAX($H$4:H16)+1,0)</f>
        <v>0</v>
      </c>
      <c r="I17" s="45"/>
      <c r="J17" s="45"/>
      <c r="K17" s="45"/>
      <c r="L17" s="45"/>
      <c r="N17" s="44" t="str">
        <f aca="false">IFERROR(VLOOKUP(ROWS($N$5:N17),$H$5:$I$6009,2,0),"")</f>
        <v/>
      </c>
      <c r="O17" s="45"/>
      <c r="P17" s="45"/>
      <c r="Q17" s="45"/>
      <c r="R17" s="45"/>
      <c r="S17" s="45"/>
    </row>
    <row r="18" customFormat="false" ht="13.9" hidden="false" customHeight="true" outlineLevel="0" collapsed="false">
      <c r="B18" s="44" t="n">
        <f aca="false">IF(ISNUMBER(SEARCH($F$1,C18)),MAX($B$4:B17)+1,0)</f>
        <v>0</v>
      </c>
      <c r="C18" s="45"/>
      <c r="F18" s="44" t="str">
        <f aca="false">IFERROR(VLOOKUP(ROWS(F$5:F18),$B$5:$C$1000,2,0),"")</f>
        <v/>
      </c>
      <c r="H18" s="44" t="n">
        <f aca="false">IF(ISNUMBER(SEARCH($N$1,I18)),MAX($H$4:H17)+1,0)</f>
        <v>0</v>
      </c>
      <c r="I18" s="45"/>
      <c r="J18" s="45"/>
      <c r="K18" s="45"/>
      <c r="L18" s="45"/>
      <c r="N18" s="44" t="str">
        <f aca="false">IFERROR(VLOOKUP(ROWS($N$5:N18),$H$5:$I$6009,2,0),"")</f>
        <v/>
      </c>
      <c r="O18" s="45"/>
      <c r="P18" s="45"/>
      <c r="Q18" s="45"/>
      <c r="R18" s="45"/>
      <c r="S18" s="45"/>
    </row>
    <row r="19" customFormat="false" ht="13.9" hidden="false" customHeight="true" outlineLevel="0" collapsed="false">
      <c r="B19" s="44" t="n">
        <f aca="false">IF(ISNUMBER(SEARCH($F$1,C19)),MAX($B$4:B18)+1,0)</f>
        <v>0</v>
      </c>
      <c r="C19" s="45"/>
      <c r="F19" s="44" t="str">
        <f aca="false">IFERROR(VLOOKUP(ROWS(F$5:F19),$B$5:$C$1000,2,0),"")</f>
        <v/>
      </c>
      <c r="H19" s="44" t="n">
        <f aca="false">IF(ISNUMBER(SEARCH($N$1,I19)),MAX($H$4:H18)+1,0)</f>
        <v>0</v>
      </c>
      <c r="I19" s="45"/>
      <c r="J19" s="45"/>
      <c r="K19" s="45"/>
      <c r="L19" s="45"/>
      <c r="N19" s="44" t="str">
        <f aca="false">IFERROR(VLOOKUP(ROWS($N$5:N19),$H$5:$I$6009,2,0),"")</f>
        <v/>
      </c>
      <c r="O19" s="45"/>
      <c r="P19" s="45"/>
      <c r="Q19" s="45"/>
      <c r="R19" s="45"/>
      <c r="S19" s="45"/>
    </row>
    <row r="20" customFormat="false" ht="13.9" hidden="false" customHeight="true" outlineLevel="0" collapsed="false">
      <c r="B20" s="44" t="n">
        <f aca="false">IF(ISNUMBER(SEARCH($F$1,C20)),MAX($B$4:B19)+1,0)</f>
        <v>0</v>
      </c>
      <c r="C20" s="45"/>
      <c r="F20" s="44" t="str">
        <f aca="false">IFERROR(VLOOKUP(ROWS(F$5:F20),$B$5:$C$1000,2,0),"")</f>
        <v/>
      </c>
      <c r="H20" s="44" t="n">
        <f aca="false">IF(ISNUMBER(SEARCH($N$1,I20)),MAX($H$4:H19)+1,0)</f>
        <v>0</v>
      </c>
      <c r="I20" s="45"/>
      <c r="J20" s="45"/>
      <c r="K20" s="45"/>
      <c r="L20" s="45"/>
      <c r="N20" s="44" t="str">
        <f aca="false">IFERROR(VLOOKUP(ROWS($N$5:N20),$H$5:$I$6009,2,0),"")</f>
        <v/>
      </c>
      <c r="O20" s="45"/>
      <c r="P20" s="45"/>
      <c r="Q20" s="45"/>
      <c r="R20" s="45"/>
      <c r="S20" s="45"/>
    </row>
    <row r="21" customFormat="false" ht="13.9" hidden="false" customHeight="true" outlineLevel="0" collapsed="false">
      <c r="B21" s="44" t="n">
        <f aca="false">IF(ISNUMBER(SEARCH($F$1,C21)),MAX($B$4:B20)+1,0)</f>
        <v>0</v>
      </c>
      <c r="C21" s="45"/>
      <c r="F21" s="44" t="str">
        <f aca="false">IFERROR(VLOOKUP(ROWS(F$5:F21),$B$5:$C$1000,2,0),"")</f>
        <v/>
      </c>
      <c r="H21" s="44" t="n">
        <f aca="false">IF(ISNUMBER(SEARCH($N$1,I21)),MAX($H$4:H20)+1,0)</f>
        <v>0</v>
      </c>
      <c r="I21" s="45"/>
      <c r="J21" s="45"/>
      <c r="K21" s="45"/>
      <c r="L21" s="45"/>
      <c r="N21" s="44" t="str">
        <f aca="false">IFERROR(VLOOKUP(ROWS($N$5:N21),$H$5:$I$6009,2,0),"")</f>
        <v/>
      </c>
      <c r="O21" s="45"/>
      <c r="P21" s="45"/>
      <c r="Q21" s="45"/>
      <c r="R21" s="45"/>
      <c r="S21" s="45"/>
    </row>
    <row r="22" customFormat="false" ht="13.9" hidden="false" customHeight="true" outlineLevel="0" collapsed="false">
      <c r="B22" s="44" t="n">
        <f aca="false">IF(ISNUMBER(SEARCH($F$1,C22)),MAX($B$4:B21)+1,0)</f>
        <v>0</v>
      </c>
      <c r="C22" s="45"/>
      <c r="F22" s="44" t="str">
        <f aca="false">IFERROR(VLOOKUP(ROWS(F$5:F22),$B$5:$C$1000,2,0),"")</f>
        <v/>
      </c>
      <c r="H22" s="44" t="n">
        <f aca="false">IF(ISNUMBER(SEARCH($N$1,I22)),MAX($H$4:H21)+1,0)</f>
        <v>0</v>
      </c>
      <c r="I22" s="45"/>
      <c r="J22" s="45"/>
      <c r="K22" s="45"/>
      <c r="L22" s="45"/>
      <c r="N22" s="44" t="str">
        <f aca="false">IFERROR(VLOOKUP(ROWS($N$5:N22),$H$5:$I$6009,2,0),"")</f>
        <v/>
      </c>
      <c r="O22" s="45"/>
      <c r="P22" s="45"/>
      <c r="Q22" s="45"/>
      <c r="R22" s="45"/>
      <c r="S22" s="45"/>
    </row>
    <row r="23" customFormat="false" ht="13.9" hidden="false" customHeight="true" outlineLevel="0" collapsed="false">
      <c r="B23" s="44" t="n">
        <f aca="false">IF(ISNUMBER(SEARCH($F$1,C23)),MAX($B$4:B22)+1,0)</f>
        <v>0</v>
      </c>
      <c r="C23" s="45"/>
      <c r="F23" s="44" t="str">
        <f aca="false">IFERROR(VLOOKUP(ROWS(F$5:F23),$B$5:$C$1000,2,0),"")</f>
        <v/>
      </c>
      <c r="H23" s="44" t="n">
        <f aca="false">IF(ISNUMBER(SEARCH($N$1,I23)),MAX($H$4:H22)+1,0)</f>
        <v>0</v>
      </c>
      <c r="I23" s="45"/>
      <c r="J23" s="45"/>
      <c r="K23" s="45"/>
      <c r="L23" s="45"/>
      <c r="N23" s="44" t="str">
        <f aca="false">IFERROR(VLOOKUP(ROWS($N$5:N23),$H$5:$I$6009,2,0),"")</f>
        <v/>
      </c>
      <c r="O23" s="45"/>
      <c r="P23" s="45"/>
      <c r="Q23" s="45"/>
      <c r="R23" s="45"/>
      <c r="S23" s="45"/>
    </row>
    <row r="24" customFormat="false" ht="13.9" hidden="false" customHeight="true" outlineLevel="0" collapsed="false">
      <c r="B24" s="44" t="n">
        <f aca="false">IF(ISNUMBER(SEARCH($F$1,C24)),MAX($B$4:B23)+1,0)</f>
        <v>0</v>
      </c>
      <c r="C24" s="45"/>
      <c r="F24" s="44" t="str">
        <f aca="false">IFERROR(VLOOKUP(ROWS(F$5:F24),$B$5:$C$1000,2,0),"")</f>
        <v/>
      </c>
      <c r="H24" s="44" t="n">
        <f aca="false">IF(ISNUMBER(SEARCH($N$1,I24)),MAX($H$4:H23)+1,0)</f>
        <v>0</v>
      </c>
      <c r="I24" s="45"/>
      <c r="J24" s="45"/>
      <c r="K24" s="45"/>
      <c r="L24" s="45"/>
      <c r="N24" s="44" t="str">
        <f aca="false">IFERROR(VLOOKUP(ROWS($N$5:N24),$H$5:$I$6009,2,0),"")</f>
        <v/>
      </c>
      <c r="O24" s="45"/>
      <c r="P24" s="45"/>
      <c r="Q24" s="45"/>
      <c r="R24" s="45"/>
      <c r="S24" s="45"/>
    </row>
    <row r="25" customFormat="false" ht="13.9" hidden="false" customHeight="true" outlineLevel="0" collapsed="false">
      <c r="B25" s="44" t="n">
        <f aca="false">IF(ISNUMBER(SEARCH($F$1,C25)),MAX($B$4:B24)+1,0)</f>
        <v>0</v>
      </c>
      <c r="C25" s="45"/>
      <c r="F25" s="44" t="str">
        <f aca="false">IFERROR(VLOOKUP(ROWS(F$5:F25),$B$5:$C$1000,2,0),"")</f>
        <v/>
      </c>
      <c r="H25" s="44" t="n">
        <f aca="false">IF(ISNUMBER(SEARCH($N$1,I25)),MAX($H$4:H24)+1,0)</f>
        <v>0</v>
      </c>
      <c r="I25" s="45"/>
      <c r="J25" s="45"/>
      <c r="K25" s="45"/>
      <c r="L25" s="45"/>
      <c r="N25" s="44" t="str">
        <f aca="false">IFERROR(VLOOKUP(ROWS($N$5:N25),$H$5:$I$6009,2,0),"")</f>
        <v/>
      </c>
      <c r="O25" s="45"/>
      <c r="P25" s="45"/>
      <c r="Q25" s="45"/>
      <c r="R25" s="45"/>
      <c r="S25" s="45"/>
    </row>
    <row r="26" customFormat="false" ht="13.9" hidden="false" customHeight="true" outlineLevel="0" collapsed="false">
      <c r="B26" s="44" t="n">
        <f aca="false">IF(ISNUMBER(SEARCH($F$1,C26)),MAX($B$4:B25)+1,0)</f>
        <v>0</v>
      </c>
      <c r="C26" s="45"/>
      <c r="F26" s="44" t="str">
        <f aca="false">IFERROR(VLOOKUP(ROWS(F$5:F26),$B$5:$C$1000,2,0),"")</f>
        <v/>
      </c>
      <c r="H26" s="44" t="n">
        <f aca="false">IF(ISNUMBER(SEARCH($N$1,I26)),MAX($H$4:H25)+1,0)</f>
        <v>0</v>
      </c>
      <c r="I26" s="45"/>
      <c r="J26" s="45"/>
      <c r="K26" s="45"/>
      <c r="L26" s="45"/>
      <c r="N26" s="44" t="str">
        <f aca="false">IFERROR(VLOOKUP(ROWS($N$5:N26),$H$5:$I$6009,2,0),"")</f>
        <v/>
      </c>
      <c r="O26" s="45"/>
      <c r="P26" s="45"/>
      <c r="Q26" s="45"/>
      <c r="R26" s="45"/>
      <c r="S26" s="45"/>
    </row>
    <row r="27" customFormat="false" ht="13.9" hidden="false" customHeight="true" outlineLevel="0" collapsed="false">
      <c r="B27" s="44" t="n">
        <f aca="false">IF(ISNUMBER(SEARCH($F$1,C27)),MAX($B$4:B26)+1,0)</f>
        <v>0</v>
      </c>
      <c r="C27" s="45"/>
      <c r="F27" s="44" t="str">
        <f aca="false">IFERROR(VLOOKUP(ROWS(F$5:F27),$B$5:$C$1000,2,0),"")</f>
        <v/>
      </c>
      <c r="H27" s="44" t="n">
        <f aca="false">IF(ISNUMBER(SEARCH($N$1,I27)),MAX($H$4:H26)+1,0)</f>
        <v>0</v>
      </c>
      <c r="I27" s="45"/>
      <c r="J27" s="45"/>
      <c r="K27" s="45"/>
      <c r="L27" s="45"/>
      <c r="N27" s="44" t="str">
        <f aca="false">IFERROR(VLOOKUP(ROWS($N$5:N27),$H$5:$I$6009,2,0),"")</f>
        <v/>
      </c>
      <c r="O27" s="45"/>
      <c r="P27" s="45"/>
      <c r="Q27" s="45"/>
      <c r="R27" s="45"/>
      <c r="S27" s="45"/>
    </row>
    <row r="28" customFormat="false" ht="13.9" hidden="false" customHeight="true" outlineLevel="0" collapsed="false">
      <c r="B28" s="44" t="n">
        <f aca="false">IF(ISNUMBER(SEARCH($F$1,C28)),MAX($B$4:B27)+1,0)</f>
        <v>0</v>
      </c>
      <c r="C28" s="45"/>
      <c r="F28" s="44" t="str">
        <f aca="false">IFERROR(VLOOKUP(ROWS(F$5:F28),$B$5:$C$1000,2,0),"")</f>
        <v/>
      </c>
      <c r="H28" s="44" t="n">
        <f aca="false">IF(ISNUMBER(SEARCH($N$1,I28)),MAX($H$4:H27)+1,0)</f>
        <v>0</v>
      </c>
      <c r="I28" s="45"/>
      <c r="J28" s="45"/>
      <c r="K28" s="45"/>
      <c r="L28" s="45"/>
      <c r="N28" s="44" t="str">
        <f aca="false">IFERROR(VLOOKUP(ROWS($N$5:N28),$H$5:$I$6009,2,0),"")</f>
        <v/>
      </c>
      <c r="O28" s="45"/>
      <c r="P28" s="45"/>
      <c r="Q28" s="45"/>
      <c r="R28" s="45"/>
      <c r="S28" s="45"/>
    </row>
    <row r="29" customFormat="false" ht="13.9" hidden="false" customHeight="true" outlineLevel="0" collapsed="false">
      <c r="B29" s="44" t="n">
        <f aca="false">IF(ISNUMBER(SEARCH($F$1,C29)),MAX($B$4:B28)+1,0)</f>
        <v>0</v>
      </c>
      <c r="C29" s="45"/>
      <c r="F29" s="44" t="str">
        <f aca="false">IFERROR(VLOOKUP(ROWS(F$5:F29),$B$5:$C$1000,2,0),"")</f>
        <v/>
      </c>
      <c r="H29" s="44" t="n">
        <f aca="false">IF(ISNUMBER(SEARCH($N$1,I29)),MAX($H$4:H28)+1,0)</f>
        <v>0</v>
      </c>
      <c r="I29" s="45"/>
      <c r="J29" s="45"/>
      <c r="K29" s="45"/>
      <c r="L29" s="45"/>
      <c r="N29" s="44" t="str">
        <f aca="false">IFERROR(VLOOKUP(ROWS($N$5:N29),$H$5:$I$6009,2,0),"")</f>
        <v/>
      </c>
      <c r="O29" s="45"/>
      <c r="P29" s="45"/>
      <c r="Q29" s="45"/>
      <c r="R29" s="45"/>
      <c r="S29" s="45"/>
    </row>
    <row r="30" customFormat="false" ht="13.9" hidden="false" customHeight="true" outlineLevel="0" collapsed="false">
      <c r="B30" s="44" t="n">
        <f aca="false">IF(ISNUMBER(SEARCH($F$1,C30)),MAX($B$4:B29)+1,0)</f>
        <v>0</v>
      </c>
      <c r="C30" s="45"/>
      <c r="F30" s="44" t="str">
        <f aca="false">IFERROR(VLOOKUP(ROWS(F$5:F30),$B$5:$C$1000,2,0),"")</f>
        <v/>
      </c>
      <c r="H30" s="44" t="n">
        <f aca="false">IF(ISNUMBER(SEARCH($N$1,I30)),MAX($H$4:H29)+1,0)</f>
        <v>0</v>
      </c>
      <c r="I30" s="45"/>
      <c r="J30" s="45"/>
      <c r="K30" s="45"/>
      <c r="L30" s="45"/>
      <c r="N30" s="44" t="str">
        <f aca="false">IFERROR(VLOOKUP(ROWS($N$5:N30),$H$5:$I$6009,2,0),"")</f>
        <v/>
      </c>
      <c r="O30" s="45"/>
      <c r="P30" s="45"/>
      <c r="Q30" s="45"/>
      <c r="R30" s="45"/>
      <c r="S30" s="45"/>
    </row>
    <row r="31" customFormat="false" ht="13.9" hidden="false" customHeight="true" outlineLevel="0" collapsed="false">
      <c r="B31" s="44" t="n">
        <f aca="false">IF(ISNUMBER(SEARCH($F$1,C31)),MAX($B$4:B30)+1,0)</f>
        <v>0</v>
      </c>
      <c r="C31" s="45"/>
      <c r="F31" s="44" t="str">
        <f aca="false">IFERROR(VLOOKUP(ROWS(F$5:F31),$B$5:$C$1000,2,0),"")</f>
        <v/>
      </c>
      <c r="H31" s="44" t="n">
        <f aca="false">IF(ISNUMBER(SEARCH($N$1,I31)),MAX($H$4:H30)+1,0)</f>
        <v>0</v>
      </c>
      <c r="I31" s="45"/>
      <c r="J31" s="45"/>
      <c r="K31" s="45"/>
      <c r="L31" s="45"/>
      <c r="N31" s="44" t="str">
        <f aca="false">IFERROR(VLOOKUP(ROWS($N$5:N31),$H$5:$I$6009,2,0),"")</f>
        <v/>
      </c>
      <c r="O31" s="45"/>
      <c r="P31" s="45"/>
      <c r="Q31" s="45"/>
      <c r="R31" s="45"/>
      <c r="S31" s="45"/>
    </row>
    <row r="32" customFormat="false" ht="13.9" hidden="false" customHeight="true" outlineLevel="0" collapsed="false">
      <c r="B32" s="44" t="n">
        <f aca="false">IF(ISNUMBER(SEARCH($F$1,C32)),MAX($B$4:B31)+1,0)</f>
        <v>0</v>
      </c>
      <c r="C32" s="45"/>
      <c r="F32" s="44" t="str">
        <f aca="false">IFERROR(VLOOKUP(ROWS(F$5:F32),$B$5:$C$1000,2,0),"")</f>
        <v/>
      </c>
      <c r="H32" s="44" t="n">
        <f aca="false">IF(ISNUMBER(SEARCH($N$1,I32)),MAX($H$4:H31)+1,0)</f>
        <v>0</v>
      </c>
      <c r="I32" s="45"/>
      <c r="J32" s="45"/>
      <c r="K32" s="45"/>
      <c r="L32" s="45"/>
      <c r="N32" s="44" t="str">
        <f aca="false">IFERROR(VLOOKUP(ROWS($N$5:N32),$H$5:$I$6009,2,0),"")</f>
        <v/>
      </c>
      <c r="O32" s="45"/>
      <c r="P32" s="45"/>
      <c r="Q32" s="45"/>
      <c r="R32" s="45"/>
      <c r="S32" s="45"/>
    </row>
    <row r="33" customFormat="false" ht="13.9" hidden="false" customHeight="true" outlineLevel="0" collapsed="false">
      <c r="B33" s="44" t="n">
        <f aca="false">IF(ISNUMBER(SEARCH($F$1,C33)),MAX($B$4:B32)+1,0)</f>
        <v>0</v>
      </c>
      <c r="C33" s="45"/>
      <c r="F33" s="44" t="str">
        <f aca="false">IFERROR(VLOOKUP(ROWS(F$5:F33),$B$5:$C$1000,2,0),"")</f>
        <v/>
      </c>
      <c r="H33" s="44" t="n">
        <f aca="false">IF(ISNUMBER(SEARCH($N$1,I33)),MAX($H$4:H32)+1,0)</f>
        <v>0</v>
      </c>
      <c r="I33" s="45"/>
      <c r="J33" s="45"/>
      <c r="K33" s="45"/>
      <c r="N33" s="44" t="str">
        <f aca="false">IFERROR(VLOOKUP(ROWS($N$5:N33),$H$5:$I$6009,2,0),"")</f>
        <v/>
      </c>
    </row>
    <row r="34" customFormat="false" ht="13.9" hidden="false" customHeight="true" outlineLevel="0" collapsed="false">
      <c r="B34" s="44" t="n">
        <f aca="false">IF(ISNUMBER(SEARCH($F$1,C34)),MAX($B$4:B33)+1,0)</f>
        <v>0</v>
      </c>
      <c r="C34" s="45"/>
      <c r="F34" s="44" t="str">
        <f aca="false">IFERROR(VLOOKUP(ROWS(F$5:F34),$B$5:$C$1000,2,0),"")</f>
        <v/>
      </c>
      <c r="H34" s="44" t="n">
        <f aca="false">IF(ISNUMBER(SEARCH($N$1,I34)),MAX($H$4:H33)+1,0)</f>
        <v>0</v>
      </c>
      <c r="I34" s="45"/>
      <c r="J34" s="45"/>
      <c r="K34" s="45"/>
      <c r="N34" s="44" t="str">
        <f aca="false">IFERROR(VLOOKUP(ROWS($N$5:N34),$H$5:$I$6009,2,0),"")</f>
        <v/>
      </c>
    </row>
    <row r="35" customFormat="false" ht="13.9" hidden="false" customHeight="true" outlineLevel="0" collapsed="false">
      <c r="B35" s="44" t="n">
        <f aca="false">IF(ISNUMBER(SEARCH($F$1,C35)),MAX($B$4:B34)+1,0)</f>
        <v>0</v>
      </c>
      <c r="C35" s="45"/>
      <c r="F35" s="44" t="str">
        <f aca="false">IFERROR(VLOOKUP(ROWS(F$5:F35),$B$5:$C$1000,2,0),"")</f>
        <v/>
      </c>
      <c r="H35" s="44" t="n">
        <f aca="false">IF(ISNUMBER(SEARCH($N$1,I35)),MAX($H$4:H34)+1,0)</f>
        <v>0</v>
      </c>
      <c r="I35" s="45"/>
      <c r="J35" s="45"/>
      <c r="K35" s="45"/>
      <c r="N35" s="44" t="str">
        <f aca="false">IFERROR(VLOOKUP(ROWS($N$5:N35),$H$5:$I$6009,2,0),"")</f>
        <v/>
      </c>
    </row>
    <row r="36" customFormat="false" ht="13.9" hidden="false" customHeight="true" outlineLevel="0" collapsed="false">
      <c r="B36" s="44" t="n">
        <f aca="false">IF(ISNUMBER(SEARCH($F$1,C36)),MAX($B$4:B35)+1,0)</f>
        <v>0</v>
      </c>
      <c r="C36" s="45"/>
      <c r="F36" s="44" t="str">
        <f aca="false">IFERROR(VLOOKUP(ROWS(F$5:F36),$B$5:$C$1000,2,0),"")</f>
        <v/>
      </c>
      <c r="H36" s="44" t="n">
        <f aca="false">IF(ISNUMBER(SEARCH($N$1,I36)),MAX($H$4:H35)+1,0)</f>
        <v>0</v>
      </c>
      <c r="I36" s="45"/>
      <c r="J36" s="45"/>
      <c r="K36" s="45"/>
      <c r="N36" s="44" t="str">
        <f aca="false">IFERROR(VLOOKUP(ROWS($N$5:N36),$H$5:$I$6009,2,0),"")</f>
        <v/>
      </c>
    </row>
    <row r="37" customFormat="false" ht="13.9" hidden="false" customHeight="true" outlineLevel="0" collapsed="false">
      <c r="B37" s="44" t="n">
        <f aca="false">IF(ISNUMBER(SEARCH($F$1,C37)),MAX($B$4:B36)+1,0)</f>
        <v>0</v>
      </c>
      <c r="C37" s="45"/>
      <c r="F37" s="44" t="str">
        <f aca="false">IFERROR(VLOOKUP(ROWS(F$5:F37),$B$5:$C$1000,2,0),"")</f>
        <v/>
      </c>
      <c r="H37" s="44" t="n">
        <f aca="false">IF(ISNUMBER(SEARCH($N$1,I37)),MAX($H$4:H36)+1,0)</f>
        <v>0</v>
      </c>
      <c r="I37" s="45"/>
      <c r="J37" s="45"/>
      <c r="K37" s="45"/>
      <c r="N37" s="44" t="str">
        <f aca="false">IFERROR(VLOOKUP(ROWS($N$5:N37),$H$5:$I$6009,2,0),"")</f>
        <v/>
      </c>
    </row>
    <row r="38" customFormat="false" ht="13.9" hidden="false" customHeight="true" outlineLevel="0" collapsed="false">
      <c r="B38" s="44" t="n">
        <f aca="false">IF(ISNUMBER(SEARCH($F$1,C38)),MAX($B$4:B37)+1,0)</f>
        <v>0</v>
      </c>
      <c r="C38" s="45"/>
      <c r="F38" s="44" t="str">
        <f aca="false">IFERROR(VLOOKUP(ROWS(F$5:F38),$B$5:$C$1000,2,0),"")</f>
        <v/>
      </c>
      <c r="H38" s="44" t="n">
        <f aca="false">IF(ISNUMBER(SEARCH($N$1,I38)),MAX($H$4:H37)+1,0)</f>
        <v>0</v>
      </c>
      <c r="I38" s="45"/>
      <c r="J38" s="45"/>
      <c r="K38" s="45"/>
      <c r="N38" s="44" t="str">
        <f aca="false">IFERROR(VLOOKUP(ROWS($N$5:N38),$H$5:$I$6009,2,0),"")</f>
        <v/>
      </c>
    </row>
    <row r="39" customFormat="false" ht="13.9" hidden="false" customHeight="true" outlineLevel="0" collapsed="false">
      <c r="B39" s="44" t="n">
        <f aca="false">IF(ISNUMBER(SEARCH($F$1,C39)),MAX($B$4:B38)+1,0)</f>
        <v>0</v>
      </c>
      <c r="C39" s="45"/>
      <c r="F39" s="44" t="str">
        <f aca="false">IFERROR(VLOOKUP(ROWS(F$5:F39),$B$5:$C$1000,2,0),"")</f>
        <v/>
      </c>
      <c r="H39" s="44" t="n">
        <f aca="false">IF(ISNUMBER(SEARCH($N$1,I39)),MAX($H$4:H38)+1,0)</f>
        <v>0</v>
      </c>
      <c r="I39" s="45"/>
      <c r="J39" s="45"/>
      <c r="K39" s="45"/>
      <c r="N39" s="44" t="str">
        <f aca="false">IFERROR(VLOOKUP(ROWS($N$5:N39),$H$5:$I$6009,2,0),"")</f>
        <v/>
      </c>
    </row>
    <row r="40" customFormat="false" ht="13.9" hidden="false" customHeight="true" outlineLevel="0" collapsed="false">
      <c r="B40" s="44" t="n">
        <f aca="false">IF(ISNUMBER(SEARCH($F$1,C40)),MAX($B$4:B39)+1,0)</f>
        <v>0</v>
      </c>
      <c r="C40" s="45"/>
      <c r="F40" s="44" t="str">
        <f aca="false">IFERROR(VLOOKUP(ROWS(F$5:F40),$B$5:$C$1000,2,0),"")</f>
        <v/>
      </c>
      <c r="H40" s="44" t="n">
        <f aca="false">IF(ISNUMBER(SEARCH($N$1,I40)),MAX($H$4:H39)+1,0)</f>
        <v>0</v>
      </c>
      <c r="I40" s="45"/>
      <c r="J40" s="45"/>
      <c r="K40" s="45"/>
      <c r="N40" s="44" t="str">
        <f aca="false">IFERROR(VLOOKUP(ROWS($N$5:N40),$H$5:$I$6009,2,0),"")</f>
        <v/>
      </c>
    </row>
    <row r="41" customFormat="false" ht="13.9" hidden="false" customHeight="true" outlineLevel="0" collapsed="false">
      <c r="B41" s="44" t="n">
        <f aca="false">IF(ISNUMBER(SEARCH($F$1,C41)),MAX($B$4:B40)+1,0)</f>
        <v>0</v>
      </c>
      <c r="C41" s="45"/>
      <c r="F41" s="44" t="str">
        <f aca="false">IFERROR(VLOOKUP(ROWS(F$5:F41),$B$5:$C$1000,2,0),"")</f>
        <v/>
      </c>
      <c r="H41" s="44" t="n">
        <f aca="false">IF(ISNUMBER(SEARCH($N$1,I41)),MAX($H$4:H40)+1,0)</f>
        <v>0</v>
      </c>
      <c r="I41" s="45"/>
      <c r="J41" s="45"/>
      <c r="K41" s="45"/>
      <c r="N41" s="44" t="str">
        <f aca="false">IFERROR(VLOOKUP(ROWS($N$5:N41),$H$5:$I$6009,2,0),"")</f>
        <v/>
      </c>
    </row>
    <row r="42" customFormat="false" ht="13.9" hidden="false" customHeight="true" outlineLevel="0" collapsed="false">
      <c r="B42" s="44" t="n">
        <f aca="false">IF(ISNUMBER(SEARCH($F$1,C42)),MAX($B$4:B41)+1,0)</f>
        <v>0</v>
      </c>
      <c r="C42" s="45"/>
      <c r="F42" s="44" t="str">
        <f aca="false">IFERROR(VLOOKUP(ROWS(F$5:F42),$B$5:$C$1000,2,0),"")</f>
        <v/>
      </c>
      <c r="H42" s="44" t="n">
        <f aca="false">IF(ISNUMBER(SEARCH($N$1,I42)),MAX($H$4:H41)+1,0)</f>
        <v>0</v>
      </c>
      <c r="I42" s="45"/>
      <c r="J42" s="45"/>
      <c r="K42" s="45"/>
      <c r="N42" s="44" t="str">
        <f aca="false">IFERROR(VLOOKUP(ROWS($N$5:N42),$H$5:$I$6009,2,0),"")</f>
        <v/>
      </c>
    </row>
    <row r="43" customFormat="false" ht="13.9" hidden="false" customHeight="true" outlineLevel="0" collapsed="false">
      <c r="B43" s="44" t="n">
        <f aca="false">IF(ISNUMBER(SEARCH($F$1,C43)),MAX($B$4:B42)+1,0)</f>
        <v>0</v>
      </c>
      <c r="C43" s="45"/>
      <c r="F43" s="44" t="str">
        <f aca="false">IFERROR(VLOOKUP(ROWS(F$5:F43),$B$5:$C$1000,2,0),"")</f>
        <v/>
      </c>
      <c r="H43" s="44" t="n">
        <f aca="false">IF(ISNUMBER(SEARCH($N$1,I43)),MAX($H$4:H42)+1,0)</f>
        <v>0</v>
      </c>
      <c r="I43" s="45"/>
      <c r="J43" s="45"/>
      <c r="K43" s="45"/>
      <c r="N43" s="44" t="str">
        <f aca="false">IFERROR(VLOOKUP(ROWS($N$5:N43),$H$5:$I$6009,2,0),"")</f>
        <v/>
      </c>
    </row>
    <row r="44" customFormat="false" ht="13.9" hidden="false" customHeight="true" outlineLevel="0" collapsed="false">
      <c r="B44" s="44" t="n">
        <f aca="false">IF(ISNUMBER(SEARCH($F$1,C44)),MAX($B$4:B43)+1,0)</f>
        <v>0</v>
      </c>
      <c r="C44" s="45"/>
      <c r="F44" s="44" t="str">
        <f aca="false">IFERROR(VLOOKUP(ROWS(F$5:F44),$B$5:$C$1000,2,0),"")</f>
        <v/>
      </c>
      <c r="H44" s="44" t="n">
        <f aca="false">IF(ISNUMBER(SEARCH($N$1,I44)),MAX($H$4:H43)+1,0)</f>
        <v>0</v>
      </c>
      <c r="I44" s="45"/>
      <c r="J44" s="45"/>
      <c r="K44" s="45"/>
      <c r="N44" s="44" t="str">
        <f aca="false">IFERROR(VLOOKUP(ROWS($N$5:N44),$H$5:$I$6009,2,0),"")</f>
        <v/>
      </c>
    </row>
    <row r="45" customFormat="false" ht="13.9" hidden="false" customHeight="true" outlineLevel="0" collapsed="false">
      <c r="B45" s="44" t="n">
        <f aca="false">IF(ISNUMBER(SEARCH($F$1,C45)),MAX($B$4:B44)+1,0)</f>
        <v>0</v>
      </c>
      <c r="C45" s="45"/>
      <c r="F45" s="44" t="str">
        <f aca="false">IFERROR(VLOOKUP(ROWS(F$5:F45),$B$5:$C$1000,2,0),"")</f>
        <v/>
      </c>
      <c r="H45" s="44" t="n">
        <f aca="false">IF(ISNUMBER(SEARCH($N$1,I45)),MAX($H$4:H44)+1,0)</f>
        <v>0</v>
      </c>
      <c r="I45" s="45"/>
      <c r="J45" s="45"/>
      <c r="K45" s="45"/>
      <c r="N45" s="44" t="str">
        <f aca="false">IFERROR(VLOOKUP(ROWS($N$5:N45),$H$5:$I$6009,2,0),"")</f>
        <v/>
      </c>
    </row>
    <row r="46" customFormat="false" ht="13.9" hidden="false" customHeight="true" outlineLevel="0" collapsed="false">
      <c r="B46" s="44" t="n">
        <f aca="false">IF(ISNUMBER(SEARCH($F$1,C46)),MAX($B$4:B45)+1,0)</f>
        <v>0</v>
      </c>
      <c r="C46" s="45"/>
      <c r="F46" s="44" t="str">
        <f aca="false">IFERROR(VLOOKUP(ROWS(F$5:F46),$B$5:$C$1000,2,0),"")</f>
        <v/>
      </c>
      <c r="H46" s="44" t="n">
        <f aca="false">IF(ISNUMBER(SEARCH($N$1,I46)),MAX($H$4:H45)+1,0)</f>
        <v>0</v>
      </c>
      <c r="I46" s="45"/>
      <c r="J46" s="45"/>
      <c r="K46" s="45"/>
      <c r="N46" s="44" t="str">
        <f aca="false">IFERROR(VLOOKUP(ROWS($N$5:N46),$H$5:$I$6009,2,0),"")</f>
        <v/>
      </c>
    </row>
    <row r="47" customFormat="false" ht="13.9" hidden="false" customHeight="true" outlineLevel="0" collapsed="false">
      <c r="B47" s="44" t="n">
        <f aca="false">IF(ISNUMBER(SEARCH($F$1,C47)),MAX($B$4:B46)+1,0)</f>
        <v>0</v>
      </c>
      <c r="C47" s="45"/>
      <c r="F47" s="44" t="str">
        <f aca="false">IFERROR(VLOOKUP(ROWS(F$5:F47),$B$5:$C$1000,2,0),"")</f>
        <v/>
      </c>
      <c r="H47" s="44" t="n">
        <f aca="false">IF(ISNUMBER(SEARCH($N$1,I47)),MAX($H$4:H46)+1,0)</f>
        <v>0</v>
      </c>
      <c r="I47" s="45"/>
      <c r="J47" s="45"/>
      <c r="K47" s="45"/>
      <c r="N47" s="44" t="str">
        <f aca="false">IFERROR(VLOOKUP(ROWS($N$5:N47),$H$5:$I$6009,2,0),"")</f>
        <v/>
      </c>
    </row>
    <row r="48" customFormat="false" ht="13.9" hidden="false" customHeight="true" outlineLevel="0" collapsed="false">
      <c r="B48" s="44" t="n">
        <f aca="false">IF(ISNUMBER(SEARCH($F$1,C48)),MAX($B$4:B47)+1,0)</f>
        <v>0</v>
      </c>
      <c r="C48" s="45"/>
      <c r="F48" s="44" t="str">
        <f aca="false">IFERROR(VLOOKUP(ROWS(F$5:F48),$B$5:$C$1000,2,0),"")</f>
        <v/>
      </c>
      <c r="H48" s="44" t="n">
        <f aca="false">IF(ISNUMBER(SEARCH($N$1,I48)),MAX($H$4:H47)+1,0)</f>
        <v>0</v>
      </c>
      <c r="I48" s="45"/>
      <c r="J48" s="45"/>
      <c r="K48" s="45"/>
      <c r="N48" s="44" t="str">
        <f aca="false">IFERROR(VLOOKUP(ROWS($N$5:N48),$H$5:$I$6009,2,0),"")</f>
        <v/>
      </c>
    </row>
    <row r="49" customFormat="false" ht="13.9" hidden="false" customHeight="true" outlineLevel="0" collapsed="false">
      <c r="B49" s="44" t="n">
        <f aca="false">IF(ISNUMBER(SEARCH($F$1,C49)),MAX($B$4:B48)+1,0)</f>
        <v>0</v>
      </c>
      <c r="C49" s="45"/>
      <c r="F49" s="44" t="str">
        <f aca="false">IFERROR(VLOOKUP(ROWS(F$5:F49),$B$5:$C$1000,2,0),"")</f>
        <v/>
      </c>
      <c r="H49" s="44" t="n">
        <f aca="false">IF(ISNUMBER(SEARCH($N$1,I49)),MAX($H$4:H48)+1,0)</f>
        <v>0</v>
      </c>
      <c r="I49" s="45"/>
      <c r="J49" s="45"/>
      <c r="K49" s="45"/>
      <c r="N49" s="44" t="str">
        <f aca="false">IFERROR(VLOOKUP(ROWS($N$5:N49),$H$5:$I$6009,2,0),"")</f>
        <v/>
      </c>
    </row>
    <row r="50" customFormat="false" ht="13.9" hidden="false" customHeight="true" outlineLevel="0" collapsed="false">
      <c r="B50" s="44" t="n">
        <f aca="false">IF(ISNUMBER(SEARCH($F$1,C50)),MAX($B$4:B49)+1,0)</f>
        <v>0</v>
      </c>
      <c r="C50" s="45"/>
      <c r="F50" s="44" t="str">
        <f aca="false">IFERROR(VLOOKUP(ROWS(F$5:F50),$B$5:$C$1000,2,0),"")</f>
        <v/>
      </c>
      <c r="H50" s="44" t="n">
        <f aca="false">IF(ISNUMBER(SEARCH($N$1,I50)),MAX($H$4:H49)+1,0)</f>
        <v>0</v>
      </c>
      <c r="I50" s="45"/>
      <c r="J50" s="45"/>
      <c r="K50" s="45"/>
      <c r="N50" s="44" t="str">
        <f aca="false">IFERROR(VLOOKUP(ROWS($N$5:N50),$H$5:$I$6009,2,0),"")</f>
        <v/>
      </c>
    </row>
    <row r="51" customFormat="false" ht="13.9" hidden="false" customHeight="true" outlineLevel="0" collapsed="false">
      <c r="B51" s="44" t="n">
        <f aca="false">IF(ISNUMBER(SEARCH($F$1,C51)),MAX($B$4:B50)+1,0)</f>
        <v>0</v>
      </c>
      <c r="C51" s="45"/>
      <c r="F51" s="44" t="str">
        <f aca="false">IFERROR(VLOOKUP(ROWS(F$5:F51),$B$5:$C$1000,2,0),"")</f>
        <v/>
      </c>
      <c r="H51" s="44" t="n">
        <f aca="false">IF(ISNUMBER(SEARCH($N$1,I51)),MAX($H$4:H50)+1,0)</f>
        <v>0</v>
      </c>
      <c r="I51" s="45"/>
      <c r="J51" s="45"/>
      <c r="K51" s="45"/>
      <c r="N51" s="44" t="str">
        <f aca="false">IFERROR(VLOOKUP(ROWS($N$5:N51),$H$5:$I$6009,2,0),"")</f>
        <v/>
      </c>
    </row>
    <row r="52" customFormat="false" ht="13.9" hidden="false" customHeight="true" outlineLevel="0" collapsed="false">
      <c r="B52" s="44" t="n">
        <f aca="false">IF(ISNUMBER(SEARCH($F$1,C52)),MAX($B$4:B51)+1,0)</f>
        <v>0</v>
      </c>
      <c r="C52" s="45"/>
      <c r="F52" s="44" t="str">
        <f aca="false">IFERROR(VLOOKUP(ROWS(F$5:F52),$B$5:$C$1000,2,0),"")</f>
        <v/>
      </c>
      <c r="H52" s="44" t="n">
        <f aca="false">IF(ISNUMBER(SEARCH($N$1,I52)),MAX($H$4:H51)+1,0)</f>
        <v>0</v>
      </c>
      <c r="I52" s="45"/>
      <c r="J52" s="45"/>
      <c r="K52" s="45"/>
      <c r="N52" s="44" t="str">
        <f aca="false">IFERROR(VLOOKUP(ROWS($N$5:N52),$H$5:$I$6009,2,0),"")</f>
        <v/>
      </c>
    </row>
    <row r="53" customFormat="false" ht="13.9" hidden="false" customHeight="true" outlineLevel="0" collapsed="false">
      <c r="B53" s="44" t="n">
        <f aca="false">IF(ISNUMBER(SEARCH($F$1,C53)),MAX($B$4:B52)+1,0)</f>
        <v>0</v>
      </c>
      <c r="C53" s="45"/>
      <c r="F53" s="44" t="str">
        <f aca="false">IFERROR(VLOOKUP(ROWS(F$5:F53),$B$5:$C$1000,2,0),"")</f>
        <v/>
      </c>
      <c r="H53" s="44" t="n">
        <f aca="false">IF(ISNUMBER(SEARCH($N$1,I53)),MAX($H$4:H52)+1,0)</f>
        <v>0</v>
      </c>
      <c r="I53" s="45"/>
      <c r="J53" s="45"/>
      <c r="K53" s="45"/>
      <c r="N53" s="44" t="str">
        <f aca="false">IFERROR(VLOOKUP(ROWS($N$5:N53),$H$5:$I$6009,2,0),"")</f>
        <v/>
      </c>
    </row>
    <row r="54" customFormat="false" ht="13.9" hidden="false" customHeight="true" outlineLevel="0" collapsed="false">
      <c r="B54" s="44" t="n">
        <f aca="false">IF(ISNUMBER(SEARCH($F$1,C54)),MAX($B$4:B53)+1,0)</f>
        <v>0</v>
      </c>
      <c r="C54" s="45"/>
      <c r="F54" s="44" t="str">
        <f aca="false">IFERROR(VLOOKUP(ROWS(F$5:F54),$B$5:$C$1000,2,0),"")</f>
        <v/>
      </c>
      <c r="H54" s="44" t="n">
        <f aca="false">IF(ISNUMBER(SEARCH($N$1,I54)),MAX($H$4:H53)+1,0)</f>
        <v>0</v>
      </c>
      <c r="I54" s="45"/>
      <c r="J54" s="45"/>
      <c r="K54" s="45"/>
      <c r="N54" s="44" t="str">
        <f aca="false">IFERROR(VLOOKUP(ROWS($N$5:N54),$H$5:$I$6009,2,0),"")</f>
        <v/>
      </c>
    </row>
    <row r="55" customFormat="false" ht="13.9" hidden="false" customHeight="true" outlineLevel="0" collapsed="false">
      <c r="B55" s="44" t="n">
        <f aca="false">IF(ISNUMBER(SEARCH($F$1,C55)),MAX($B$4:B54)+1,0)</f>
        <v>0</v>
      </c>
      <c r="C55" s="45"/>
      <c r="F55" s="44" t="str">
        <f aca="false">IFERROR(VLOOKUP(ROWS(F$5:F55),$B$5:$C$1000,2,0),"")</f>
        <v/>
      </c>
      <c r="H55" s="44" t="n">
        <f aca="false">IF(ISNUMBER(SEARCH($N$1,I55)),MAX($H$4:H54)+1,0)</f>
        <v>0</v>
      </c>
      <c r="I55" s="45"/>
      <c r="J55" s="45"/>
      <c r="K55" s="45"/>
      <c r="N55" s="44" t="str">
        <f aca="false">IFERROR(VLOOKUP(ROWS($N$5:N55),$H$5:$I$6009,2,0),"")</f>
        <v/>
      </c>
    </row>
    <row r="56" customFormat="false" ht="13.9" hidden="false" customHeight="true" outlineLevel="0" collapsed="false">
      <c r="B56" s="44" t="n">
        <f aca="false">IF(ISNUMBER(SEARCH($F$1,C56)),MAX($B$4:B55)+1,0)</f>
        <v>0</v>
      </c>
      <c r="C56" s="45"/>
      <c r="F56" s="44" t="str">
        <f aca="false">IFERROR(VLOOKUP(ROWS(F$5:F56),$B$5:$C$1000,2,0),"")</f>
        <v/>
      </c>
      <c r="H56" s="44" t="n">
        <f aca="false">IF(ISNUMBER(SEARCH($N$1,I56)),MAX($H$4:H55)+1,0)</f>
        <v>0</v>
      </c>
      <c r="I56" s="45"/>
      <c r="J56" s="45"/>
      <c r="K56" s="45"/>
      <c r="N56" s="44" t="str">
        <f aca="false">IFERROR(VLOOKUP(ROWS($N$5:N56),$H$5:$I$6009,2,0),"")</f>
        <v/>
      </c>
    </row>
    <row r="57" customFormat="false" ht="13.9" hidden="false" customHeight="true" outlineLevel="0" collapsed="false">
      <c r="B57" s="44" t="n">
        <f aca="false">IF(ISNUMBER(SEARCH($F$1,C57)),MAX($B$4:B56)+1,0)</f>
        <v>0</v>
      </c>
      <c r="C57" s="45"/>
      <c r="F57" s="44" t="str">
        <f aca="false">IFERROR(VLOOKUP(ROWS(F$5:F57),$B$5:$C$1000,2,0),"")</f>
        <v/>
      </c>
      <c r="H57" s="44" t="n">
        <f aca="false">IF(ISNUMBER(SEARCH($N$1,I57)),MAX($H$4:H56)+1,0)</f>
        <v>0</v>
      </c>
      <c r="I57" s="45"/>
      <c r="J57" s="45"/>
      <c r="K57" s="45"/>
      <c r="N57" s="44" t="str">
        <f aca="false">IFERROR(VLOOKUP(ROWS($N$5:N57),$H$5:$I$6009,2,0),"")</f>
        <v/>
      </c>
    </row>
    <row r="58" customFormat="false" ht="13.9" hidden="false" customHeight="true" outlineLevel="0" collapsed="false">
      <c r="B58" s="44" t="n">
        <f aca="false">IF(ISNUMBER(SEARCH($F$1,C58)),MAX($B$4:B57)+1,0)</f>
        <v>0</v>
      </c>
      <c r="C58" s="45"/>
      <c r="F58" s="44" t="str">
        <f aca="false">IFERROR(VLOOKUP(ROWS(F$5:F58),$B$5:$C$1000,2,0),"")</f>
        <v/>
      </c>
      <c r="H58" s="44" t="n">
        <f aca="false">IF(ISNUMBER(SEARCH($N$1,I58)),MAX($H$4:H57)+1,0)</f>
        <v>0</v>
      </c>
      <c r="I58" s="45"/>
      <c r="J58" s="45"/>
      <c r="K58" s="45"/>
      <c r="N58" s="44" t="str">
        <f aca="false">IFERROR(VLOOKUP(ROWS($N$5:N58),$H$5:$I$6009,2,0),"")</f>
        <v/>
      </c>
    </row>
    <row r="59" customFormat="false" ht="13.9" hidden="false" customHeight="true" outlineLevel="0" collapsed="false">
      <c r="B59" s="44" t="n">
        <f aca="false">IF(ISNUMBER(SEARCH($F$1,C59)),MAX($B$4:B58)+1,0)</f>
        <v>0</v>
      </c>
      <c r="C59" s="45"/>
      <c r="F59" s="44" t="str">
        <f aca="false">IFERROR(VLOOKUP(ROWS(F$5:F59),$B$5:$C$1000,2,0),"")</f>
        <v/>
      </c>
      <c r="H59" s="44" t="n">
        <f aca="false">IF(ISNUMBER(SEARCH($N$1,I59)),MAX($H$4:H58)+1,0)</f>
        <v>0</v>
      </c>
      <c r="I59" s="45"/>
      <c r="J59" s="45"/>
      <c r="K59" s="45"/>
      <c r="N59" s="44" t="str">
        <f aca="false">IFERROR(VLOOKUP(ROWS($N$5:N59),$H$5:$I$6009,2,0),"")</f>
        <v/>
      </c>
    </row>
    <row r="60" customFormat="false" ht="13.9" hidden="false" customHeight="true" outlineLevel="0" collapsed="false">
      <c r="B60" s="44" t="n">
        <f aca="false">IF(ISNUMBER(SEARCH($F$1,C60)),MAX($B$4:B59)+1,0)</f>
        <v>0</v>
      </c>
      <c r="C60" s="45"/>
      <c r="F60" s="44" t="str">
        <f aca="false">IFERROR(VLOOKUP(ROWS(F$5:F60),$B$5:$C$1000,2,0),"")</f>
        <v/>
      </c>
      <c r="H60" s="44" t="n">
        <f aca="false">IF(ISNUMBER(SEARCH($N$1,I60)),MAX($H$4:H59)+1,0)</f>
        <v>0</v>
      </c>
      <c r="I60" s="45"/>
      <c r="J60" s="45"/>
      <c r="K60" s="45"/>
      <c r="N60" s="44" t="str">
        <f aca="false">IFERROR(VLOOKUP(ROWS($N$5:N60),$H$5:$I$6009,2,0),"")</f>
        <v/>
      </c>
    </row>
    <row r="61" customFormat="false" ht="13.9" hidden="false" customHeight="true" outlineLevel="0" collapsed="false">
      <c r="B61" s="44" t="n">
        <f aca="false">IF(ISNUMBER(SEARCH($F$1,C61)),MAX($B$4:B60)+1,0)</f>
        <v>0</v>
      </c>
      <c r="C61" s="45"/>
      <c r="F61" s="44" t="str">
        <f aca="false">IFERROR(VLOOKUP(ROWS(F$5:F61),$B$5:$C$1000,2,0),"")</f>
        <v/>
      </c>
      <c r="H61" s="44" t="n">
        <f aca="false">IF(ISNUMBER(SEARCH($N$1,I61)),MAX($H$4:H60)+1,0)</f>
        <v>0</v>
      </c>
      <c r="I61" s="45"/>
      <c r="J61" s="45"/>
      <c r="K61" s="45"/>
      <c r="N61" s="44" t="str">
        <f aca="false">IFERROR(VLOOKUP(ROWS($N$5:N61),$H$5:$I$6009,2,0),"")</f>
        <v/>
      </c>
    </row>
    <row r="62" customFormat="false" ht="13.9" hidden="false" customHeight="true" outlineLevel="0" collapsed="false">
      <c r="B62" s="44" t="n">
        <f aca="false">IF(ISNUMBER(SEARCH($F$1,C62)),MAX($B$4:B61)+1,0)</f>
        <v>0</v>
      </c>
      <c r="C62" s="45"/>
      <c r="F62" s="44" t="str">
        <f aca="false">IFERROR(VLOOKUP(ROWS(F$5:F62),$B$5:$C$1000,2,0),"")</f>
        <v/>
      </c>
      <c r="H62" s="44" t="n">
        <f aca="false">IF(ISNUMBER(SEARCH($N$1,I62)),MAX($H$4:H61)+1,0)</f>
        <v>0</v>
      </c>
      <c r="I62" s="45"/>
      <c r="J62" s="45"/>
      <c r="K62" s="45"/>
      <c r="N62" s="44" t="str">
        <f aca="false">IFERROR(VLOOKUP(ROWS($N$5:N62),$H$5:$I$6009,2,0),"")</f>
        <v/>
      </c>
    </row>
    <row r="63" customFormat="false" ht="13.9" hidden="false" customHeight="true" outlineLevel="0" collapsed="false">
      <c r="B63" s="44" t="n">
        <f aca="false">IF(ISNUMBER(SEARCH($F$1,C63)),MAX($B$4:B62)+1,0)</f>
        <v>0</v>
      </c>
      <c r="C63" s="45"/>
      <c r="F63" s="44" t="str">
        <f aca="false">IFERROR(VLOOKUP(ROWS(F$5:F63),$B$5:$C$1000,2,0),"")</f>
        <v/>
      </c>
      <c r="H63" s="44" t="n">
        <f aca="false">IF(ISNUMBER(SEARCH($N$1,I63)),MAX($H$4:H62)+1,0)</f>
        <v>0</v>
      </c>
      <c r="I63" s="45"/>
      <c r="J63" s="45"/>
      <c r="K63" s="45"/>
      <c r="N63" s="44" t="str">
        <f aca="false">IFERROR(VLOOKUP(ROWS($N$5:N63),$H$5:$I$6009,2,0),"")</f>
        <v/>
      </c>
    </row>
    <row r="64" customFormat="false" ht="13.9" hidden="false" customHeight="true" outlineLevel="0" collapsed="false">
      <c r="B64" s="44" t="n">
        <f aca="false">IF(ISNUMBER(SEARCH($F$1,C64)),MAX($B$4:B63)+1,0)</f>
        <v>0</v>
      </c>
      <c r="C64" s="45"/>
      <c r="F64" s="44" t="str">
        <f aca="false">IFERROR(VLOOKUP(ROWS(F$5:F64),$B$5:$C$1000,2,0),"")</f>
        <v/>
      </c>
      <c r="H64" s="44" t="n">
        <f aca="false">IF(ISNUMBER(SEARCH($N$1,I64)),MAX($H$4:H63)+1,0)</f>
        <v>0</v>
      </c>
      <c r="I64" s="45"/>
      <c r="J64" s="45"/>
      <c r="K64" s="45"/>
      <c r="N64" s="44" t="str">
        <f aca="false">IFERROR(VLOOKUP(ROWS($N$5:N64),$H$5:$I$6009,2,0),"")</f>
        <v/>
      </c>
    </row>
    <row r="65" customFormat="false" ht="13.9" hidden="false" customHeight="true" outlineLevel="0" collapsed="false">
      <c r="B65" s="44" t="n">
        <f aca="false">IF(ISNUMBER(SEARCH($F$1,C65)),MAX($B$4:B64)+1,0)</f>
        <v>0</v>
      </c>
      <c r="C65" s="45"/>
      <c r="F65" s="44" t="str">
        <f aca="false">IFERROR(VLOOKUP(ROWS(F$5:F65),$B$5:$C$1000,2,0),"")</f>
        <v/>
      </c>
      <c r="H65" s="44" t="n">
        <f aca="false">IF(ISNUMBER(SEARCH($N$1,I65)),MAX($H$4:H64)+1,0)</f>
        <v>0</v>
      </c>
      <c r="I65" s="45"/>
      <c r="J65" s="45"/>
      <c r="K65" s="45"/>
      <c r="N65" s="44" t="str">
        <f aca="false">IFERROR(VLOOKUP(ROWS($N$5:N65),$H$5:$I$6009,2,0),"")</f>
        <v/>
      </c>
    </row>
    <row r="66" customFormat="false" ht="13.9" hidden="false" customHeight="true" outlineLevel="0" collapsed="false">
      <c r="B66" s="44" t="n">
        <f aca="false">IF(ISNUMBER(SEARCH($F$1,C66)),MAX($B$4:B65)+1,0)</f>
        <v>0</v>
      </c>
      <c r="C66" s="45"/>
      <c r="F66" s="44" t="str">
        <f aca="false">IFERROR(VLOOKUP(ROWS(F$5:F66),$B$5:$C$1000,2,0),"")</f>
        <v/>
      </c>
      <c r="H66" s="44" t="n">
        <f aca="false">IF(ISNUMBER(SEARCH($N$1,I66)),MAX($H$4:H65)+1,0)</f>
        <v>0</v>
      </c>
      <c r="I66" s="45"/>
      <c r="J66" s="45"/>
      <c r="K66" s="45"/>
      <c r="N66" s="44" t="str">
        <f aca="false">IFERROR(VLOOKUP(ROWS($N$5:N66),$H$5:$I$6009,2,0),"")</f>
        <v/>
      </c>
    </row>
    <row r="67" customFormat="false" ht="13.9" hidden="false" customHeight="true" outlineLevel="0" collapsed="false">
      <c r="B67" s="44" t="n">
        <f aca="false">IF(ISNUMBER(SEARCH($F$1,C67)),MAX($B$4:B66)+1,0)</f>
        <v>0</v>
      </c>
      <c r="C67" s="45"/>
      <c r="F67" s="44" t="str">
        <f aca="false">IFERROR(VLOOKUP(ROWS(F$5:F67),$B$5:$C$1000,2,0),"")</f>
        <v/>
      </c>
      <c r="H67" s="44" t="n">
        <f aca="false">IF(ISNUMBER(SEARCH($N$1,I67)),MAX($H$4:H66)+1,0)</f>
        <v>0</v>
      </c>
      <c r="I67" s="45"/>
      <c r="J67" s="45"/>
      <c r="K67" s="45"/>
      <c r="N67" s="44" t="str">
        <f aca="false">IFERROR(VLOOKUP(ROWS($N$5:N67),$H$5:$I$6009,2,0),"")</f>
        <v/>
      </c>
    </row>
    <row r="68" customFormat="false" ht="13.9" hidden="false" customHeight="true" outlineLevel="0" collapsed="false">
      <c r="B68" s="44" t="n">
        <f aca="false">IF(ISNUMBER(SEARCH($F$1,C68)),MAX($B$4:B67)+1,0)</f>
        <v>0</v>
      </c>
      <c r="C68" s="45"/>
      <c r="F68" s="44" t="str">
        <f aca="false">IFERROR(VLOOKUP(ROWS(F$5:F68),$B$5:$C$1000,2,0),"")</f>
        <v/>
      </c>
      <c r="H68" s="44" t="n">
        <f aca="false">IF(ISNUMBER(SEARCH($N$1,I68)),MAX($H$4:H67)+1,0)</f>
        <v>0</v>
      </c>
      <c r="I68" s="45"/>
      <c r="J68" s="45"/>
      <c r="K68" s="45"/>
      <c r="N68" s="44" t="str">
        <f aca="false">IFERROR(VLOOKUP(ROWS($N$5:N68),$H$5:$I$6009,2,0),"")</f>
        <v/>
      </c>
    </row>
    <row r="69" customFormat="false" ht="13.9" hidden="false" customHeight="true" outlineLevel="0" collapsed="false">
      <c r="B69" s="44" t="n">
        <f aca="false">IF(ISNUMBER(SEARCH($F$1,C69)),MAX($B$4:B68)+1,0)</f>
        <v>0</v>
      </c>
      <c r="C69" s="45"/>
      <c r="F69" s="44" t="str">
        <f aca="false">IFERROR(VLOOKUP(ROWS(F$5:F69),$B$5:$C$1000,2,0),"")</f>
        <v/>
      </c>
      <c r="H69" s="44" t="n">
        <f aca="false">IF(ISNUMBER(SEARCH($N$1,I69)),MAX($H$4:H68)+1,0)</f>
        <v>0</v>
      </c>
      <c r="I69" s="45"/>
      <c r="J69" s="45"/>
      <c r="K69" s="45"/>
      <c r="N69" s="44" t="str">
        <f aca="false">IFERROR(VLOOKUP(ROWS($N$5:N69),$H$5:$I$6009,2,0),"")</f>
        <v/>
      </c>
    </row>
    <row r="70" customFormat="false" ht="13.9" hidden="false" customHeight="true" outlineLevel="0" collapsed="false">
      <c r="B70" s="44" t="n">
        <f aca="false">IF(ISNUMBER(SEARCH($F$1,C70)),MAX($B$4:B69)+1,0)</f>
        <v>0</v>
      </c>
      <c r="C70" s="45"/>
      <c r="F70" s="44" t="str">
        <f aca="false">IFERROR(VLOOKUP(ROWS(F$5:F70),$B$5:$C$1000,2,0),"")</f>
        <v/>
      </c>
      <c r="H70" s="44" t="n">
        <f aca="false">IF(ISNUMBER(SEARCH($N$1,I70)),MAX($H$4:H69)+1,0)</f>
        <v>0</v>
      </c>
      <c r="I70" s="45"/>
      <c r="J70" s="45"/>
      <c r="K70" s="45"/>
      <c r="N70" s="44" t="str">
        <f aca="false">IFERROR(VLOOKUP(ROWS($N$5:N70),$H$5:$I$6009,2,0),"")</f>
        <v/>
      </c>
    </row>
    <row r="71" customFormat="false" ht="13.9" hidden="false" customHeight="true" outlineLevel="0" collapsed="false">
      <c r="B71" s="44" t="n">
        <f aca="false">IF(ISNUMBER(SEARCH($F$1,C71)),MAX($B$4:B70)+1,0)</f>
        <v>0</v>
      </c>
      <c r="C71" s="45"/>
      <c r="F71" s="44" t="str">
        <f aca="false">IFERROR(VLOOKUP(ROWS(F$5:F71),$B$5:$C$1000,2,0),"")</f>
        <v/>
      </c>
      <c r="H71" s="44" t="n">
        <f aca="false">IF(ISNUMBER(SEARCH($N$1,I71)),MAX($H$4:H70)+1,0)</f>
        <v>0</v>
      </c>
      <c r="I71" s="45"/>
      <c r="J71" s="45"/>
      <c r="K71" s="45"/>
      <c r="N71" s="44" t="str">
        <f aca="false">IFERROR(VLOOKUP(ROWS($N$5:N71),$H$5:$I$6009,2,0),"")</f>
        <v/>
      </c>
    </row>
    <row r="72" customFormat="false" ht="13.9" hidden="false" customHeight="true" outlineLevel="0" collapsed="false">
      <c r="B72" s="44" t="n">
        <f aca="false">IF(ISNUMBER(SEARCH($F$1,C72)),MAX($B$4:B71)+1,0)</f>
        <v>0</v>
      </c>
      <c r="C72" s="45"/>
      <c r="F72" s="44" t="str">
        <f aca="false">IFERROR(VLOOKUP(ROWS(F$5:F72),$B$5:$C$1000,2,0),"")</f>
        <v/>
      </c>
      <c r="H72" s="44" t="n">
        <f aca="false">IF(ISNUMBER(SEARCH($N$1,I72)),MAX($H$4:H71)+1,0)</f>
        <v>0</v>
      </c>
      <c r="I72" s="45"/>
      <c r="J72" s="45"/>
      <c r="K72" s="45"/>
      <c r="N72" s="44" t="str">
        <f aca="false">IFERROR(VLOOKUP(ROWS($N$5:N72),$H$5:$I$6009,2,0),"")</f>
        <v/>
      </c>
    </row>
    <row r="73" customFormat="false" ht="13.9" hidden="false" customHeight="true" outlineLevel="0" collapsed="false">
      <c r="B73" s="44" t="n">
        <f aca="false">IF(ISNUMBER(SEARCH($F$1,C73)),MAX($B$4:B72)+1,0)</f>
        <v>0</v>
      </c>
      <c r="C73" s="45"/>
      <c r="F73" s="44" t="str">
        <f aca="false">IFERROR(VLOOKUP(ROWS(F$5:F73),$B$5:$C$1000,2,0),"")</f>
        <v/>
      </c>
      <c r="H73" s="44" t="n">
        <f aca="false">IF(ISNUMBER(SEARCH($N$1,I73)),MAX($H$4:H72)+1,0)</f>
        <v>0</v>
      </c>
      <c r="I73" s="45"/>
      <c r="J73" s="45"/>
      <c r="K73" s="45"/>
      <c r="N73" s="44" t="str">
        <f aca="false">IFERROR(VLOOKUP(ROWS($N$5:N73),$H$5:$I$6009,2,0),"")</f>
        <v/>
      </c>
    </row>
    <row r="74" customFormat="false" ht="13.9" hidden="false" customHeight="true" outlineLevel="0" collapsed="false">
      <c r="B74" s="44" t="n">
        <f aca="false">IF(ISNUMBER(SEARCH($F$1,C74)),MAX($B$4:B73)+1,0)</f>
        <v>0</v>
      </c>
      <c r="C74" s="45"/>
      <c r="F74" s="44" t="str">
        <f aca="false">IFERROR(VLOOKUP(ROWS(F$5:F74),$B$5:$C$1000,2,0),"")</f>
        <v/>
      </c>
      <c r="H74" s="44" t="n">
        <f aca="false">IF(ISNUMBER(SEARCH($N$1,I74)),MAX($H$4:H73)+1,0)</f>
        <v>0</v>
      </c>
      <c r="I74" s="45"/>
      <c r="J74" s="45"/>
      <c r="K74" s="45"/>
      <c r="N74" s="44" t="str">
        <f aca="false">IFERROR(VLOOKUP(ROWS($N$5:N74),$H$5:$I$6009,2,0),"")</f>
        <v/>
      </c>
    </row>
    <row r="75" customFormat="false" ht="13.9" hidden="false" customHeight="true" outlineLevel="0" collapsed="false">
      <c r="B75" s="44" t="n">
        <f aca="false">IF(ISNUMBER(SEARCH($F$1,C75)),MAX($B$4:B74)+1,0)</f>
        <v>0</v>
      </c>
      <c r="C75" s="45"/>
      <c r="F75" s="44" t="str">
        <f aca="false">IFERROR(VLOOKUP(ROWS(F$5:F75),$B$5:$C$1000,2,0),"")</f>
        <v/>
      </c>
      <c r="H75" s="44" t="n">
        <f aca="false">IF(ISNUMBER(SEARCH($N$1,I75)),MAX($H$4:H74)+1,0)</f>
        <v>0</v>
      </c>
      <c r="I75" s="45"/>
      <c r="J75" s="45"/>
      <c r="K75" s="45"/>
      <c r="N75" s="44" t="str">
        <f aca="false">IFERROR(VLOOKUP(ROWS($N$5:N75),$H$5:$I$6009,2,0),"")</f>
        <v/>
      </c>
    </row>
    <row r="76" customFormat="false" ht="13.9" hidden="false" customHeight="true" outlineLevel="0" collapsed="false">
      <c r="B76" s="44" t="n">
        <f aca="false">IF(ISNUMBER(SEARCH($F$1,C76)),MAX($B$4:B75)+1,0)</f>
        <v>0</v>
      </c>
      <c r="C76" s="45"/>
      <c r="F76" s="44" t="str">
        <f aca="false">IFERROR(VLOOKUP(ROWS(F$5:F76),$B$5:$C$1000,2,0),"")</f>
        <v/>
      </c>
      <c r="H76" s="44" t="n">
        <f aca="false">IF(ISNUMBER(SEARCH($N$1,I76)),MAX($H$4:H75)+1,0)</f>
        <v>0</v>
      </c>
      <c r="I76" s="45"/>
      <c r="J76" s="45"/>
      <c r="K76" s="45"/>
      <c r="N76" s="44" t="str">
        <f aca="false">IFERROR(VLOOKUP(ROWS($N$5:N76),$H$5:$I$6009,2,0),"")</f>
        <v/>
      </c>
    </row>
    <row r="77" customFormat="false" ht="13.9" hidden="false" customHeight="true" outlineLevel="0" collapsed="false">
      <c r="B77" s="44" t="n">
        <f aca="false">IF(ISNUMBER(SEARCH($F$1,C77)),MAX($B$4:B76)+1,0)</f>
        <v>0</v>
      </c>
      <c r="C77" s="45"/>
      <c r="F77" s="44" t="str">
        <f aca="false">IFERROR(VLOOKUP(ROWS(F$5:F77),$B$5:$C$1000,2,0),"")</f>
        <v/>
      </c>
      <c r="H77" s="44" t="n">
        <f aca="false">IF(ISNUMBER(SEARCH($N$1,I77)),MAX($H$4:H76)+1,0)</f>
        <v>0</v>
      </c>
      <c r="I77" s="45"/>
      <c r="J77" s="45"/>
      <c r="K77" s="45"/>
      <c r="N77" s="44" t="str">
        <f aca="false">IFERROR(VLOOKUP(ROWS($N$5:N77),$H$5:$I$6009,2,0),"")</f>
        <v/>
      </c>
    </row>
    <row r="78" customFormat="false" ht="13.9" hidden="false" customHeight="true" outlineLevel="0" collapsed="false">
      <c r="B78" s="44" t="n">
        <f aca="false">IF(ISNUMBER(SEARCH($F$1,C78)),MAX($B$4:B77)+1,0)</f>
        <v>0</v>
      </c>
      <c r="C78" s="45"/>
      <c r="F78" s="44" t="str">
        <f aca="false">IFERROR(VLOOKUP(ROWS(F$5:F78),$B$5:$C$1000,2,0),"")</f>
        <v/>
      </c>
      <c r="H78" s="44" t="n">
        <f aca="false">IF(ISNUMBER(SEARCH($N$1,I78)),MAX($H$4:H77)+1,0)</f>
        <v>0</v>
      </c>
      <c r="I78" s="45"/>
      <c r="J78" s="45"/>
      <c r="K78" s="45"/>
      <c r="N78" s="44" t="str">
        <f aca="false">IFERROR(VLOOKUP(ROWS($N$5:N78),$H$5:$I$6009,2,0),"")</f>
        <v/>
      </c>
    </row>
    <row r="79" customFormat="false" ht="13.9" hidden="false" customHeight="true" outlineLevel="0" collapsed="false">
      <c r="B79" s="44" t="n">
        <f aca="false">IF(ISNUMBER(SEARCH($F$1,C79)),MAX($B$4:B78)+1,0)</f>
        <v>0</v>
      </c>
      <c r="C79" s="45"/>
      <c r="F79" s="44" t="str">
        <f aca="false">IFERROR(VLOOKUP(ROWS(F$5:F79),$B$5:$C$1000,2,0),"")</f>
        <v/>
      </c>
      <c r="H79" s="44" t="n">
        <f aca="false">IF(ISNUMBER(SEARCH($N$1,I79)),MAX($H$4:H78)+1,0)</f>
        <v>0</v>
      </c>
      <c r="I79" s="45"/>
      <c r="J79" s="45"/>
      <c r="K79" s="45"/>
      <c r="N79" s="44" t="str">
        <f aca="false">IFERROR(VLOOKUP(ROWS($N$5:N79),$H$5:$I$6009,2,0),"")</f>
        <v/>
      </c>
    </row>
    <row r="80" customFormat="false" ht="13.9" hidden="false" customHeight="true" outlineLevel="0" collapsed="false">
      <c r="B80" s="44" t="n">
        <f aca="false">IF(ISNUMBER(SEARCH($F$1,C80)),MAX($B$4:B79)+1,0)</f>
        <v>0</v>
      </c>
      <c r="C80" s="45"/>
      <c r="F80" s="44" t="str">
        <f aca="false">IFERROR(VLOOKUP(ROWS(F$5:F80),$B$5:$C$1000,2,0),"")</f>
        <v/>
      </c>
      <c r="H80" s="44" t="n">
        <f aca="false">IF(ISNUMBER(SEARCH($N$1,I80)),MAX($H$4:H79)+1,0)</f>
        <v>0</v>
      </c>
      <c r="I80" s="45"/>
      <c r="J80" s="45"/>
      <c r="K80" s="45"/>
      <c r="N80" s="44" t="str">
        <f aca="false">IFERROR(VLOOKUP(ROWS($N$5:N80),$H$5:$I$6009,2,0),"")</f>
        <v/>
      </c>
    </row>
    <row r="81" customFormat="false" ht="13.9" hidden="false" customHeight="true" outlineLevel="0" collapsed="false">
      <c r="B81" s="44" t="n">
        <f aca="false">IF(ISNUMBER(SEARCH($F$1,C81)),MAX($B$4:B80)+1,0)</f>
        <v>0</v>
      </c>
      <c r="C81" s="45"/>
      <c r="F81" s="44" t="str">
        <f aca="false">IFERROR(VLOOKUP(ROWS(F$5:F81),$B$5:$C$1000,2,0),"")</f>
        <v/>
      </c>
      <c r="H81" s="44" t="n">
        <f aca="false">IF(ISNUMBER(SEARCH($N$1,I81)),MAX($H$4:H80)+1,0)</f>
        <v>0</v>
      </c>
      <c r="I81" s="45"/>
      <c r="J81" s="45"/>
      <c r="K81" s="45"/>
      <c r="N81" s="44" t="str">
        <f aca="false">IFERROR(VLOOKUP(ROWS($N$5:N81),$H$5:$I$6009,2,0),"")</f>
        <v/>
      </c>
    </row>
    <row r="82" customFormat="false" ht="13.9" hidden="false" customHeight="true" outlineLevel="0" collapsed="false">
      <c r="B82" s="44" t="n">
        <f aca="false">IF(ISNUMBER(SEARCH($F$1,C82)),MAX($B$4:B81)+1,0)</f>
        <v>0</v>
      </c>
      <c r="C82" s="45"/>
      <c r="F82" s="44" t="str">
        <f aca="false">IFERROR(VLOOKUP(ROWS(F$5:F82),$B$5:$C$1000,2,0),"")</f>
        <v/>
      </c>
      <c r="H82" s="44" t="n">
        <f aca="false">IF(ISNUMBER(SEARCH($N$1,I82)),MAX($H$4:H81)+1,0)</f>
        <v>0</v>
      </c>
      <c r="I82" s="45"/>
      <c r="J82" s="45"/>
      <c r="K82" s="45"/>
      <c r="N82" s="44" t="str">
        <f aca="false">IFERROR(VLOOKUP(ROWS($N$5:N82),$H$5:$I$6009,2,0),"")</f>
        <v/>
      </c>
    </row>
    <row r="83" customFormat="false" ht="13.9" hidden="false" customHeight="true" outlineLevel="0" collapsed="false">
      <c r="B83" s="44" t="n">
        <f aca="false">IF(ISNUMBER(SEARCH($F$1,C83)),MAX($B$4:B82)+1,0)</f>
        <v>0</v>
      </c>
      <c r="C83" s="45"/>
      <c r="F83" s="44" t="str">
        <f aca="false">IFERROR(VLOOKUP(ROWS(F$5:F83),$B$5:$C$1000,2,0),"")</f>
        <v/>
      </c>
      <c r="H83" s="44" t="n">
        <f aca="false">IF(ISNUMBER(SEARCH($N$1,I83)),MAX($H$4:H82)+1,0)</f>
        <v>0</v>
      </c>
      <c r="I83" s="45"/>
      <c r="J83" s="45"/>
      <c r="K83" s="45"/>
      <c r="N83" s="44" t="str">
        <f aca="false">IFERROR(VLOOKUP(ROWS($N$5:N83),$H$5:$I$6009,2,0),"")</f>
        <v/>
      </c>
    </row>
    <row r="84" customFormat="false" ht="13.9" hidden="false" customHeight="true" outlineLevel="0" collapsed="false">
      <c r="B84" s="44" t="n">
        <f aca="false">IF(ISNUMBER(SEARCH($F$1,C84)),MAX($B$4:B83)+1,0)</f>
        <v>0</v>
      </c>
      <c r="C84" s="45"/>
      <c r="F84" s="44" t="str">
        <f aca="false">IFERROR(VLOOKUP(ROWS(F$5:F84),$B$5:$C$1000,2,0),"")</f>
        <v/>
      </c>
      <c r="H84" s="44" t="n">
        <f aca="false">IF(ISNUMBER(SEARCH($N$1,I84)),MAX($H$4:H83)+1,0)</f>
        <v>0</v>
      </c>
      <c r="I84" s="45"/>
      <c r="J84" s="45"/>
      <c r="K84" s="45"/>
      <c r="N84" s="44" t="str">
        <f aca="false">IFERROR(VLOOKUP(ROWS($N$5:N84),$H$5:$I$6009,2,0),"")</f>
        <v/>
      </c>
    </row>
    <row r="85" customFormat="false" ht="13.9" hidden="false" customHeight="true" outlineLevel="0" collapsed="false">
      <c r="B85" s="44" t="n">
        <f aca="false">IF(ISNUMBER(SEARCH($F$1,C85)),MAX($B$4:B84)+1,0)</f>
        <v>0</v>
      </c>
      <c r="C85" s="45"/>
      <c r="F85" s="44" t="str">
        <f aca="false">IFERROR(VLOOKUP(ROWS(F$5:F85),$B$5:$C$1000,2,0),"")</f>
        <v/>
      </c>
      <c r="H85" s="44" t="n">
        <f aca="false">IF(ISNUMBER(SEARCH($N$1,I85)),MAX($H$4:H84)+1,0)</f>
        <v>0</v>
      </c>
      <c r="I85" s="45"/>
      <c r="J85" s="45"/>
      <c r="K85" s="45"/>
      <c r="N85" s="44" t="str">
        <f aca="false">IFERROR(VLOOKUP(ROWS($N$5:N85),$H$5:$I$6009,2,0),"")</f>
        <v/>
      </c>
    </row>
    <row r="86" customFormat="false" ht="13.9" hidden="false" customHeight="true" outlineLevel="0" collapsed="false">
      <c r="B86" s="44" t="n">
        <f aca="false">IF(ISNUMBER(SEARCH($F$1,C86)),MAX($B$4:B85)+1,0)</f>
        <v>0</v>
      </c>
      <c r="C86" s="45"/>
      <c r="F86" s="44" t="str">
        <f aca="false">IFERROR(VLOOKUP(ROWS(F$5:F86),$B$5:$C$1000,2,0),"")</f>
        <v/>
      </c>
      <c r="H86" s="44" t="n">
        <f aca="false">IF(ISNUMBER(SEARCH($N$1,I86)),MAX($H$4:H85)+1,0)</f>
        <v>0</v>
      </c>
      <c r="I86" s="45"/>
      <c r="J86" s="45"/>
      <c r="K86" s="45"/>
      <c r="N86" s="44" t="str">
        <f aca="false">IFERROR(VLOOKUP(ROWS($N$5:N86),$H$5:$I$6009,2,0),"")</f>
        <v/>
      </c>
    </row>
    <row r="87" customFormat="false" ht="13.9" hidden="false" customHeight="true" outlineLevel="0" collapsed="false">
      <c r="B87" s="44" t="n">
        <f aca="false">IF(ISNUMBER(SEARCH($F$1,C87)),MAX($B$4:B86)+1,0)</f>
        <v>0</v>
      </c>
      <c r="C87" s="45"/>
      <c r="F87" s="44" t="str">
        <f aca="false">IFERROR(VLOOKUP(ROWS(F$5:F87),$B$5:$C$1000,2,0),"")</f>
        <v/>
      </c>
      <c r="H87" s="44" t="n">
        <f aca="false">IF(ISNUMBER(SEARCH($N$1,I87)),MAX($H$4:H86)+1,0)</f>
        <v>0</v>
      </c>
      <c r="I87" s="45"/>
      <c r="J87" s="45"/>
      <c r="K87" s="45"/>
      <c r="N87" s="44" t="str">
        <f aca="false">IFERROR(VLOOKUP(ROWS($N$5:N87),$H$5:$I$6009,2,0),"")</f>
        <v/>
      </c>
    </row>
    <row r="88" customFormat="false" ht="13.9" hidden="false" customHeight="true" outlineLevel="0" collapsed="false">
      <c r="B88" s="44" t="n">
        <f aca="false">IF(ISNUMBER(SEARCH($F$1,C88)),MAX($B$4:B87)+1,0)</f>
        <v>0</v>
      </c>
      <c r="C88" s="45"/>
      <c r="F88" s="44" t="str">
        <f aca="false">IFERROR(VLOOKUP(ROWS(F$5:F88),$B$5:$C$1000,2,0),"")</f>
        <v/>
      </c>
      <c r="H88" s="44" t="n">
        <f aca="false">IF(ISNUMBER(SEARCH($N$1,I88)),MAX($H$4:H87)+1,0)</f>
        <v>0</v>
      </c>
      <c r="I88" s="45"/>
      <c r="J88" s="45"/>
      <c r="K88" s="45"/>
      <c r="N88" s="44" t="str">
        <f aca="false">IFERROR(VLOOKUP(ROWS($N$5:N88),$H$5:$I$6009,2,0),"")</f>
        <v/>
      </c>
    </row>
    <row r="89" customFormat="false" ht="13.9" hidden="false" customHeight="true" outlineLevel="0" collapsed="false">
      <c r="B89" s="44" t="n">
        <f aca="false">IF(ISNUMBER(SEARCH($F$1,C89)),MAX($B$4:B88)+1,0)</f>
        <v>0</v>
      </c>
      <c r="C89" s="45"/>
      <c r="F89" s="44" t="str">
        <f aca="false">IFERROR(VLOOKUP(ROWS(F$5:F89),$B$5:$C$1000,2,0),"")</f>
        <v/>
      </c>
      <c r="H89" s="44" t="n">
        <f aca="false">IF(ISNUMBER(SEARCH($N$1,I89)),MAX($H$4:H88)+1,0)</f>
        <v>0</v>
      </c>
      <c r="I89" s="45"/>
      <c r="J89" s="45"/>
      <c r="K89" s="45"/>
      <c r="N89" s="44" t="str">
        <f aca="false">IFERROR(VLOOKUP(ROWS($N$5:N89),$H$5:$I$6009,2,0),"")</f>
        <v/>
      </c>
    </row>
    <row r="90" customFormat="false" ht="13.9" hidden="false" customHeight="true" outlineLevel="0" collapsed="false">
      <c r="B90" s="44" t="n">
        <f aca="false">IF(ISNUMBER(SEARCH($F$1,C90)),MAX($B$4:B89)+1,0)</f>
        <v>0</v>
      </c>
      <c r="C90" s="45"/>
      <c r="F90" s="44" t="str">
        <f aca="false">IFERROR(VLOOKUP(ROWS(F$5:F90),$B$5:$C$1000,2,0),"")</f>
        <v/>
      </c>
      <c r="H90" s="44" t="n">
        <f aca="false">IF(ISNUMBER(SEARCH($N$1,I90)),MAX($H$4:H89)+1,0)</f>
        <v>0</v>
      </c>
      <c r="I90" s="45"/>
      <c r="J90" s="45"/>
      <c r="K90" s="45"/>
      <c r="N90" s="44" t="str">
        <f aca="false">IFERROR(VLOOKUP(ROWS($N$5:N90),$H$5:$I$6009,2,0),"")</f>
        <v/>
      </c>
    </row>
    <row r="91" customFormat="false" ht="13.9" hidden="false" customHeight="true" outlineLevel="0" collapsed="false">
      <c r="B91" s="44" t="n">
        <f aca="false">IF(ISNUMBER(SEARCH($F$1,C91)),MAX($B$4:B90)+1,0)</f>
        <v>0</v>
      </c>
      <c r="C91" s="45"/>
      <c r="F91" s="44" t="str">
        <f aca="false">IFERROR(VLOOKUP(ROWS(F$5:F91),$B$5:$C$1000,2,0),"")</f>
        <v/>
      </c>
      <c r="H91" s="44" t="n">
        <f aca="false">IF(ISNUMBER(SEARCH($N$1,I91)),MAX($H$4:H90)+1,0)</f>
        <v>0</v>
      </c>
      <c r="I91" s="45"/>
      <c r="J91" s="45"/>
      <c r="K91" s="45"/>
      <c r="N91" s="44" t="str">
        <f aca="false">IFERROR(VLOOKUP(ROWS($N$5:N91),$H$5:$I$6009,2,0),"")</f>
        <v/>
      </c>
    </row>
    <row r="92" customFormat="false" ht="13.9" hidden="false" customHeight="true" outlineLevel="0" collapsed="false">
      <c r="B92" s="44" t="n">
        <f aca="false">IF(ISNUMBER(SEARCH($F$1,C92)),MAX($B$4:B91)+1,0)</f>
        <v>0</v>
      </c>
      <c r="C92" s="45"/>
      <c r="F92" s="44" t="str">
        <f aca="false">IFERROR(VLOOKUP(ROWS(F$5:F92),$B$5:$C$1000,2,0),"")</f>
        <v/>
      </c>
      <c r="H92" s="44" t="n">
        <f aca="false">IF(ISNUMBER(SEARCH($N$1,I92)),MAX($H$4:H91)+1,0)</f>
        <v>0</v>
      </c>
      <c r="I92" s="45"/>
      <c r="J92" s="45"/>
      <c r="K92" s="45"/>
      <c r="N92" s="44" t="str">
        <f aca="false">IFERROR(VLOOKUP(ROWS($N$5:N92),$H$5:$I$6009,2,0),"")</f>
        <v/>
      </c>
    </row>
    <row r="93" customFormat="false" ht="13.9" hidden="false" customHeight="true" outlineLevel="0" collapsed="false">
      <c r="B93" s="44" t="n">
        <f aca="false">IF(ISNUMBER(SEARCH($F$1,C93)),MAX($B$4:B92)+1,0)</f>
        <v>0</v>
      </c>
      <c r="C93" s="45"/>
      <c r="F93" s="44" t="str">
        <f aca="false">IFERROR(VLOOKUP(ROWS(F$5:F93),$B$5:$C$1000,2,0),"")</f>
        <v/>
      </c>
      <c r="H93" s="44" t="n">
        <f aca="false">IF(ISNUMBER(SEARCH($N$1,I93)),MAX($H$4:H92)+1,0)</f>
        <v>0</v>
      </c>
      <c r="I93" s="45"/>
      <c r="J93" s="45"/>
      <c r="K93" s="45"/>
      <c r="N93" s="44" t="str">
        <f aca="false">IFERROR(VLOOKUP(ROWS($N$5:N93),$H$5:$I$6009,2,0),"")</f>
        <v/>
      </c>
    </row>
    <row r="94" customFormat="false" ht="13.9" hidden="false" customHeight="true" outlineLevel="0" collapsed="false">
      <c r="B94" s="44" t="n">
        <f aca="false">IF(ISNUMBER(SEARCH($F$1,C94)),MAX($B$4:B93)+1,0)</f>
        <v>0</v>
      </c>
      <c r="C94" s="45"/>
      <c r="F94" s="44" t="str">
        <f aca="false">IFERROR(VLOOKUP(ROWS(F$5:F94),$B$5:$C$1000,2,0),"")</f>
        <v/>
      </c>
      <c r="H94" s="44" t="n">
        <f aca="false">IF(ISNUMBER(SEARCH($N$1,I94)),MAX($H$4:H93)+1,0)</f>
        <v>0</v>
      </c>
      <c r="I94" s="45"/>
      <c r="J94" s="45"/>
      <c r="K94" s="45"/>
      <c r="N94" s="44" t="str">
        <f aca="false">IFERROR(VLOOKUP(ROWS($N$5:N94),$H$5:$I$6009,2,0),"")</f>
        <v/>
      </c>
    </row>
    <row r="95" customFormat="false" ht="13.9" hidden="false" customHeight="true" outlineLevel="0" collapsed="false">
      <c r="B95" s="44" t="n">
        <f aca="false">IF(ISNUMBER(SEARCH($F$1,C95)),MAX($B$4:B94)+1,0)</f>
        <v>0</v>
      </c>
      <c r="C95" s="45"/>
      <c r="F95" s="44" t="str">
        <f aca="false">IFERROR(VLOOKUP(ROWS(F$5:F95),$B$5:$C$1000,2,0),"")</f>
        <v/>
      </c>
      <c r="H95" s="44" t="n">
        <f aca="false">IF(ISNUMBER(SEARCH($N$1,I95)),MAX($H$4:H94)+1,0)</f>
        <v>0</v>
      </c>
      <c r="I95" s="45"/>
      <c r="J95" s="45"/>
      <c r="K95" s="45"/>
      <c r="N95" s="44" t="str">
        <f aca="false">IFERROR(VLOOKUP(ROWS($N$5:N95),$H$5:$I$6009,2,0),"")</f>
        <v/>
      </c>
    </row>
    <row r="96" customFormat="false" ht="13.9" hidden="false" customHeight="true" outlineLevel="0" collapsed="false">
      <c r="B96" s="44" t="n">
        <f aca="false">IF(ISNUMBER(SEARCH($F$1,C96)),MAX($B$4:B95)+1,0)</f>
        <v>0</v>
      </c>
      <c r="C96" s="45"/>
      <c r="F96" s="44" t="str">
        <f aca="false">IFERROR(VLOOKUP(ROWS(F$5:F96),$B$5:$C$1000,2,0),"")</f>
        <v/>
      </c>
      <c r="H96" s="44" t="n">
        <f aca="false">IF(ISNUMBER(SEARCH($N$1,I96)),MAX($H$4:H95)+1,0)</f>
        <v>0</v>
      </c>
      <c r="I96" s="45"/>
      <c r="J96" s="45"/>
      <c r="K96" s="45"/>
      <c r="N96" s="44" t="str">
        <f aca="false">IFERROR(VLOOKUP(ROWS($N$5:N96),$H$5:$I$6009,2,0),"")</f>
        <v/>
      </c>
    </row>
    <row r="97" customFormat="false" ht="13.9" hidden="false" customHeight="true" outlineLevel="0" collapsed="false">
      <c r="B97" s="44" t="n">
        <f aca="false">IF(ISNUMBER(SEARCH($F$1,C97)),MAX($B$4:B96)+1,0)</f>
        <v>0</v>
      </c>
      <c r="C97" s="45"/>
      <c r="F97" s="44" t="str">
        <f aca="false">IFERROR(VLOOKUP(ROWS(F$5:F97),$B$5:$C$1000,2,0),"")</f>
        <v/>
      </c>
      <c r="H97" s="44" t="n">
        <f aca="false">IF(ISNUMBER(SEARCH($N$1,I97)),MAX($H$4:H96)+1,0)</f>
        <v>0</v>
      </c>
      <c r="I97" s="45"/>
      <c r="J97" s="45"/>
      <c r="K97" s="45"/>
      <c r="N97" s="44" t="str">
        <f aca="false">IFERROR(VLOOKUP(ROWS($N$5:N97),$H$5:$I$6009,2,0),"")</f>
        <v/>
      </c>
    </row>
    <row r="98" customFormat="false" ht="13.9" hidden="false" customHeight="true" outlineLevel="0" collapsed="false">
      <c r="B98" s="44" t="n">
        <f aca="false">IF(ISNUMBER(SEARCH($F$1,C98)),MAX($B$4:B97)+1,0)</f>
        <v>0</v>
      </c>
      <c r="C98" s="45"/>
      <c r="F98" s="44" t="str">
        <f aca="false">IFERROR(VLOOKUP(ROWS(F$5:F98),$B$5:$C$1000,2,0),"")</f>
        <v/>
      </c>
      <c r="H98" s="44" t="n">
        <f aca="false">IF(ISNUMBER(SEARCH($N$1,I98)),MAX($H$4:H97)+1,0)</f>
        <v>0</v>
      </c>
      <c r="I98" s="45"/>
      <c r="J98" s="45"/>
      <c r="K98" s="45"/>
      <c r="N98" s="44" t="str">
        <f aca="false">IFERROR(VLOOKUP(ROWS($N$5:N98),$H$5:$I$6009,2,0),"")</f>
        <v/>
      </c>
    </row>
    <row r="99" customFormat="false" ht="13.9" hidden="false" customHeight="true" outlineLevel="0" collapsed="false">
      <c r="B99" s="44" t="n">
        <f aca="false">IF(ISNUMBER(SEARCH($F$1,C99)),MAX($B$4:B98)+1,0)</f>
        <v>0</v>
      </c>
      <c r="C99" s="45"/>
      <c r="F99" s="44" t="str">
        <f aca="false">IFERROR(VLOOKUP(ROWS(F$5:F99),$B$5:$C$1000,2,0),"")</f>
        <v/>
      </c>
      <c r="H99" s="44" t="n">
        <f aca="false">IF(ISNUMBER(SEARCH($N$1,I99)),MAX($H$4:H98)+1,0)</f>
        <v>0</v>
      </c>
      <c r="I99" s="45"/>
      <c r="J99" s="45"/>
      <c r="K99" s="45"/>
      <c r="N99" s="44" t="str">
        <f aca="false">IFERROR(VLOOKUP(ROWS($N$5:N99),$H$5:$I$6009,2,0),"")</f>
        <v/>
      </c>
    </row>
    <row r="100" customFormat="false" ht="13.9" hidden="false" customHeight="true" outlineLevel="0" collapsed="false">
      <c r="B100" s="44" t="n">
        <f aca="false">IF(ISNUMBER(SEARCH($F$1,C100)),MAX($B$4:B99)+1,0)</f>
        <v>0</v>
      </c>
      <c r="C100" s="45"/>
      <c r="F100" s="44" t="str">
        <f aca="false">IFERROR(VLOOKUP(ROWS(F$5:F100),$B$5:$C$1000,2,0),"")</f>
        <v/>
      </c>
      <c r="H100" s="44" t="n">
        <f aca="false">IF(ISNUMBER(SEARCH($N$1,I100)),MAX($H$4:H99)+1,0)</f>
        <v>0</v>
      </c>
      <c r="I100" s="45"/>
      <c r="J100" s="45"/>
      <c r="K100" s="45"/>
      <c r="N100" s="44" t="str">
        <f aca="false">IFERROR(VLOOKUP(ROWS($N$5:N100),$H$5:$I$6009,2,0),"")</f>
        <v/>
      </c>
    </row>
    <row r="101" customFormat="false" ht="13.9" hidden="false" customHeight="true" outlineLevel="0" collapsed="false">
      <c r="B101" s="44" t="n">
        <f aca="false">IF(ISNUMBER(SEARCH($F$1,C101)),MAX($B$4:B100)+1,0)</f>
        <v>0</v>
      </c>
      <c r="C101" s="45"/>
      <c r="F101" s="44" t="str">
        <f aca="false">IFERROR(VLOOKUP(ROWS(F$5:F101),$B$5:$C$1000,2,0),"")</f>
        <v/>
      </c>
      <c r="H101" s="44" t="n">
        <f aca="false">IF(ISNUMBER(SEARCH($N$1,I101)),MAX($H$4:H100)+1,0)</f>
        <v>0</v>
      </c>
      <c r="I101" s="45"/>
      <c r="J101" s="45"/>
      <c r="K101" s="45"/>
      <c r="N101" s="44" t="str">
        <f aca="false">IFERROR(VLOOKUP(ROWS($N$5:N101),$H$5:$I$6009,2,0),"")</f>
        <v/>
      </c>
    </row>
    <row r="102" customFormat="false" ht="13.9" hidden="false" customHeight="true" outlineLevel="0" collapsed="false">
      <c r="B102" s="44" t="n">
        <f aca="false">IF(ISNUMBER(SEARCH($F$1,C102)),MAX($B$4:B101)+1,0)</f>
        <v>0</v>
      </c>
      <c r="C102" s="45"/>
      <c r="F102" s="44" t="str">
        <f aca="false">IFERROR(VLOOKUP(ROWS(F$5:F102),$B$5:$C$1000,2,0),"")</f>
        <v/>
      </c>
      <c r="H102" s="44" t="n">
        <f aca="false">IF(ISNUMBER(SEARCH($N$1,I102)),MAX($H$4:H101)+1,0)</f>
        <v>0</v>
      </c>
      <c r="I102" s="45"/>
      <c r="J102" s="45"/>
      <c r="K102" s="45"/>
      <c r="N102" s="44" t="str">
        <f aca="false">IFERROR(VLOOKUP(ROWS($N$5:N102),$H$5:$I$6009,2,0),"")</f>
        <v/>
      </c>
    </row>
    <row r="103" customFormat="false" ht="13.9" hidden="false" customHeight="true" outlineLevel="0" collapsed="false">
      <c r="B103" s="44" t="n">
        <f aca="false">IF(ISNUMBER(SEARCH($F$1,C103)),MAX($B$4:B102)+1,0)</f>
        <v>0</v>
      </c>
      <c r="C103" s="45"/>
      <c r="F103" s="44" t="str">
        <f aca="false">IFERROR(VLOOKUP(ROWS(F$5:F103),$B$5:$C$1000,2,0),"")</f>
        <v/>
      </c>
      <c r="H103" s="44" t="n">
        <f aca="false">IF(ISNUMBER(SEARCH($N$1,I103)),MAX($H$4:H102)+1,0)</f>
        <v>0</v>
      </c>
      <c r="I103" s="45"/>
      <c r="J103" s="45"/>
      <c r="K103" s="45"/>
      <c r="N103" s="44" t="str">
        <f aca="false">IFERROR(VLOOKUP(ROWS($N$5:N103),$H$5:$I$6009,2,0),"")</f>
        <v/>
      </c>
    </row>
    <row r="104" customFormat="false" ht="13.9" hidden="false" customHeight="true" outlineLevel="0" collapsed="false">
      <c r="B104" s="44" t="n">
        <f aca="false">IF(ISNUMBER(SEARCH($F$1,C104)),MAX($B$4:B103)+1,0)</f>
        <v>0</v>
      </c>
      <c r="C104" s="45"/>
      <c r="F104" s="44" t="str">
        <f aca="false">IFERROR(VLOOKUP(ROWS(F$5:F104),$B$5:$C$1000,2,0),"")</f>
        <v/>
      </c>
      <c r="H104" s="44" t="n">
        <f aca="false">IF(ISNUMBER(SEARCH($N$1,I104)),MAX($H$4:H103)+1,0)</f>
        <v>0</v>
      </c>
      <c r="I104" s="45"/>
      <c r="J104" s="45"/>
      <c r="K104" s="45"/>
      <c r="N104" s="44" t="str">
        <f aca="false">IFERROR(VLOOKUP(ROWS($N$5:N104),$H$5:$I$6009,2,0),"")</f>
        <v/>
      </c>
    </row>
    <row r="105" customFormat="false" ht="13.9" hidden="false" customHeight="true" outlineLevel="0" collapsed="false">
      <c r="B105" s="44" t="n">
        <f aca="false">IF(ISNUMBER(SEARCH($F$1,C105)),MAX($B$4:B104)+1,0)</f>
        <v>0</v>
      </c>
      <c r="C105" s="45"/>
      <c r="F105" s="44" t="str">
        <f aca="false">IFERROR(VLOOKUP(ROWS(F$5:F105),$B$5:$C$1000,2,0),"")</f>
        <v/>
      </c>
      <c r="H105" s="44" t="n">
        <f aca="false">IF(ISNUMBER(SEARCH($N$1,I105)),MAX($H$4:H104)+1,0)</f>
        <v>0</v>
      </c>
      <c r="I105" s="45"/>
      <c r="J105" s="45"/>
      <c r="K105" s="45"/>
      <c r="N105" s="44" t="str">
        <f aca="false">IFERROR(VLOOKUP(ROWS($N$5:N105),$H$5:$I$6009,2,0),"")</f>
        <v/>
      </c>
    </row>
    <row r="106" customFormat="false" ht="13.9" hidden="false" customHeight="true" outlineLevel="0" collapsed="false">
      <c r="B106" s="44" t="n">
        <f aca="false">IF(ISNUMBER(SEARCH($F$1,C106)),MAX($B$4:B105)+1,0)</f>
        <v>0</v>
      </c>
      <c r="C106" s="45"/>
      <c r="F106" s="44" t="str">
        <f aca="false">IFERROR(VLOOKUP(ROWS(F$5:F106),$B$5:$C$1000,2,0),"")</f>
        <v/>
      </c>
      <c r="H106" s="44" t="n">
        <f aca="false">IF(ISNUMBER(SEARCH($N$1,I106)),MAX($H$4:H105)+1,0)</f>
        <v>0</v>
      </c>
      <c r="I106" s="45"/>
      <c r="J106" s="45"/>
      <c r="K106" s="45"/>
      <c r="N106" s="44" t="str">
        <f aca="false">IFERROR(VLOOKUP(ROWS($N$5:N106),$H$5:$I$6009,2,0),"")</f>
        <v/>
      </c>
    </row>
    <row r="107" customFormat="false" ht="13.9" hidden="false" customHeight="true" outlineLevel="0" collapsed="false">
      <c r="B107" s="44" t="n">
        <f aca="false">IF(ISNUMBER(SEARCH($F$1,C107)),MAX($B$4:B106)+1,0)</f>
        <v>0</v>
      </c>
      <c r="C107" s="45"/>
      <c r="F107" s="44" t="str">
        <f aca="false">IFERROR(VLOOKUP(ROWS(F$5:F107),$B$5:$C$1000,2,0),"")</f>
        <v/>
      </c>
      <c r="H107" s="44" t="n">
        <f aca="false">IF(ISNUMBER(SEARCH($N$1,I107)),MAX($H$4:H106)+1,0)</f>
        <v>0</v>
      </c>
      <c r="I107" s="45"/>
      <c r="J107" s="45"/>
      <c r="K107" s="45"/>
      <c r="N107" s="44" t="str">
        <f aca="false">IFERROR(VLOOKUP(ROWS($N$5:N107),$H$5:$I$6009,2,0),"")</f>
        <v/>
      </c>
    </row>
    <row r="108" customFormat="false" ht="13.9" hidden="false" customHeight="true" outlineLevel="0" collapsed="false">
      <c r="B108" s="44" t="n">
        <f aca="false">IF(ISNUMBER(SEARCH($F$1,C108)),MAX($B$4:B107)+1,0)</f>
        <v>0</v>
      </c>
      <c r="C108" s="45"/>
      <c r="F108" s="44" t="str">
        <f aca="false">IFERROR(VLOOKUP(ROWS(F$5:F108),$B$5:$C$1000,2,0),"")</f>
        <v/>
      </c>
      <c r="H108" s="44" t="n">
        <f aca="false">IF(ISNUMBER(SEARCH($N$1,I108)),MAX($H$4:H107)+1,0)</f>
        <v>0</v>
      </c>
      <c r="I108" s="45"/>
      <c r="J108" s="45"/>
      <c r="K108" s="45"/>
      <c r="N108" s="44" t="str">
        <f aca="false">IFERROR(VLOOKUP(ROWS($N$5:N108),$H$5:$I$6009,2,0),"")</f>
        <v/>
      </c>
    </row>
    <row r="109" customFormat="false" ht="13.9" hidden="false" customHeight="true" outlineLevel="0" collapsed="false">
      <c r="B109" s="44" t="n">
        <f aca="false">IF(ISNUMBER(SEARCH($F$1,C109)),MAX($B$4:B108)+1,0)</f>
        <v>0</v>
      </c>
      <c r="C109" s="45"/>
      <c r="F109" s="44" t="str">
        <f aca="false">IFERROR(VLOOKUP(ROWS(F$5:F109),$B$5:$C$1000,2,0),"")</f>
        <v/>
      </c>
      <c r="H109" s="44" t="n">
        <f aca="false">IF(ISNUMBER(SEARCH($N$1,I109)),MAX($H$4:H108)+1,0)</f>
        <v>0</v>
      </c>
      <c r="I109" s="45"/>
      <c r="J109" s="45"/>
      <c r="K109" s="45"/>
      <c r="N109" s="44" t="str">
        <f aca="false">IFERROR(VLOOKUP(ROWS($N$5:N109),$H$5:$I$6009,2,0),"")</f>
        <v/>
      </c>
    </row>
    <row r="110" customFormat="false" ht="13.9" hidden="false" customHeight="true" outlineLevel="0" collapsed="false">
      <c r="B110" s="44" t="n">
        <f aca="false">IF(ISNUMBER(SEARCH($F$1,C110)),MAX($B$4:B109)+1,0)</f>
        <v>0</v>
      </c>
      <c r="C110" s="45"/>
      <c r="F110" s="44" t="str">
        <f aca="false">IFERROR(VLOOKUP(ROWS(F$5:F110),$B$5:$C$1000,2,0),"")</f>
        <v/>
      </c>
      <c r="H110" s="44" t="n">
        <f aca="false">IF(ISNUMBER(SEARCH($N$1,I110)),MAX($H$4:H109)+1,0)</f>
        <v>0</v>
      </c>
      <c r="I110" s="45"/>
      <c r="J110" s="45"/>
      <c r="K110" s="45"/>
      <c r="N110" s="44" t="str">
        <f aca="false">IFERROR(VLOOKUP(ROWS($N$5:N110),$H$5:$I$6009,2,0),"")</f>
        <v/>
      </c>
    </row>
    <row r="111" customFormat="false" ht="13.9" hidden="false" customHeight="true" outlineLevel="0" collapsed="false">
      <c r="B111" s="44" t="n">
        <f aca="false">IF(ISNUMBER(SEARCH($F$1,C111)),MAX($B$4:B110)+1,0)</f>
        <v>0</v>
      </c>
      <c r="C111" s="45"/>
      <c r="F111" s="44" t="str">
        <f aca="false">IFERROR(VLOOKUP(ROWS(F$5:F111),$B$5:$C$1000,2,0),"")</f>
        <v/>
      </c>
      <c r="H111" s="44" t="n">
        <f aca="false">IF(ISNUMBER(SEARCH($N$1,I111)),MAX($H$4:H110)+1,0)</f>
        <v>0</v>
      </c>
      <c r="I111" s="45"/>
      <c r="J111" s="45"/>
      <c r="K111" s="45"/>
      <c r="N111" s="44" t="str">
        <f aca="false">IFERROR(VLOOKUP(ROWS($N$5:N111),$H$5:$I$6009,2,0),"")</f>
        <v/>
      </c>
    </row>
    <row r="112" customFormat="false" ht="13.9" hidden="false" customHeight="true" outlineLevel="0" collapsed="false">
      <c r="B112" s="44" t="n">
        <f aca="false">IF(ISNUMBER(SEARCH($F$1,C112)),MAX($B$4:B111)+1,0)</f>
        <v>0</v>
      </c>
      <c r="C112" s="45"/>
      <c r="F112" s="44" t="str">
        <f aca="false">IFERROR(VLOOKUP(ROWS(F$5:F112),$B$5:$C$1000,2,0),"")</f>
        <v/>
      </c>
      <c r="H112" s="44" t="n">
        <f aca="false">IF(ISNUMBER(SEARCH($N$1,I112)),MAX($H$4:H111)+1,0)</f>
        <v>0</v>
      </c>
      <c r="I112" s="45"/>
      <c r="J112" s="45"/>
      <c r="K112" s="45"/>
      <c r="N112" s="44" t="str">
        <f aca="false">IFERROR(VLOOKUP(ROWS($N$5:N112),$H$5:$I$6009,2,0),"")</f>
        <v/>
      </c>
    </row>
    <row r="113" customFormat="false" ht="13.9" hidden="false" customHeight="true" outlineLevel="0" collapsed="false">
      <c r="B113" s="44" t="n">
        <f aca="false">IF(ISNUMBER(SEARCH($F$1,C113)),MAX($B$4:B112)+1,0)</f>
        <v>0</v>
      </c>
      <c r="C113" s="45"/>
      <c r="F113" s="44" t="str">
        <f aca="false">IFERROR(VLOOKUP(ROWS(F$5:F113),$B$5:$C$1000,2,0),"")</f>
        <v/>
      </c>
      <c r="H113" s="44" t="n">
        <f aca="false">IF(ISNUMBER(SEARCH($N$1,I113)),MAX($H$4:H112)+1,0)</f>
        <v>0</v>
      </c>
      <c r="I113" s="45"/>
      <c r="J113" s="45"/>
      <c r="K113" s="45"/>
      <c r="N113" s="44" t="str">
        <f aca="false">IFERROR(VLOOKUP(ROWS($N$5:N113),$H$5:$I$6009,2,0),"")</f>
        <v/>
      </c>
    </row>
    <row r="114" customFormat="false" ht="13.9" hidden="false" customHeight="true" outlineLevel="0" collapsed="false">
      <c r="B114" s="44" t="n">
        <f aca="false">IF(ISNUMBER(SEARCH($F$1,C114)),MAX($B$4:B113)+1,0)</f>
        <v>0</v>
      </c>
      <c r="C114" s="45"/>
      <c r="F114" s="44" t="str">
        <f aca="false">IFERROR(VLOOKUP(ROWS(F$5:F114),$B$5:$C$1000,2,0),"")</f>
        <v/>
      </c>
      <c r="H114" s="44" t="n">
        <f aca="false">IF(ISNUMBER(SEARCH($N$1,I114)),MAX($H$4:H113)+1,0)</f>
        <v>0</v>
      </c>
      <c r="I114" s="45"/>
      <c r="J114" s="45"/>
      <c r="K114" s="45"/>
      <c r="N114" s="44" t="str">
        <f aca="false">IFERROR(VLOOKUP(ROWS($N$5:N114),$H$5:$I$6009,2,0),"")</f>
        <v/>
      </c>
    </row>
    <row r="115" customFormat="false" ht="13.9" hidden="false" customHeight="true" outlineLevel="0" collapsed="false">
      <c r="B115" s="44" t="n">
        <f aca="false">IF(ISNUMBER(SEARCH($F$1,C115)),MAX($B$4:B114)+1,0)</f>
        <v>0</v>
      </c>
      <c r="C115" s="45"/>
      <c r="F115" s="44" t="str">
        <f aca="false">IFERROR(VLOOKUP(ROWS(F$5:F115),$B$5:$C$1000,2,0),"")</f>
        <v/>
      </c>
      <c r="H115" s="44" t="n">
        <f aca="false">IF(ISNUMBER(SEARCH($N$1,I115)),MAX($H$4:H114)+1,0)</f>
        <v>0</v>
      </c>
      <c r="I115" s="45"/>
      <c r="J115" s="45"/>
      <c r="K115" s="45"/>
      <c r="N115" s="44" t="str">
        <f aca="false">IFERROR(VLOOKUP(ROWS($N$5:N115),$H$5:$I$6009,2,0),"")</f>
        <v/>
      </c>
    </row>
    <row r="116" customFormat="false" ht="13.9" hidden="false" customHeight="true" outlineLevel="0" collapsed="false">
      <c r="B116" s="44" t="n">
        <f aca="false">IF(ISNUMBER(SEARCH($F$1,C116)),MAX($B$4:B115)+1,0)</f>
        <v>0</v>
      </c>
      <c r="C116" s="45"/>
      <c r="F116" s="44" t="str">
        <f aca="false">IFERROR(VLOOKUP(ROWS(F$5:F116),$B$5:$C$1000,2,0),"")</f>
        <v/>
      </c>
      <c r="H116" s="44" t="n">
        <f aca="false">IF(ISNUMBER(SEARCH($N$1,I116)),MAX($H$4:H115)+1,0)</f>
        <v>0</v>
      </c>
      <c r="I116" s="45"/>
      <c r="J116" s="45"/>
      <c r="K116" s="45"/>
      <c r="N116" s="44" t="str">
        <f aca="false">IFERROR(VLOOKUP(ROWS($N$5:N116),$H$5:$I$6009,2,0),"")</f>
        <v/>
      </c>
    </row>
    <row r="117" customFormat="false" ht="13.9" hidden="false" customHeight="true" outlineLevel="0" collapsed="false">
      <c r="B117" s="44" t="n">
        <f aca="false">IF(ISNUMBER(SEARCH($F$1,C117)),MAX($B$4:B116)+1,0)</f>
        <v>0</v>
      </c>
      <c r="C117" s="45"/>
      <c r="F117" s="44" t="str">
        <f aca="false">IFERROR(VLOOKUP(ROWS(F$5:F117),$B$5:$C$1000,2,0),"")</f>
        <v/>
      </c>
      <c r="H117" s="44" t="n">
        <f aca="false">IF(ISNUMBER(SEARCH($N$1,I117)),MAX($H$4:H116)+1,0)</f>
        <v>0</v>
      </c>
      <c r="I117" s="45"/>
      <c r="J117" s="45"/>
      <c r="K117" s="45"/>
      <c r="N117" s="44" t="str">
        <f aca="false">IFERROR(VLOOKUP(ROWS($N$5:N117),$H$5:$I$6009,2,0),"")</f>
        <v/>
      </c>
    </row>
    <row r="118" customFormat="false" ht="13.9" hidden="false" customHeight="true" outlineLevel="0" collapsed="false">
      <c r="B118" s="44" t="n">
        <f aca="false">IF(ISNUMBER(SEARCH($F$1,C118)),MAX($B$4:B117)+1,0)</f>
        <v>0</v>
      </c>
      <c r="C118" s="45"/>
      <c r="F118" s="44" t="str">
        <f aca="false">IFERROR(VLOOKUP(ROWS(F$5:F118),$B$5:$C$1000,2,0),"")</f>
        <v/>
      </c>
      <c r="H118" s="44" t="n">
        <f aca="false">IF(ISNUMBER(SEARCH($N$1,I118)),MAX($H$4:H117)+1,0)</f>
        <v>0</v>
      </c>
      <c r="I118" s="45"/>
      <c r="J118" s="45"/>
      <c r="K118" s="45"/>
      <c r="N118" s="44" t="str">
        <f aca="false">IFERROR(VLOOKUP(ROWS($N$5:N118),$H$5:$I$6009,2,0),"")</f>
        <v/>
      </c>
    </row>
    <row r="119" customFormat="false" ht="13.9" hidden="false" customHeight="true" outlineLevel="0" collapsed="false">
      <c r="B119" s="44" t="n">
        <f aca="false">IF(ISNUMBER(SEARCH($F$1,C119)),MAX($B$4:B118)+1,0)</f>
        <v>0</v>
      </c>
      <c r="C119" s="45"/>
      <c r="F119" s="44" t="str">
        <f aca="false">IFERROR(VLOOKUP(ROWS(F$5:F119),$B$5:$C$1000,2,0),"")</f>
        <v/>
      </c>
      <c r="H119" s="44" t="n">
        <f aca="false">IF(ISNUMBER(SEARCH($N$1,I119)),MAX($H$4:H118)+1,0)</f>
        <v>0</v>
      </c>
      <c r="I119" s="45"/>
      <c r="J119" s="45"/>
      <c r="K119" s="45"/>
      <c r="N119" s="44" t="str">
        <f aca="false">IFERROR(VLOOKUP(ROWS($N$5:N119),$H$5:$I$6009,2,0),"")</f>
        <v/>
      </c>
    </row>
    <row r="120" customFormat="false" ht="13.9" hidden="false" customHeight="true" outlineLevel="0" collapsed="false">
      <c r="B120" s="44" t="n">
        <f aca="false">IF(ISNUMBER(SEARCH($F$1,C120)),MAX($B$4:B119)+1,0)</f>
        <v>0</v>
      </c>
      <c r="C120" s="45"/>
      <c r="F120" s="44" t="str">
        <f aca="false">IFERROR(VLOOKUP(ROWS(F$5:F120),$B$5:$C$1000,2,0),"")</f>
        <v/>
      </c>
      <c r="H120" s="44" t="n">
        <f aca="false">IF(ISNUMBER(SEARCH($N$1,I120)),MAX($H$4:H119)+1,0)</f>
        <v>0</v>
      </c>
      <c r="I120" s="45"/>
      <c r="J120" s="45"/>
      <c r="K120" s="45"/>
      <c r="N120" s="44" t="str">
        <f aca="false">IFERROR(VLOOKUP(ROWS($N$5:N120),$H$5:$I$6009,2,0),"")</f>
        <v/>
      </c>
    </row>
    <row r="121" customFormat="false" ht="13.9" hidden="false" customHeight="true" outlineLevel="0" collapsed="false">
      <c r="B121" s="44" t="n">
        <f aca="false">IF(ISNUMBER(SEARCH($F$1,C121)),MAX($B$4:B120)+1,0)</f>
        <v>0</v>
      </c>
      <c r="C121" s="45"/>
      <c r="F121" s="44" t="str">
        <f aca="false">IFERROR(VLOOKUP(ROWS(F$5:F121),$B$5:$C$1000,2,0),"")</f>
        <v/>
      </c>
      <c r="H121" s="44" t="n">
        <f aca="false">IF(ISNUMBER(SEARCH($N$1,I121)),MAX($H$4:H120)+1,0)</f>
        <v>0</v>
      </c>
      <c r="I121" s="45"/>
      <c r="J121" s="45"/>
      <c r="K121" s="45"/>
      <c r="N121" s="44" t="str">
        <f aca="false">IFERROR(VLOOKUP(ROWS($N$5:N121),$H$5:$I$6009,2,0),"")</f>
        <v/>
      </c>
    </row>
    <row r="122" customFormat="false" ht="13.9" hidden="false" customHeight="true" outlineLevel="0" collapsed="false">
      <c r="B122" s="44" t="n">
        <f aca="false">IF(ISNUMBER(SEARCH($F$1,C122)),MAX($B$4:B121)+1,0)</f>
        <v>0</v>
      </c>
      <c r="C122" s="45"/>
      <c r="F122" s="44" t="str">
        <f aca="false">IFERROR(VLOOKUP(ROWS(F$5:F122),$B$5:$C$1000,2,0),"")</f>
        <v/>
      </c>
      <c r="H122" s="44" t="n">
        <f aca="false">IF(ISNUMBER(SEARCH($N$1,I122)),MAX($H$4:H121)+1,0)</f>
        <v>0</v>
      </c>
      <c r="I122" s="45"/>
      <c r="J122" s="45"/>
      <c r="K122" s="45"/>
      <c r="N122" s="44" t="str">
        <f aca="false">IFERROR(VLOOKUP(ROWS($N$5:N122),$H$5:$I$6009,2,0),"")</f>
        <v/>
      </c>
    </row>
    <row r="123" customFormat="false" ht="13.9" hidden="false" customHeight="true" outlineLevel="0" collapsed="false">
      <c r="B123" s="44" t="n">
        <f aca="false">IF(ISNUMBER(SEARCH($F$1,C123)),MAX($B$4:B122)+1,0)</f>
        <v>0</v>
      </c>
      <c r="C123" s="45"/>
      <c r="F123" s="44" t="str">
        <f aca="false">IFERROR(VLOOKUP(ROWS(F$5:F123),$B$5:$C$1000,2,0),"")</f>
        <v/>
      </c>
      <c r="H123" s="44" t="n">
        <f aca="false">IF(ISNUMBER(SEARCH($N$1,I123)),MAX($H$4:H122)+1,0)</f>
        <v>0</v>
      </c>
      <c r="I123" s="45"/>
      <c r="J123" s="45"/>
      <c r="K123" s="45"/>
      <c r="N123" s="44" t="str">
        <f aca="false">IFERROR(VLOOKUP(ROWS($N$5:N123),$H$5:$I$6009,2,0),"")</f>
        <v/>
      </c>
    </row>
    <row r="124" customFormat="false" ht="13.9" hidden="false" customHeight="true" outlineLevel="0" collapsed="false">
      <c r="B124" s="44" t="n">
        <f aca="false">IF(ISNUMBER(SEARCH($F$1,C124)),MAX($B$4:B123)+1,0)</f>
        <v>0</v>
      </c>
      <c r="C124" s="45"/>
      <c r="F124" s="44" t="str">
        <f aca="false">IFERROR(VLOOKUP(ROWS(F$5:F124),$B$5:$C$1000,2,0),"")</f>
        <v/>
      </c>
      <c r="H124" s="44" t="n">
        <f aca="false">IF(ISNUMBER(SEARCH($N$1,I124)),MAX($H$4:H123)+1,0)</f>
        <v>0</v>
      </c>
      <c r="I124" s="45"/>
      <c r="J124" s="45"/>
      <c r="K124" s="45"/>
      <c r="N124" s="44" t="str">
        <f aca="false">IFERROR(VLOOKUP(ROWS($N$5:N124),$H$5:$I$6009,2,0),"")</f>
        <v/>
      </c>
    </row>
    <row r="125" customFormat="false" ht="13.9" hidden="false" customHeight="true" outlineLevel="0" collapsed="false">
      <c r="B125" s="44" t="n">
        <f aca="false">IF(ISNUMBER(SEARCH($F$1,C125)),MAX($B$4:B124)+1,0)</f>
        <v>0</v>
      </c>
      <c r="C125" s="45"/>
      <c r="F125" s="44" t="str">
        <f aca="false">IFERROR(VLOOKUP(ROWS(F$5:F125),$B$5:$C$1000,2,0),"")</f>
        <v/>
      </c>
      <c r="H125" s="44" t="n">
        <f aca="false">IF(ISNUMBER(SEARCH($N$1,I125)),MAX($H$4:H124)+1,0)</f>
        <v>0</v>
      </c>
      <c r="I125" s="45"/>
      <c r="J125" s="45"/>
      <c r="K125" s="45"/>
      <c r="N125" s="44" t="str">
        <f aca="false">IFERROR(VLOOKUP(ROWS($N$5:N125),$H$5:$I$6009,2,0),"")</f>
        <v/>
      </c>
    </row>
    <row r="126" customFormat="false" ht="13.9" hidden="false" customHeight="true" outlineLevel="0" collapsed="false">
      <c r="B126" s="44" t="n">
        <f aca="false">IF(ISNUMBER(SEARCH($F$1,C126)),MAX($B$4:B125)+1,0)</f>
        <v>0</v>
      </c>
      <c r="C126" s="45"/>
      <c r="F126" s="44" t="str">
        <f aca="false">IFERROR(VLOOKUP(ROWS(F$5:F126),$B$5:$C$1000,2,0),"")</f>
        <v/>
      </c>
      <c r="H126" s="44" t="n">
        <f aca="false">IF(ISNUMBER(SEARCH($N$1,I126)),MAX($H$4:H125)+1,0)</f>
        <v>0</v>
      </c>
      <c r="I126" s="45"/>
      <c r="J126" s="45"/>
      <c r="K126" s="45"/>
      <c r="N126" s="44" t="str">
        <f aca="false">IFERROR(VLOOKUP(ROWS($N$5:N126),$H$5:$I$6009,2,0),"")</f>
        <v/>
      </c>
    </row>
    <row r="127" customFormat="false" ht="13.9" hidden="false" customHeight="true" outlineLevel="0" collapsed="false">
      <c r="B127" s="44" t="n">
        <f aca="false">IF(ISNUMBER(SEARCH($F$1,C127)),MAX($B$4:B126)+1,0)</f>
        <v>0</v>
      </c>
      <c r="C127" s="45"/>
      <c r="F127" s="44" t="str">
        <f aca="false">IFERROR(VLOOKUP(ROWS(F$5:F127),$B$5:$C$1000,2,0),"")</f>
        <v/>
      </c>
      <c r="H127" s="44" t="n">
        <f aca="false">IF(ISNUMBER(SEARCH($N$1,I127)),MAX($H$4:H126)+1,0)</f>
        <v>0</v>
      </c>
      <c r="I127" s="45"/>
      <c r="J127" s="45"/>
      <c r="K127" s="45"/>
      <c r="N127" s="44" t="str">
        <f aca="false">IFERROR(VLOOKUP(ROWS($N$5:N127),$H$5:$I$6009,2,0),"")</f>
        <v/>
      </c>
    </row>
    <row r="128" customFormat="false" ht="13.9" hidden="false" customHeight="true" outlineLevel="0" collapsed="false">
      <c r="B128" s="44" t="n">
        <f aca="false">IF(ISNUMBER(SEARCH($F$1,C128)),MAX($B$4:B127)+1,0)</f>
        <v>0</v>
      </c>
      <c r="C128" s="45"/>
      <c r="F128" s="44" t="str">
        <f aca="false">IFERROR(VLOOKUP(ROWS(F$5:F128),$B$5:$C$1000,2,0),"")</f>
        <v/>
      </c>
      <c r="H128" s="44" t="n">
        <f aca="false">IF(ISNUMBER(SEARCH($N$1,I128)),MAX($H$4:H127)+1,0)</f>
        <v>0</v>
      </c>
      <c r="I128" s="45"/>
      <c r="J128" s="45"/>
      <c r="K128" s="45"/>
      <c r="N128" s="44" t="str">
        <f aca="false">IFERROR(VLOOKUP(ROWS($N$5:N128),$H$5:$I$6009,2,0),"")</f>
        <v/>
      </c>
    </row>
    <row r="129" customFormat="false" ht="13.9" hidden="false" customHeight="true" outlineLevel="0" collapsed="false">
      <c r="B129" s="44" t="n">
        <f aca="false">IF(ISNUMBER(SEARCH($F$1,C129)),MAX($B$4:B128)+1,0)</f>
        <v>0</v>
      </c>
      <c r="C129" s="45"/>
      <c r="F129" s="44" t="str">
        <f aca="false">IFERROR(VLOOKUP(ROWS(F$5:F129),$B$5:$C$1000,2,0),"")</f>
        <v/>
      </c>
      <c r="H129" s="44" t="n">
        <f aca="false">IF(ISNUMBER(SEARCH($N$1,I129)),MAX($H$4:H128)+1,0)</f>
        <v>0</v>
      </c>
      <c r="I129" s="45"/>
      <c r="J129" s="45"/>
      <c r="K129" s="45"/>
      <c r="N129" s="44" t="str">
        <f aca="false">IFERROR(VLOOKUP(ROWS($N$5:N129),$H$5:$I$6009,2,0),"")</f>
        <v/>
      </c>
    </row>
    <row r="130" customFormat="false" ht="13.9" hidden="false" customHeight="true" outlineLevel="0" collapsed="false">
      <c r="B130" s="44" t="n">
        <f aca="false">IF(ISNUMBER(SEARCH($F$1,C130)),MAX($B$4:B129)+1,0)</f>
        <v>0</v>
      </c>
      <c r="C130" s="45"/>
      <c r="F130" s="44" t="str">
        <f aca="false">IFERROR(VLOOKUP(ROWS(F$5:F130),$B$5:$C$1000,2,0),"")</f>
        <v/>
      </c>
      <c r="H130" s="44" t="n">
        <f aca="false">IF(ISNUMBER(SEARCH($N$1,I130)),MAX($H$4:H129)+1,0)</f>
        <v>0</v>
      </c>
      <c r="I130" s="45"/>
      <c r="J130" s="45"/>
      <c r="K130" s="45"/>
      <c r="N130" s="44" t="str">
        <f aca="false">IFERROR(VLOOKUP(ROWS($N$5:N130),$H$5:$I$6009,2,0),"")</f>
        <v/>
      </c>
    </row>
    <row r="131" customFormat="false" ht="13.9" hidden="false" customHeight="true" outlineLevel="0" collapsed="false">
      <c r="B131" s="44" t="n">
        <f aca="false">IF(ISNUMBER(SEARCH($F$1,C131)),MAX($B$4:B130)+1,0)</f>
        <v>0</v>
      </c>
      <c r="C131" s="45"/>
      <c r="F131" s="44" t="str">
        <f aca="false">IFERROR(VLOOKUP(ROWS(F$5:F131),$B$5:$C$1000,2,0),"")</f>
        <v/>
      </c>
      <c r="H131" s="44" t="n">
        <f aca="false">IF(ISNUMBER(SEARCH($N$1,I131)),MAX($H$4:H130)+1,0)</f>
        <v>0</v>
      </c>
      <c r="I131" s="45"/>
      <c r="J131" s="45"/>
      <c r="K131" s="45"/>
      <c r="N131" s="44" t="str">
        <f aca="false">IFERROR(VLOOKUP(ROWS($N$5:N131),$H$5:$I$6009,2,0),"")</f>
        <v/>
      </c>
    </row>
    <row r="132" customFormat="false" ht="13.9" hidden="false" customHeight="true" outlineLevel="0" collapsed="false">
      <c r="B132" s="44" t="n">
        <f aca="false">IF(ISNUMBER(SEARCH($F$1,C132)),MAX($B$4:B131)+1,0)</f>
        <v>0</v>
      </c>
      <c r="C132" s="45"/>
      <c r="F132" s="44" t="str">
        <f aca="false">IFERROR(VLOOKUP(ROWS(F$5:F132),$B$5:$C$1000,2,0),"")</f>
        <v/>
      </c>
      <c r="H132" s="44" t="n">
        <f aca="false">IF(ISNUMBER(SEARCH($N$1,I132)),MAX($H$4:H131)+1,0)</f>
        <v>0</v>
      </c>
      <c r="I132" s="45"/>
      <c r="J132" s="45"/>
      <c r="K132" s="45"/>
      <c r="N132" s="44" t="str">
        <f aca="false">IFERROR(VLOOKUP(ROWS($N$5:N132),$H$5:$I$6009,2,0),"")</f>
        <v/>
      </c>
    </row>
    <row r="133" customFormat="false" ht="13.9" hidden="false" customHeight="true" outlineLevel="0" collapsed="false">
      <c r="B133" s="44" t="n">
        <f aca="false">IF(ISNUMBER(SEARCH($F$1,C133)),MAX($B$4:B132)+1,0)</f>
        <v>0</v>
      </c>
      <c r="C133" s="45"/>
      <c r="F133" s="44" t="str">
        <f aca="false">IFERROR(VLOOKUP(ROWS(F$5:F133),$B$5:$C$1000,2,0),"")</f>
        <v/>
      </c>
      <c r="H133" s="44" t="n">
        <f aca="false">IF(ISNUMBER(SEARCH($N$1,I133)),MAX($H$4:H132)+1,0)</f>
        <v>0</v>
      </c>
      <c r="I133" s="45"/>
      <c r="J133" s="45"/>
      <c r="K133" s="45"/>
      <c r="N133" s="44" t="str">
        <f aca="false">IFERROR(VLOOKUP(ROWS($N$5:N133),$H$5:$I$6009,2,0),"")</f>
        <v/>
      </c>
    </row>
    <row r="134" customFormat="false" ht="13.9" hidden="false" customHeight="true" outlineLevel="0" collapsed="false">
      <c r="B134" s="44" t="n">
        <f aca="false">IF(ISNUMBER(SEARCH($F$1,C134)),MAX($B$4:B133)+1,0)</f>
        <v>0</v>
      </c>
      <c r="C134" s="45"/>
      <c r="F134" s="44" t="str">
        <f aca="false">IFERROR(VLOOKUP(ROWS(F$5:F134),$B$5:$C$1000,2,0),"")</f>
        <v/>
      </c>
      <c r="H134" s="44" t="n">
        <f aca="false">IF(ISNUMBER(SEARCH($N$1,I134)),MAX($H$4:H133)+1,0)</f>
        <v>0</v>
      </c>
      <c r="I134" s="45"/>
      <c r="J134" s="45"/>
      <c r="K134" s="45"/>
      <c r="N134" s="44" t="str">
        <f aca="false">IFERROR(VLOOKUP(ROWS($N$5:N134),$H$5:$I$6009,2,0),"")</f>
        <v/>
      </c>
    </row>
    <row r="135" customFormat="false" ht="13.9" hidden="false" customHeight="true" outlineLevel="0" collapsed="false">
      <c r="B135" s="44" t="n">
        <f aca="false">IF(ISNUMBER(SEARCH($F$1,C135)),MAX($B$4:B134)+1,0)</f>
        <v>0</v>
      </c>
      <c r="C135" s="45"/>
      <c r="F135" s="44" t="str">
        <f aca="false">IFERROR(VLOOKUP(ROWS(F$5:F135),$B$5:$C$1000,2,0),"")</f>
        <v/>
      </c>
      <c r="H135" s="44" t="n">
        <f aca="false">IF(ISNUMBER(SEARCH($N$1,I135)),MAX($H$4:H134)+1,0)</f>
        <v>0</v>
      </c>
      <c r="I135" s="45"/>
      <c r="J135" s="45"/>
      <c r="K135" s="45"/>
      <c r="N135" s="44" t="str">
        <f aca="false">IFERROR(VLOOKUP(ROWS($N$5:N135),$H$5:$I$6009,2,0),"")</f>
        <v/>
      </c>
    </row>
    <row r="136" customFormat="false" ht="13.9" hidden="false" customHeight="true" outlineLevel="0" collapsed="false">
      <c r="B136" s="44" t="n">
        <f aca="false">IF(ISNUMBER(SEARCH($F$1,C136)),MAX($B$4:B135)+1,0)</f>
        <v>0</v>
      </c>
      <c r="C136" s="45"/>
      <c r="F136" s="44" t="str">
        <f aca="false">IFERROR(VLOOKUP(ROWS(F$5:F136),$B$5:$C$1000,2,0),"")</f>
        <v/>
      </c>
      <c r="H136" s="44" t="n">
        <f aca="false">IF(ISNUMBER(SEARCH($N$1,I136)),MAX($H$4:H135)+1,0)</f>
        <v>0</v>
      </c>
      <c r="I136" s="45"/>
      <c r="J136" s="45"/>
      <c r="K136" s="45"/>
      <c r="N136" s="44" t="str">
        <f aca="false">IFERROR(VLOOKUP(ROWS($N$5:N136),$H$5:$I$6009,2,0),"")</f>
        <v/>
      </c>
    </row>
    <row r="137" customFormat="false" ht="13.9" hidden="false" customHeight="true" outlineLevel="0" collapsed="false">
      <c r="B137" s="44" t="n">
        <f aca="false">IF(ISNUMBER(SEARCH($F$1,C137)),MAX($B$4:B136)+1,0)</f>
        <v>0</v>
      </c>
      <c r="C137" s="45"/>
      <c r="F137" s="44" t="str">
        <f aca="false">IFERROR(VLOOKUP(ROWS(F$5:F137),$B$5:$C$1000,2,0),"")</f>
        <v/>
      </c>
      <c r="H137" s="44" t="n">
        <f aca="false">IF(ISNUMBER(SEARCH($N$1,I137)),MAX($H$4:H136)+1,0)</f>
        <v>0</v>
      </c>
      <c r="I137" s="45"/>
      <c r="J137" s="45"/>
      <c r="K137" s="45"/>
      <c r="N137" s="44" t="str">
        <f aca="false">IFERROR(VLOOKUP(ROWS($N$5:N137),$H$5:$I$6009,2,0),"")</f>
        <v/>
      </c>
    </row>
    <row r="138" customFormat="false" ht="13.9" hidden="false" customHeight="true" outlineLevel="0" collapsed="false">
      <c r="B138" s="44" t="n">
        <f aca="false">IF(ISNUMBER(SEARCH($F$1,C138)),MAX($B$4:B137)+1,0)</f>
        <v>0</v>
      </c>
      <c r="C138" s="45"/>
      <c r="F138" s="44" t="str">
        <f aca="false">IFERROR(VLOOKUP(ROWS(F$5:F138),$B$5:$C$1000,2,0),"")</f>
        <v/>
      </c>
      <c r="H138" s="44" t="n">
        <f aca="false">IF(ISNUMBER(SEARCH($N$1,I138)),MAX($H$4:H137)+1,0)</f>
        <v>0</v>
      </c>
      <c r="I138" s="45"/>
      <c r="J138" s="45"/>
      <c r="K138" s="45"/>
      <c r="N138" s="44" t="str">
        <f aca="false">IFERROR(VLOOKUP(ROWS($N$5:N138),$H$5:$I$6009,2,0),"")</f>
        <v/>
      </c>
    </row>
    <row r="139" customFormat="false" ht="13.9" hidden="false" customHeight="true" outlineLevel="0" collapsed="false">
      <c r="B139" s="44" t="n">
        <f aca="false">IF(ISNUMBER(SEARCH($F$1,C139)),MAX($B$4:B138)+1,0)</f>
        <v>0</v>
      </c>
      <c r="C139" s="45"/>
      <c r="F139" s="44" t="str">
        <f aca="false">IFERROR(VLOOKUP(ROWS(F$5:F139),$B$5:$C$1000,2,0),"")</f>
        <v/>
      </c>
      <c r="H139" s="44" t="n">
        <f aca="false">IF(ISNUMBER(SEARCH($N$1,I139)),MAX($H$4:H138)+1,0)</f>
        <v>0</v>
      </c>
      <c r="I139" s="45"/>
      <c r="J139" s="45"/>
      <c r="K139" s="45"/>
      <c r="N139" s="44" t="str">
        <f aca="false">IFERROR(VLOOKUP(ROWS($N$5:N139),$H$5:$I$6009,2,0),"")</f>
        <v/>
      </c>
    </row>
    <row r="140" customFormat="false" ht="13.9" hidden="false" customHeight="true" outlineLevel="0" collapsed="false">
      <c r="B140" s="44" t="n">
        <f aca="false">IF(ISNUMBER(SEARCH($F$1,C140)),MAX($B$4:B139)+1,0)</f>
        <v>0</v>
      </c>
      <c r="C140" s="45"/>
      <c r="F140" s="44" t="str">
        <f aca="false">IFERROR(VLOOKUP(ROWS(F$5:F140),$B$5:$C$1000,2,0),"")</f>
        <v/>
      </c>
      <c r="H140" s="44" t="n">
        <f aca="false">IF(ISNUMBER(SEARCH($N$1,I140)),MAX($H$4:H139)+1,0)</f>
        <v>0</v>
      </c>
      <c r="I140" s="45"/>
      <c r="J140" s="45"/>
      <c r="K140" s="45"/>
      <c r="N140" s="44" t="str">
        <f aca="false">IFERROR(VLOOKUP(ROWS($N$5:N140),$H$5:$I$6009,2,0),"")</f>
        <v/>
      </c>
    </row>
    <row r="141" customFormat="false" ht="13.9" hidden="false" customHeight="true" outlineLevel="0" collapsed="false">
      <c r="B141" s="44" t="n">
        <f aca="false">IF(ISNUMBER(SEARCH($F$1,C141)),MAX($B$4:B140)+1,0)</f>
        <v>0</v>
      </c>
      <c r="C141" s="45"/>
      <c r="F141" s="44" t="str">
        <f aca="false">IFERROR(VLOOKUP(ROWS(F$5:F141),$B$5:$C$1000,2,0),"")</f>
        <v/>
      </c>
      <c r="H141" s="44" t="n">
        <f aca="false">IF(ISNUMBER(SEARCH($N$1,I141)),MAX($H$4:H140)+1,0)</f>
        <v>0</v>
      </c>
      <c r="I141" s="45"/>
      <c r="J141" s="45"/>
      <c r="K141" s="45"/>
      <c r="N141" s="44" t="str">
        <f aca="false">IFERROR(VLOOKUP(ROWS($N$5:N141),$H$5:$I$6009,2,0),"")</f>
        <v/>
      </c>
    </row>
    <row r="142" customFormat="false" ht="13.9" hidden="false" customHeight="true" outlineLevel="0" collapsed="false">
      <c r="B142" s="44" t="n">
        <f aca="false">IF(ISNUMBER(SEARCH($F$1,C142)),MAX($B$4:B141)+1,0)</f>
        <v>0</v>
      </c>
      <c r="C142" s="45"/>
      <c r="F142" s="44" t="str">
        <f aca="false">IFERROR(VLOOKUP(ROWS(F$5:F142),$B$5:$C$1000,2,0),"")</f>
        <v/>
      </c>
      <c r="H142" s="44" t="n">
        <f aca="false">IF(ISNUMBER(SEARCH($N$1,I142)),MAX($H$4:H141)+1,0)</f>
        <v>0</v>
      </c>
      <c r="I142" s="45"/>
      <c r="J142" s="45"/>
      <c r="K142" s="45"/>
      <c r="N142" s="44" t="str">
        <f aca="false">IFERROR(VLOOKUP(ROWS($N$5:N142),$H$5:$I$6009,2,0),"")</f>
        <v/>
      </c>
    </row>
    <row r="143" customFormat="false" ht="13.9" hidden="false" customHeight="true" outlineLevel="0" collapsed="false">
      <c r="B143" s="44" t="n">
        <f aca="false">IF(ISNUMBER(SEARCH($F$1,C143)),MAX($B$4:B142)+1,0)</f>
        <v>0</v>
      </c>
      <c r="C143" s="45"/>
      <c r="F143" s="44" t="str">
        <f aca="false">IFERROR(VLOOKUP(ROWS(F$5:F143),$B$5:$C$1000,2,0),"")</f>
        <v/>
      </c>
      <c r="H143" s="44" t="n">
        <f aca="false">IF(ISNUMBER(SEARCH($N$1,I143)),MAX($H$4:H142)+1,0)</f>
        <v>0</v>
      </c>
      <c r="I143" s="45"/>
      <c r="J143" s="45"/>
      <c r="K143" s="45"/>
      <c r="N143" s="44" t="str">
        <f aca="false">IFERROR(VLOOKUP(ROWS($N$5:N143),$H$5:$I$6009,2,0),"")</f>
        <v/>
      </c>
    </row>
    <row r="144" customFormat="false" ht="13.9" hidden="false" customHeight="true" outlineLevel="0" collapsed="false">
      <c r="B144" s="44" t="n">
        <f aca="false">IF(ISNUMBER(SEARCH($F$1,C144)),MAX($B$4:B143)+1,0)</f>
        <v>0</v>
      </c>
      <c r="C144" s="45"/>
      <c r="F144" s="44" t="str">
        <f aca="false">IFERROR(VLOOKUP(ROWS(F$5:F144),$B$5:$C$1000,2,0),"")</f>
        <v/>
      </c>
      <c r="H144" s="44" t="n">
        <f aca="false">IF(ISNUMBER(SEARCH($N$1,I144)),MAX($H$4:H143)+1,0)</f>
        <v>0</v>
      </c>
      <c r="I144" s="45"/>
      <c r="J144" s="45"/>
      <c r="K144" s="45"/>
      <c r="N144" s="44" t="str">
        <f aca="false">IFERROR(VLOOKUP(ROWS($N$5:N144),$H$5:$I$6009,2,0),"")</f>
        <v/>
      </c>
    </row>
    <row r="145" customFormat="false" ht="13.9" hidden="false" customHeight="true" outlineLevel="0" collapsed="false">
      <c r="B145" s="44" t="n">
        <f aca="false">IF(ISNUMBER(SEARCH($F$1,C145)),MAX($B$4:B144)+1,0)</f>
        <v>0</v>
      </c>
      <c r="C145" s="45"/>
      <c r="F145" s="44" t="str">
        <f aca="false">IFERROR(VLOOKUP(ROWS(F$5:F145),$B$5:$C$1000,2,0),"")</f>
        <v/>
      </c>
      <c r="H145" s="44" t="n">
        <f aca="false">IF(ISNUMBER(SEARCH($N$1,I145)),MAX($H$4:H144)+1,0)</f>
        <v>0</v>
      </c>
      <c r="I145" s="45"/>
      <c r="J145" s="45"/>
      <c r="K145" s="45"/>
      <c r="N145" s="44" t="str">
        <f aca="false">IFERROR(VLOOKUP(ROWS($N$5:N145),$H$5:$I$6009,2,0),"")</f>
        <v/>
      </c>
    </row>
    <row r="146" customFormat="false" ht="13.9" hidden="false" customHeight="true" outlineLevel="0" collapsed="false">
      <c r="B146" s="44" t="n">
        <f aca="false">IF(ISNUMBER(SEARCH($F$1,C146)),MAX($B$4:B145)+1,0)</f>
        <v>0</v>
      </c>
      <c r="C146" s="45"/>
      <c r="F146" s="44" t="str">
        <f aca="false">IFERROR(VLOOKUP(ROWS(F$5:F146),$B$5:$C$1000,2,0),"")</f>
        <v/>
      </c>
      <c r="H146" s="44" t="n">
        <f aca="false">IF(ISNUMBER(SEARCH($N$1,I146)),MAX($H$4:H145)+1,0)</f>
        <v>0</v>
      </c>
      <c r="I146" s="45"/>
      <c r="J146" s="45"/>
      <c r="K146" s="45"/>
      <c r="N146" s="44" t="str">
        <f aca="false">IFERROR(VLOOKUP(ROWS($N$5:N146),$H$5:$I$6009,2,0),"")</f>
        <v/>
      </c>
    </row>
    <row r="147" customFormat="false" ht="13.9" hidden="false" customHeight="true" outlineLevel="0" collapsed="false">
      <c r="B147" s="44" t="n">
        <f aca="false">IF(ISNUMBER(SEARCH($F$1,C147)),MAX($B$4:B146)+1,0)</f>
        <v>0</v>
      </c>
      <c r="C147" s="45"/>
      <c r="F147" s="44" t="str">
        <f aca="false">IFERROR(VLOOKUP(ROWS(F$5:F147),$B$5:$C$1000,2,0),"")</f>
        <v/>
      </c>
      <c r="H147" s="44" t="n">
        <f aca="false">IF(ISNUMBER(SEARCH($N$1,I147)),MAX($H$4:H146)+1,0)</f>
        <v>0</v>
      </c>
      <c r="I147" s="45"/>
      <c r="J147" s="45"/>
      <c r="K147" s="45"/>
      <c r="N147" s="44" t="str">
        <f aca="false">IFERROR(VLOOKUP(ROWS($N$5:N147),$H$5:$I$6009,2,0),"")</f>
        <v/>
      </c>
    </row>
    <row r="148" customFormat="false" ht="13.9" hidden="false" customHeight="true" outlineLevel="0" collapsed="false">
      <c r="B148" s="44" t="n">
        <f aca="false">IF(ISNUMBER(SEARCH($F$1,C148)),MAX($B$4:B147)+1,0)</f>
        <v>0</v>
      </c>
      <c r="C148" s="45"/>
      <c r="F148" s="44" t="str">
        <f aca="false">IFERROR(VLOOKUP(ROWS(F$5:F148),$B$5:$C$1000,2,0),"")</f>
        <v/>
      </c>
      <c r="H148" s="44" t="n">
        <f aca="false">IF(ISNUMBER(SEARCH($N$1,I148)),MAX($H$4:H147)+1,0)</f>
        <v>0</v>
      </c>
      <c r="I148" s="45"/>
      <c r="J148" s="45"/>
      <c r="K148" s="45"/>
      <c r="N148" s="44" t="str">
        <f aca="false">IFERROR(VLOOKUP(ROWS($N$5:N148),$H$5:$I$6009,2,0),"")</f>
        <v/>
      </c>
    </row>
    <row r="149" customFormat="false" ht="13.9" hidden="false" customHeight="true" outlineLevel="0" collapsed="false">
      <c r="B149" s="44" t="n">
        <f aca="false">IF(ISNUMBER(SEARCH($F$1,C149)),MAX($B$4:B148)+1,0)</f>
        <v>0</v>
      </c>
      <c r="C149" s="45"/>
      <c r="F149" s="44" t="str">
        <f aca="false">IFERROR(VLOOKUP(ROWS(F$5:F149),$B$5:$C$1000,2,0),"")</f>
        <v/>
      </c>
      <c r="H149" s="44" t="n">
        <f aca="false">IF(ISNUMBER(SEARCH($N$1,I149)),MAX($H$4:H148)+1,0)</f>
        <v>0</v>
      </c>
      <c r="I149" s="45"/>
      <c r="J149" s="45"/>
      <c r="K149" s="45"/>
      <c r="N149" s="44" t="str">
        <f aca="false">IFERROR(VLOOKUP(ROWS($N$5:N149),$H$5:$I$6009,2,0),"")</f>
        <v/>
      </c>
    </row>
    <row r="150" customFormat="false" ht="13.9" hidden="false" customHeight="true" outlineLevel="0" collapsed="false">
      <c r="B150" s="44" t="n">
        <f aca="false">IF(ISNUMBER(SEARCH($F$1,C150)),MAX($B$4:B149)+1,0)</f>
        <v>0</v>
      </c>
      <c r="C150" s="45"/>
      <c r="F150" s="44" t="str">
        <f aca="false">IFERROR(VLOOKUP(ROWS(F$5:F150),$B$5:$C$1000,2,0),"")</f>
        <v/>
      </c>
      <c r="H150" s="44" t="n">
        <f aca="false">IF(ISNUMBER(SEARCH($N$1,I150)),MAX($H$4:H149)+1,0)</f>
        <v>0</v>
      </c>
      <c r="I150" s="45"/>
      <c r="J150" s="45"/>
      <c r="K150" s="45"/>
      <c r="N150" s="44" t="str">
        <f aca="false">IFERROR(VLOOKUP(ROWS($N$5:N150),$H$5:$I$6009,2,0),"")</f>
        <v/>
      </c>
    </row>
    <row r="151" customFormat="false" ht="13.9" hidden="false" customHeight="true" outlineLevel="0" collapsed="false">
      <c r="B151" s="44" t="n">
        <f aca="false">IF(ISNUMBER(SEARCH($F$1,C151)),MAX($B$4:B150)+1,0)</f>
        <v>0</v>
      </c>
      <c r="C151" s="45"/>
      <c r="F151" s="44" t="str">
        <f aca="false">IFERROR(VLOOKUP(ROWS(F$5:F151),$B$5:$C$1000,2,0),"")</f>
        <v/>
      </c>
      <c r="H151" s="44" t="n">
        <f aca="false">IF(ISNUMBER(SEARCH($N$1,I151)),MAX($H$4:H150)+1,0)</f>
        <v>0</v>
      </c>
      <c r="I151" s="45"/>
      <c r="J151" s="45"/>
      <c r="K151" s="45"/>
      <c r="N151" s="44" t="str">
        <f aca="false">IFERROR(VLOOKUP(ROWS($N$5:N151),$H$5:$I$6009,2,0),"")</f>
        <v/>
      </c>
    </row>
    <row r="152" customFormat="false" ht="13.9" hidden="false" customHeight="true" outlineLevel="0" collapsed="false">
      <c r="B152" s="44" t="n">
        <f aca="false">IF(ISNUMBER(SEARCH($F$1,C152)),MAX($B$4:B151)+1,0)</f>
        <v>0</v>
      </c>
      <c r="C152" s="45"/>
      <c r="F152" s="44" t="str">
        <f aca="false">IFERROR(VLOOKUP(ROWS(F$5:F152),$B$5:$C$1000,2,0),"")</f>
        <v/>
      </c>
      <c r="H152" s="44" t="n">
        <f aca="false">IF(ISNUMBER(SEARCH($N$1,I152)),MAX($H$4:H151)+1,0)</f>
        <v>0</v>
      </c>
      <c r="I152" s="45"/>
      <c r="J152" s="45"/>
      <c r="K152" s="45"/>
      <c r="N152" s="44" t="str">
        <f aca="false">IFERROR(VLOOKUP(ROWS($N$5:N152),$H$5:$I$6009,2,0),"")</f>
        <v/>
      </c>
    </row>
    <row r="153" customFormat="false" ht="13.9" hidden="false" customHeight="true" outlineLevel="0" collapsed="false">
      <c r="B153" s="44" t="n">
        <f aca="false">IF(ISNUMBER(SEARCH($F$1,C153)),MAX($B$4:B152)+1,0)</f>
        <v>0</v>
      </c>
      <c r="C153" s="45"/>
      <c r="F153" s="44" t="str">
        <f aca="false">IFERROR(VLOOKUP(ROWS(F$5:F153),$B$5:$C$1000,2,0),"")</f>
        <v/>
      </c>
      <c r="H153" s="44" t="n">
        <f aca="false">IF(ISNUMBER(SEARCH($N$1,I153)),MAX($H$4:H152)+1,0)</f>
        <v>0</v>
      </c>
      <c r="I153" s="45"/>
      <c r="J153" s="45"/>
      <c r="K153" s="45"/>
      <c r="N153" s="44" t="str">
        <f aca="false">IFERROR(VLOOKUP(ROWS($N$5:N153),$H$5:$I$6009,2,0),"")</f>
        <v/>
      </c>
    </row>
    <row r="154" customFormat="false" ht="13.9" hidden="false" customHeight="true" outlineLevel="0" collapsed="false">
      <c r="B154" s="44" t="n">
        <f aca="false">IF(ISNUMBER(SEARCH($F$1,C154)),MAX($B$4:B153)+1,0)</f>
        <v>0</v>
      </c>
      <c r="C154" s="45"/>
      <c r="F154" s="44" t="str">
        <f aca="false">IFERROR(VLOOKUP(ROWS(F$5:F154),$B$5:$C$1000,2,0),"")</f>
        <v/>
      </c>
      <c r="H154" s="44" t="n">
        <f aca="false">IF(ISNUMBER(SEARCH($N$1,I154)),MAX($H$4:H153)+1,0)</f>
        <v>0</v>
      </c>
      <c r="I154" s="45"/>
      <c r="J154" s="45"/>
      <c r="K154" s="45"/>
      <c r="N154" s="44" t="str">
        <f aca="false">IFERROR(VLOOKUP(ROWS($N$5:N154),$H$5:$I$6009,2,0),"")</f>
        <v/>
      </c>
    </row>
    <row r="155" customFormat="false" ht="13.9" hidden="false" customHeight="true" outlineLevel="0" collapsed="false">
      <c r="B155" s="44" t="n">
        <f aca="false">IF(ISNUMBER(SEARCH($F$1,C155)),MAX($B$4:B154)+1,0)</f>
        <v>0</v>
      </c>
      <c r="C155" s="45"/>
      <c r="F155" s="44" t="str">
        <f aca="false">IFERROR(VLOOKUP(ROWS(F$5:F155),$B$5:$C$1000,2,0),"")</f>
        <v/>
      </c>
      <c r="H155" s="44" t="n">
        <f aca="false">IF(ISNUMBER(SEARCH($N$1,I155)),MAX($H$4:H154)+1,0)</f>
        <v>0</v>
      </c>
      <c r="I155" s="45"/>
      <c r="J155" s="45"/>
      <c r="K155" s="45"/>
      <c r="N155" s="44" t="str">
        <f aca="false">IFERROR(VLOOKUP(ROWS($N$5:N155),$H$5:$I$6009,2,0),"")</f>
        <v/>
      </c>
    </row>
    <row r="156" customFormat="false" ht="13.9" hidden="false" customHeight="true" outlineLevel="0" collapsed="false">
      <c r="B156" s="44" t="n">
        <f aca="false">IF(ISNUMBER(SEARCH($F$1,C156)),MAX($B$4:B155)+1,0)</f>
        <v>0</v>
      </c>
      <c r="C156" s="45"/>
      <c r="F156" s="44" t="str">
        <f aca="false">IFERROR(VLOOKUP(ROWS(F$5:F156),$B$5:$C$1000,2,0),"")</f>
        <v/>
      </c>
      <c r="H156" s="44" t="n">
        <f aca="false">IF(ISNUMBER(SEARCH($N$1,I156)),MAX($H$4:H155)+1,0)</f>
        <v>0</v>
      </c>
      <c r="I156" s="45"/>
      <c r="J156" s="45"/>
      <c r="K156" s="45"/>
      <c r="N156" s="44" t="str">
        <f aca="false">IFERROR(VLOOKUP(ROWS($N$5:N156),$H$5:$I$6009,2,0),"")</f>
        <v/>
      </c>
    </row>
    <row r="157" customFormat="false" ht="13.9" hidden="false" customHeight="true" outlineLevel="0" collapsed="false">
      <c r="B157" s="44" t="n">
        <f aca="false">IF(ISNUMBER(SEARCH($F$1,C157)),MAX($B$4:B156)+1,0)</f>
        <v>0</v>
      </c>
      <c r="C157" s="45"/>
      <c r="F157" s="44" t="str">
        <f aca="false">IFERROR(VLOOKUP(ROWS(F$5:F157),$B$5:$C$1000,2,0),"")</f>
        <v/>
      </c>
      <c r="H157" s="44" t="n">
        <f aca="false">IF(ISNUMBER(SEARCH($N$1,I157)),MAX($H$4:H156)+1,0)</f>
        <v>0</v>
      </c>
      <c r="I157" s="45"/>
      <c r="J157" s="45"/>
      <c r="K157" s="45"/>
      <c r="N157" s="44" t="str">
        <f aca="false">IFERROR(VLOOKUP(ROWS($N$5:N157),$H$5:$I$6009,2,0),"")</f>
        <v/>
      </c>
    </row>
    <row r="158" customFormat="false" ht="13.9" hidden="false" customHeight="true" outlineLevel="0" collapsed="false">
      <c r="B158" s="44" t="n">
        <f aca="false">IF(ISNUMBER(SEARCH($F$1,C158)),MAX($B$4:B157)+1,0)</f>
        <v>0</v>
      </c>
      <c r="C158" s="45"/>
      <c r="F158" s="44" t="str">
        <f aca="false">IFERROR(VLOOKUP(ROWS(F$5:F158),$B$5:$C$1000,2,0),"")</f>
        <v/>
      </c>
      <c r="H158" s="44" t="n">
        <f aca="false">IF(ISNUMBER(SEARCH($N$1,I158)),MAX($H$4:H157)+1,0)</f>
        <v>0</v>
      </c>
      <c r="I158" s="45"/>
      <c r="J158" s="45"/>
      <c r="K158" s="45"/>
      <c r="N158" s="44" t="str">
        <f aca="false">IFERROR(VLOOKUP(ROWS($N$5:N158),$H$5:$I$6009,2,0),"")</f>
        <v/>
      </c>
    </row>
    <row r="159" customFormat="false" ht="13.9" hidden="false" customHeight="true" outlineLevel="0" collapsed="false">
      <c r="B159" s="44" t="n">
        <f aca="false">IF(ISNUMBER(SEARCH($F$1,C159)),MAX($B$4:B158)+1,0)</f>
        <v>0</v>
      </c>
      <c r="C159" s="45"/>
      <c r="F159" s="44" t="str">
        <f aca="false">IFERROR(VLOOKUP(ROWS(F$5:F159),$B$5:$C$1000,2,0),"")</f>
        <v/>
      </c>
      <c r="H159" s="44" t="n">
        <f aca="false">IF(ISNUMBER(SEARCH($N$1,I159)),MAX($H$4:H158)+1,0)</f>
        <v>0</v>
      </c>
      <c r="I159" s="45"/>
      <c r="J159" s="45"/>
      <c r="K159" s="45"/>
      <c r="N159" s="44" t="str">
        <f aca="false">IFERROR(VLOOKUP(ROWS($N$5:N159),$H$5:$I$6009,2,0),"")</f>
        <v/>
      </c>
    </row>
    <row r="160" customFormat="false" ht="13.9" hidden="false" customHeight="true" outlineLevel="0" collapsed="false">
      <c r="B160" s="44" t="n">
        <f aca="false">IF(ISNUMBER(SEARCH($F$1,C160)),MAX($B$4:B159)+1,0)</f>
        <v>0</v>
      </c>
      <c r="C160" s="45"/>
      <c r="F160" s="44" t="str">
        <f aca="false">IFERROR(VLOOKUP(ROWS(F$5:F160),$B$5:$C$1000,2,0),"")</f>
        <v/>
      </c>
      <c r="H160" s="44" t="n">
        <f aca="false">IF(ISNUMBER(SEARCH($N$1,I160)),MAX($H$4:H159)+1,0)</f>
        <v>0</v>
      </c>
      <c r="I160" s="45"/>
      <c r="J160" s="45"/>
      <c r="K160" s="45"/>
      <c r="N160" s="44" t="str">
        <f aca="false">IFERROR(VLOOKUP(ROWS($N$5:N160),$H$5:$I$6009,2,0),"")</f>
        <v/>
      </c>
    </row>
    <row r="161" customFormat="false" ht="13.9" hidden="false" customHeight="true" outlineLevel="0" collapsed="false">
      <c r="B161" s="44" t="n">
        <f aca="false">IF(ISNUMBER(SEARCH($F$1,C161)),MAX($B$4:B160)+1,0)</f>
        <v>0</v>
      </c>
      <c r="C161" s="45"/>
      <c r="F161" s="44" t="str">
        <f aca="false">IFERROR(VLOOKUP(ROWS(F$5:F161),$B$5:$C$1000,2,0),"")</f>
        <v/>
      </c>
      <c r="H161" s="44" t="n">
        <f aca="false">IF(ISNUMBER(SEARCH($N$1,I161)),MAX($H$4:H160)+1,0)</f>
        <v>0</v>
      </c>
      <c r="I161" s="45"/>
      <c r="J161" s="45"/>
      <c r="K161" s="45"/>
      <c r="N161" s="44" t="str">
        <f aca="false">IFERROR(VLOOKUP(ROWS($N$5:N161),$H$5:$I$6009,2,0),"")</f>
        <v/>
      </c>
    </row>
    <row r="162" customFormat="false" ht="13.9" hidden="false" customHeight="true" outlineLevel="0" collapsed="false">
      <c r="B162" s="44" t="n">
        <f aca="false">IF(ISNUMBER(SEARCH($F$1,C162)),MAX($B$4:B161)+1,0)</f>
        <v>0</v>
      </c>
      <c r="C162" s="45"/>
      <c r="F162" s="44" t="str">
        <f aca="false">IFERROR(VLOOKUP(ROWS(F$5:F162),$B$5:$C$1000,2,0),"")</f>
        <v/>
      </c>
      <c r="H162" s="44" t="n">
        <f aca="false">IF(ISNUMBER(SEARCH($N$1,I162)),MAX($H$4:H161)+1,0)</f>
        <v>0</v>
      </c>
      <c r="I162" s="45"/>
      <c r="J162" s="45"/>
      <c r="K162" s="45"/>
      <c r="N162" s="44" t="str">
        <f aca="false">IFERROR(VLOOKUP(ROWS($N$5:N162),$H$5:$I$6009,2,0),"")</f>
        <v/>
      </c>
    </row>
    <row r="163" customFormat="false" ht="13.9" hidden="false" customHeight="true" outlineLevel="0" collapsed="false">
      <c r="B163" s="44" t="n">
        <f aca="false">IF(ISNUMBER(SEARCH($F$1,C163)),MAX($B$4:B162)+1,0)</f>
        <v>0</v>
      </c>
      <c r="C163" s="45"/>
      <c r="F163" s="44" t="str">
        <f aca="false">IFERROR(VLOOKUP(ROWS(F$5:F163),$B$5:$C$1000,2,0),"")</f>
        <v/>
      </c>
      <c r="H163" s="44" t="n">
        <f aca="false">IF(ISNUMBER(SEARCH($N$1,I163)),MAX($H$4:H162)+1,0)</f>
        <v>0</v>
      </c>
      <c r="I163" s="45"/>
      <c r="J163" s="45"/>
      <c r="K163" s="45"/>
      <c r="N163" s="44" t="str">
        <f aca="false">IFERROR(VLOOKUP(ROWS($N$5:N163),$H$5:$I$6009,2,0),"")</f>
        <v/>
      </c>
    </row>
    <row r="164" customFormat="false" ht="13.9" hidden="false" customHeight="true" outlineLevel="0" collapsed="false">
      <c r="B164" s="44" t="n">
        <f aca="false">IF(ISNUMBER(SEARCH($F$1,C164)),MAX($B$4:B163)+1,0)</f>
        <v>0</v>
      </c>
      <c r="C164" s="45"/>
      <c r="F164" s="44" t="str">
        <f aca="false">IFERROR(VLOOKUP(ROWS(F$5:F164),$B$5:$C$1000,2,0),"")</f>
        <v/>
      </c>
      <c r="H164" s="44" t="n">
        <f aca="false">IF(ISNUMBER(SEARCH($N$1,I164)),MAX($H$4:H163)+1,0)</f>
        <v>0</v>
      </c>
      <c r="I164" s="45"/>
      <c r="J164" s="45"/>
      <c r="K164" s="45"/>
      <c r="N164" s="44" t="str">
        <f aca="false">IFERROR(VLOOKUP(ROWS($N$5:N164),$H$5:$I$6009,2,0),"")</f>
        <v/>
      </c>
    </row>
    <row r="165" customFormat="false" ht="13.9" hidden="false" customHeight="true" outlineLevel="0" collapsed="false">
      <c r="B165" s="44" t="n">
        <f aca="false">IF(ISNUMBER(SEARCH($F$1,C165)),MAX($B$4:B164)+1,0)</f>
        <v>0</v>
      </c>
      <c r="C165" s="45"/>
      <c r="F165" s="44" t="str">
        <f aca="false">IFERROR(VLOOKUP(ROWS(F$5:F165),$B$5:$C$1000,2,0),"")</f>
        <v/>
      </c>
      <c r="H165" s="44" t="n">
        <f aca="false">IF(ISNUMBER(SEARCH($N$1,I165)),MAX($H$4:H164)+1,0)</f>
        <v>0</v>
      </c>
      <c r="I165" s="45"/>
      <c r="J165" s="45"/>
      <c r="K165" s="45"/>
      <c r="N165" s="44" t="str">
        <f aca="false">IFERROR(VLOOKUP(ROWS($N$5:N165),$H$5:$I$6009,2,0),"")</f>
        <v/>
      </c>
    </row>
    <row r="166" customFormat="false" ht="13.9" hidden="false" customHeight="true" outlineLevel="0" collapsed="false">
      <c r="B166" s="44" t="n">
        <f aca="false">IF(ISNUMBER(SEARCH($F$1,C166)),MAX($B$4:B165)+1,0)</f>
        <v>0</v>
      </c>
      <c r="C166" s="45"/>
      <c r="F166" s="44" t="str">
        <f aca="false">IFERROR(VLOOKUP(ROWS(F$5:F166),$B$5:$C$1000,2,0),"")</f>
        <v/>
      </c>
      <c r="H166" s="44" t="n">
        <f aca="false">IF(ISNUMBER(SEARCH($N$1,I166)),MAX($H$4:H165)+1,0)</f>
        <v>0</v>
      </c>
      <c r="I166" s="45"/>
      <c r="J166" s="45"/>
      <c r="K166" s="45"/>
      <c r="N166" s="44" t="str">
        <f aca="false">IFERROR(VLOOKUP(ROWS($N$5:N166),$H$5:$I$6009,2,0),"")</f>
        <v/>
      </c>
    </row>
    <row r="167" customFormat="false" ht="13.9" hidden="false" customHeight="true" outlineLevel="0" collapsed="false">
      <c r="B167" s="44" t="n">
        <f aca="false">IF(ISNUMBER(SEARCH($F$1,C167)),MAX($B$4:B166)+1,0)</f>
        <v>0</v>
      </c>
      <c r="C167" s="45"/>
      <c r="F167" s="44" t="str">
        <f aca="false">IFERROR(VLOOKUP(ROWS(F$5:F167),$B$5:$C$1000,2,0),"")</f>
        <v/>
      </c>
      <c r="H167" s="44" t="n">
        <f aca="false">IF(ISNUMBER(SEARCH($N$1,I167)),MAX($H$4:H166)+1,0)</f>
        <v>0</v>
      </c>
      <c r="I167" s="45"/>
      <c r="J167" s="45"/>
      <c r="K167" s="45"/>
      <c r="N167" s="44" t="str">
        <f aca="false">IFERROR(VLOOKUP(ROWS($N$5:N167),$H$5:$I$6009,2,0),"")</f>
        <v/>
      </c>
    </row>
    <row r="168" customFormat="false" ht="13.9" hidden="false" customHeight="true" outlineLevel="0" collapsed="false">
      <c r="B168" s="44" t="n">
        <f aca="false">IF(ISNUMBER(SEARCH($F$1,C168)),MAX($B$4:B167)+1,0)</f>
        <v>0</v>
      </c>
      <c r="C168" s="45"/>
      <c r="F168" s="44" t="str">
        <f aca="false">IFERROR(VLOOKUP(ROWS(F$5:F168),$B$5:$C$1000,2,0),"")</f>
        <v/>
      </c>
      <c r="H168" s="44" t="n">
        <f aca="false">IF(ISNUMBER(SEARCH($N$1,I168)),MAX($H$4:H167)+1,0)</f>
        <v>0</v>
      </c>
      <c r="I168" s="45"/>
      <c r="J168" s="45"/>
      <c r="K168" s="45"/>
      <c r="N168" s="44" t="str">
        <f aca="false">IFERROR(VLOOKUP(ROWS($N$5:N168),$H$5:$I$6009,2,0),"")</f>
        <v/>
      </c>
    </row>
    <row r="169" customFormat="false" ht="13.9" hidden="false" customHeight="true" outlineLevel="0" collapsed="false">
      <c r="B169" s="44" t="n">
        <f aca="false">IF(ISNUMBER(SEARCH($F$1,C169)),MAX($B$4:B168)+1,0)</f>
        <v>0</v>
      </c>
      <c r="C169" s="45"/>
      <c r="F169" s="44" t="str">
        <f aca="false">IFERROR(VLOOKUP(ROWS(F$5:F169),$B$5:$C$1000,2,0),"")</f>
        <v/>
      </c>
      <c r="H169" s="44" t="n">
        <f aca="false">IF(ISNUMBER(SEARCH($N$1,I169)),MAX($H$4:H168)+1,0)</f>
        <v>0</v>
      </c>
      <c r="I169" s="45"/>
      <c r="J169" s="45"/>
      <c r="K169" s="45"/>
      <c r="N169" s="44" t="str">
        <f aca="false">IFERROR(VLOOKUP(ROWS($N$5:N169),$H$5:$I$6009,2,0),"")</f>
        <v/>
      </c>
    </row>
    <row r="170" customFormat="false" ht="13.9" hidden="false" customHeight="true" outlineLevel="0" collapsed="false">
      <c r="B170" s="44" t="n">
        <f aca="false">IF(ISNUMBER(SEARCH($F$1,C170)),MAX($B$4:B169)+1,0)</f>
        <v>0</v>
      </c>
      <c r="C170" s="45"/>
      <c r="F170" s="44" t="str">
        <f aca="false">IFERROR(VLOOKUP(ROWS(F$5:F170),$B$5:$C$1000,2,0),"")</f>
        <v/>
      </c>
      <c r="H170" s="44" t="n">
        <f aca="false">IF(ISNUMBER(SEARCH($N$1,I170)),MAX($H$4:H169)+1,0)</f>
        <v>0</v>
      </c>
      <c r="I170" s="45"/>
      <c r="J170" s="45"/>
      <c r="K170" s="45"/>
      <c r="N170" s="44" t="str">
        <f aca="false">IFERROR(VLOOKUP(ROWS($N$5:N170),$H$5:$I$6009,2,0),"")</f>
        <v/>
      </c>
    </row>
    <row r="171" customFormat="false" ht="13.9" hidden="false" customHeight="true" outlineLevel="0" collapsed="false">
      <c r="B171" s="44" t="n">
        <f aca="false">IF(ISNUMBER(SEARCH($F$1,C171)),MAX($B$4:B170)+1,0)</f>
        <v>0</v>
      </c>
      <c r="C171" s="45"/>
      <c r="F171" s="44" t="str">
        <f aca="false">IFERROR(VLOOKUP(ROWS(F$5:F171),$B$5:$C$1000,2,0),"")</f>
        <v/>
      </c>
      <c r="H171" s="44" t="n">
        <f aca="false">IF(ISNUMBER(SEARCH($N$1,I171)),MAX($H$4:H170)+1,0)</f>
        <v>0</v>
      </c>
      <c r="I171" s="45"/>
      <c r="J171" s="45"/>
      <c r="K171" s="45"/>
      <c r="N171" s="44" t="str">
        <f aca="false">IFERROR(VLOOKUP(ROWS($N$5:N171),$H$5:$I$6009,2,0),"")</f>
        <v/>
      </c>
    </row>
    <row r="172" customFormat="false" ht="13.9" hidden="false" customHeight="true" outlineLevel="0" collapsed="false">
      <c r="B172" s="44" t="n">
        <f aca="false">IF(ISNUMBER(SEARCH($F$1,C172)),MAX($B$4:B171)+1,0)</f>
        <v>0</v>
      </c>
      <c r="C172" s="45"/>
      <c r="F172" s="44" t="str">
        <f aca="false">IFERROR(VLOOKUP(ROWS(F$5:F172),$B$5:$C$1000,2,0),"")</f>
        <v/>
      </c>
      <c r="H172" s="44" t="n">
        <f aca="false">IF(ISNUMBER(SEARCH($N$1,I172)),MAX($H$4:H171)+1,0)</f>
        <v>0</v>
      </c>
      <c r="I172" s="45"/>
      <c r="J172" s="45"/>
      <c r="K172" s="45"/>
      <c r="N172" s="44" t="str">
        <f aca="false">IFERROR(VLOOKUP(ROWS($N$5:N172),$H$5:$I$6009,2,0),"")</f>
        <v/>
      </c>
    </row>
    <row r="173" customFormat="false" ht="13.9" hidden="false" customHeight="true" outlineLevel="0" collapsed="false">
      <c r="B173" s="44" t="n">
        <f aca="false">IF(ISNUMBER(SEARCH($F$1,C173)),MAX($B$4:B172)+1,0)</f>
        <v>0</v>
      </c>
      <c r="C173" s="45"/>
      <c r="F173" s="44" t="str">
        <f aca="false">IFERROR(VLOOKUP(ROWS(F$5:F173),$B$5:$C$1000,2,0),"")</f>
        <v/>
      </c>
      <c r="H173" s="44" t="n">
        <f aca="false">IF(ISNUMBER(SEARCH($N$1,I173)),MAX($H$4:H172)+1,0)</f>
        <v>0</v>
      </c>
      <c r="I173" s="45"/>
      <c r="J173" s="45"/>
      <c r="K173" s="45"/>
      <c r="N173" s="44" t="str">
        <f aca="false">IFERROR(VLOOKUP(ROWS($N$5:N173),$H$5:$I$6009,2,0),"")</f>
        <v/>
      </c>
    </row>
    <row r="174" customFormat="false" ht="13.9" hidden="false" customHeight="true" outlineLevel="0" collapsed="false">
      <c r="B174" s="44" t="n">
        <f aca="false">IF(ISNUMBER(SEARCH($F$1,C174)),MAX($B$4:B173)+1,0)</f>
        <v>0</v>
      </c>
      <c r="C174" s="45"/>
      <c r="F174" s="44" t="str">
        <f aca="false">IFERROR(VLOOKUP(ROWS(F$5:F174),$B$5:$C$1000,2,0),"")</f>
        <v/>
      </c>
      <c r="H174" s="44" t="n">
        <f aca="false">IF(ISNUMBER(SEARCH($N$1,I174)),MAX($H$4:H173)+1,0)</f>
        <v>0</v>
      </c>
      <c r="I174" s="45"/>
      <c r="J174" s="45"/>
      <c r="K174" s="45"/>
      <c r="N174" s="44" t="str">
        <f aca="false">IFERROR(VLOOKUP(ROWS($N$5:N174),$H$5:$I$6009,2,0),"")</f>
        <v/>
      </c>
    </row>
    <row r="175" customFormat="false" ht="13.9" hidden="false" customHeight="true" outlineLevel="0" collapsed="false">
      <c r="B175" s="44" t="n">
        <f aca="false">IF(ISNUMBER(SEARCH($F$1,C175)),MAX($B$4:B174)+1,0)</f>
        <v>0</v>
      </c>
      <c r="C175" s="45"/>
      <c r="F175" s="44" t="str">
        <f aca="false">IFERROR(VLOOKUP(ROWS(F$5:F175),$B$5:$C$1000,2,0),"")</f>
        <v/>
      </c>
      <c r="H175" s="44" t="n">
        <f aca="false">IF(ISNUMBER(SEARCH($N$1,I175)),MAX($H$4:H174)+1,0)</f>
        <v>0</v>
      </c>
      <c r="I175" s="45"/>
      <c r="J175" s="45"/>
      <c r="K175" s="45"/>
      <c r="N175" s="44" t="str">
        <f aca="false">IFERROR(VLOOKUP(ROWS($N$5:N175),$H$5:$I$6009,2,0),"")</f>
        <v/>
      </c>
    </row>
    <row r="176" customFormat="false" ht="13.9" hidden="false" customHeight="true" outlineLevel="0" collapsed="false">
      <c r="B176" s="44" t="n">
        <f aca="false">IF(ISNUMBER(SEARCH($F$1,C176)),MAX($B$4:B175)+1,0)</f>
        <v>0</v>
      </c>
      <c r="C176" s="45"/>
      <c r="F176" s="44" t="str">
        <f aca="false">IFERROR(VLOOKUP(ROWS(F$5:F176),$B$5:$C$1000,2,0),"")</f>
        <v/>
      </c>
      <c r="H176" s="44" t="n">
        <f aca="false">IF(ISNUMBER(SEARCH($N$1,I176)),MAX($H$4:H175)+1,0)</f>
        <v>0</v>
      </c>
      <c r="I176" s="45"/>
      <c r="J176" s="45"/>
      <c r="K176" s="45"/>
      <c r="N176" s="44" t="str">
        <f aca="false">IFERROR(VLOOKUP(ROWS($N$5:N176),$H$5:$I$6009,2,0),"")</f>
        <v/>
      </c>
    </row>
    <row r="177" customFormat="false" ht="13.9" hidden="false" customHeight="true" outlineLevel="0" collapsed="false">
      <c r="B177" s="44" t="n">
        <f aca="false">IF(ISNUMBER(SEARCH($F$1,C177)),MAX($B$4:B176)+1,0)</f>
        <v>0</v>
      </c>
      <c r="C177" s="45"/>
      <c r="F177" s="44" t="str">
        <f aca="false">IFERROR(VLOOKUP(ROWS(F$5:F177),$B$5:$C$1000,2,0),"")</f>
        <v/>
      </c>
      <c r="H177" s="44" t="n">
        <f aca="false">IF(ISNUMBER(SEARCH($N$1,I177)),MAX($H$4:H176)+1,0)</f>
        <v>0</v>
      </c>
      <c r="I177" s="45"/>
      <c r="J177" s="45"/>
      <c r="K177" s="45"/>
      <c r="N177" s="44" t="str">
        <f aca="false">IFERROR(VLOOKUP(ROWS($N$5:N177),$H$5:$I$6009,2,0),"")</f>
        <v/>
      </c>
    </row>
    <row r="178" customFormat="false" ht="13.9" hidden="false" customHeight="true" outlineLevel="0" collapsed="false">
      <c r="B178" s="44" t="n">
        <f aca="false">IF(ISNUMBER(SEARCH($F$1,C178)),MAX($B$4:B177)+1,0)</f>
        <v>0</v>
      </c>
      <c r="C178" s="45"/>
      <c r="F178" s="44" t="str">
        <f aca="false">IFERROR(VLOOKUP(ROWS(F$5:F178),$B$5:$C$1000,2,0),"")</f>
        <v/>
      </c>
      <c r="H178" s="44" t="n">
        <f aca="false">IF(ISNUMBER(SEARCH($N$1,I178)),MAX($H$4:H177)+1,0)</f>
        <v>0</v>
      </c>
      <c r="I178" s="45"/>
      <c r="J178" s="45"/>
      <c r="K178" s="45"/>
      <c r="N178" s="44" t="str">
        <f aca="false">IFERROR(VLOOKUP(ROWS($N$5:N178),$H$5:$I$6009,2,0),"")</f>
        <v/>
      </c>
    </row>
    <row r="179" customFormat="false" ht="13.9" hidden="false" customHeight="true" outlineLevel="0" collapsed="false">
      <c r="B179" s="44" t="n">
        <f aca="false">IF(ISNUMBER(SEARCH($F$1,C179)),MAX($B$4:B178)+1,0)</f>
        <v>0</v>
      </c>
      <c r="C179" s="45"/>
      <c r="F179" s="44" t="str">
        <f aca="false">IFERROR(VLOOKUP(ROWS(F$5:F179),$B$5:$C$1000,2,0),"")</f>
        <v/>
      </c>
      <c r="H179" s="44" t="n">
        <f aca="false">IF(ISNUMBER(SEARCH($N$1,I179)),MAX($H$4:H178)+1,0)</f>
        <v>0</v>
      </c>
      <c r="I179" s="45"/>
      <c r="J179" s="45"/>
      <c r="K179" s="45"/>
      <c r="N179" s="44" t="str">
        <f aca="false">IFERROR(VLOOKUP(ROWS($N$5:N179),$H$5:$I$6009,2,0),"")</f>
        <v/>
      </c>
    </row>
    <row r="180" customFormat="false" ht="13.9" hidden="false" customHeight="true" outlineLevel="0" collapsed="false">
      <c r="B180" s="44" t="n">
        <f aca="false">IF(ISNUMBER(SEARCH($F$1,C180)),MAX($B$4:B179)+1,0)</f>
        <v>0</v>
      </c>
      <c r="C180" s="45"/>
      <c r="F180" s="44" t="str">
        <f aca="false">IFERROR(VLOOKUP(ROWS(F$5:F180),$B$5:$C$1000,2,0),"")</f>
        <v/>
      </c>
      <c r="H180" s="44" t="n">
        <f aca="false">IF(ISNUMBER(SEARCH($N$1,I180)),MAX($H$4:H179)+1,0)</f>
        <v>0</v>
      </c>
      <c r="I180" s="45"/>
      <c r="J180" s="45"/>
      <c r="K180" s="45"/>
      <c r="N180" s="44" t="str">
        <f aca="false">IFERROR(VLOOKUP(ROWS($N$5:N180),$H$5:$I$6009,2,0),"")</f>
        <v/>
      </c>
    </row>
    <row r="181" customFormat="false" ht="13.9" hidden="false" customHeight="true" outlineLevel="0" collapsed="false">
      <c r="B181" s="44" t="n">
        <f aca="false">IF(ISNUMBER(SEARCH($F$1,C181)),MAX($B$4:B180)+1,0)</f>
        <v>0</v>
      </c>
      <c r="C181" s="45"/>
      <c r="F181" s="44" t="str">
        <f aca="false">IFERROR(VLOOKUP(ROWS(F$5:F181),$B$5:$C$1000,2,0),"")</f>
        <v/>
      </c>
      <c r="H181" s="44" t="n">
        <f aca="false">IF(ISNUMBER(SEARCH($N$1,I181)),MAX($H$4:H180)+1,0)</f>
        <v>0</v>
      </c>
      <c r="I181" s="45"/>
      <c r="J181" s="45"/>
      <c r="K181" s="45"/>
      <c r="N181" s="44" t="str">
        <f aca="false">IFERROR(VLOOKUP(ROWS($N$5:N181),$H$5:$I$6009,2,0),"")</f>
        <v/>
      </c>
    </row>
    <row r="182" customFormat="false" ht="13.9" hidden="false" customHeight="true" outlineLevel="0" collapsed="false">
      <c r="B182" s="44" t="n">
        <f aca="false">IF(ISNUMBER(SEARCH($F$1,C182)),MAX($B$4:B181)+1,0)</f>
        <v>0</v>
      </c>
      <c r="C182" s="45"/>
      <c r="F182" s="44" t="str">
        <f aca="false">IFERROR(VLOOKUP(ROWS(F$5:F182),$B$5:$C$1000,2,0),"")</f>
        <v/>
      </c>
      <c r="H182" s="44" t="n">
        <f aca="false">IF(ISNUMBER(SEARCH($N$1,I182)),MAX($H$4:H181)+1,0)</f>
        <v>0</v>
      </c>
      <c r="I182" s="45"/>
      <c r="J182" s="45"/>
      <c r="K182" s="45"/>
      <c r="N182" s="44" t="str">
        <f aca="false">IFERROR(VLOOKUP(ROWS($N$5:N182),$H$5:$I$6009,2,0),"")</f>
        <v/>
      </c>
    </row>
    <row r="183" customFormat="false" ht="13.9" hidden="false" customHeight="true" outlineLevel="0" collapsed="false">
      <c r="B183" s="44" t="n">
        <f aca="false">IF(ISNUMBER(SEARCH($F$1,C183)),MAX($B$4:B182)+1,0)</f>
        <v>0</v>
      </c>
      <c r="C183" s="45"/>
      <c r="F183" s="44" t="str">
        <f aca="false">IFERROR(VLOOKUP(ROWS(F$5:F183),$B$5:$C$1000,2,0),"")</f>
        <v/>
      </c>
      <c r="H183" s="44" t="n">
        <f aca="false">IF(ISNUMBER(SEARCH($N$1,I183)),MAX($H$4:H182)+1,0)</f>
        <v>0</v>
      </c>
      <c r="I183" s="45"/>
      <c r="J183" s="45"/>
      <c r="K183" s="45"/>
      <c r="N183" s="44" t="str">
        <f aca="false">IFERROR(VLOOKUP(ROWS($N$5:N183),$H$5:$I$6009,2,0),"")</f>
        <v/>
      </c>
    </row>
    <row r="184" customFormat="false" ht="13.9" hidden="false" customHeight="true" outlineLevel="0" collapsed="false">
      <c r="B184" s="44" t="n">
        <f aca="false">IF(ISNUMBER(SEARCH($F$1,C184)),MAX($B$4:B183)+1,0)</f>
        <v>0</v>
      </c>
      <c r="C184" s="45"/>
      <c r="F184" s="44" t="str">
        <f aca="false">IFERROR(VLOOKUP(ROWS(F$5:F184),$B$5:$C$1000,2,0),"")</f>
        <v/>
      </c>
      <c r="H184" s="44" t="n">
        <f aca="false">IF(ISNUMBER(SEARCH($N$1,I184)),MAX($H$4:H183)+1,0)</f>
        <v>0</v>
      </c>
      <c r="I184" s="45"/>
      <c r="J184" s="45"/>
      <c r="K184" s="45"/>
      <c r="N184" s="44" t="str">
        <f aca="false">IFERROR(VLOOKUP(ROWS($N$5:N184),$H$5:$I$6009,2,0),"")</f>
        <v/>
      </c>
    </row>
    <row r="185" customFormat="false" ht="13.9" hidden="false" customHeight="true" outlineLevel="0" collapsed="false">
      <c r="B185" s="44" t="n">
        <f aca="false">IF(ISNUMBER(SEARCH($F$1,C185)),MAX($B$4:B184)+1,0)</f>
        <v>0</v>
      </c>
      <c r="C185" s="45"/>
      <c r="F185" s="44" t="str">
        <f aca="false">IFERROR(VLOOKUP(ROWS(F$5:F185),$B$5:$C$1000,2,0),"")</f>
        <v/>
      </c>
      <c r="H185" s="44" t="n">
        <f aca="false">IF(ISNUMBER(SEARCH($N$1,I185)),MAX($H$4:H184)+1,0)</f>
        <v>0</v>
      </c>
      <c r="I185" s="45"/>
      <c r="J185" s="45"/>
      <c r="K185" s="45"/>
      <c r="N185" s="44" t="str">
        <f aca="false">IFERROR(VLOOKUP(ROWS($N$5:N185),$H$5:$I$6009,2,0),"")</f>
        <v/>
      </c>
    </row>
    <row r="186" customFormat="false" ht="13.9" hidden="false" customHeight="true" outlineLevel="0" collapsed="false">
      <c r="B186" s="44" t="n">
        <f aca="false">IF(ISNUMBER(SEARCH($F$1,C186)),MAX($B$4:B185)+1,0)</f>
        <v>0</v>
      </c>
      <c r="C186" s="45"/>
      <c r="F186" s="44" t="str">
        <f aca="false">IFERROR(VLOOKUP(ROWS(F$5:F186),$B$5:$C$1000,2,0),"")</f>
        <v/>
      </c>
      <c r="H186" s="44" t="n">
        <f aca="false">IF(ISNUMBER(SEARCH($N$1,I186)),MAX($H$4:H185)+1,0)</f>
        <v>0</v>
      </c>
      <c r="I186" s="45"/>
      <c r="J186" s="45"/>
      <c r="K186" s="45"/>
      <c r="N186" s="44" t="str">
        <f aca="false">IFERROR(VLOOKUP(ROWS($N$5:N186),$H$5:$I$6009,2,0),"")</f>
        <v/>
      </c>
    </row>
    <row r="187" customFormat="false" ht="13.9" hidden="false" customHeight="true" outlineLevel="0" collapsed="false">
      <c r="B187" s="44" t="n">
        <f aca="false">IF(ISNUMBER(SEARCH($F$1,C187)),MAX($B$4:B186)+1,0)</f>
        <v>0</v>
      </c>
      <c r="C187" s="45"/>
      <c r="F187" s="44" t="str">
        <f aca="false">IFERROR(VLOOKUP(ROWS(F$5:F187),$B$5:$C$1000,2,0),"")</f>
        <v/>
      </c>
      <c r="H187" s="44" t="n">
        <f aca="false">IF(ISNUMBER(SEARCH($N$1,I187)),MAX($H$4:H186)+1,0)</f>
        <v>0</v>
      </c>
      <c r="I187" s="45"/>
      <c r="J187" s="45"/>
      <c r="K187" s="45"/>
      <c r="N187" s="44" t="str">
        <f aca="false">IFERROR(VLOOKUP(ROWS($N$5:N187),$H$5:$I$6009,2,0),"")</f>
        <v/>
      </c>
    </row>
    <row r="188" customFormat="false" ht="13.9" hidden="false" customHeight="true" outlineLevel="0" collapsed="false">
      <c r="B188" s="44" t="n">
        <f aca="false">IF(ISNUMBER(SEARCH($F$1,C188)),MAX($B$4:B187)+1,0)</f>
        <v>0</v>
      </c>
      <c r="C188" s="45"/>
      <c r="F188" s="44" t="str">
        <f aca="false">IFERROR(VLOOKUP(ROWS(F$5:F188),$B$5:$C$1000,2,0),"")</f>
        <v/>
      </c>
      <c r="H188" s="44" t="n">
        <f aca="false">IF(ISNUMBER(SEARCH($N$1,I188)),MAX($H$4:H187)+1,0)</f>
        <v>0</v>
      </c>
      <c r="I188" s="45"/>
      <c r="J188" s="45"/>
      <c r="K188" s="45"/>
      <c r="N188" s="44" t="str">
        <f aca="false">IFERROR(VLOOKUP(ROWS($N$5:N188),$H$5:$I$6009,2,0),"")</f>
        <v/>
      </c>
    </row>
    <row r="189" customFormat="false" ht="13.9" hidden="false" customHeight="true" outlineLevel="0" collapsed="false">
      <c r="B189" s="44" t="n">
        <f aca="false">IF(ISNUMBER(SEARCH($F$1,C189)),MAX($B$4:B188)+1,0)</f>
        <v>0</v>
      </c>
      <c r="C189" s="45"/>
      <c r="F189" s="44" t="str">
        <f aca="false">IFERROR(VLOOKUP(ROWS(F$5:F189),$B$5:$C$1000,2,0),"")</f>
        <v/>
      </c>
      <c r="H189" s="44" t="n">
        <f aca="false">IF(ISNUMBER(SEARCH($N$1,I189)),MAX($H$4:H188)+1,0)</f>
        <v>0</v>
      </c>
      <c r="I189" s="45"/>
      <c r="J189" s="45"/>
      <c r="K189" s="45"/>
      <c r="N189" s="44" t="str">
        <f aca="false">IFERROR(VLOOKUP(ROWS($N$5:N189),$H$5:$I$6009,2,0),"")</f>
        <v/>
      </c>
    </row>
    <row r="190" customFormat="false" ht="13.9" hidden="false" customHeight="true" outlineLevel="0" collapsed="false">
      <c r="B190" s="44" t="n">
        <f aca="false">IF(ISNUMBER(SEARCH($F$1,C190)),MAX($B$4:B189)+1,0)</f>
        <v>0</v>
      </c>
      <c r="C190" s="45"/>
      <c r="F190" s="44" t="str">
        <f aca="false">IFERROR(VLOOKUP(ROWS(F$5:F190),$B$5:$C$1000,2,0),"")</f>
        <v/>
      </c>
      <c r="H190" s="44" t="n">
        <f aca="false">IF(ISNUMBER(SEARCH($N$1,I190)),MAX($H$4:H189)+1,0)</f>
        <v>0</v>
      </c>
      <c r="I190" s="45"/>
      <c r="J190" s="45"/>
      <c r="K190" s="45"/>
      <c r="N190" s="44" t="str">
        <f aca="false">IFERROR(VLOOKUP(ROWS($N$5:N190),$H$5:$I$6009,2,0),"")</f>
        <v/>
      </c>
    </row>
    <row r="191" customFormat="false" ht="13.9" hidden="false" customHeight="true" outlineLevel="0" collapsed="false">
      <c r="B191" s="44" t="n">
        <f aca="false">IF(ISNUMBER(SEARCH($F$1,C191)),MAX($B$4:B190)+1,0)</f>
        <v>0</v>
      </c>
      <c r="C191" s="45"/>
      <c r="F191" s="44" t="str">
        <f aca="false">IFERROR(VLOOKUP(ROWS(F$5:F191),$B$5:$C$1000,2,0),"")</f>
        <v/>
      </c>
      <c r="H191" s="44" t="n">
        <f aca="false">IF(ISNUMBER(SEARCH($N$1,I191)),MAX($H$4:H190)+1,0)</f>
        <v>0</v>
      </c>
      <c r="I191" s="45"/>
      <c r="J191" s="45"/>
      <c r="K191" s="45"/>
      <c r="N191" s="44" t="str">
        <f aca="false">IFERROR(VLOOKUP(ROWS($N$5:N191),$H$5:$I$6009,2,0),"")</f>
        <v/>
      </c>
    </row>
    <row r="192" customFormat="false" ht="13.9" hidden="false" customHeight="true" outlineLevel="0" collapsed="false">
      <c r="B192" s="44" t="n">
        <f aca="false">IF(ISNUMBER(SEARCH($F$1,C192)),MAX($B$4:B191)+1,0)</f>
        <v>0</v>
      </c>
      <c r="C192" s="45"/>
      <c r="F192" s="44" t="str">
        <f aca="false">IFERROR(VLOOKUP(ROWS(F$5:F192),$B$5:$C$1000,2,0),"")</f>
        <v/>
      </c>
      <c r="H192" s="44" t="n">
        <f aca="false">IF(ISNUMBER(SEARCH($N$1,I192)),MAX($H$4:H191)+1,0)</f>
        <v>0</v>
      </c>
      <c r="I192" s="45"/>
      <c r="J192" s="45"/>
      <c r="K192" s="45"/>
      <c r="N192" s="44" t="str">
        <f aca="false">IFERROR(VLOOKUP(ROWS($N$5:N192),$H$5:$I$6009,2,0),"")</f>
        <v/>
      </c>
    </row>
    <row r="193" customFormat="false" ht="13.9" hidden="false" customHeight="true" outlineLevel="0" collapsed="false">
      <c r="B193" s="44" t="n">
        <f aca="false">IF(ISNUMBER(SEARCH($F$1,C193)),MAX($B$4:B192)+1,0)</f>
        <v>0</v>
      </c>
      <c r="C193" s="45"/>
      <c r="F193" s="44" t="str">
        <f aca="false">IFERROR(VLOOKUP(ROWS(F$5:F193),$B$5:$C$1000,2,0),"")</f>
        <v/>
      </c>
      <c r="H193" s="44" t="n">
        <f aca="false">IF(ISNUMBER(SEARCH($N$1,I193)),MAX($H$4:H192)+1,0)</f>
        <v>0</v>
      </c>
      <c r="I193" s="45"/>
      <c r="J193" s="45"/>
      <c r="K193" s="45"/>
      <c r="N193" s="44" t="str">
        <f aca="false">IFERROR(VLOOKUP(ROWS($N$5:N193),$H$5:$I$6009,2,0),"")</f>
        <v/>
      </c>
    </row>
    <row r="194" customFormat="false" ht="13.9" hidden="false" customHeight="true" outlineLevel="0" collapsed="false">
      <c r="B194" s="44" t="n">
        <f aca="false">IF(ISNUMBER(SEARCH($F$1,C194)),MAX($B$4:B193)+1,0)</f>
        <v>0</v>
      </c>
      <c r="C194" s="45"/>
      <c r="F194" s="44" t="str">
        <f aca="false">IFERROR(VLOOKUP(ROWS(F$5:F194),$B$5:$C$1000,2,0),"")</f>
        <v/>
      </c>
      <c r="H194" s="44" t="n">
        <f aca="false">IF(ISNUMBER(SEARCH($N$1,I194)),MAX($H$4:H193)+1,0)</f>
        <v>0</v>
      </c>
      <c r="I194" s="45"/>
      <c r="J194" s="45"/>
      <c r="K194" s="45"/>
      <c r="N194" s="44" t="str">
        <f aca="false">IFERROR(VLOOKUP(ROWS($N$5:N194),$H$5:$I$6009,2,0),"")</f>
        <v/>
      </c>
    </row>
    <row r="195" customFormat="false" ht="13.9" hidden="false" customHeight="true" outlineLevel="0" collapsed="false">
      <c r="B195" s="44" t="n">
        <f aca="false">IF(ISNUMBER(SEARCH($F$1,C195)),MAX($B$4:B194)+1,0)</f>
        <v>0</v>
      </c>
      <c r="C195" s="45"/>
      <c r="F195" s="44" t="str">
        <f aca="false">IFERROR(VLOOKUP(ROWS(F$5:F195),$B$5:$C$1000,2,0),"")</f>
        <v/>
      </c>
      <c r="H195" s="44" t="n">
        <f aca="false">IF(ISNUMBER(SEARCH($N$1,I195)),MAX($H$4:H194)+1,0)</f>
        <v>0</v>
      </c>
      <c r="I195" s="45"/>
      <c r="J195" s="45"/>
      <c r="K195" s="45"/>
      <c r="N195" s="44" t="str">
        <f aca="false">IFERROR(VLOOKUP(ROWS($N$5:N195),$H$5:$I$6009,2,0),"")</f>
        <v/>
      </c>
    </row>
    <row r="196" customFormat="false" ht="13.9" hidden="false" customHeight="true" outlineLevel="0" collapsed="false">
      <c r="B196" s="44" t="n">
        <f aca="false">IF(ISNUMBER(SEARCH($F$1,C196)),MAX($B$4:B195)+1,0)</f>
        <v>0</v>
      </c>
      <c r="C196" s="45"/>
      <c r="F196" s="44" t="str">
        <f aca="false">IFERROR(VLOOKUP(ROWS(F$5:F196),$B$5:$C$1000,2,0),"")</f>
        <v/>
      </c>
      <c r="H196" s="44" t="n">
        <f aca="false">IF(ISNUMBER(SEARCH($N$1,I196)),MAX($H$4:H195)+1,0)</f>
        <v>0</v>
      </c>
      <c r="I196" s="45"/>
      <c r="J196" s="45"/>
      <c r="K196" s="45"/>
      <c r="N196" s="44" t="str">
        <f aca="false">IFERROR(VLOOKUP(ROWS($N$5:N196),$H$5:$I$6009,2,0),"")</f>
        <v/>
      </c>
    </row>
    <row r="197" customFormat="false" ht="13.9" hidden="false" customHeight="true" outlineLevel="0" collapsed="false">
      <c r="B197" s="44" t="n">
        <f aca="false">IF(ISNUMBER(SEARCH($F$1,C197)),MAX($B$4:B196)+1,0)</f>
        <v>0</v>
      </c>
      <c r="C197" s="45"/>
      <c r="F197" s="44" t="str">
        <f aca="false">IFERROR(VLOOKUP(ROWS(F$5:F197),$B$5:$C$1000,2,0),"")</f>
        <v/>
      </c>
      <c r="H197" s="44" t="n">
        <f aca="false">IF(ISNUMBER(SEARCH($N$1,I197)),MAX($H$4:H196)+1,0)</f>
        <v>0</v>
      </c>
      <c r="I197" s="45"/>
      <c r="J197" s="45"/>
      <c r="K197" s="45"/>
      <c r="N197" s="44" t="str">
        <f aca="false">IFERROR(VLOOKUP(ROWS($N$5:N197),$H$5:$I$6009,2,0),"")</f>
        <v/>
      </c>
    </row>
    <row r="198" customFormat="false" ht="13.9" hidden="false" customHeight="true" outlineLevel="0" collapsed="false">
      <c r="B198" s="44" t="n">
        <f aca="false">IF(ISNUMBER(SEARCH($F$1,C198)),MAX($B$4:B197)+1,0)</f>
        <v>0</v>
      </c>
      <c r="C198" s="45"/>
      <c r="F198" s="44" t="str">
        <f aca="false">IFERROR(VLOOKUP(ROWS(F$5:F198),$B$5:$C$1000,2,0),"")</f>
        <v/>
      </c>
      <c r="H198" s="44" t="n">
        <f aca="false">IF(ISNUMBER(SEARCH($N$1,I198)),MAX($H$4:H197)+1,0)</f>
        <v>0</v>
      </c>
      <c r="I198" s="45"/>
      <c r="J198" s="45"/>
      <c r="K198" s="45"/>
      <c r="N198" s="44" t="str">
        <f aca="false">IFERROR(VLOOKUP(ROWS($N$5:N198),$H$5:$I$6009,2,0),"")</f>
        <v/>
      </c>
    </row>
    <row r="199" customFormat="false" ht="13.9" hidden="false" customHeight="true" outlineLevel="0" collapsed="false">
      <c r="B199" s="44" t="n">
        <f aca="false">IF(ISNUMBER(SEARCH($F$1,C199)),MAX($B$4:B198)+1,0)</f>
        <v>0</v>
      </c>
      <c r="C199" s="45"/>
      <c r="F199" s="44" t="str">
        <f aca="false">IFERROR(VLOOKUP(ROWS(F$5:F199),$B$5:$C$1000,2,0),"")</f>
        <v/>
      </c>
      <c r="H199" s="44" t="n">
        <f aca="false">IF(ISNUMBER(SEARCH($N$1,I199)),MAX($H$4:H198)+1,0)</f>
        <v>0</v>
      </c>
      <c r="I199" s="45"/>
      <c r="J199" s="45"/>
      <c r="K199" s="45"/>
      <c r="N199" s="44" t="str">
        <f aca="false">IFERROR(VLOOKUP(ROWS($N$5:N199),$H$5:$I$6009,2,0),"")</f>
        <v/>
      </c>
    </row>
    <row r="200" customFormat="false" ht="13.9" hidden="false" customHeight="true" outlineLevel="0" collapsed="false">
      <c r="B200" s="44" t="n">
        <f aca="false">IF(ISNUMBER(SEARCH($F$1,C200)),MAX($B$4:B199)+1,0)</f>
        <v>0</v>
      </c>
      <c r="C200" s="45"/>
      <c r="F200" s="44" t="str">
        <f aca="false">IFERROR(VLOOKUP(ROWS(F$5:F200),$B$5:$C$1000,2,0),"")</f>
        <v/>
      </c>
      <c r="H200" s="44" t="n">
        <f aca="false">IF(ISNUMBER(SEARCH($N$1,I200)),MAX($H$4:H199)+1,0)</f>
        <v>0</v>
      </c>
      <c r="I200" s="45"/>
      <c r="J200" s="45"/>
      <c r="K200" s="45"/>
      <c r="N200" s="44" t="str">
        <f aca="false">IFERROR(VLOOKUP(ROWS($N$5:N200),$H$5:$I$6009,2,0),"")</f>
        <v/>
      </c>
    </row>
    <row r="201" customFormat="false" ht="13.9" hidden="false" customHeight="true" outlineLevel="0" collapsed="false">
      <c r="B201" s="44" t="n">
        <f aca="false">IF(ISNUMBER(SEARCH($F$1,C201)),MAX($B$4:B200)+1,0)</f>
        <v>0</v>
      </c>
      <c r="C201" s="45"/>
      <c r="F201" s="44" t="str">
        <f aca="false">IFERROR(VLOOKUP(ROWS(F$5:F201),$B$5:$C$1000,2,0),"")</f>
        <v/>
      </c>
      <c r="H201" s="44" t="n">
        <f aca="false">IF(ISNUMBER(SEARCH($N$1,I201)),MAX($H$4:H200)+1,0)</f>
        <v>0</v>
      </c>
      <c r="I201" s="45"/>
      <c r="J201" s="45"/>
      <c r="K201" s="45"/>
      <c r="N201" s="44" t="str">
        <f aca="false">IFERROR(VLOOKUP(ROWS($N$5:N201),$H$5:$I$6009,2,0),"")</f>
        <v/>
      </c>
    </row>
    <row r="202" customFormat="false" ht="13.9" hidden="false" customHeight="true" outlineLevel="0" collapsed="false">
      <c r="B202" s="44" t="n">
        <f aca="false">IF(ISNUMBER(SEARCH($F$1,C202)),MAX($B$4:B201)+1,0)</f>
        <v>0</v>
      </c>
      <c r="C202" s="45"/>
      <c r="F202" s="44" t="str">
        <f aca="false">IFERROR(VLOOKUP(ROWS(F$5:F202),$B$5:$C$1000,2,0),"")</f>
        <v/>
      </c>
      <c r="H202" s="44" t="n">
        <f aca="false">IF(ISNUMBER(SEARCH($N$1,I202)),MAX($H$4:H201)+1,0)</f>
        <v>0</v>
      </c>
      <c r="I202" s="45"/>
      <c r="J202" s="45"/>
      <c r="K202" s="45"/>
      <c r="N202" s="44" t="str">
        <f aca="false">IFERROR(VLOOKUP(ROWS($N$5:N202),$H$5:$I$6009,2,0),"")</f>
        <v/>
      </c>
    </row>
    <row r="203" customFormat="false" ht="13.9" hidden="false" customHeight="true" outlineLevel="0" collapsed="false">
      <c r="B203" s="44" t="n">
        <f aca="false">IF(ISNUMBER(SEARCH($F$1,C203)),MAX($B$4:B202)+1,0)</f>
        <v>0</v>
      </c>
      <c r="C203" s="45"/>
      <c r="F203" s="44" t="str">
        <f aca="false">IFERROR(VLOOKUP(ROWS(F$5:F203),$B$5:$C$1000,2,0),"")</f>
        <v/>
      </c>
      <c r="H203" s="44" t="n">
        <f aca="false">IF(ISNUMBER(SEARCH($N$1,I203)),MAX($H$4:H202)+1,0)</f>
        <v>0</v>
      </c>
      <c r="I203" s="45"/>
      <c r="J203" s="45"/>
      <c r="K203" s="45"/>
      <c r="N203" s="44" t="str">
        <f aca="false">IFERROR(VLOOKUP(ROWS($N$5:N203),$H$5:$I$6009,2,0),"")</f>
        <v/>
      </c>
    </row>
    <row r="204" customFormat="false" ht="13.9" hidden="false" customHeight="true" outlineLevel="0" collapsed="false">
      <c r="B204" s="44" t="n">
        <f aca="false">IF(ISNUMBER(SEARCH($F$1,C204)),MAX($B$4:B203)+1,0)</f>
        <v>0</v>
      </c>
      <c r="C204" s="45"/>
      <c r="F204" s="44" t="str">
        <f aca="false">IFERROR(VLOOKUP(ROWS(F$5:F204),$B$5:$C$1000,2,0),"")</f>
        <v/>
      </c>
      <c r="H204" s="44" t="n">
        <f aca="false">IF(ISNUMBER(SEARCH($N$1,I204)),MAX($H$4:H203)+1,0)</f>
        <v>0</v>
      </c>
      <c r="I204" s="45"/>
      <c r="J204" s="45"/>
      <c r="K204" s="45"/>
      <c r="N204" s="44" t="str">
        <f aca="false">IFERROR(VLOOKUP(ROWS($N$5:N204),$H$5:$I$6009,2,0),"")</f>
        <v/>
      </c>
    </row>
    <row r="205" customFormat="false" ht="13.9" hidden="false" customHeight="true" outlineLevel="0" collapsed="false">
      <c r="B205" s="44" t="n">
        <f aca="false">IF(ISNUMBER(SEARCH($F$1,C205)),MAX($B$4:B204)+1,0)</f>
        <v>0</v>
      </c>
      <c r="C205" s="45"/>
      <c r="F205" s="44" t="str">
        <f aca="false">IFERROR(VLOOKUP(ROWS(F$5:F205),$B$5:$C$1000,2,0),"")</f>
        <v/>
      </c>
      <c r="H205" s="44" t="n">
        <f aca="false">IF(ISNUMBER(SEARCH($N$1,I205)),MAX($H$4:H204)+1,0)</f>
        <v>0</v>
      </c>
      <c r="I205" s="45"/>
      <c r="J205" s="45"/>
      <c r="K205" s="45"/>
      <c r="N205" s="44" t="str">
        <f aca="false">IFERROR(VLOOKUP(ROWS($N$5:N205),$H$5:$I$6009,2,0),"")</f>
        <v/>
      </c>
    </row>
    <row r="206" customFormat="false" ht="13.9" hidden="false" customHeight="true" outlineLevel="0" collapsed="false">
      <c r="B206" s="44" t="n">
        <f aca="false">IF(ISNUMBER(SEARCH($F$1,C206)),MAX($B$4:B205)+1,0)</f>
        <v>0</v>
      </c>
      <c r="C206" s="45"/>
      <c r="F206" s="44" t="str">
        <f aca="false">IFERROR(VLOOKUP(ROWS(F$5:F206),$B$5:$C$1000,2,0),"")</f>
        <v/>
      </c>
      <c r="H206" s="44" t="n">
        <f aca="false">IF(ISNUMBER(SEARCH($N$1,I206)),MAX($H$4:H205)+1,0)</f>
        <v>0</v>
      </c>
      <c r="I206" s="45"/>
      <c r="J206" s="45"/>
      <c r="K206" s="45"/>
      <c r="N206" s="44" t="str">
        <f aca="false">IFERROR(VLOOKUP(ROWS($N$5:N206),$H$5:$I$6009,2,0),"")</f>
        <v/>
      </c>
    </row>
    <row r="207" customFormat="false" ht="13.9" hidden="false" customHeight="true" outlineLevel="0" collapsed="false">
      <c r="B207" s="44" t="n">
        <f aca="false">IF(ISNUMBER(SEARCH($F$1,C207)),MAX($B$4:B206)+1,0)</f>
        <v>0</v>
      </c>
      <c r="C207" s="45"/>
      <c r="F207" s="44" t="str">
        <f aca="false">IFERROR(VLOOKUP(ROWS(F$5:F207),$B$5:$C$1000,2,0),"")</f>
        <v/>
      </c>
      <c r="H207" s="44" t="n">
        <f aca="false">IF(ISNUMBER(SEARCH($N$1,I207)),MAX($H$4:H206)+1,0)</f>
        <v>0</v>
      </c>
      <c r="I207" s="45"/>
      <c r="J207" s="45"/>
      <c r="K207" s="45"/>
      <c r="N207" s="44" t="str">
        <f aca="false">IFERROR(VLOOKUP(ROWS($N$5:N207),$H$5:$I$6009,2,0),"")</f>
        <v/>
      </c>
    </row>
    <row r="208" customFormat="false" ht="13.9" hidden="false" customHeight="true" outlineLevel="0" collapsed="false">
      <c r="B208" s="44" t="n">
        <f aca="false">IF(ISNUMBER(SEARCH($F$1,C208)),MAX($B$4:B207)+1,0)</f>
        <v>0</v>
      </c>
      <c r="C208" s="45"/>
      <c r="F208" s="44" t="str">
        <f aca="false">IFERROR(VLOOKUP(ROWS(F$5:F208),$B$5:$C$1000,2,0),"")</f>
        <v/>
      </c>
      <c r="H208" s="44" t="n">
        <f aca="false">IF(ISNUMBER(SEARCH($N$1,I208)),MAX($H$4:H207)+1,0)</f>
        <v>0</v>
      </c>
      <c r="I208" s="45"/>
      <c r="J208" s="45"/>
      <c r="K208" s="45"/>
      <c r="N208" s="44" t="str">
        <f aca="false">IFERROR(VLOOKUP(ROWS($N$5:N208),$H$5:$I$6009,2,0),"")</f>
        <v/>
      </c>
    </row>
    <row r="209" customFormat="false" ht="13.9" hidden="false" customHeight="true" outlineLevel="0" collapsed="false">
      <c r="B209" s="44" t="n">
        <f aca="false">IF(ISNUMBER(SEARCH($F$1,C209)),MAX($B$4:B208)+1,0)</f>
        <v>0</v>
      </c>
      <c r="C209" s="45"/>
      <c r="F209" s="44" t="str">
        <f aca="false">IFERROR(VLOOKUP(ROWS(F$5:F209),$B$5:$C$1000,2,0),"")</f>
        <v/>
      </c>
      <c r="H209" s="44" t="n">
        <f aca="false">IF(ISNUMBER(SEARCH($N$1,I209)),MAX($H$4:H208)+1,0)</f>
        <v>0</v>
      </c>
      <c r="I209" s="45"/>
      <c r="J209" s="45"/>
      <c r="K209" s="45"/>
      <c r="N209" s="44" t="str">
        <f aca="false">IFERROR(VLOOKUP(ROWS($N$5:N209),$H$5:$I$6009,2,0),"")</f>
        <v/>
      </c>
    </row>
    <row r="210" customFormat="false" ht="13.9" hidden="false" customHeight="true" outlineLevel="0" collapsed="false">
      <c r="B210" s="44" t="n">
        <f aca="false">IF(ISNUMBER(SEARCH($F$1,C210)),MAX($B$4:B209)+1,0)</f>
        <v>0</v>
      </c>
      <c r="C210" s="45"/>
      <c r="F210" s="44" t="str">
        <f aca="false">IFERROR(VLOOKUP(ROWS(F$5:F210),$B$5:$C$1000,2,0),"")</f>
        <v/>
      </c>
      <c r="H210" s="44" t="n">
        <f aca="false">IF(ISNUMBER(SEARCH($N$1,I210)),MAX($H$4:H209)+1,0)</f>
        <v>0</v>
      </c>
      <c r="I210" s="45"/>
      <c r="J210" s="45"/>
      <c r="K210" s="45"/>
      <c r="N210" s="44" t="str">
        <f aca="false">IFERROR(VLOOKUP(ROWS($N$5:N210),$H$5:$I$6009,2,0),"")</f>
        <v/>
      </c>
    </row>
    <row r="211" customFormat="false" ht="13.9" hidden="false" customHeight="true" outlineLevel="0" collapsed="false">
      <c r="B211" s="44" t="n">
        <f aca="false">IF(ISNUMBER(SEARCH($F$1,C211)),MAX($B$4:B210)+1,0)</f>
        <v>0</v>
      </c>
      <c r="C211" s="45"/>
      <c r="F211" s="44" t="str">
        <f aca="false">IFERROR(VLOOKUP(ROWS(F$5:F211),$B$5:$C$1000,2,0),"")</f>
        <v/>
      </c>
      <c r="H211" s="44" t="n">
        <f aca="false">IF(ISNUMBER(SEARCH($N$1,I211)),MAX($H$4:H210)+1,0)</f>
        <v>0</v>
      </c>
      <c r="I211" s="45"/>
      <c r="J211" s="45"/>
      <c r="K211" s="45"/>
      <c r="N211" s="44" t="str">
        <f aca="false">IFERROR(VLOOKUP(ROWS($N$5:N211),$H$5:$I$6009,2,0),"")</f>
        <v/>
      </c>
    </row>
    <row r="212" customFormat="false" ht="13.9" hidden="false" customHeight="true" outlineLevel="0" collapsed="false">
      <c r="B212" s="44" t="n">
        <f aca="false">IF(ISNUMBER(SEARCH($F$1,C212)),MAX($B$4:B211)+1,0)</f>
        <v>0</v>
      </c>
      <c r="C212" s="45"/>
      <c r="F212" s="44" t="str">
        <f aca="false">IFERROR(VLOOKUP(ROWS(F$5:F212),$B$5:$C$1000,2,0),"")</f>
        <v/>
      </c>
      <c r="H212" s="44" t="n">
        <f aca="false">IF(ISNUMBER(SEARCH($N$1,I212)),MAX($H$4:H211)+1,0)</f>
        <v>0</v>
      </c>
      <c r="I212" s="45"/>
      <c r="J212" s="45"/>
      <c r="K212" s="45"/>
      <c r="N212" s="44" t="str">
        <f aca="false">IFERROR(VLOOKUP(ROWS($N$5:N212),$H$5:$I$6009,2,0),"")</f>
        <v/>
      </c>
    </row>
    <row r="213" customFormat="false" ht="13.9" hidden="false" customHeight="true" outlineLevel="0" collapsed="false">
      <c r="B213" s="44" t="n">
        <f aca="false">IF(ISNUMBER(SEARCH($F$1,C213)),MAX($B$4:B212)+1,0)</f>
        <v>0</v>
      </c>
      <c r="C213" s="45"/>
      <c r="F213" s="44" t="str">
        <f aca="false">IFERROR(VLOOKUP(ROWS(F$5:F213),$B$5:$C$1000,2,0),"")</f>
        <v/>
      </c>
      <c r="H213" s="44" t="n">
        <f aca="false">IF(ISNUMBER(SEARCH($N$1,I213)),MAX($H$4:H212)+1,0)</f>
        <v>0</v>
      </c>
      <c r="I213" s="45"/>
      <c r="J213" s="45"/>
      <c r="K213" s="45"/>
      <c r="N213" s="44" t="str">
        <f aca="false">IFERROR(VLOOKUP(ROWS($N$5:N213),$H$5:$I$6009,2,0),"")</f>
        <v/>
      </c>
    </row>
    <row r="214" customFormat="false" ht="13.9" hidden="false" customHeight="true" outlineLevel="0" collapsed="false">
      <c r="B214" s="44" t="n">
        <f aca="false">IF(ISNUMBER(SEARCH($F$1,C214)),MAX($B$4:B213)+1,0)</f>
        <v>0</v>
      </c>
      <c r="C214" s="45"/>
      <c r="F214" s="44" t="str">
        <f aca="false">IFERROR(VLOOKUP(ROWS(F$5:F214),$B$5:$C$1000,2,0),"")</f>
        <v/>
      </c>
      <c r="H214" s="44" t="n">
        <f aca="false">IF(ISNUMBER(SEARCH($N$1,I214)),MAX($H$4:H213)+1,0)</f>
        <v>0</v>
      </c>
      <c r="I214" s="45"/>
      <c r="J214" s="45"/>
      <c r="K214" s="45"/>
      <c r="N214" s="44" t="str">
        <f aca="false">IFERROR(VLOOKUP(ROWS($N$5:N214),$H$5:$I$6009,2,0),"")</f>
        <v/>
      </c>
    </row>
    <row r="215" customFormat="false" ht="13.9" hidden="false" customHeight="true" outlineLevel="0" collapsed="false">
      <c r="B215" s="44" t="n">
        <f aca="false">IF(ISNUMBER(SEARCH($F$1,C215)),MAX($B$4:B214)+1,0)</f>
        <v>0</v>
      </c>
      <c r="C215" s="45"/>
      <c r="F215" s="44" t="str">
        <f aca="false">IFERROR(VLOOKUP(ROWS(F$5:F215),$B$5:$C$1000,2,0),"")</f>
        <v/>
      </c>
      <c r="H215" s="44" t="n">
        <f aca="false">IF(ISNUMBER(SEARCH($N$1,I215)),MAX($H$4:H214)+1,0)</f>
        <v>0</v>
      </c>
      <c r="I215" s="45"/>
      <c r="J215" s="45"/>
      <c r="K215" s="45"/>
      <c r="N215" s="44" t="str">
        <f aca="false">IFERROR(VLOOKUP(ROWS($N$5:N215),$H$5:$I$6009,2,0),"")</f>
        <v/>
      </c>
    </row>
    <row r="216" customFormat="false" ht="13.9" hidden="false" customHeight="true" outlineLevel="0" collapsed="false">
      <c r="B216" s="44" t="n">
        <f aca="false">IF(ISNUMBER(SEARCH($F$1,C216)),MAX($B$4:B215)+1,0)</f>
        <v>0</v>
      </c>
      <c r="C216" s="45"/>
      <c r="F216" s="44" t="str">
        <f aca="false">IFERROR(VLOOKUP(ROWS(F$5:F216),$B$5:$C$1000,2,0),"")</f>
        <v/>
      </c>
      <c r="H216" s="44" t="n">
        <f aca="false">IF(ISNUMBER(SEARCH($N$1,I216)),MAX($H$4:H215)+1,0)</f>
        <v>0</v>
      </c>
      <c r="I216" s="45"/>
      <c r="J216" s="45"/>
      <c r="K216" s="45"/>
      <c r="N216" s="44" t="str">
        <f aca="false">IFERROR(VLOOKUP(ROWS($N$5:N216),$H$5:$I$6009,2,0),"")</f>
        <v/>
      </c>
    </row>
    <row r="217" customFormat="false" ht="13.9" hidden="false" customHeight="true" outlineLevel="0" collapsed="false">
      <c r="B217" s="44" t="n">
        <f aca="false">IF(ISNUMBER(SEARCH($F$1,C217)),MAX($B$4:B216)+1,0)</f>
        <v>0</v>
      </c>
      <c r="C217" s="45"/>
      <c r="F217" s="44" t="str">
        <f aca="false">IFERROR(VLOOKUP(ROWS(F$5:F217),$B$5:$C$1000,2,0),"")</f>
        <v/>
      </c>
      <c r="H217" s="44" t="n">
        <f aca="false">IF(ISNUMBER(SEARCH($N$1,I217)),MAX($H$4:H216)+1,0)</f>
        <v>0</v>
      </c>
      <c r="I217" s="45"/>
      <c r="J217" s="45"/>
      <c r="K217" s="45"/>
      <c r="N217" s="44" t="str">
        <f aca="false">IFERROR(VLOOKUP(ROWS($N$5:N217),$H$5:$I$6009,2,0),"")</f>
        <v/>
      </c>
    </row>
    <row r="218" customFormat="false" ht="13.9" hidden="false" customHeight="true" outlineLevel="0" collapsed="false">
      <c r="B218" s="44" t="n">
        <f aca="false">IF(ISNUMBER(SEARCH($F$1,C218)),MAX($B$4:B217)+1,0)</f>
        <v>0</v>
      </c>
      <c r="C218" s="45"/>
      <c r="F218" s="44" t="str">
        <f aca="false">IFERROR(VLOOKUP(ROWS(F$5:F218),$B$5:$C$1000,2,0),"")</f>
        <v/>
      </c>
      <c r="H218" s="44" t="n">
        <f aca="false">IF(ISNUMBER(SEARCH($N$1,I218)),MAX($H$4:H217)+1,0)</f>
        <v>0</v>
      </c>
      <c r="I218" s="45"/>
      <c r="J218" s="45"/>
      <c r="K218" s="45"/>
      <c r="N218" s="44" t="str">
        <f aca="false">IFERROR(VLOOKUP(ROWS($N$5:N218),$H$5:$I$6009,2,0),"")</f>
        <v/>
      </c>
    </row>
    <row r="219" customFormat="false" ht="13.9" hidden="false" customHeight="true" outlineLevel="0" collapsed="false">
      <c r="B219" s="44" t="n">
        <f aca="false">IF(ISNUMBER(SEARCH($F$1,C219)),MAX($B$4:B218)+1,0)</f>
        <v>0</v>
      </c>
      <c r="C219" s="45"/>
      <c r="F219" s="44" t="str">
        <f aca="false">IFERROR(VLOOKUP(ROWS(F$5:F219),$B$5:$C$1000,2,0),"")</f>
        <v/>
      </c>
      <c r="H219" s="44" t="n">
        <f aca="false">IF(ISNUMBER(SEARCH($N$1,I219)),MAX($H$4:H218)+1,0)</f>
        <v>0</v>
      </c>
      <c r="I219" s="45"/>
      <c r="J219" s="45"/>
      <c r="K219" s="45"/>
      <c r="N219" s="44" t="str">
        <f aca="false">IFERROR(VLOOKUP(ROWS($N$5:N219),$H$5:$I$6009,2,0),"")</f>
        <v/>
      </c>
    </row>
    <row r="220" customFormat="false" ht="13.9" hidden="false" customHeight="true" outlineLevel="0" collapsed="false">
      <c r="B220" s="44" t="n">
        <f aca="false">IF(ISNUMBER(SEARCH($F$1,C220)),MAX($B$4:B219)+1,0)</f>
        <v>0</v>
      </c>
      <c r="C220" s="45"/>
      <c r="F220" s="44" t="str">
        <f aca="false">IFERROR(VLOOKUP(ROWS(F$5:F220),$B$5:$C$1000,2,0),"")</f>
        <v/>
      </c>
      <c r="H220" s="44" t="n">
        <f aca="false">IF(ISNUMBER(SEARCH($N$1,I220)),MAX($H$4:H219)+1,0)</f>
        <v>0</v>
      </c>
      <c r="I220" s="45"/>
      <c r="J220" s="45"/>
      <c r="K220" s="45"/>
      <c r="N220" s="44" t="str">
        <f aca="false">IFERROR(VLOOKUP(ROWS($N$5:N220),$H$5:$I$6009,2,0),"")</f>
        <v/>
      </c>
    </row>
    <row r="221" customFormat="false" ht="13.9" hidden="false" customHeight="true" outlineLevel="0" collapsed="false">
      <c r="B221" s="44" t="n">
        <f aca="false">IF(ISNUMBER(SEARCH($F$1,C221)),MAX($B$4:B220)+1,0)</f>
        <v>0</v>
      </c>
      <c r="C221" s="45"/>
      <c r="F221" s="44" t="str">
        <f aca="false">IFERROR(VLOOKUP(ROWS(F$5:F221),$B$5:$C$1000,2,0),"")</f>
        <v/>
      </c>
      <c r="H221" s="44" t="n">
        <f aca="false">IF(ISNUMBER(SEARCH($N$1,I221)),MAX($H$4:H220)+1,0)</f>
        <v>0</v>
      </c>
      <c r="I221" s="45"/>
      <c r="J221" s="45"/>
      <c r="K221" s="45"/>
      <c r="N221" s="44" t="str">
        <f aca="false">IFERROR(VLOOKUP(ROWS($N$5:N221),$H$5:$I$6009,2,0),"")</f>
        <v/>
      </c>
    </row>
    <row r="222" customFormat="false" ht="13.9" hidden="false" customHeight="true" outlineLevel="0" collapsed="false">
      <c r="B222" s="44" t="n">
        <f aca="false">IF(ISNUMBER(SEARCH($F$1,C222)),MAX($B$4:B221)+1,0)</f>
        <v>0</v>
      </c>
      <c r="C222" s="45"/>
      <c r="F222" s="44" t="str">
        <f aca="false">IFERROR(VLOOKUP(ROWS(F$5:F222),$B$5:$C$1000,2,0),"")</f>
        <v/>
      </c>
      <c r="H222" s="44" t="n">
        <f aca="false">IF(ISNUMBER(SEARCH($N$1,I222)),MAX($H$4:H221)+1,0)</f>
        <v>0</v>
      </c>
      <c r="I222" s="45"/>
      <c r="J222" s="45"/>
      <c r="K222" s="45"/>
      <c r="N222" s="44" t="str">
        <f aca="false">IFERROR(VLOOKUP(ROWS($N$5:N222),$H$5:$I$6009,2,0),"")</f>
        <v/>
      </c>
    </row>
    <row r="223" customFormat="false" ht="13.9" hidden="false" customHeight="true" outlineLevel="0" collapsed="false">
      <c r="B223" s="44" t="n">
        <f aca="false">IF(ISNUMBER(SEARCH($F$1,C223)),MAX($B$4:B222)+1,0)</f>
        <v>0</v>
      </c>
      <c r="C223" s="45"/>
      <c r="F223" s="44" t="str">
        <f aca="false">IFERROR(VLOOKUP(ROWS(F$5:F223),$B$5:$C$1000,2,0),"")</f>
        <v/>
      </c>
      <c r="H223" s="44" t="n">
        <f aca="false">IF(ISNUMBER(SEARCH($N$1,I223)),MAX($H$4:H222)+1,0)</f>
        <v>0</v>
      </c>
      <c r="I223" s="45"/>
      <c r="J223" s="45"/>
      <c r="K223" s="45"/>
      <c r="N223" s="44" t="str">
        <f aca="false">IFERROR(VLOOKUP(ROWS($N$5:N223),$H$5:$I$6009,2,0),"")</f>
        <v/>
      </c>
    </row>
    <row r="224" customFormat="false" ht="13.9" hidden="false" customHeight="true" outlineLevel="0" collapsed="false">
      <c r="B224" s="44" t="n">
        <f aca="false">IF(ISNUMBER(SEARCH($F$1,C224)),MAX($B$4:B223)+1,0)</f>
        <v>0</v>
      </c>
      <c r="C224" s="45"/>
      <c r="F224" s="44" t="str">
        <f aca="false">IFERROR(VLOOKUP(ROWS(F$5:F224),$B$5:$C$1000,2,0),"")</f>
        <v/>
      </c>
      <c r="H224" s="44" t="n">
        <f aca="false">IF(ISNUMBER(SEARCH($N$1,I224)),MAX($H$4:H223)+1,0)</f>
        <v>0</v>
      </c>
      <c r="I224" s="45"/>
      <c r="J224" s="45"/>
      <c r="K224" s="45"/>
      <c r="N224" s="44" t="str">
        <f aca="false">IFERROR(VLOOKUP(ROWS($N$5:N224),$H$5:$I$6009,2,0),"")</f>
        <v/>
      </c>
    </row>
    <row r="225" customFormat="false" ht="13.9" hidden="false" customHeight="true" outlineLevel="0" collapsed="false">
      <c r="B225" s="44" t="n">
        <f aca="false">IF(ISNUMBER(SEARCH($F$1,C225)),MAX($B$4:B224)+1,0)</f>
        <v>0</v>
      </c>
      <c r="C225" s="45"/>
      <c r="F225" s="44" t="str">
        <f aca="false">IFERROR(VLOOKUP(ROWS(F$5:F225),$B$5:$C$1000,2,0),"")</f>
        <v/>
      </c>
      <c r="H225" s="44" t="n">
        <f aca="false">IF(ISNUMBER(SEARCH($N$1,I225)),MAX($H$4:H224)+1,0)</f>
        <v>0</v>
      </c>
      <c r="I225" s="45"/>
      <c r="J225" s="45"/>
      <c r="K225" s="45"/>
      <c r="N225" s="44" t="str">
        <f aca="false">IFERROR(VLOOKUP(ROWS($N$5:N225),$H$5:$I$6009,2,0),"")</f>
        <v/>
      </c>
    </row>
    <row r="226" customFormat="false" ht="13.9" hidden="false" customHeight="true" outlineLevel="0" collapsed="false">
      <c r="B226" s="44" t="n">
        <f aca="false">IF(ISNUMBER(SEARCH($F$1,C226)),MAX($B$4:B225)+1,0)</f>
        <v>0</v>
      </c>
      <c r="C226" s="45"/>
      <c r="F226" s="44" t="str">
        <f aca="false">IFERROR(VLOOKUP(ROWS(F$5:F226),$B$5:$C$1000,2,0),"")</f>
        <v/>
      </c>
      <c r="H226" s="44" t="n">
        <f aca="false">IF(ISNUMBER(SEARCH($N$1,I226)),MAX($H$4:H225)+1,0)</f>
        <v>0</v>
      </c>
      <c r="I226" s="45"/>
      <c r="J226" s="45"/>
      <c r="K226" s="45"/>
      <c r="N226" s="44" t="str">
        <f aca="false">IFERROR(VLOOKUP(ROWS($N$5:N226),$H$5:$I$6009,2,0),"")</f>
        <v/>
      </c>
    </row>
    <row r="227" customFormat="false" ht="13.9" hidden="false" customHeight="true" outlineLevel="0" collapsed="false">
      <c r="B227" s="44" t="n">
        <f aca="false">IF(ISNUMBER(SEARCH($F$1,C227)),MAX($B$4:B226)+1,0)</f>
        <v>0</v>
      </c>
      <c r="C227" s="45"/>
      <c r="F227" s="44" t="str">
        <f aca="false">IFERROR(VLOOKUP(ROWS(F$5:F227),$B$5:$C$1000,2,0),"")</f>
        <v/>
      </c>
      <c r="H227" s="44" t="n">
        <f aca="false">IF(ISNUMBER(SEARCH($N$1,I227)),MAX($H$4:H226)+1,0)</f>
        <v>0</v>
      </c>
      <c r="I227" s="45"/>
      <c r="J227" s="45"/>
      <c r="K227" s="45"/>
      <c r="N227" s="44" t="str">
        <f aca="false">IFERROR(VLOOKUP(ROWS($N$5:N227),$H$5:$I$6009,2,0),"")</f>
        <v/>
      </c>
    </row>
    <row r="228" customFormat="false" ht="13.9" hidden="false" customHeight="true" outlineLevel="0" collapsed="false">
      <c r="B228" s="44" t="n">
        <f aca="false">IF(ISNUMBER(SEARCH($F$1,C228)),MAX($B$4:B227)+1,0)</f>
        <v>0</v>
      </c>
      <c r="C228" s="45"/>
      <c r="F228" s="44" t="str">
        <f aca="false">IFERROR(VLOOKUP(ROWS(F$5:F228),$B$5:$C$1000,2,0),"")</f>
        <v/>
      </c>
      <c r="H228" s="44" t="n">
        <f aca="false">IF(ISNUMBER(SEARCH($N$1,I228)),MAX($H$4:H227)+1,0)</f>
        <v>0</v>
      </c>
      <c r="I228" s="45"/>
      <c r="J228" s="45"/>
      <c r="K228" s="45"/>
      <c r="N228" s="44" t="str">
        <f aca="false">IFERROR(VLOOKUP(ROWS($N$5:N228),$H$5:$I$6009,2,0),"")</f>
        <v/>
      </c>
    </row>
    <row r="229" customFormat="false" ht="13.9" hidden="false" customHeight="true" outlineLevel="0" collapsed="false">
      <c r="B229" s="44" t="n">
        <f aca="false">IF(ISNUMBER(SEARCH($F$1,C229)),MAX($B$4:B228)+1,0)</f>
        <v>0</v>
      </c>
      <c r="C229" s="45"/>
      <c r="F229" s="44" t="str">
        <f aca="false">IFERROR(VLOOKUP(ROWS(F$5:F229),$B$5:$C$1000,2,0),"")</f>
        <v/>
      </c>
      <c r="H229" s="44" t="n">
        <f aca="false">IF(ISNUMBER(SEARCH($N$1,I229)),MAX($H$4:H228)+1,0)</f>
        <v>0</v>
      </c>
      <c r="I229" s="45"/>
      <c r="J229" s="45"/>
      <c r="K229" s="45"/>
      <c r="N229" s="44" t="str">
        <f aca="false">IFERROR(VLOOKUP(ROWS($N$5:N229),$H$5:$I$6009,2,0),"")</f>
        <v/>
      </c>
    </row>
    <row r="230" customFormat="false" ht="13.9" hidden="false" customHeight="true" outlineLevel="0" collapsed="false">
      <c r="B230" s="44" t="n">
        <f aca="false">IF(ISNUMBER(SEARCH($F$1,C230)),MAX($B$4:B229)+1,0)</f>
        <v>0</v>
      </c>
      <c r="C230" s="45"/>
      <c r="F230" s="44" t="str">
        <f aca="false">IFERROR(VLOOKUP(ROWS(F$5:F230),$B$5:$C$1000,2,0),"")</f>
        <v/>
      </c>
      <c r="H230" s="44" t="n">
        <f aca="false">IF(ISNUMBER(SEARCH($N$1,I230)),MAX($H$4:H229)+1,0)</f>
        <v>0</v>
      </c>
      <c r="I230" s="45"/>
      <c r="J230" s="45"/>
      <c r="K230" s="45"/>
      <c r="N230" s="44" t="str">
        <f aca="false">IFERROR(VLOOKUP(ROWS($N$5:N230),$H$5:$I$6009,2,0),"")</f>
        <v/>
      </c>
    </row>
    <row r="231" customFormat="false" ht="13.9" hidden="false" customHeight="true" outlineLevel="0" collapsed="false">
      <c r="B231" s="44" t="n">
        <f aca="false">IF(ISNUMBER(SEARCH($F$1,C231)),MAX($B$4:B230)+1,0)</f>
        <v>0</v>
      </c>
      <c r="C231" s="45"/>
      <c r="F231" s="44" t="str">
        <f aca="false">IFERROR(VLOOKUP(ROWS(F$5:F231),$B$5:$C$1000,2,0),"")</f>
        <v/>
      </c>
      <c r="H231" s="44" t="n">
        <f aca="false">IF(ISNUMBER(SEARCH($N$1,I231)),MAX($H$4:H230)+1,0)</f>
        <v>0</v>
      </c>
      <c r="I231" s="45"/>
      <c r="J231" s="45"/>
      <c r="K231" s="45"/>
      <c r="N231" s="44" t="str">
        <f aca="false">IFERROR(VLOOKUP(ROWS($N$5:N231),$H$5:$I$6009,2,0),"")</f>
        <v/>
      </c>
    </row>
    <row r="232" customFormat="false" ht="13.9" hidden="false" customHeight="true" outlineLevel="0" collapsed="false">
      <c r="B232" s="44" t="n">
        <f aca="false">IF(ISNUMBER(SEARCH($F$1,C232)),MAX($B$4:B231)+1,0)</f>
        <v>0</v>
      </c>
      <c r="C232" s="45"/>
      <c r="F232" s="44" t="str">
        <f aca="false">IFERROR(VLOOKUP(ROWS(F$5:F232),$B$5:$C$1000,2,0),"")</f>
        <v/>
      </c>
      <c r="H232" s="44" t="n">
        <f aca="false">IF(ISNUMBER(SEARCH($N$1,I232)),MAX($H$4:H231)+1,0)</f>
        <v>0</v>
      </c>
      <c r="I232" s="45"/>
      <c r="J232" s="45"/>
      <c r="K232" s="45"/>
      <c r="N232" s="44" t="str">
        <f aca="false">IFERROR(VLOOKUP(ROWS($N$5:N232),$H$5:$I$6009,2,0),"")</f>
        <v/>
      </c>
    </row>
    <row r="233" customFormat="false" ht="13.9" hidden="false" customHeight="true" outlineLevel="0" collapsed="false">
      <c r="B233" s="44" t="n">
        <f aca="false">IF(ISNUMBER(SEARCH($F$1,C233)),MAX($B$4:B232)+1,0)</f>
        <v>0</v>
      </c>
      <c r="C233" s="45"/>
      <c r="F233" s="44" t="str">
        <f aca="false">IFERROR(VLOOKUP(ROWS(F$5:F233),$B$5:$C$1000,2,0),"")</f>
        <v/>
      </c>
      <c r="H233" s="44" t="n">
        <f aca="false">IF(ISNUMBER(SEARCH($N$1,I233)),MAX($H$4:H232)+1,0)</f>
        <v>0</v>
      </c>
      <c r="I233" s="45"/>
      <c r="J233" s="45"/>
      <c r="K233" s="45"/>
      <c r="N233" s="44" t="str">
        <f aca="false">IFERROR(VLOOKUP(ROWS($N$5:N233),$H$5:$I$6009,2,0),"")</f>
        <v/>
      </c>
    </row>
    <row r="234" customFormat="false" ht="13.9" hidden="false" customHeight="true" outlineLevel="0" collapsed="false">
      <c r="B234" s="44" t="n">
        <f aca="false">IF(ISNUMBER(SEARCH($F$1,C234)),MAX($B$4:B233)+1,0)</f>
        <v>0</v>
      </c>
      <c r="C234" s="45"/>
      <c r="F234" s="44" t="str">
        <f aca="false">IFERROR(VLOOKUP(ROWS(F$5:F234),$B$5:$C$1000,2,0),"")</f>
        <v/>
      </c>
      <c r="H234" s="44" t="n">
        <f aca="false">IF(ISNUMBER(SEARCH($N$1,I234)),MAX($H$4:H233)+1,0)</f>
        <v>0</v>
      </c>
      <c r="I234" s="45"/>
      <c r="J234" s="45"/>
      <c r="K234" s="45"/>
      <c r="N234" s="44" t="str">
        <f aca="false">IFERROR(VLOOKUP(ROWS($N$5:N234),$H$5:$I$6009,2,0),"")</f>
        <v/>
      </c>
    </row>
    <row r="235" customFormat="false" ht="13.9" hidden="false" customHeight="true" outlineLevel="0" collapsed="false">
      <c r="B235" s="44" t="n">
        <f aca="false">IF(ISNUMBER(SEARCH($F$1,C235)),MAX($B$4:B234)+1,0)</f>
        <v>0</v>
      </c>
      <c r="C235" s="45"/>
      <c r="F235" s="44" t="str">
        <f aca="false">IFERROR(VLOOKUP(ROWS(F$5:F235),$B$5:$C$1000,2,0),"")</f>
        <v/>
      </c>
      <c r="H235" s="44" t="n">
        <f aca="false">IF(ISNUMBER(SEARCH($N$1,I235)),MAX($H$4:H234)+1,0)</f>
        <v>0</v>
      </c>
      <c r="I235" s="45"/>
      <c r="J235" s="45"/>
      <c r="K235" s="45"/>
      <c r="N235" s="44" t="str">
        <f aca="false">IFERROR(VLOOKUP(ROWS($N$5:N235),$H$5:$I$6009,2,0),"")</f>
        <v/>
      </c>
    </row>
    <row r="236" customFormat="false" ht="13.9" hidden="false" customHeight="true" outlineLevel="0" collapsed="false">
      <c r="B236" s="44" t="n">
        <f aca="false">IF(ISNUMBER(SEARCH($F$1,C236)),MAX($B$4:B235)+1,0)</f>
        <v>0</v>
      </c>
      <c r="C236" s="45"/>
      <c r="F236" s="44" t="str">
        <f aca="false">IFERROR(VLOOKUP(ROWS(F$5:F236),$B$5:$C$1000,2,0),"")</f>
        <v/>
      </c>
      <c r="H236" s="44" t="n">
        <f aca="false">IF(ISNUMBER(SEARCH($N$1,I236)),MAX($H$4:H235)+1,0)</f>
        <v>0</v>
      </c>
      <c r="I236" s="45"/>
      <c r="J236" s="45"/>
      <c r="K236" s="45"/>
      <c r="N236" s="44" t="str">
        <f aca="false">IFERROR(VLOOKUP(ROWS($N$5:N236),$H$5:$I$6009,2,0),"")</f>
        <v/>
      </c>
    </row>
    <row r="237" customFormat="false" ht="13.9" hidden="false" customHeight="true" outlineLevel="0" collapsed="false">
      <c r="B237" s="44" t="n">
        <f aca="false">IF(ISNUMBER(SEARCH($F$1,C237)),MAX($B$4:B236)+1,0)</f>
        <v>0</v>
      </c>
      <c r="C237" s="45"/>
      <c r="F237" s="44" t="str">
        <f aca="false">IFERROR(VLOOKUP(ROWS(F$5:F237),$B$5:$C$1000,2,0),"")</f>
        <v/>
      </c>
      <c r="H237" s="44" t="n">
        <f aca="false">IF(ISNUMBER(SEARCH($N$1,I237)),MAX($H$4:H236)+1,0)</f>
        <v>0</v>
      </c>
      <c r="I237" s="45"/>
      <c r="J237" s="45"/>
      <c r="K237" s="45"/>
      <c r="N237" s="44" t="str">
        <f aca="false">IFERROR(VLOOKUP(ROWS($N$5:N237),$H$5:$I$6009,2,0),"")</f>
        <v/>
      </c>
    </row>
    <row r="238" customFormat="false" ht="13.9" hidden="false" customHeight="true" outlineLevel="0" collapsed="false">
      <c r="B238" s="44" t="n">
        <f aca="false">IF(ISNUMBER(SEARCH($F$1,C238)),MAX($B$4:B237)+1,0)</f>
        <v>0</v>
      </c>
      <c r="C238" s="45"/>
      <c r="F238" s="44" t="str">
        <f aca="false">IFERROR(VLOOKUP(ROWS(F$5:F238),$B$5:$C$1000,2,0),"")</f>
        <v/>
      </c>
      <c r="H238" s="44" t="n">
        <f aca="false">IF(ISNUMBER(SEARCH($N$1,I238)),MAX($H$4:H237)+1,0)</f>
        <v>0</v>
      </c>
      <c r="I238" s="45"/>
      <c r="J238" s="45"/>
      <c r="K238" s="45"/>
      <c r="N238" s="44" t="str">
        <f aca="false">IFERROR(VLOOKUP(ROWS($N$5:N238),$H$5:$I$6009,2,0),"")</f>
        <v/>
      </c>
    </row>
    <row r="239" customFormat="false" ht="13.9" hidden="false" customHeight="true" outlineLevel="0" collapsed="false">
      <c r="B239" s="44" t="n">
        <f aca="false">IF(ISNUMBER(SEARCH($F$1,C239)),MAX($B$4:B238)+1,0)</f>
        <v>0</v>
      </c>
      <c r="C239" s="45"/>
      <c r="F239" s="44" t="str">
        <f aca="false">IFERROR(VLOOKUP(ROWS(F$5:F239),$B$5:$C$1000,2,0),"")</f>
        <v/>
      </c>
      <c r="H239" s="44" t="n">
        <f aca="false">IF(ISNUMBER(SEARCH($N$1,I239)),MAX($H$4:H238)+1,0)</f>
        <v>0</v>
      </c>
      <c r="I239" s="45"/>
      <c r="J239" s="45"/>
      <c r="K239" s="45"/>
      <c r="N239" s="44" t="str">
        <f aca="false">IFERROR(VLOOKUP(ROWS($N$5:N239),$H$5:$I$6009,2,0),"")</f>
        <v/>
      </c>
    </row>
    <row r="240" customFormat="false" ht="13.9" hidden="false" customHeight="true" outlineLevel="0" collapsed="false">
      <c r="B240" s="44" t="n">
        <f aca="false">IF(ISNUMBER(SEARCH($F$1,C240)),MAX($B$4:B239)+1,0)</f>
        <v>0</v>
      </c>
      <c r="C240" s="45"/>
      <c r="F240" s="44" t="str">
        <f aca="false">IFERROR(VLOOKUP(ROWS(F$5:F240),$B$5:$C$1000,2,0),"")</f>
        <v/>
      </c>
      <c r="H240" s="44" t="n">
        <f aca="false">IF(ISNUMBER(SEARCH($N$1,I240)),MAX($H$4:H239)+1,0)</f>
        <v>0</v>
      </c>
      <c r="I240" s="45"/>
      <c r="J240" s="45"/>
      <c r="K240" s="45"/>
      <c r="N240" s="44" t="str">
        <f aca="false">IFERROR(VLOOKUP(ROWS($N$5:N240),$H$5:$I$6009,2,0),"")</f>
        <v/>
      </c>
    </row>
    <row r="241" customFormat="false" ht="13.9" hidden="false" customHeight="true" outlineLevel="0" collapsed="false">
      <c r="B241" s="44" t="n">
        <f aca="false">IF(ISNUMBER(SEARCH($F$1,C241)),MAX($B$4:B240)+1,0)</f>
        <v>0</v>
      </c>
      <c r="C241" s="45"/>
      <c r="F241" s="44" t="str">
        <f aca="false">IFERROR(VLOOKUP(ROWS(F$5:F241),$B$5:$C$1000,2,0),"")</f>
        <v/>
      </c>
      <c r="H241" s="44" t="n">
        <f aca="false">IF(ISNUMBER(SEARCH($N$1,I241)),MAX($H$4:H240)+1,0)</f>
        <v>0</v>
      </c>
      <c r="I241" s="45"/>
      <c r="J241" s="45"/>
      <c r="K241" s="45"/>
      <c r="N241" s="44" t="str">
        <f aca="false">IFERROR(VLOOKUP(ROWS($N$5:N241),$H$5:$I$6009,2,0),"")</f>
        <v/>
      </c>
    </row>
    <row r="242" customFormat="false" ht="13.9" hidden="false" customHeight="true" outlineLevel="0" collapsed="false">
      <c r="B242" s="44" t="n">
        <f aca="false">IF(ISNUMBER(SEARCH($F$1,C242)),MAX($B$4:B241)+1,0)</f>
        <v>0</v>
      </c>
      <c r="C242" s="45"/>
      <c r="F242" s="44" t="str">
        <f aca="false">IFERROR(VLOOKUP(ROWS(F$5:F242),$B$5:$C$1000,2,0),"")</f>
        <v/>
      </c>
      <c r="H242" s="44" t="n">
        <f aca="false">IF(ISNUMBER(SEARCH($N$1,I242)),MAX($H$4:H241)+1,0)</f>
        <v>0</v>
      </c>
      <c r="I242" s="45"/>
      <c r="J242" s="45"/>
      <c r="K242" s="45"/>
      <c r="N242" s="44" t="str">
        <f aca="false">IFERROR(VLOOKUP(ROWS($N$5:N242),$H$5:$I$6009,2,0),"")</f>
        <v/>
      </c>
    </row>
    <row r="243" customFormat="false" ht="13.9" hidden="false" customHeight="true" outlineLevel="0" collapsed="false">
      <c r="B243" s="44" t="n">
        <f aca="false">IF(ISNUMBER(SEARCH($F$1,C243)),MAX($B$4:B242)+1,0)</f>
        <v>0</v>
      </c>
      <c r="C243" s="45"/>
      <c r="F243" s="44" t="str">
        <f aca="false">IFERROR(VLOOKUP(ROWS(F$5:F243),$B$5:$C$1000,2,0),"")</f>
        <v/>
      </c>
      <c r="H243" s="44" t="n">
        <f aca="false">IF(ISNUMBER(SEARCH($N$1,I243)),MAX($H$4:H242)+1,0)</f>
        <v>0</v>
      </c>
      <c r="I243" s="45"/>
      <c r="J243" s="45"/>
      <c r="K243" s="45"/>
      <c r="N243" s="44" t="str">
        <f aca="false">IFERROR(VLOOKUP(ROWS($N$5:N243),$H$5:$I$6009,2,0),"")</f>
        <v/>
      </c>
    </row>
    <row r="244" customFormat="false" ht="13.9" hidden="false" customHeight="true" outlineLevel="0" collapsed="false">
      <c r="B244" s="44" t="n">
        <f aca="false">IF(ISNUMBER(SEARCH($F$1,C244)),MAX($B$4:B243)+1,0)</f>
        <v>0</v>
      </c>
      <c r="C244" s="45"/>
      <c r="F244" s="44" t="str">
        <f aca="false">IFERROR(VLOOKUP(ROWS(F$5:F244),$B$5:$C$1000,2,0),"")</f>
        <v/>
      </c>
      <c r="H244" s="44" t="n">
        <f aca="false">IF(ISNUMBER(SEARCH($N$1,I244)),MAX($H$4:H243)+1,0)</f>
        <v>0</v>
      </c>
      <c r="I244" s="45"/>
      <c r="J244" s="45"/>
      <c r="K244" s="45"/>
      <c r="N244" s="44" t="str">
        <f aca="false">IFERROR(VLOOKUP(ROWS($N$5:N244),$H$5:$I$6009,2,0),"")</f>
        <v/>
      </c>
    </row>
    <row r="245" customFormat="false" ht="13.9" hidden="false" customHeight="true" outlineLevel="0" collapsed="false">
      <c r="B245" s="44" t="n">
        <f aca="false">IF(ISNUMBER(SEARCH($F$1,C245)),MAX($B$4:B244)+1,0)</f>
        <v>0</v>
      </c>
      <c r="C245" s="45"/>
      <c r="F245" s="44" t="str">
        <f aca="false">IFERROR(VLOOKUP(ROWS(F$5:F245),$B$5:$C$1000,2,0),"")</f>
        <v/>
      </c>
      <c r="H245" s="44" t="n">
        <f aca="false">IF(ISNUMBER(SEARCH($N$1,I245)),MAX($H$4:H244)+1,0)</f>
        <v>0</v>
      </c>
      <c r="I245" s="45"/>
      <c r="J245" s="45"/>
      <c r="K245" s="45"/>
      <c r="N245" s="44" t="str">
        <f aca="false">IFERROR(VLOOKUP(ROWS($N$5:N245),$H$5:$I$6009,2,0),"")</f>
        <v/>
      </c>
    </row>
    <row r="246" customFormat="false" ht="13.9" hidden="false" customHeight="true" outlineLevel="0" collapsed="false">
      <c r="B246" s="44" t="n">
        <f aca="false">IF(ISNUMBER(SEARCH($F$1,C246)),MAX($B$4:B245)+1,0)</f>
        <v>0</v>
      </c>
      <c r="C246" s="45"/>
      <c r="F246" s="44" t="str">
        <f aca="false">IFERROR(VLOOKUP(ROWS(F$5:F246),$B$5:$C$1000,2,0),"")</f>
        <v/>
      </c>
      <c r="H246" s="44" t="n">
        <f aca="false">IF(ISNUMBER(SEARCH($N$1,I246)),MAX($H$4:H245)+1,0)</f>
        <v>0</v>
      </c>
      <c r="I246" s="45"/>
      <c r="J246" s="45"/>
      <c r="K246" s="45"/>
      <c r="N246" s="44" t="str">
        <f aca="false">IFERROR(VLOOKUP(ROWS($N$5:N246),$H$5:$I$6009,2,0),"")</f>
        <v/>
      </c>
    </row>
    <row r="247" customFormat="false" ht="13.9" hidden="false" customHeight="true" outlineLevel="0" collapsed="false">
      <c r="B247" s="44" t="n">
        <f aca="false">IF(ISNUMBER(SEARCH($F$1,C247)),MAX($B$4:B246)+1,0)</f>
        <v>0</v>
      </c>
      <c r="C247" s="45"/>
      <c r="F247" s="44" t="str">
        <f aca="false">IFERROR(VLOOKUP(ROWS(F$5:F247),$B$5:$C$1000,2,0),"")</f>
        <v/>
      </c>
      <c r="H247" s="44" t="n">
        <f aca="false">IF(ISNUMBER(SEARCH($N$1,I247)),MAX($H$4:H246)+1,0)</f>
        <v>0</v>
      </c>
      <c r="I247" s="45"/>
      <c r="J247" s="45"/>
      <c r="K247" s="45"/>
      <c r="N247" s="44" t="str">
        <f aca="false">IFERROR(VLOOKUP(ROWS($N$5:N247),$H$5:$I$6009,2,0),"")</f>
        <v/>
      </c>
    </row>
    <row r="248" customFormat="false" ht="13.9" hidden="false" customHeight="true" outlineLevel="0" collapsed="false">
      <c r="B248" s="44" t="n">
        <f aca="false">IF(ISNUMBER(SEARCH($F$1,C248)),MAX($B$4:B247)+1,0)</f>
        <v>0</v>
      </c>
      <c r="C248" s="45"/>
      <c r="F248" s="44" t="str">
        <f aca="false">IFERROR(VLOOKUP(ROWS(F$5:F248),$B$5:$C$1000,2,0),"")</f>
        <v/>
      </c>
      <c r="H248" s="44" t="n">
        <f aca="false">IF(ISNUMBER(SEARCH($N$1,I248)),MAX($H$4:H247)+1,0)</f>
        <v>0</v>
      </c>
      <c r="I248" s="45"/>
      <c r="J248" s="45"/>
      <c r="K248" s="45"/>
      <c r="N248" s="44" t="str">
        <f aca="false">IFERROR(VLOOKUP(ROWS($N$5:N248),$H$5:$I$6009,2,0),"")</f>
        <v/>
      </c>
    </row>
    <row r="249" customFormat="false" ht="13.9" hidden="false" customHeight="true" outlineLevel="0" collapsed="false">
      <c r="B249" s="44" t="n">
        <f aca="false">IF(ISNUMBER(SEARCH($F$1,C249)),MAX($B$4:B248)+1,0)</f>
        <v>0</v>
      </c>
      <c r="C249" s="45"/>
      <c r="F249" s="44" t="str">
        <f aca="false">IFERROR(VLOOKUP(ROWS(F$5:F249),$B$5:$C$1000,2,0),"")</f>
        <v/>
      </c>
      <c r="H249" s="44" t="n">
        <f aca="false">IF(ISNUMBER(SEARCH($N$1,I249)),MAX($H$4:H248)+1,0)</f>
        <v>0</v>
      </c>
      <c r="I249" s="45"/>
      <c r="J249" s="45"/>
      <c r="K249" s="45"/>
      <c r="N249" s="44" t="str">
        <f aca="false">IFERROR(VLOOKUP(ROWS($N$5:N249),$H$5:$I$6009,2,0),"")</f>
        <v/>
      </c>
    </row>
    <row r="250" customFormat="false" ht="13.9" hidden="false" customHeight="true" outlineLevel="0" collapsed="false">
      <c r="B250" s="44" t="n">
        <f aca="false">IF(ISNUMBER(SEARCH($F$1,C250)),MAX($B$4:B249)+1,0)</f>
        <v>0</v>
      </c>
      <c r="C250" s="45"/>
      <c r="F250" s="44" t="str">
        <f aca="false">IFERROR(VLOOKUP(ROWS(F$5:F250),$B$5:$C$1000,2,0),"")</f>
        <v/>
      </c>
      <c r="H250" s="44" t="n">
        <f aca="false">IF(ISNUMBER(SEARCH($N$1,I250)),MAX($H$4:H249)+1,0)</f>
        <v>0</v>
      </c>
      <c r="I250" s="45"/>
      <c r="J250" s="45"/>
      <c r="K250" s="45"/>
      <c r="N250" s="44" t="str">
        <f aca="false">IFERROR(VLOOKUP(ROWS($N$5:N250),$H$5:$I$6009,2,0),"")</f>
        <v/>
      </c>
    </row>
    <row r="251" customFormat="false" ht="13.9" hidden="false" customHeight="true" outlineLevel="0" collapsed="false">
      <c r="B251" s="44" t="n">
        <f aca="false">IF(ISNUMBER(SEARCH($F$1,C251)),MAX($B$4:B250)+1,0)</f>
        <v>0</v>
      </c>
      <c r="C251" s="45"/>
      <c r="F251" s="44" t="str">
        <f aca="false">IFERROR(VLOOKUP(ROWS(F$5:F251),$B$5:$C$1000,2,0),"")</f>
        <v/>
      </c>
      <c r="H251" s="44" t="n">
        <f aca="false">IF(ISNUMBER(SEARCH($N$1,I251)),MAX($H$4:H250)+1,0)</f>
        <v>0</v>
      </c>
      <c r="I251" s="45"/>
      <c r="J251" s="45"/>
      <c r="K251" s="45"/>
      <c r="N251" s="44" t="str">
        <f aca="false">IFERROR(VLOOKUP(ROWS($N$5:N251),$H$5:$I$6009,2,0),"")</f>
        <v/>
      </c>
    </row>
    <row r="252" customFormat="false" ht="13.9" hidden="false" customHeight="true" outlineLevel="0" collapsed="false">
      <c r="B252" s="44" t="n">
        <f aca="false">IF(ISNUMBER(SEARCH($F$1,C252)),MAX($B$4:B251)+1,0)</f>
        <v>0</v>
      </c>
      <c r="C252" s="45"/>
      <c r="F252" s="44" t="str">
        <f aca="false">IFERROR(VLOOKUP(ROWS(F$5:F252),$B$5:$C$1000,2,0),"")</f>
        <v/>
      </c>
      <c r="H252" s="44" t="n">
        <f aca="false">IF(ISNUMBER(SEARCH($N$1,I252)),MAX($H$4:H251)+1,0)</f>
        <v>0</v>
      </c>
      <c r="I252" s="45"/>
      <c r="J252" s="45"/>
      <c r="K252" s="45"/>
      <c r="N252" s="44" t="str">
        <f aca="false">IFERROR(VLOOKUP(ROWS($N$5:N252),$H$5:$I$6009,2,0),"")</f>
        <v/>
      </c>
    </row>
    <row r="253" customFormat="false" ht="13.9" hidden="false" customHeight="true" outlineLevel="0" collapsed="false">
      <c r="B253" s="44" t="n">
        <f aca="false">IF(ISNUMBER(SEARCH($F$1,C253)),MAX($B$4:B252)+1,0)</f>
        <v>0</v>
      </c>
      <c r="C253" s="45"/>
      <c r="F253" s="44" t="str">
        <f aca="false">IFERROR(VLOOKUP(ROWS(F$5:F253),$B$5:$C$1000,2,0),"")</f>
        <v/>
      </c>
      <c r="H253" s="44" t="n">
        <f aca="false">IF(ISNUMBER(SEARCH($N$1,I253)),MAX($H$4:H252)+1,0)</f>
        <v>0</v>
      </c>
      <c r="I253" s="45"/>
      <c r="J253" s="45"/>
      <c r="K253" s="45"/>
      <c r="N253" s="44" t="str">
        <f aca="false">IFERROR(VLOOKUP(ROWS($N$5:N253),$H$5:$I$6009,2,0),"")</f>
        <v/>
      </c>
    </row>
    <row r="254" customFormat="false" ht="13.9" hidden="false" customHeight="true" outlineLevel="0" collapsed="false">
      <c r="B254" s="44" t="n">
        <f aca="false">IF(ISNUMBER(SEARCH($F$1,C254)),MAX($B$4:B253)+1,0)</f>
        <v>0</v>
      </c>
      <c r="C254" s="45"/>
      <c r="F254" s="44" t="str">
        <f aca="false">IFERROR(VLOOKUP(ROWS(F$5:F254),$B$5:$C$1000,2,0),"")</f>
        <v/>
      </c>
      <c r="H254" s="44" t="n">
        <f aca="false">IF(ISNUMBER(SEARCH($N$1,I254)),MAX($H$4:H253)+1,0)</f>
        <v>0</v>
      </c>
      <c r="I254" s="45"/>
      <c r="J254" s="45"/>
      <c r="K254" s="45"/>
      <c r="N254" s="44" t="str">
        <f aca="false">IFERROR(VLOOKUP(ROWS($N$5:N254),$H$5:$I$6009,2,0),"")</f>
        <v/>
      </c>
    </row>
    <row r="255" customFormat="false" ht="13.9" hidden="false" customHeight="true" outlineLevel="0" collapsed="false">
      <c r="B255" s="44" t="n">
        <f aca="false">IF(ISNUMBER(SEARCH($F$1,C255)),MAX($B$4:B254)+1,0)</f>
        <v>0</v>
      </c>
      <c r="C255" s="45"/>
      <c r="F255" s="44" t="str">
        <f aca="false">IFERROR(VLOOKUP(ROWS(F$5:F255),$B$5:$C$1000,2,0),"")</f>
        <v/>
      </c>
      <c r="H255" s="44" t="n">
        <f aca="false">IF(ISNUMBER(SEARCH($N$1,I255)),MAX($H$4:H254)+1,0)</f>
        <v>0</v>
      </c>
      <c r="I255" s="45"/>
      <c r="J255" s="45"/>
      <c r="K255" s="45"/>
      <c r="N255" s="44" t="str">
        <f aca="false">IFERROR(VLOOKUP(ROWS($N$5:N255),$H$5:$I$6009,2,0),"")</f>
        <v/>
      </c>
    </row>
    <row r="256" customFormat="false" ht="13.9" hidden="false" customHeight="true" outlineLevel="0" collapsed="false">
      <c r="B256" s="44" t="n">
        <f aca="false">IF(ISNUMBER(SEARCH($F$1,C256)),MAX($B$4:B255)+1,0)</f>
        <v>0</v>
      </c>
      <c r="C256" s="45"/>
      <c r="F256" s="44" t="str">
        <f aca="false">IFERROR(VLOOKUP(ROWS(F$5:F256),$B$5:$C$1000,2,0),"")</f>
        <v/>
      </c>
      <c r="H256" s="44" t="n">
        <f aca="false">IF(ISNUMBER(SEARCH($N$1,I256)),MAX($H$4:H255)+1,0)</f>
        <v>0</v>
      </c>
      <c r="I256" s="45"/>
      <c r="J256" s="45"/>
      <c r="K256" s="45"/>
      <c r="N256" s="44" t="str">
        <f aca="false">IFERROR(VLOOKUP(ROWS($N$5:N256),$H$5:$I$6009,2,0),"")</f>
        <v/>
      </c>
    </row>
    <row r="257" customFormat="false" ht="13.9" hidden="false" customHeight="true" outlineLevel="0" collapsed="false">
      <c r="B257" s="44" t="n">
        <f aca="false">IF(ISNUMBER(SEARCH($F$1,C257)),MAX($B$4:B256)+1,0)</f>
        <v>0</v>
      </c>
      <c r="C257" s="45"/>
      <c r="F257" s="44" t="str">
        <f aca="false">IFERROR(VLOOKUP(ROWS(F$5:F257),$B$5:$C$1000,2,0),"")</f>
        <v/>
      </c>
      <c r="H257" s="44" t="n">
        <f aca="false">IF(ISNUMBER(SEARCH($N$1,I257)),MAX($H$4:H256)+1,0)</f>
        <v>0</v>
      </c>
      <c r="I257" s="45"/>
      <c r="J257" s="45"/>
      <c r="K257" s="45"/>
      <c r="N257" s="44" t="str">
        <f aca="false">IFERROR(VLOOKUP(ROWS($N$5:N257),$H$5:$I$6009,2,0),"")</f>
        <v/>
      </c>
    </row>
    <row r="258" customFormat="false" ht="13.9" hidden="false" customHeight="true" outlineLevel="0" collapsed="false">
      <c r="B258" s="44" t="n">
        <f aca="false">IF(ISNUMBER(SEARCH($F$1,C258)),MAX($B$4:B257)+1,0)</f>
        <v>0</v>
      </c>
      <c r="C258" s="45"/>
      <c r="F258" s="44" t="str">
        <f aca="false">IFERROR(VLOOKUP(ROWS(F$5:F258),$B$5:$C$1000,2,0),"")</f>
        <v/>
      </c>
      <c r="H258" s="44" t="n">
        <f aca="false">IF(ISNUMBER(SEARCH($N$1,I258)),MAX($H$4:H257)+1,0)</f>
        <v>0</v>
      </c>
      <c r="I258" s="45"/>
      <c r="J258" s="45"/>
      <c r="K258" s="45"/>
      <c r="N258" s="44" t="str">
        <f aca="false">IFERROR(VLOOKUP(ROWS($N$5:N258),$H$5:$I$6009,2,0),"")</f>
        <v/>
      </c>
    </row>
    <row r="259" customFormat="false" ht="13.9" hidden="false" customHeight="true" outlineLevel="0" collapsed="false">
      <c r="B259" s="44" t="n">
        <f aca="false">IF(ISNUMBER(SEARCH($F$1,C259)),MAX($B$4:B258)+1,0)</f>
        <v>0</v>
      </c>
      <c r="C259" s="45"/>
      <c r="F259" s="44" t="str">
        <f aca="false">IFERROR(VLOOKUP(ROWS(F$5:F259),$B$5:$C$1000,2,0),"")</f>
        <v/>
      </c>
      <c r="H259" s="44" t="n">
        <f aca="false">IF(ISNUMBER(SEARCH($N$1,I259)),MAX($H$4:H258)+1,0)</f>
        <v>0</v>
      </c>
      <c r="I259" s="45"/>
      <c r="J259" s="45"/>
      <c r="K259" s="45"/>
      <c r="N259" s="44" t="str">
        <f aca="false">IFERROR(VLOOKUP(ROWS($N$5:N259),$H$5:$I$6009,2,0),"")</f>
        <v/>
      </c>
    </row>
    <row r="260" customFormat="false" ht="13.9" hidden="false" customHeight="true" outlineLevel="0" collapsed="false">
      <c r="B260" s="44" t="n">
        <f aca="false">IF(ISNUMBER(SEARCH($F$1,C260)),MAX($B$4:B259)+1,0)</f>
        <v>0</v>
      </c>
      <c r="C260" s="45"/>
      <c r="F260" s="44" t="str">
        <f aca="false">IFERROR(VLOOKUP(ROWS(F$5:F260),$B$5:$C$1000,2,0),"")</f>
        <v/>
      </c>
      <c r="H260" s="44" t="n">
        <f aca="false">IF(ISNUMBER(SEARCH($N$1,I260)),MAX($H$4:H259)+1,0)</f>
        <v>0</v>
      </c>
      <c r="I260" s="45"/>
      <c r="J260" s="45"/>
      <c r="K260" s="45"/>
      <c r="N260" s="44" t="str">
        <f aca="false">IFERROR(VLOOKUP(ROWS($N$5:N260),$H$5:$I$6009,2,0),"")</f>
        <v/>
      </c>
    </row>
    <row r="261" customFormat="false" ht="13.9" hidden="false" customHeight="true" outlineLevel="0" collapsed="false">
      <c r="B261" s="44" t="n">
        <f aca="false">IF(ISNUMBER(SEARCH($F$1,C261)),MAX($B$4:B260)+1,0)</f>
        <v>0</v>
      </c>
      <c r="C261" s="45"/>
      <c r="F261" s="44" t="str">
        <f aca="false">IFERROR(VLOOKUP(ROWS(F$5:F261),$B$5:$C$1000,2,0),"")</f>
        <v/>
      </c>
      <c r="H261" s="44" t="n">
        <f aca="false">IF(ISNUMBER(SEARCH($N$1,I261)),MAX($H$4:H260)+1,0)</f>
        <v>0</v>
      </c>
      <c r="I261" s="45"/>
      <c r="J261" s="45"/>
      <c r="K261" s="45"/>
      <c r="N261" s="44" t="str">
        <f aca="false">IFERROR(VLOOKUP(ROWS($N$5:N261),$H$5:$I$6009,2,0),"")</f>
        <v/>
      </c>
    </row>
    <row r="262" customFormat="false" ht="13.9" hidden="false" customHeight="true" outlineLevel="0" collapsed="false">
      <c r="B262" s="44" t="n">
        <f aca="false">IF(ISNUMBER(SEARCH($F$1,C262)),MAX($B$4:B261)+1,0)</f>
        <v>0</v>
      </c>
      <c r="C262" s="45"/>
      <c r="F262" s="44" t="str">
        <f aca="false">IFERROR(VLOOKUP(ROWS(F$5:F262),$B$5:$C$1000,2,0),"")</f>
        <v/>
      </c>
      <c r="H262" s="44" t="n">
        <f aca="false">IF(ISNUMBER(SEARCH($N$1,I262)),MAX($H$4:H261)+1,0)</f>
        <v>0</v>
      </c>
      <c r="I262" s="45"/>
      <c r="J262" s="45"/>
      <c r="K262" s="45"/>
      <c r="N262" s="44" t="str">
        <f aca="false">IFERROR(VLOOKUP(ROWS($N$5:N262),$H$5:$I$6009,2,0),"")</f>
        <v/>
      </c>
    </row>
    <row r="263" customFormat="false" ht="13.9" hidden="false" customHeight="true" outlineLevel="0" collapsed="false">
      <c r="B263" s="44" t="n">
        <f aca="false">IF(ISNUMBER(SEARCH($F$1,C263)),MAX($B$4:B262)+1,0)</f>
        <v>0</v>
      </c>
      <c r="C263" s="45"/>
      <c r="F263" s="44" t="str">
        <f aca="false">IFERROR(VLOOKUP(ROWS(F$5:F263),$B$5:$C$1000,2,0),"")</f>
        <v/>
      </c>
      <c r="H263" s="44" t="n">
        <f aca="false">IF(ISNUMBER(SEARCH($N$1,I263)),MAX($H$4:H262)+1,0)</f>
        <v>0</v>
      </c>
      <c r="I263" s="45"/>
      <c r="J263" s="45"/>
      <c r="K263" s="45"/>
      <c r="N263" s="44" t="str">
        <f aca="false">IFERROR(VLOOKUP(ROWS($N$5:N263),$H$5:$I$6009,2,0),"")</f>
        <v/>
      </c>
    </row>
    <row r="264" customFormat="false" ht="13.9" hidden="false" customHeight="true" outlineLevel="0" collapsed="false">
      <c r="B264" s="44" t="n">
        <f aca="false">IF(ISNUMBER(SEARCH($F$1,C264)),MAX($B$4:B263)+1,0)</f>
        <v>0</v>
      </c>
      <c r="C264" s="45"/>
      <c r="F264" s="44" t="str">
        <f aca="false">IFERROR(VLOOKUP(ROWS(F$5:F264),$B$5:$C$1000,2,0),"")</f>
        <v/>
      </c>
      <c r="H264" s="44" t="n">
        <f aca="false">IF(ISNUMBER(SEARCH($N$1,I264)),MAX($H$4:H263)+1,0)</f>
        <v>0</v>
      </c>
      <c r="I264" s="45"/>
      <c r="J264" s="45"/>
      <c r="K264" s="45"/>
      <c r="N264" s="44" t="str">
        <f aca="false">IFERROR(VLOOKUP(ROWS($N$5:N264),$H$5:$I$6009,2,0),"")</f>
        <v/>
      </c>
    </row>
    <row r="265" customFormat="false" ht="13.9" hidden="false" customHeight="true" outlineLevel="0" collapsed="false">
      <c r="B265" s="44" t="n">
        <f aca="false">IF(ISNUMBER(SEARCH($F$1,C265)),MAX($B$4:B264)+1,0)</f>
        <v>0</v>
      </c>
      <c r="C265" s="45"/>
      <c r="F265" s="44" t="str">
        <f aca="false">IFERROR(VLOOKUP(ROWS(F$5:F265),$B$5:$C$1000,2,0),"")</f>
        <v/>
      </c>
      <c r="H265" s="44" t="n">
        <f aca="false">IF(ISNUMBER(SEARCH($N$1,I265)),MAX($H$4:H264)+1,0)</f>
        <v>0</v>
      </c>
      <c r="I265" s="45"/>
      <c r="J265" s="45"/>
      <c r="K265" s="45"/>
      <c r="N265" s="44" t="str">
        <f aca="false">IFERROR(VLOOKUP(ROWS($N$5:N265),$H$5:$I$6009,2,0),"")</f>
        <v/>
      </c>
    </row>
    <row r="266" customFormat="false" ht="13.9" hidden="false" customHeight="true" outlineLevel="0" collapsed="false">
      <c r="B266" s="44" t="n">
        <f aca="false">IF(ISNUMBER(SEARCH($F$1,C266)),MAX($B$4:B265)+1,0)</f>
        <v>0</v>
      </c>
      <c r="C266" s="45"/>
      <c r="F266" s="44" t="str">
        <f aca="false">IFERROR(VLOOKUP(ROWS(F$5:F266),$B$5:$C$1000,2,0),"")</f>
        <v/>
      </c>
      <c r="H266" s="44" t="n">
        <f aca="false">IF(ISNUMBER(SEARCH($N$1,I266)),MAX($H$4:H265)+1,0)</f>
        <v>0</v>
      </c>
      <c r="I266" s="45"/>
      <c r="J266" s="45"/>
      <c r="K266" s="45"/>
      <c r="N266" s="44" t="str">
        <f aca="false">IFERROR(VLOOKUP(ROWS($N$5:N266),$H$5:$I$6009,2,0),"")</f>
        <v/>
      </c>
    </row>
    <row r="267" customFormat="false" ht="13.9" hidden="false" customHeight="true" outlineLevel="0" collapsed="false">
      <c r="B267" s="44" t="n">
        <f aca="false">IF(ISNUMBER(SEARCH($F$1,C267)),MAX($B$4:B266)+1,0)</f>
        <v>0</v>
      </c>
      <c r="C267" s="45"/>
      <c r="F267" s="44" t="str">
        <f aca="false">IFERROR(VLOOKUP(ROWS(F$5:F267),$B$5:$C$1000,2,0),"")</f>
        <v/>
      </c>
      <c r="H267" s="44" t="n">
        <f aca="false">IF(ISNUMBER(SEARCH($N$1,I267)),MAX($H$4:H266)+1,0)</f>
        <v>0</v>
      </c>
      <c r="I267" s="45"/>
      <c r="J267" s="45"/>
      <c r="K267" s="45"/>
      <c r="N267" s="44" t="str">
        <f aca="false">IFERROR(VLOOKUP(ROWS($N$5:N267),$H$5:$I$6009,2,0),"")</f>
        <v/>
      </c>
    </row>
    <row r="268" customFormat="false" ht="13.9" hidden="false" customHeight="true" outlineLevel="0" collapsed="false">
      <c r="B268" s="44" t="n">
        <f aca="false">IF(ISNUMBER(SEARCH($F$1,C268)),MAX($B$4:B267)+1,0)</f>
        <v>0</v>
      </c>
      <c r="C268" s="45"/>
      <c r="F268" s="44" t="str">
        <f aca="false">IFERROR(VLOOKUP(ROWS(F$5:F268),$B$5:$C$1000,2,0),"")</f>
        <v/>
      </c>
      <c r="H268" s="44" t="n">
        <f aca="false">IF(ISNUMBER(SEARCH($N$1,I268)),MAX($H$4:H267)+1,0)</f>
        <v>0</v>
      </c>
      <c r="I268" s="45"/>
      <c r="J268" s="45"/>
      <c r="K268" s="45"/>
      <c r="N268" s="44" t="str">
        <f aca="false">IFERROR(VLOOKUP(ROWS($N$5:N268),$H$5:$I$6009,2,0),"")</f>
        <v/>
      </c>
    </row>
    <row r="269" customFormat="false" ht="13.9" hidden="false" customHeight="true" outlineLevel="0" collapsed="false">
      <c r="B269" s="44" t="n">
        <f aca="false">IF(ISNUMBER(SEARCH($F$1,C269)),MAX($B$4:B268)+1,0)</f>
        <v>0</v>
      </c>
      <c r="C269" s="45"/>
      <c r="F269" s="44" t="str">
        <f aca="false">IFERROR(VLOOKUP(ROWS(F$5:F269),$B$5:$C$1000,2,0),"")</f>
        <v/>
      </c>
      <c r="H269" s="44" t="n">
        <f aca="false">IF(ISNUMBER(SEARCH($N$1,I269)),MAX($H$4:H268)+1,0)</f>
        <v>0</v>
      </c>
      <c r="I269" s="45"/>
      <c r="J269" s="45"/>
      <c r="K269" s="45"/>
      <c r="N269" s="44" t="str">
        <f aca="false">IFERROR(VLOOKUP(ROWS($N$5:N269),$H$5:$I$6009,2,0),"")</f>
        <v/>
      </c>
    </row>
    <row r="270" customFormat="false" ht="13.9" hidden="false" customHeight="true" outlineLevel="0" collapsed="false">
      <c r="B270" s="44" t="n">
        <f aca="false">IF(ISNUMBER(SEARCH($F$1,C270)),MAX($B$4:B269)+1,0)</f>
        <v>0</v>
      </c>
      <c r="C270" s="45"/>
      <c r="F270" s="44" t="str">
        <f aca="false">IFERROR(VLOOKUP(ROWS(F$5:F270),$B$5:$C$1000,2,0),"")</f>
        <v/>
      </c>
      <c r="H270" s="44" t="n">
        <f aca="false">IF(ISNUMBER(SEARCH($N$1,I270)),MAX($H$4:H269)+1,0)</f>
        <v>0</v>
      </c>
      <c r="I270" s="45"/>
      <c r="J270" s="45"/>
      <c r="K270" s="45"/>
      <c r="N270" s="44" t="str">
        <f aca="false">IFERROR(VLOOKUP(ROWS($N$5:N270),$H$5:$I$6009,2,0),"")</f>
        <v/>
      </c>
    </row>
    <row r="271" customFormat="false" ht="13.9" hidden="false" customHeight="true" outlineLevel="0" collapsed="false">
      <c r="B271" s="44" t="n">
        <f aca="false">IF(ISNUMBER(SEARCH($F$1,C271)),MAX($B$4:B270)+1,0)</f>
        <v>0</v>
      </c>
      <c r="C271" s="45"/>
      <c r="F271" s="44" t="str">
        <f aca="false">IFERROR(VLOOKUP(ROWS(F$5:F271),$B$5:$C$1000,2,0),"")</f>
        <v/>
      </c>
      <c r="H271" s="44" t="n">
        <f aca="false">IF(ISNUMBER(SEARCH($N$1,I271)),MAX($H$4:H270)+1,0)</f>
        <v>0</v>
      </c>
      <c r="I271" s="45"/>
      <c r="J271" s="45"/>
      <c r="K271" s="45"/>
      <c r="N271" s="44" t="str">
        <f aca="false">IFERROR(VLOOKUP(ROWS($N$5:N271),$H$5:$I$6009,2,0),"")</f>
        <v/>
      </c>
    </row>
    <row r="272" customFormat="false" ht="13.9" hidden="false" customHeight="true" outlineLevel="0" collapsed="false">
      <c r="B272" s="44" t="n">
        <f aca="false">IF(ISNUMBER(SEARCH($F$1,C272)),MAX($B$4:B271)+1,0)</f>
        <v>0</v>
      </c>
      <c r="C272" s="45"/>
      <c r="F272" s="44" t="str">
        <f aca="false">IFERROR(VLOOKUP(ROWS(F$5:F272),$B$5:$C$1000,2,0),"")</f>
        <v/>
      </c>
      <c r="H272" s="44" t="n">
        <f aca="false">IF(ISNUMBER(SEARCH($N$1,I272)),MAX($H$4:H271)+1,0)</f>
        <v>0</v>
      </c>
      <c r="I272" s="45"/>
      <c r="J272" s="45"/>
      <c r="K272" s="45"/>
      <c r="N272" s="44" t="str">
        <f aca="false">IFERROR(VLOOKUP(ROWS($N$5:N272),$H$5:$I$6009,2,0),"")</f>
        <v/>
      </c>
    </row>
    <row r="273" customFormat="false" ht="13.9" hidden="false" customHeight="true" outlineLevel="0" collapsed="false">
      <c r="B273" s="44" t="n">
        <f aca="false">IF(ISNUMBER(SEARCH($F$1,C273)),MAX($B$4:B272)+1,0)</f>
        <v>0</v>
      </c>
      <c r="C273" s="45"/>
      <c r="F273" s="44" t="str">
        <f aca="false">IFERROR(VLOOKUP(ROWS(F$5:F273),$B$5:$C$1000,2,0),"")</f>
        <v/>
      </c>
      <c r="H273" s="44" t="n">
        <f aca="false">IF(ISNUMBER(SEARCH($N$1,I273)),MAX($H$4:H272)+1,0)</f>
        <v>0</v>
      </c>
      <c r="I273" s="45"/>
      <c r="J273" s="45"/>
      <c r="K273" s="45"/>
      <c r="N273" s="44" t="str">
        <f aca="false">IFERROR(VLOOKUP(ROWS($N$5:N273),$H$5:$I$6009,2,0),"")</f>
        <v/>
      </c>
    </row>
    <row r="274" customFormat="false" ht="13.9" hidden="false" customHeight="true" outlineLevel="0" collapsed="false">
      <c r="B274" s="44" t="n">
        <f aca="false">IF(ISNUMBER(SEARCH($F$1,C274)),MAX($B$4:B273)+1,0)</f>
        <v>0</v>
      </c>
      <c r="C274" s="45"/>
      <c r="F274" s="44" t="str">
        <f aca="false">IFERROR(VLOOKUP(ROWS(F$5:F274),$B$5:$C$1000,2,0),"")</f>
        <v/>
      </c>
      <c r="H274" s="44" t="n">
        <f aca="false">IF(ISNUMBER(SEARCH($N$1,I274)),MAX($H$4:H273)+1,0)</f>
        <v>0</v>
      </c>
      <c r="I274" s="45"/>
      <c r="J274" s="45"/>
      <c r="K274" s="45"/>
      <c r="N274" s="44" t="str">
        <f aca="false">IFERROR(VLOOKUP(ROWS($N$5:N274),$H$5:$I$6009,2,0),"")</f>
        <v/>
      </c>
    </row>
    <row r="275" customFormat="false" ht="13.9" hidden="false" customHeight="true" outlineLevel="0" collapsed="false">
      <c r="B275" s="44" t="n">
        <f aca="false">IF(ISNUMBER(SEARCH($F$1,C275)),MAX($B$4:B274)+1,0)</f>
        <v>0</v>
      </c>
      <c r="C275" s="45"/>
      <c r="F275" s="44" t="str">
        <f aca="false">IFERROR(VLOOKUP(ROWS(F$5:F275),$B$5:$C$1000,2,0),"")</f>
        <v/>
      </c>
      <c r="H275" s="44" t="n">
        <f aca="false">IF(ISNUMBER(SEARCH($N$1,I275)),MAX($H$4:H274)+1,0)</f>
        <v>0</v>
      </c>
      <c r="I275" s="45"/>
      <c r="J275" s="45"/>
      <c r="K275" s="45"/>
      <c r="N275" s="44" t="str">
        <f aca="false">IFERROR(VLOOKUP(ROWS($N$5:N275),$H$5:$I$6009,2,0),"")</f>
        <v/>
      </c>
    </row>
    <row r="276" customFormat="false" ht="13.9" hidden="false" customHeight="true" outlineLevel="0" collapsed="false">
      <c r="B276" s="44" t="n">
        <f aca="false">IF(ISNUMBER(SEARCH($F$1,C276)),MAX($B$4:B275)+1,0)</f>
        <v>0</v>
      </c>
      <c r="C276" s="45"/>
      <c r="F276" s="44" t="str">
        <f aca="false">IFERROR(VLOOKUP(ROWS(F$5:F276),$B$5:$C$1000,2,0),"")</f>
        <v/>
      </c>
      <c r="H276" s="44" t="n">
        <f aca="false">IF(ISNUMBER(SEARCH($N$1,I276)),MAX($H$4:H275)+1,0)</f>
        <v>0</v>
      </c>
      <c r="I276" s="45"/>
      <c r="J276" s="45"/>
      <c r="K276" s="45"/>
      <c r="N276" s="44" t="str">
        <f aca="false">IFERROR(VLOOKUP(ROWS($N$5:N276),$H$5:$I$6009,2,0),"")</f>
        <v/>
      </c>
    </row>
    <row r="277" customFormat="false" ht="13.9" hidden="false" customHeight="true" outlineLevel="0" collapsed="false">
      <c r="B277" s="44" t="n">
        <f aca="false">IF(ISNUMBER(SEARCH($F$1,C277)),MAX($B$4:B276)+1,0)</f>
        <v>0</v>
      </c>
      <c r="C277" s="45"/>
      <c r="F277" s="44" t="str">
        <f aca="false">IFERROR(VLOOKUP(ROWS(F$5:F277),$B$5:$C$1000,2,0),"")</f>
        <v/>
      </c>
      <c r="H277" s="44" t="n">
        <f aca="false">IF(ISNUMBER(SEARCH($N$1,I277)),MAX($H$4:H276)+1,0)</f>
        <v>0</v>
      </c>
      <c r="I277" s="45"/>
      <c r="J277" s="45"/>
      <c r="K277" s="45"/>
      <c r="N277" s="44" t="str">
        <f aca="false">IFERROR(VLOOKUP(ROWS($N$5:N277),$H$5:$I$6009,2,0),"")</f>
        <v/>
      </c>
    </row>
    <row r="278" customFormat="false" ht="13.9" hidden="false" customHeight="true" outlineLevel="0" collapsed="false">
      <c r="B278" s="44" t="n">
        <f aca="false">IF(ISNUMBER(SEARCH($F$1,C278)),MAX($B$4:B277)+1,0)</f>
        <v>0</v>
      </c>
      <c r="C278" s="45"/>
      <c r="F278" s="44" t="str">
        <f aca="false">IFERROR(VLOOKUP(ROWS(F$5:F278),$B$5:$C$1000,2,0),"")</f>
        <v/>
      </c>
      <c r="H278" s="44" t="n">
        <f aca="false">IF(ISNUMBER(SEARCH($N$1,I278)),MAX($H$4:H277)+1,0)</f>
        <v>0</v>
      </c>
      <c r="I278" s="45"/>
      <c r="J278" s="45"/>
      <c r="K278" s="45"/>
      <c r="N278" s="44" t="str">
        <f aca="false">IFERROR(VLOOKUP(ROWS($N$5:N278),$H$5:$I$6009,2,0),"")</f>
        <v/>
      </c>
    </row>
    <row r="279" customFormat="false" ht="13.9" hidden="false" customHeight="true" outlineLevel="0" collapsed="false">
      <c r="B279" s="44" t="n">
        <f aca="false">IF(ISNUMBER(SEARCH($F$1,C279)),MAX($B$4:B278)+1,0)</f>
        <v>0</v>
      </c>
      <c r="C279" s="45"/>
      <c r="F279" s="44" t="str">
        <f aca="false">IFERROR(VLOOKUP(ROWS(F$5:F279),$B$5:$C$1000,2,0),"")</f>
        <v/>
      </c>
      <c r="H279" s="44" t="n">
        <f aca="false">IF(ISNUMBER(SEARCH($N$1,I279)),MAX($H$4:H278)+1,0)</f>
        <v>0</v>
      </c>
      <c r="I279" s="45"/>
      <c r="J279" s="45"/>
      <c r="K279" s="45"/>
      <c r="N279" s="44" t="str">
        <f aca="false">IFERROR(VLOOKUP(ROWS($N$5:N279),$H$5:$I$6009,2,0),"")</f>
        <v/>
      </c>
    </row>
    <row r="280" customFormat="false" ht="13.9" hidden="false" customHeight="true" outlineLevel="0" collapsed="false">
      <c r="B280" s="44" t="n">
        <f aca="false">IF(ISNUMBER(SEARCH($F$1,C280)),MAX($B$4:B279)+1,0)</f>
        <v>0</v>
      </c>
      <c r="C280" s="45"/>
      <c r="F280" s="44" t="str">
        <f aca="false">IFERROR(VLOOKUP(ROWS(F$5:F280),$B$5:$C$1000,2,0),"")</f>
        <v/>
      </c>
      <c r="H280" s="44" t="n">
        <f aca="false">IF(ISNUMBER(SEARCH($N$1,I280)),MAX($H$4:H279)+1,0)</f>
        <v>0</v>
      </c>
      <c r="I280" s="45"/>
      <c r="J280" s="45"/>
      <c r="K280" s="45"/>
      <c r="N280" s="44" t="str">
        <f aca="false">IFERROR(VLOOKUP(ROWS($N$5:N280),$H$5:$I$6009,2,0),"")</f>
        <v/>
      </c>
    </row>
    <row r="281" customFormat="false" ht="13.9" hidden="false" customHeight="true" outlineLevel="0" collapsed="false">
      <c r="B281" s="44" t="n">
        <f aca="false">IF(ISNUMBER(SEARCH($F$1,C281)),MAX($B$4:B280)+1,0)</f>
        <v>0</v>
      </c>
      <c r="C281" s="45"/>
      <c r="F281" s="44" t="str">
        <f aca="false">IFERROR(VLOOKUP(ROWS(F$5:F281),$B$5:$C$1000,2,0),"")</f>
        <v/>
      </c>
      <c r="H281" s="44" t="n">
        <f aca="false">IF(ISNUMBER(SEARCH($N$1,I281)),MAX($H$4:H280)+1,0)</f>
        <v>0</v>
      </c>
      <c r="I281" s="45"/>
      <c r="J281" s="45"/>
      <c r="K281" s="45"/>
      <c r="N281" s="44" t="str">
        <f aca="false">IFERROR(VLOOKUP(ROWS($N$5:N281),$H$5:$I$6009,2,0),"")</f>
        <v/>
      </c>
    </row>
    <row r="282" customFormat="false" ht="13.9" hidden="false" customHeight="true" outlineLevel="0" collapsed="false">
      <c r="B282" s="44" t="n">
        <f aca="false">IF(ISNUMBER(SEARCH($F$1,C282)),MAX($B$4:B281)+1,0)</f>
        <v>0</v>
      </c>
      <c r="C282" s="45"/>
      <c r="F282" s="44" t="str">
        <f aca="false">IFERROR(VLOOKUP(ROWS(F$5:F282),$B$5:$C$1000,2,0),"")</f>
        <v/>
      </c>
      <c r="H282" s="44" t="n">
        <f aca="false">IF(ISNUMBER(SEARCH($N$1,I282)),MAX($H$4:H281)+1,0)</f>
        <v>0</v>
      </c>
      <c r="I282" s="45"/>
      <c r="J282" s="45"/>
      <c r="K282" s="45"/>
      <c r="N282" s="44" t="str">
        <f aca="false">IFERROR(VLOOKUP(ROWS($N$5:N282),$H$5:$I$6009,2,0),"")</f>
        <v/>
      </c>
    </row>
    <row r="283" customFormat="false" ht="13.9" hidden="false" customHeight="true" outlineLevel="0" collapsed="false">
      <c r="B283" s="44" t="n">
        <f aca="false">IF(ISNUMBER(SEARCH($F$1,C283)),MAX($B$4:B282)+1,0)</f>
        <v>0</v>
      </c>
      <c r="C283" s="45"/>
      <c r="F283" s="44" t="str">
        <f aca="false">IFERROR(VLOOKUP(ROWS(F$5:F283),$B$5:$C$1000,2,0),"")</f>
        <v/>
      </c>
      <c r="H283" s="44" t="n">
        <f aca="false">IF(ISNUMBER(SEARCH($N$1,I283)),MAX($H$4:H282)+1,0)</f>
        <v>0</v>
      </c>
      <c r="I283" s="45"/>
      <c r="J283" s="45"/>
      <c r="K283" s="45"/>
      <c r="N283" s="44" t="str">
        <f aca="false">IFERROR(VLOOKUP(ROWS($N$5:N283),$H$5:$I$6009,2,0),"")</f>
        <v/>
      </c>
    </row>
    <row r="284" customFormat="false" ht="13.9" hidden="false" customHeight="true" outlineLevel="0" collapsed="false">
      <c r="B284" s="44" t="n">
        <f aca="false">IF(ISNUMBER(SEARCH($F$1,C284)),MAX($B$4:B283)+1,0)</f>
        <v>0</v>
      </c>
      <c r="C284" s="45"/>
      <c r="F284" s="44" t="str">
        <f aca="false">IFERROR(VLOOKUP(ROWS(F$5:F284),$B$5:$C$1000,2,0),"")</f>
        <v/>
      </c>
      <c r="H284" s="44" t="n">
        <f aca="false">IF(ISNUMBER(SEARCH($N$1,I284)),MAX($H$4:H283)+1,0)</f>
        <v>0</v>
      </c>
      <c r="I284" s="45"/>
      <c r="J284" s="45"/>
      <c r="K284" s="45"/>
      <c r="N284" s="44" t="str">
        <f aca="false">IFERROR(VLOOKUP(ROWS($N$5:N284),$H$5:$I$6009,2,0),"")</f>
        <v/>
      </c>
    </row>
    <row r="285" customFormat="false" ht="13.9" hidden="false" customHeight="true" outlineLevel="0" collapsed="false">
      <c r="B285" s="44" t="n">
        <f aca="false">IF(ISNUMBER(SEARCH($F$1,C285)),MAX($B$4:B284)+1,0)</f>
        <v>0</v>
      </c>
      <c r="C285" s="45"/>
      <c r="F285" s="44" t="str">
        <f aca="false">IFERROR(VLOOKUP(ROWS(F$5:F285),$B$5:$C$1000,2,0),"")</f>
        <v/>
      </c>
      <c r="H285" s="44" t="n">
        <f aca="false">IF(ISNUMBER(SEARCH($N$1,I285)),MAX($H$4:H284)+1,0)</f>
        <v>0</v>
      </c>
      <c r="I285" s="45"/>
      <c r="J285" s="45"/>
      <c r="K285" s="45"/>
      <c r="N285" s="44" t="str">
        <f aca="false">IFERROR(VLOOKUP(ROWS($N$5:N285),$H$5:$I$6009,2,0),"")</f>
        <v/>
      </c>
    </row>
    <row r="286" customFormat="false" ht="13.9" hidden="false" customHeight="true" outlineLevel="0" collapsed="false">
      <c r="B286" s="44" t="n">
        <f aca="false">IF(ISNUMBER(SEARCH($F$1,C286)),MAX($B$4:B285)+1,0)</f>
        <v>0</v>
      </c>
      <c r="C286" s="45"/>
      <c r="F286" s="44" t="str">
        <f aca="false">IFERROR(VLOOKUP(ROWS(F$5:F286),$B$5:$C$1000,2,0),"")</f>
        <v/>
      </c>
      <c r="H286" s="44" t="n">
        <f aca="false">IF(ISNUMBER(SEARCH($N$1,I286)),MAX($H$4:H285)+1,0)</f>
        <v>0</v>
      </c>
      <c r="I286" s="45"/>
      <c r="J286" s="45"/>
      <c r="K286" s="45"/>
      <c r="N286" s="44" t="str">
        <f aca="false">IFERROR(VLOOKUP(ROWS($N$5:N286),$H$5:$I$6009,2,0),"")</f>
        <v/>
      </c>
    </row>
    <row r="287" customFormat="false" ht="13.9" hidden="false" customHeight="true" outlineLevel="0" collapsed="false">
      <c r="B287" s="44" t="n">
        <f aca="false">IF(ISNUMBER(SEARCH($F$1,C287)),MAX($B$4:B286)+1,0)</f>
        <v>0</v>
      </c>
      <c r="C287" s="45"/>
      <c r="F287" s="44" t="str">
        <f aca="false">IFERROR(VLOOKUP(ROWS(F$5:F287),$B$5:$C$1000,2,0),"")</f>
        <v/>
      </c>
      <c r="H287" s="44" t="n">
        <f aca="false">IF(ISNUMBER(SEARCH($N$1,I287)),MAX($H$4:H286)+1,0)</f>
        <v>0</v>
      </c>
      <c r="I287" s="45"/>
      <c r="J287" s="45"/>
      <c r="K287" s="45"/>
      <c r="N287" s="44" t="str">
        <f aca="false">IFERROR(VLOOKUP(ROWS($N$5:N287),$H$5:$I$6009,2,0),"")</f>
        <v/>
      </c>
    </row>
    <row r="288" customFormat="false" ht="13.9" hidden="false" customHeight="true" outlineLevel="0" collapsed="false">
      <c r="B288" s="44" t="n">
        <f aca="false">IF(ISNUMBER(SEARCH($F$1,C288)),MAX($B$4:B287)+1,0)</f>
        <v>0</v>
      </c>
      <c r="C288" s="45"/>
      <c r="F288" s="44" t="str">
        <f aca="false">IFERROR(VLOOKUP(ROWS(F$5:F288),$B$5:$C$1000,2,0),"")</f>
        <v/>
      </c>
      <c r="H288" s="44" t="n">
        <f aca="false">IF(ISNUMBER(SEARCH($N$1,I288)),MAX($H$4:H287)+1,0)</f>
        <v>0</v>
      </c>
      <c r="I288" s="45"/>
      <c r="J288" s="45"/>
      <c r="K288" s="45"/>
      <c r="N288" s="44" t="str">
        <f aca="false">IFERROR(VLOOKUP(ROWS($N$5:N288),$H$5:$I$6009,2,0),"")</f>
        <v/>
      </c>
    </row>
    <row r="289" customFormat="false" ht="13.9" hidden="false" customHeight="true" outlineLevel="0" collapsed="false">
      <c r="B289" s="44" t="n">
        <f aca="false">IF(ISNUMBER(SEARCH($F$1,C289)),MAX($B$4:B288)+1,0)</f>
        <v>0</v>
      </c>
      <c r="C289" s="45"/>
      <c r="F289" s="44" t="str">
        <f aca="false">IFERROR(VLOOKUP(ROWS(F$5:F289),$B$5:$C$1000,2,0),"")</f>
        <v/>
      </c>
      <c r="H289" s="44" t="n">
        <f aca="false">IF(ISNUMBER(SEARCH($N$1,I289)),MAX($H$4:H288)+1,0)</f>
        <v>0</v>
      </c>
      <c r="I289" s="45"/>
      <c r="J289" s="45"/>
      <c r="K289" s="45"/>
      <c r="N289" s="44" t="str">
        <f aca="false">IFERROR(VLOOKUP(ROWS($N$5:N289),$H$5:$I$6009,2,0),"")</f>
        <v/>
      </c>
    </row>
    <row r="290" customFormat="false" ht="13.9" hidden="false" customHeight="true" outlineLevel="0" collapsed="false">
      <c r="B290" s="44" t="n">
        <f aca="false">IF(ISNUMBER(SEARCH($F$1,C290)),MAX($B$4:B289)+1,0)</f>
        <v>0</v>
      </c>
      <c r="C290" s="45"/>
      <c r="F290" s="44" t="str">
        <f aca="false">IFERROR(VLOOKUP(ROWS(F$5:F290),$B$5:$C$1000,2,0),"")</f>
        <v/>
      </c>
      <c r="H290" s="44" t="n">
        <f aca="false">IF(ISNUMBER(SEARCH($N$1,I290)),MAX($H$4:H289)+1,0)</f>
        <v>0</v>
      </c>
      <c r="I290" s="45"/>
      <c r="J290" s="45"/>
      <c r="K290" s="45"/>
      <c r="N290" s="44" t="str">
        <f aca="false">IFERROR(VLOOKUP(ROWS($N$5:N290),$H$5:$I$6009,2,0),"")</f>
        <v/>
      </c>
    </row>
    <row r="291" customFormat="false" ht="13.9" hidden="false" customHeight="true" outlineLevel="0" collapsed="false">
      <c r="B291" s="44" t="n">
        <f aca="false">IF(ISNUMBER(SEARCH($F$1,C291)),MAX($B$4:B290)+1,0)</f>
        <v>0</v>
      </c>
      <c r="C291" s="45"/>
      <c r="F291" s="44" t="str">
        <f aca="false">IFERROR(VLOOKUP(ROWS(F$5:F291),$B$5:$C$1000,2,0),"")</f>
        <v/>
      </c>
      <c r="H291" s="44" t="n">
        <f aca="false">IF(ISNUMBER(SEARCH($N$1,I291)),MAX($H$4:H290)+1,0)</f>
        <v>0</v>
      </c>
      <c r="I291" s="45"/>
      <c r="J291" s="45"/>
      <c r="K291" s="45"/>
      <c r="N291" s="44" t="str">
        <f aca="false">IFERROR(VLOOKUP(ROWS($N$5:N291),$H$5:$I$6009,2,0),"")</f>
        <v/>
      </c>
    </row>
    <row r="292" customFormat="false" ht="13.9" hidden="false" customHeight="true" outlineLevel="0" collapsed="false">
      <c r="B292" s="44" t="n">
        <f aca="false">IF(ISNUMBER(SEARCH($F$1,C292)),MAX($B$4:B291)+1,0)</f>
        <v>0</v>
      </c>
      <c r="C292" s="45"/>
      <c r="F292" s="44" t="str">
        <f aca="false">IFERROR(VLOOKUP(ROWS(F$5:F292),$B$5:$C$1000,2,0),"")</f>
        <v/>
      </c>
      <c r="H292" s="44" t="n">
        <f aca="false">IF(ISNUMBER(SEARCH($N$1,I292)),MAX($H$4:H291)+1,0)</f>
        <v>0</v>
      </c>
      <c r="I292" s="45"/>
      <c r="J292" s="45"/>
      <c r="K292" s="45"/>
      <c r="N292" s="44" t="str">
        <f aca="false">IFERROR(VLOOKUP(ROWS($N$5:N292),$H$5:$I$6009,2,0),"")</f>
        <v/>
      </c>
    </row>
    <row r="293" customFormat="false" ht="13.9" hidden="false" customHeight="true" outlineLevel="0" collapsed="false">
      <c r="B293" s="44" t="n">
        <f aca="false">IF(ISNUMBER(SEARCH($F$1,C293)),MAX($B$4:B292)+1,0)</f>
        <v>0</v>
      </c>
      <c r="C293" s="45"/>
      <c r="F293" s="44" t="str">
        <f aca="false">IFERROR(VLOOKUP(ROWS(F$5:F293),$B$5:$C$1000,2,0),"")</f>
        <v/>
      </c>
      <c r="H293" s="44" t="n">
        <f aca="false">IF(ISNUMBER(SEARCH($N$1,I293)),MAX($H$4:H292)+1,0)</f>
        <v>0</v>
      </c>
      <c r="I293" s="45"/>
      <c r="J293" s="45"/>
      <c r="K293" s="45"/>
      <c r="N293" s="44" t="str">
        <f aca="false">IFERROR(VLOOKUP(ROWS($N$5:N293),$H$5:$I$6009,2,0),"")</f>
        <v/>
      </c>
    </row>
    <row r="294" customFormat="false" ht="13.9" hidden="false" customHeight="true" outlineLevel="0" collapsed="false">
      <c r="B294" s="44" t="n">
        <f aca="false">IF(ISNUMBER(SEARCH($F$1,C294)),MAX($B$4:B293)+1,0)</f>
        <v>0</v>
      </c>
      <c r="C294" s="45"/>
      <c r="F294" s="44" t="str">
        <f aca="false">IFERROR(VLOOKUP(ROWS(F$5:F294),$B$5:$C$1000,2,0),"")</f>
        <v/>
      </c>
      <c r="H294" s="44" t="n">
        <f aca="false">IF(ISNUMBER(SEARCH($N$1,I294)),MAX($H$4:H293)+1,0)</f>
        <v>0</v>
      </c>
      <c r="I294" s="45"/>
      <c r="J294" s="45"/>
      <c r="K294" s="45"/>
      <c r="N294" s="44" t="str">
        <f aca="false">IFERROR(VLOOKUP(ROWS($N$5:N294),$H$5:$I$6009,2,0),"")</f>
        <v/>
      </c>
    </row>
    <row r="295" customFormat="false" ht="13.9" hidden="false" customHeight="true" outlineLevel="0" collapsed="false">
      <c r="B295" s="44" t="n">
        <f aca="false">IF(ISNUMBER(SEARCH($F$1,C295)),MAX($B$4:B294)+1,0)</f>
        <v>0</v>
      </c>
      <c r="C295" s="45"/>
      <c r="F295" s="44" t="str">
        <f aca="false">IFERROR(VLOOKUP(ROWS(F$5:F295),$B$5:$C$1000,2,0),"")</f>
        <v/>
      </c>
      <c r="H295" s="44" t="n">
        <f aca="false">IF(ISNUMBER(SEARCH($N$1,I295)),MAX($H$4:H294)+1,0)</f>
        <v>0</v>
      </c>
      <c r="I295" s="45"/>
      <c r="J295" s="45"/>
      <c r="K295" s="45"/>
      <c r="N295" s="44" t="str">
        <f aca="false">IFERROR(VLOOKUP(ROWS($N$5:N295),$H$5:$I$6009,2,0),"")</f>
        <v/>
      </c>
    </row>
    <row r="296" customFormat="false" ht="13.9" hidden="false" customHeight="true" outlineLevel="0" collapsed="false">
      <c r="B296" s="44" t="n">
        <f aca="false">IF(ISNUMBER(SEARCH($F$1,C296)),MAX($B$4:B295)+1,0)</f>
        <v>0</v>
      </c>
      <c r="C296" s="45"/>
      <c r="F296" s="44" t="str">
        <f aca="false">IFERROR(VLOOKUP(ROWS(F$5:F296),$B$5:$C$1000,2,0),"")</f>
        <v/>
      </c>
      <c r="H296" s="44" t="n">
        <f aca="false">IF(ISNUMBER(SEARCH($N$1,I296)),MAX($H$4:H295)+1,0)</f>
        <v>0</v>
      </c>
      <c r="I296" s="45"/>
      <c r="J296" s="45"/>
      <c r="K296" s="45"/>
      <c r="N296" s="44" t="str">
        <f aca="false">IFERROR(VLOOKUP(ROWS($N$5:N296),$H$5:$I$6009,2,0),"")</f>
        <v/>
      </c>
    </row>
    <row r="297" customFormat="false" ht="13.9" hidden="false" customHeight="true" outlineLevel="0" collapsed="false">
      <c r="B297" s="44" t="n">
        <f aca="false">IF(ISNUMBER(SEARCH($F$1,C297)),MAX($B$4:B296)+1,0)</f>
        <v>0</v>
      </c>
      <c r="C297" s="45"/>
      <c r="F297" s="44" t="str">
        <f aca="false">IFERROR(VLOOKUP(ROWS(F$5:F297),$B$5:$C$1000,2,0),"")</f>
        <v/>
      </c>
      <c r="H297" s="44" t="n">
        <f aca="false">IF(ISNUMBER(SEARCH($N$1,I297)),MAX($H$4:H296)+1,0)</f>
        <v>0</v>
      </c>
      <c r="I297" s="45"/>
      <c r="J297" s="45"/>
      <c r="K297" s="45"/>
      <c r="N297" s="44" t="str">
        <f aca="false">IFERROR(VLOOKUP(ROWS($N$5:N297),$H$5:$I$6009,2,0),"")</f>
        <v/>
      </c>
    </row>
    <row r="298" customFormat="false" ht="13.9" hidden="false" customHeight="true" outlineLevel="0" collapsed="false">
      <c r="B298" s="44" t="n">
        <f aca="false">IF(ISNUMBER(SEARCH($F$1,C298)),MAX($B$4:B297)+1,0)</f>
        <v>0</v>
      </c>
      <c r="C298" s="45"/>
      <c r="F298" s="44" t="str">
        <f aca="false">IFERROR(VLOOKUP(ROWS(F$5:F298),$B$5:$C$1000,2,0),"")</f>
        <v/>
      </c>
      <c r="H298" s="44" t="n">
        <f aca="false">IF(ISNUMBER(SEARCH($N$1,I298)),MAX($H$4:H297)+1,0)</f>
        <v>0</v>
      </c>
      <c r="I298" s="45"/>
      <c r="J298" s="45"/>
      <c r="K298" s="45"/>
      <c r="N298" s="44" t="str">
        <f aca="false">IFERROR(VLOOKUP(ROWS($N$5:N298),$H$5:$I$6009,2,0),"")</f>
        <v/>
      </c>
    </row>
    <row r="299" customFormat="false" ht="13.9" hidden="false" customHeight="true" outlineLevel="0" collapsed="false">
      <c r="B299" s="44" t="n">
        <f aca="false">IF(ISNUMBER(SEARCH($F$1,C299)),MAX($B$4:B298)+1,0)</f>
        <v>0</v>
      </c>
      <c r="C299" s="45"/>
      <c r="F299" s="44" t="str">
        <f aca="false">IFERROR(VLOOKUP(ROWS(F$5:F299),$B$5:$C$1000,2,0),"")</f>
        <v/>
      </c>
      <c r="H299" s="44" t="n">
        <f aca="false">IF(ISNUMBER(SEARCH($N$1,I299)),MAX($H$4:H298)+1,0)</f>
        <v>0</v>
      </c>
      <c r="I299" s="45"/>
      <c r="J299" s="45"/>
      <c r="K299" s="45"/>
      <c r="N299" s="44" t="str">
        <f aca="false">IFERROR(VLOOKUP(ROWS($N$5:N299),$H$5:$I$6009,2,0),"")</f>
        <v/>
      </c>
    </row>
    <row r="300" customFormat="false" ht="13.9" hidden="false" customHeight="true" outlineLevel="0" collapsed="false">
      <c r="B300" s="44" t="n">
        <f aca="false">IF(ISNUMBER(SEARCH($F$1,C300)),MAX($B$4:B299)+1,0)</f>
        <v>0</v>
      </c>
      <c r="C300" s="45"/>
      <c r="F300" s="44" t="str">
        <f aca="false">IFERROR(VLOOKUP(ROWS(F$5:F300),$B$5:$C$1000,2,0),"")</f>
        <v/>
      </c>
      <c r="H300" s="44" t="n">
        <f aca="false">IF(ISNUMBER(SEARCH($N$1,I300)),MAX($H$4:H299)+1,0)</f>
        <v>0</v>
      </c>
      <c r="I300" s="45"/>
      <c r="J300" s="45"/>
      <c r="K300" s="45"/>
      <c r="N300" s="44" t="str">
        <f aca="false">IFERROR(VLOOKUP(ROWS($N$5:N300),$H$5:$I$6009,2,0),"")</f>
        <v/>
      </c>
    </row>
    <row r="301" customFormat="false" ht="13.9" hidden="false" customHeight="true" outlineLevel="0" collapsed="false">
      <c r="B301" s="44" t="n">
        <f aca="false">IF(ISNUMBER(SEARCH($F$1,C301)),MAX($B$4:B300)+1,0)</f>
        <v>0</v>
      </c>
      <c r="C301" s="45"/>
      <c r="F301" s="44" t="str">
        <f aca="false">IFERROR(VLOOKUP(ROWS(F$5:F301),$B$5:$C$1000,2,0),"")</f>
        <v/>
      </c>
      <c r="H301" s="44" t="n">
        <f aca="false">IF(ISNUMBER(SEARCH($N$1,I301)),MAX($H$4:H300)+1,0)</f>
        <v>0</v>
      </c>
      <c r="I301" s="45"/>
      <c r="J301" s="45"/>
      <c r="K301" s="45"/>
      <c r="N301" s="44" t="str">
        <f aca="false">IFERROR(VLOOKUP(ROWS($N$5:N301),$H$5:$I$6009,2,0),"")</f>
        <v/>
      </c>
    </row>
    <row r="302" customFormat="false" ht="13.9" hidden="false" customHeight="true" outlineLevel="0" collapsed="false">
      <c r="B302" s="44" t="n">
        <f aca="false">IF(ISNUMBER(SEARCH($F$1,C302)),MAX($B$4:B301)+1,0)</f>
        <v>0</v>
      </c>
      <c r="C302" s="45"/>
      <c r="F302" s="44" t="str">
        <f aca="false">IFERROR(VLOOKUP(ROWS(F$5:F302),$B$5:$C$1000,2,0),"")</f>
        <v/>
      </c>
      <c r="H302" s="44" t="n">
        <f aca="false">IF(ISNUMBER(SEARCH($N$1,I302)),MAX($H$4:H301)+1,0)</f>
        <v>0</v>
      </c>
      <c r="I302" s="45"/>
      <c r="J302" s="45"/>
      <c r="K302" s="45"/>
      <c r="N302" s="44" t="str">
        <f aca="false">IFERROR(VLOOKUP(ROWS($N$5:N302),$H$5:$I$6009,2,0),"")</f>
        <v/>
      </c>
    </row>
    <row r="303" customFormat="false" ht="13.9" hidden="false" customHeight="true" outlineLevel="0" collapsed="false">
      <c r="B303" s="44" t="n">
        <f aca="false">IF(ISNUMBER(SEARCH($F$1,C303)),MAX($B$4:B302)+1,0)</f>
        <v>0</v>
      </c>
      <c r="C303" s="45"/>
      <c r="F303" s="44" t="str">
        <f aca="false">IFERROR(VLOOKUP(ROWS(F$5:F303),$B$5:$C$1000,2,0),"")</f>
        <v/>
      </c>
      <c r="H303" s="44" t="n">
        <f aca="false">IF(ISNUMBER(SEARCH($N$1,I303)),MAX($H$4:H302)+1,0)</f>
        <v>0</v>
      </c>
      <c r="I303" s="45"/>
      <c r="J303" s="45"/>
      <c r="K303" s="45"/>
      <c r="N303" s="44" t="str">
        <f aca="false">IFERROR(VLOOKUP(ROWS($N$5:N303),$H$5:$I$6009,2,0),"")</f>
        <v/>
      </c>
    </row>
    <row r="304" customFormat="false" ht="13.9" hidden="false" customHeight="true" outlineLevel="0" collapsed="false">
      <c r="B304" s="44" t="n">
        <f aca="false">IF(ISNUMBER(SEARCH($F$1,C304)),MAX($B$4:B303)+1,0)</f>
        <v>0</v>
      </c>
      <c r="C304" s="45"/>
      <c r="F304" s="44" t="str">
        <f aca="false">IFERROR(VLOOKUP(ROWS(F$5:F304),$B$5:$C$1000,2,0),"")</f>
        <v/>
      </c>
      <c r="H304" s="44" t="n">
        <f aca="false">IF(ISNUMBER(SEARCH($N$1,I304)),MAX($H$4:H303)+1,0)</f>
        <v>0</v>
      </c>
      <c r="I304" s="45"/>
      <c r="J304" s="45"/>
      <c r="K304" s="45"/>
      <c r="N304" s="44" t="str">
        <f aca="false">IFERROR(VLOOKUP(ROWS($N$5:N304),$H$5:$I$6009,2,0),"")</f>
        <v/>
      </c>
    </row>
    <row r="305" customFormat="false" ht="13.9" hidden="false" customHeight="true" outlineLevel="0" collapsed="false">
      <c r="B305" s="44" t="n">
        <f aca="false">IF(ISNUMBER(SEARCH($F$1,C305)),MAX($B$4:B304)+1,0)</f>
        <v>0</v>
      </c>
      <c r="C305" s="45"/>
      <c r="F305" s="44" t="str">
        <f aca="false">IFERROR(VLOOKUP(ROWS(F$5:F305),$B$5:$C$1000,2,0),"")</f>
        <v/>
      </c>
      <c r="H305" s="44" t="n">
        <f aca="false">IF(ISNUMBER(SEARCH($N$1,I305)),MAX($H$4:H304)+1,0)</f>
        <v>0</v>
      </c>
      <c r="I305" s="45"/>
      <c r="J305" s="45"/>
      <c r="K305" s="45"/>
      <c r="N305" s="44" t="str">
        <f aca="false">IFERROR(VLOOKUP(ROWS($N$5:N305),$H$5:$I$6009,2,0),"")</f>
        <v/>
      </c>
    </row>
    <row r="306" customFormat="false" ht="13.9" hidden="false" customHeight="true" outlineLevel="0" collapsed="false">
      <c r="B306" s="44" t="n">
        <f aca="false">IF(ISNUMBER(SEARCH($F$1,C306)),MAX($B$4:B305)+1,0)</f>
        <v>0</v>
      </c>
      <c r="C306" s="45"/>
      <c r="F306" s="44" t="str">
        <f aca="false">IFERROR(VLOOKUP(ROWS(F$5:F306),$B$5:$C$1000,2,0),"")</f>
        <v/>
      </c>
      <c r="H306" s="44" t="n">
        <f aca="false">IF(ISNUMBER(SEARCH($N$1,I306)),MAX($H$4:H305)+1,0)</f>
        <v>0</v>
      </c>
      <c r="I306" s="45"/>
      <c r="J306" s="45"/>
      <c r="K306" s="45"/>
      <c r="N306" s="44" t="str">
        <f aca="false">IFERROR(VLOOKUP(ROWS($N$5:N306),$H$5:$I$6009,2,0),"")</f>
        <v/>
      </c>
    </row>
    <row r="307" customFormat="false" ht="13.9" hidden="false" customHeight="true" outlineLevel="0" collapsed="false">
      <c r="B307" s="44" t="n">
        <f aca="false">IF(ISNUMBER(SEARCH($F$1,C307)),MAX($B$4:B306)+1,0)</f>
        <v>0</v>
      </c>
      <c r="C307" s="45"/>
      <c r="F307" s="44" t="str">
        <f aca="false">IFERROR(VLOOKUP(ROWS(F$5:F307),$B$5:$C$1000,2,0),"")</f>
        <v/>
      </c>
      <c r="H307" s="44" t="n">
        <f aca="false">IF(ISNUMBER(SEARCH($N$1,I307)),MAX($H$4:H306)+1,0)</f>
        <v>0</v>
      </c>
      <c r="I307" s="45"/>
      <c r="J307" s="45"/>
      <c r="K307" s="45"/>
      <c r="N307" s="44" t="str">
        <f aca="false">IFERROR(VLOOKUP(ROWS($N$5:N307),$H$5:$I$6009,2,0),"")</f>
        <v/>
      </c>
    </row>
    <row r="308" customFormat="false" ht="13.9" hidden="false" customHeight="true" outlineLevel="0" collapsed="false">
      <c r="B308" s="44" t="n">
        <f aca="false">IF(ISNUMBER(SEARCH($F$1,C308)),MAX($B$4:B307)+1,0)</f>
        <v>0</v>
      </c>
      <c r="C308" s="45"/>
      <c r="F308" s="44" t="str">
        <f aca="false">IFERROR(VLOOKUP(ROWS(F$5:F308),$B$5:$C$1000,2,0),"")</f>
        <v/>
      </c>
      <c r="H308" s="44" t="n">
        <f aca="false">IF(ISNUMBER(SEARCH($N$1,I308)),MAX($H$4:H307)+1,0)</f>
        <v>0</v>
      </c>
      <c r="I308" s="45"/>
      <c r="J308" s="45"/>
      <c r="K308" s="45"/>
      <c r="N308" s="44" t="str">
        <f aca="false">IFERROR(VLOOKUP(ROWS($N$5:N308),$H$5:$I$6009,2,0),"")</f>
        <v/>
      </c>
    </row>
    <row r="309" customFormat="false" ht="13.9" hidden="false" customHeight="true" outlineLevel="0" collapsed="false">
      <c r="B309" s="44" t="n">
        <f aca="false">IF(ISNUMBER(SEARCH($F$1,C309)),MAX($B$4:B308)+1,0)</f>
        <v>0</v>
      </c>
      <c r="C309" s="45"/>
      <c r="F309" s="44" t="str">
        <f aca="false">IFERROR(VLOOKUP(ROWS(F$5:F309),$B$5:$C$1000,2,0),"")</f>
        <v/>
      </c>
      <c r="H309" s="44" t="n">
        <f aca="false">IF(ISNUMBER(SEARCH($N$1,I309)),MAX($H$4:H308)+1,0)</f>
        <v>0</v>
      </c>
      <c r="I309" s="45"/>
      <c r="J309" s="45"/>
      <c r="K309" s="45"/>
      <c r="N309" s="44" t="str">
        <f aca="false">IFERROR(VLOOKUP(ROWS($N$5:N309),$H$5:$I$6009,2,0),"")</f>
        <v/>
      </c>
    </row>
    <row r="310" customFormat="false" ht="13.9" hidden="false" customHeight="true" outlineLevel="0" collapsed="false">
      <c r="B310" s="44" t="n">
        <f aca="false">IF(ISNUMBER(SEARCH($F$1,C310)),MAX($B$4:B309)+1,0)</f>
        <v>0</v>
      </c>
      <c r="C310" s="45"/>
      <c r="F310" s="44" t="str">
        <f aca="false">IFERROR(VLOOKUP(ROWS(F$5:F310),$B$5:$C$1000,2,0),"")</f>
        <v/>
      </c>
      <c r="H310" s="44" t="n">
        <f aca="false">IF(ISNUMBER(SEARCH($N$1,I310)),MAX($H$4:H309)+1,0)</f>
        <v>0</v>
      </c>
      <c r="I310" s="45"/>
      <c r="J310" s="45"/>
      <c r="K310" s="45"/>
      <c r="N310" s="44" t="str">
        <f aca="false">IFERROR(VLOOKUP(ROWS($N$5:N310),$H$5:$I$6009,2,0),"")</f>
        <v/>
      </c>
    </row>
    <row r="311" customFormat="false" ht="13.9" hidden="false" customHeight="true" outlineLevel="0" collapsed="false">
      <c r="B311" s="44" t="n">
        <f aca="false">IF(ISNUMBER(SEARCH($F$1,C311)),MAX($B$4:B310)+1,0)</f>
        <v>0</v>
      </c>
      <c r="C311" s="45"/>
      <c r="F311" s="44" t="str">
        <f aca="false">IFERROR(VLOOKUP(ROWS(F$5:F311),$B$5:$C$1000,2,0),"")</f>
        <v/>
      </c>
      <c r="H311" s="44" t="n">
        <f aca="false">IF(ISNUMBER(SEARCH($N$1,I311)),MAX($H$4:H310)+1,0)</f>
        <v>0</v>
      </c>
      <c r="I311" s="45"/>
      <c r="J311" s="45"/>
      <c r="K311" s="45"/>
      <c r="N311" s="44" t="str">
        <f aca="false">IFERROR(VLOOKUP(ROWS($N$5:N311),$H$5:$I$6009,2,0),"")</f>
        <v/>
      </c>
    </row>
    <row r="312" customFormat="false" ht="13.9" hidden="false" customHeight="true" outlineLevel="0" collapsed="false">
      <c r="B312" s="44" t="n">
        <f aca="false">IF(ISNUMBER(SEARCH($F$1,C312)),MAX($B$4:B311)+1,0)</f>
        <v>0</v>
      </c>
      <c r="C312" s="45"/>
      <c r="F312" s="44" t="str">
        <f aca="false">IFERROR(VLOOKUP(ROWS(F$5:F312),$B$5:$C$1000,2,0),"")</f>
        <v/>
      </c>
      <c r="H312" s="44" t="n">
        <f aca="false">IF(ISNUMBER(SEARCH($N$1,I312)),MAX($H$4:H311)+1,0)</f>
        <v>0</v>
      </c>
      <c r="I312" s="45"/>
      <c r="J312" s="45"/>
      <c r="K312" s="45"/>
      <c r="N312" s="44" t="str">
        <f aca="false">IFERROR(VLOOKUP(ROWS($N$5:N312),$H$5:$I$6009,2,0),"")</f>
        <v/>
      </c>
    </row>
    <row r="313" customFormat="false" ht="13.9" hidden="false" customHeight="true" outlineLevel="0" collapsed="false">
      <c r="B313" s="44" t="n">
        <f aca="false">IF(ISNUMBER(SEARCH($F$1,C313)),MAX($B$4:B312)+1,0)</f>
        <v>0</v>
      </c>
      <c r="C313" s="45"/>
      <c r="F313" s="44" t="str">
        <f aca="false">IFERROR(VLOOKUP(ROWS(F$5:F313),$B$5:$C$1000,2,0),"")</f>
        <v/>
      </c>
      <c r="H313" s="44" t="n">
        <f aca="false">IF(ISNUMBER(SEARCH($N$1,I313)),MAX($H$4:H312)+1,0)</f>
        <v>0</v>
      </c>
      <c r="I313" s="45"/>
      <c r="J313" s="45"/>
      <c r="K313" s="45"/>
      <c r="N313" s="44" t="str">
        <f aca="false">IFERROR(VLOOKUP(ROWS($N$5:N313),$H$5:$I$6009,2,0),"")</f>
        <v/>
      </c>
    </row>
    <row r="314" customFormat="false" ht="13.9" hidden="false" customHeight="true" outlineLevel="0" collapsed="false">
      <c r="B314" s="44" t="n">
        <f aca="false">IF(ISNUMBER(SEARCH($F$1,C314)),MAX($B$4:B313)+1,0)</f>
        <v>0</v>
      </c>
      <c r="C314" s="45"/>
      <c r="F314" s="44" t="str">
        <f aca="false">IFERROR(VLOOKUP(ROWS(F$5:F314),$B$5:$C$1000,2,0),"")</f>
        <v/>
      </c>
      <c r="H314" s="44" t="n">
        <f aca="false">IF(ISNUMBER(SEARCH($N$1,I314)),MAX($H$4:H313)+1,0)</f>
        <v>0</v>
      </c>
      <c r="I314" s="45"/>
      <c r="J314" s="45"/>
      <c r="K314" s="45"/>
      <c r="N314" s="44" t="str">
        <f aca="false">IFERROR(VLOOKUP(ROWS($N$5:N314),$H$5:$I$6009,2,0),"")</f>
        <v/>
      </c>
    </row>
    <row r="315" customFormat="false" ht="13.9" hidden="false" customHeight="true" outlineLevel="0" collapsed="false">
      <c r="B315" s="44" t="n">
        <f aca="false">IF(ISNUMBER(SEARCH($F$1,C315)),MAX($B$4:B314)+1,0)</f>
        <v>0</v>
      </c>
      <c r="C315" s="45"/>
      <c r="F315" s="44" t="str">
        <f aca="false">IFERROR(VLOOKUP(ROWS(F$5:F315),$B$5:$C$1000,2,0),"")</f>
        <v/>
      </c>
      <c r="H315" s="44" t="n">
        <f aca="false">IF(ISNUMBER(SEARCH($N$1,I315)),MAX($H$4:H314)+1,0)</f>
        <v>0</v>
      </c>
      <c r="I315" s="45"/>
      <c r="J315" s="45"/>
      <c r="K315" s="45"/>
      <c r="N315" s="44" t="str">
        <f aca="false">IFERROR(VLOOKUP(ROWS($N$5:N315),$H$5:$I$6009,2,0),"")</f>
        <v/>
      </c>
    </row>
    <row r="316" customFormat="false" ht="13.9" hidden="false" customHeight="true" outlineLevel="0" collapsed="false">
      <c r="B316" s="44" t="n">
        <f aca="false">IF(ISNUMBER(SEARCH($F$1,C316)),MAX($B$4:B315)+1,0)</f>
        <v>0</v>
      </c>
      <c r="C316" s="45"/>
      <c r="F316" s="44" t="str">
        <f aca="false">IFERROR(VLOOKUP(ROWS(F$5:F316),$B$5:$C$1000,2,0),"")</f>
        <v/>
      </c>
      <c r="H316" s="44" t="n">
        <f aca="false">IF(ISNUMBER(SEARCH($N$1,I316)),MAX($H$4:H315)+1,0)</f>
        <v>0</v>
      </c>
      <c r="I316" s="45"/>
      <c r="J316" s="45"/>
      <c r="K316" s="45"/>
      <c r="N316" s="44" t="str">
        <f aca="false">IFERROR(VLOOKUP(ROWS($N$5:N316),$H$5:$I$6009,2,0),"")</f>
        <v/>
      </c>
    </row>
    <row r="317" customFormat="false" ht="13.9" hidden="false" customHeight="true" outlineLevel="0" collapsed="false">
      <c r="B317" s="44" t="n">
        <f aca="false">IF(ISNUMBER(SEARCH($F$1,C317)),MAX($B$4:B316)+1,0)</f>
        <v>0</v>
      </c>
      <c r="C317" s="45"/>
      <c r="F317" s="44" t="str">
        <f aca="false">IFERROR(VLOOKUP(ROWS(F$5:F317),$B$5:$C$1000,2,0),"")</f>
        <v/>
      </c>
      <c r="H317" s="44" t="n">
        <f aca="false">IF(ISNUMBER(SEARCH($N$1,I317)),MAX($H$4:H316)+1,0)</f>
        <v>0</v>
      </c>
      <c r="I317" s="45"/>
      <c r="J317" s="45"/>
      <c r="K317" s="45"/>
      <c r="N317" s="44" t="str">
        <f aca="false">IFERROR(VLOOKUP(ROWS($N$5:N317),$H$5:$I$6009,2,0),"")</f>
        <v/>
      </c>
    </row>
    <row r="318" customFormat="false" ht="13.9" hidden="false" customHeight="true" outlineLevel="0" collapsed="false">
      <c r="B318" s="44" t="n">
        <f aca="false">IF(ISNUMBER(SEARCH($F$1,C318)),MAX($B$4:B317)+1,0)</f>
        <v>0</v>
      </c>
      <c r="C318" s="45"/>
      <c r="F318" s="44" t="str">
        <f aca="false">IFERROR(VLOOKUP(ROWS(F$5:F318),$B$5:$C$1000,2,0),"")</f>
        <v/>
      </c>
      <c r="H318" s="44" t="n">
        <f aca="false">IF(ISNUMBER(SEARCH($N$1,I318)),MAX($H$4:H317)+1,0)</f>
        <v>0</v>
      </c>
      <c r="I318" s="45"/>
      <c r="J318" s="45"/>
      <c r="K318" s="45"/>
      <c r="N318" s="44" t="str">
        <f aca="false">IFERROR(VLOOKUP(ROWS($N$5:N318),$H$5:$I$6009,2,0),"")</f>
        <v/>
      </c>
    </row>
    <row r="319" customFormat="false" ht="13.9" hidden="false" customHeight="true" outlineLevel="0" collapsed="false">
      <c r="B319" s="44" t="n">
        <f aca="false">IF(ISNUMBER(SEARCH($F$1,C319)),MAX($B$4:B318)+1,0)</f>
        <v>0</v>
      </c>
      <c r="C319" s="45"/>
      <c r="F319" s="44" t="str">
        <f aca="false">IFERROR(VLOOKUP(ROWS(F$5:F319),$B$5:$C$1000,2,0),"")</f>
        <v/>
      </c>
      <c r="H319" s="44" t="n">
        <f aca="false">IF(ISNUMBER(SEARCH($N$1,I319)),MAX($H$4:H318)+1,0)</f>
        <v>0</v>
      </c>
      <c r="I319" s="45"/>
      <c r="J319" s="45"/>
      <c r="K319" s="45"/>
      <c r="N319" s="44" t="str">
        <f aca="false">IFERROR(VLOOKUP(ROWS($N$5:N319),$H$5:$I$6009,2,0),"")</f>
        <v/>
      </c>
    </row>
    <row r="320" customFormat="false" ht="13.9" hidden="false" customHeight="true" outlineLevel="0" collapsed="false">
      <c r="B320" s="44" t="n">
        <f aca="false">IF(ISNUMBER(SEARCH($F$1,C320)),MAX($B$4:B319)+1,0)</f>
        <v>0</v>
      </c>
      <c r="C320" s="45"/>
      <c r="F320" s="44" t="str">
        <f aca="false">IFERROR(VLOOKUP(ROWS(F$5:F320),$B$5:$C$1000,2,0),"")</f>
        <v/>
      </c>
      <c r="H320" s="44" t="n">
        <f aca="false">IF(ISNUMBER(SEARCH($N$1,I320)),MAX($H$4:H319)+1,0)</f>
        <v>0</v>
      </c>
      <c r="I320" s="45"/>
      <c r="J320" s="45"/>
      <c r="K320" s="45"/>
      <c r="N320" s="44" t="str">
        <f aca="false">IFERROR(VLOOKUP(ROWS($N$5:N320),$H$5:$I$6009,2,0),"")</f>
        <v/>
      </c>
    </row>
    <row r="321" customFormat="false" ht="13.9" hidden="false" customHeight="true" outlineLevel="0" collapsed="false">
      <c r="B321" s="44" t="n">
        <f aca="false">IF(ISNUMBER(SEARCH($F$1,C321)),MAX($B$4:B320)+1,0)</f>
        <v>0</v>
      </c>
      <c r="C321" s="45"/>
      <c r="F321" s="44" t="str">
        <f aca="false">IFERROR(VLOOKUP(ROWS(F$5:F321),$B$5:$C$1000,2,0),"")</f>
        <v/>
      </c>
      <c r="H321" s="44" t="n">
        <f aca="false">IF(ISNUMBER(SEARCH($N$1,I321)),MAX($H$4:H320)+1,0)</f>
        <v>0</v>
      </c>
      <c r="I321" s="45"/>
      <c r="J321" s="45"/>
      <c r="K321" s="45"/>
      <c r="N321" s="44" t="str">
        <f aca="false">IFERROR(VLOOKUP(ROWS($N$5:N321),$H$5:$I$6009,2,0),"")</f>
        <v/>
      </c>
    </row>
    <row r="322" customFormat="false" ht="13.9" hidden="false" customHeight="true" outlineLevel="0" collapsed="false">
      <c r="B322" s="44" t="n">
        <f aca="false">IF(ISNUMBER(SEARCH($F$1,C322)),MAX($B$4:B321)+1,0)</f>
        <v>0</v>
      </c>
      <c r="C322" s="45"/>
      <c r="F322" s="44" t="str">
        <f aca="false">IFERROR(VLOOKUP(ROWS(F$5:F322),$B$5:$C$1000,2,0),"")</f>
        <v/>
      </c>
      <c r="H322" s="44" t="n">
        <f aca="false">IF(ISNUMBER(SEARCH($N$1,I322)),MAX($H$4:H321)+1,0)</f>
        <v>0</v>
      </c>
      <c r="I322" s="45"/>
      <c r="J322" s="45"/>
      <c r="K322" s="45"/>
      <c r="N322" s="44" t="str">
        <f aca="false">IFERROR(VLOOKUP(ROWS($N$5:N322),$H$5:$I$6009,2,0),"")</f>
        <v/>
      </c>
    </row>
    <row r="323" customFormat="false" ht="13.9" hidden="false" customHeight="true" outlineLevel="0" collapsed="false">
      <c r="B323" s="44" t="n">
        <f aca="false">IF(ISNUMBER(SEARCH($F$1,C323)),MAX($B$4:B322)+1,0)</f>
        <v>0</v>
      </c>
      <c r="C323" s="45"/>
      <c r="F323" s="44" t="str">
        <f aca="false">IFERROR(VLOOKUP(ROWS(F$5:F323),$B$5:$C$1000,2,0),"")</f>
        <v/>
      </c>
      <c r="H323" s="44" t="n">
        <f aca="false">IF(ISNUMBER(SEARCH($N$1,I323)),MAX($H$4:H322)+1,0)</f>
        <v>0</v>
      </c>
      <c r="I323" s="45"/>
      <c r="J323" s="45"/>
      <c r="K323" s="45"/>
      <c r="N323" s="44" t="str">
        <f aca="false">IFERROR(VLOOKUP(ROWS($N$5:N323),$H$5:$I$6009,2,0),"")</f>
        <v/>
      </c>
    </row>
    <row r="324" customFormat="false" ht="13.9" hidden="false" customHeight="true" outlineLevel="0" collapsed="false">
      <c r="B324" s="44" t="n">
        <f aca="false">IF(ISNUMBER(SEARCH($F$1,C324)),MAX($B$4:B323)+1,0)</f>
        <v>0</v>
      </c>
      <c r="C324" s="45"/>
      <c r="F324" s="44" t="str">
        <f aca="false">IFERROR(VLOOKUP(ROWS(F$5:F324),$B$5:$C$1000,2,0),"")</f>
        <v/>
      </c>
      <c r="H324" s="44" t="n">
        <f aca="false">IF(ISNUMBER(SEARCH($N$1,I324)),MAX($H$4:H323)+1,0)</f>
        <v>0</v>
      </c>
      <c r="I324" s="45"/>
      <c r="J324" s="45"/>
      <c r="K324" s="45"/>
      <c r="N324" s="44" t="str">
        <f aca="false">IFERROR(VLOOKUP(ROWS($N$5:N324),$H$5:$I$6009,2,0),"")</f>
        <v/>
      </c>
    </row>
    <row r="325" customFormat="false" ht="13.9" hidden="false" customHeight="true" outlineLevel="0" collapsed="false">
      <c r="B325" s="44" t="n">
        <f aca="false">IF(ISNUMBER(SEARCH($F$1,C325)),MAX($B$4:B324)+1,0)</f>
        <v>0</v>
      </c>
      <c r="C325" s="45"/>
      <c r="F325" s="44" t="str">
        <f aca="false">IFERROR(VLOOKUP(ROWS(F$5:F325),$B$5:$C$1000,2,0),"")</f>
        <v/>
      </c>
      <c r="H325" s="44" t="n">
        <f aca="false">IF(ISNUMBER(SEARCH($N$1,I325)),MAX($H$4:H324)+1,0)</f>
        <v>0</v>
      </c>
      <c r="I325" s="45"/>
      <c r="J325" s="45"/>
      <c r="K325" s="45"/>
      <c r="N325" s="44" t="str">
        <f aca="false">IFERROR(VLOOKUP(ROWS($N$5:N325),$H$5:$I$6009,2,0),"")</f>
        <v/>
      </c>
    </row>
    <row r="326" customFormat="false" ht="13.9" hidden="false" customHeight="true" outlineLevel="0" collapsed="false">
      <c r="B326" s="44" t="n">
        <f aca="false">IF(ISNUMBER(SEARCH($F$1,C326)),MAX($B$4:B325)+1,0)</f>
        <v>0</v>
      </c>
      <c r="C326" s="45"/>
      <c r="F326" s="44" t="str">
        <f aca="false">IFERROR(VLOOKUP(ROWS(F$5:F326),$B$5:$C$1000,2,0),"")</f>
        <v/>
      </c>
      <c r="H326" s="44" t="n">
        <f aca="false">IF(ISNUMBER(SEARCH($N$1,I326)),MAX($H$4:H325)+1,0)</f>
        <v>0</v>
      </c>
      <c r="I326" s="45"/>
      <c r="J326" s="45"/>
      <c r="K326" s="45"/>
      <c r="N326" s="44" t="str">
        <f aca="false">IFERROR(VLOOKUP(ROWS($N$5:N326),$H$5:$I$6009,2,0),"")</f>
        <v/>
      </c>
    </row>
    <row r="327" customFormat="false" ht="13.9" hidden="false" customHeight="true" outlineLevel="0" collapsed="false">
      <c r="B327" s="44" t="n">
        <f aca="false">IF(ISNUMBER(SEARCH($F$1,C327)),MAX($B$4:B326)+1,0)</f>
        <v>0</v>
      </c>
      <c r="C327" s="45"/>
      <c r="F327" s="44" t="str">
        <f aca="false">IFERROR(VLOOKUP(ROWS(F$5:F327),$B$5:$C$1000,2,0),"")</f>
        <v/>
      </c>
      <c r="H327" s="44" t="n">
        <f aca="false">IF(ISNUMBER(SEARCH($N$1,I327)),MAX($H$4:H326)+1,0)</f>
        <v>0</v>
      </c>
      <c r="I327" s="45"/>
      <c r="J327" s="45"/>
      <c r="K327" s="45"/>
      <c r="N327" s="44" t="str">
        <f aca="false">IFERROR(VLOOKUP(ROWS($N$5:N327),$H$5:$I$6009,2,0),"")</f>
        <v/>
      </c>
    </row>
    <row r="328" customFormat="false" ht="13.9" hidden="false" customHeight="true" outlineLevel="0" collapsed="false">
      <c r="B328" s="44" t="n">
        <f aca="false">IF(ISNUMBER(SEARCH($F$1,C328)),MAX($B$4:B327)+1,0)</f>
        <v>0</v>
      </c>
      <c r="C328" s="45"/>
      <c r="F328" s="44" t="str">
        <f aca="false">IFERROR(VLOOKUP(ROWS(F$5:F328),$B$5:$C$1000,2,0),"")</f>
        <v/>
      </c>
      <c r="H328" s="44" t="n">
        <f aca="false">IF(ISNUMBER(SEARCH($N$1,I328)),MAX($H$4:H327)+1,0)</f>
        <v>0</v>
      </c>
      <c r="I328" s="45"/>
      <c r="J328" s="45"/>
      <c r="K328" s="45"/>
      <c r="N328" s="44" t="str">
        <f aca="false">IFERROR(VLOOKUP(ROWS($N$5:N328),$H$5:$I$6009,2,0),"")</f>
        <v/>
      </c>
    </row>
    <row r="329" customFormat="false" ht="13.9" hidden="false" customHeight="true" outlineLevel="0" collapsed="false">
      <c r="B329" s="44" t="n">
        <f aca="false">IF(ISNUMBER(SEARCH($F$1,C329)),MAX($B$4:B328)+1,0)</f>
        <v>0</v>
      </c>
      <c r="C329" s="45"/>
      <c r="F329" s="44" t="str">
        <f aca="false">IFERROR(VLOOKUP(ROWS(F$5:F329),$B$5:$C$1000,2,0),"")</f>
        <v/>
      </c>
      <c r="H329" s="44" t="n">
        <f aca="false">IF(ISNUMBER(SEARCH($N$1,I329)),MAX($H$4:H328)+1,0)</f>
        <v>0</v>
      </c>
      <c r="I329" s="45"/>
      <c r="J329" s="45"/>
      <c r="K329" s="45"/>
      <c r="N329" s="44" t="str">
        <f aca="false">IFERROR(VLOOKUP(ROWS($N$5:N329),$H$5:$I$6009,2,0),"")</f>
        <v/>
      </c>
    </row>
    <row r="330" customFormat="false" ht="13.9" hidden="false" customHeight="true" outlineLevel="0" collapsed="false">
      <c r="B330" s="44" t="n">
        <f aca="false">IF(ISNUMBER(SEARCH($F$1,C330)),MAX($B$4:B329)+1,0)</f>
        <v>0</v>
      </c>
      <c r="C330" s="45"/>
      <c r="F330" s="44" t="str">
        <f aca="false">IFERROR(VLOOKUP(ROWS(F$5:F330),$B$5:$C$1000,2,0),"")</f>
        <v/>
      </c>
      <c r="H330" s="44" t="n">
        <f aca="false">IF(ISNUMBER(SEARCH($N$1,I330)),MAX($H$4:H329)+1,0)</f>
        <v>0</v>
      </c>
      <c r="I330" s="45"/>
      <c r="J330" s="45"/>
      <c r="K330" s="45"/>
      <c r="N330" s="44" t="str">
        <f aca="false">IFERROR(VLOOKUP(ROWS($N$5:N330),$H$5:$I$6009,2,0),"")</f>
        <v/>
      </c>
    </row>
    <row r="331" customFormat="false" ht="13.9" hidden="false" customHeight="true" outlineLevel="0" collapsed="false">
      <c r="B331" s="44" t="n">
        <f aca="false">IF(ISNUMBER(SEARCH($F$1,C331)),MAX($B$4:B330)+1,0)</f>
        <v>0</v>
      </c>
      <c r="C331" s="45"/>
      <c r="F331" s="44" t="str">
        <f aca="false">IFERROR(VLOOKUP(ROWS(F$5:F331),$B$5:$C$1000,2,0),"")</f>
        <v/>
      </c>
      <c r="H331" s="44" t="n">
        <f aca="false">IF(ISNUMBER(SEARCH($N$1,I331)),MAX($H$4:H330)+1,0)</f>
        <v>0</v>
      </c>
      <c r="I331" s="45"/>
      <c r="J331" s="45"/>
      <c r="K331" s="45"/>
      <c r="N331" s="44" t="str">
        <f aca="false">IFERROR(VLOOKUP(ROWS($N$5:N331),$H$5:$I$6009,2,0),"")</f>
        <v/>
      </c>
    </row>
    <row r="332" customFormat="false" ht="13.9" hidden="false" customHeight="true" outlineLevel="0" collapsed="false">
      <c r="B332" s="44" t="n">
        <f aca="false">IF(ISNUMBER(SEARCH($F$1,C332)),MAX($B$4:B331)+1,0)</f>
        <v>0</v>
      </c>
      <c r="C332" s="45"/>
      <c r="F332" s="44" t="str">
        <f aca="false">IFERROR(VLOOKUP(ROWS(F$5:F332),$B$5:$C$1000,2,0),"")</f>
        <v/>
      </c>
      <c r="H332" s="44" t="n">
        <f aca="false">IF(ISNUMBER(SEARCH($N$1,I332)),MAX($H$4:H331)+1,0)</f>
        <v>0</v>
      </c>
      <c r="I332" s="45"/>
      <c r="J332" s="45"/>
      <c r="K332" s="45"/>
      <c r="N332" s="44" t="str">
        <f aca="false">IFERROR(VLOOKUP(ROWS($N$5:N332),$H$5:$I$6009,2,0),"")</f>
        <v/>
      </c>
    </row>
    <row r="333" customFormat="false" ht="13.9" hidden="false" customHeight="true" outlineLevel="0" collapsed="false">
      <c r="B333" s="44" t="n">
        <f aca="false">IF(ISNUMBER(SEARCH($F$1,C333)),MAX($B$4:B332)+1,0)</f>
        <v>0</v>
      </c>
      <c r="C333" s="45"/>
      <c r="F333" s="44" t="str">
        <f aca="false">IFERROR(VLOOKUP(ROWS(F$5:F333),$B$5:$C$1000,2,0),"")</f>
        <v/>
      </c>
      <c r="H333" s="44" t="n">
        <f aca="false">IF(ISNUMBER(SEARCH($N$1,I333)),MAX($H$4:H332)+1,0)</f>
        <v>0</v>
      </c>
      <c r="I333" s="45"/>
      <c r="J333" s="45"/>
      <c r="K333" s="45"/>
      <c r="N333" s="44" t="str">
        <f aca="false">IFERROR(VLOOKUP(ROWS($N$5:N333),$H$5:$I$6009,2,0),"")</f>
        <v/>
      </c>
    </row>
    <row r="334" customFormat="false" ht="13.9" hidden="false" customHeight="true" outlineLevel="0" collapsed="false">
      <c r="B334" s="44" t="n">
        <f aca="false">IF(ISNUMBER(SEARCH($F$1,C334)),MAX($B$4:B333)+1,0)</f>
        <v>0</v>
      </c>
      <c r="C334" s="45"/>
      <c r="F334" s="44" t="str">
        <f aca="false">IFERROR(VLOOKUP(ROWS(F$5:F334),$B$5:$C$1000,2,0),"")</f>
        <v/>
      </c>
      <c r="H334" s="44" t="n">
        <f aca="false">IF(ISNUMBER(SEARCH($N$1,I334)),MAX($H$4:H333)+1,0)</f>
        <v>0</v>
      </c>
      <c r="I334" s="45"/>
      <c r="J334" s="45"/>
      <c r="K334" s="45"/>
      <c r="N334" s="44" t="str">
        <f aca="false">IFERROR(VLOOKUP(ROWS($N$5:N334),$H$5:$I$6009,2,0),"")</f>
        <v/>
      </c>
    </row>
    <row r="335" customFormat="false" ht="13.9" hidden="false" customHeight="true" outlineLevel="0" collapsed="false">
      <c r="B335" s="44" t="n">
        <f aca="false">IF(ISNUMBER(SEARCH($F$1,C335)),MAX($B$4:B334)+1,0)</f>
        <v>0</v>
      </c>
      <c r="C335" s="45"/>
      <c r="F335" s="44" t="str">
        <f aca="false">IFERROR(VLOOKUP(ROWS(F$5:F335),$B$5:$C$1000,2,0),"")</f>
        <v/>
      </c>
      <c r="H335" s="44" t="n">
        <f aca="false">IF(ISNUMBER(SEARCH($N$1,I335)),MAX($H$4:H334)+1,0)</f>
        <v>0</v>
      </c>
      <c r="I335" s="45"/>
      <c r="J335" s="45"/>
      <c r="K335" s="45"/>
      <c r="N335" s="44" t="str">
        <f aca="false">IFERROR(VLOOKUP(ROWS($N$5:N335),$H$5:$I$6009,2,0),"")</f>
        <v/>
      </c>
    </row>
    <row r="336" customFormat="false" ht="13.9" hidden="false" customHeight="true" outlineLevel="0" collapsed="false">
      <c r="B336" s="44" t="n">
        <f aca="false">IF(ISNUMBER(SEARCH($F$1,C336)),MAX($B$4:B335)+1,0)</f>
        <v>0</v>
      </c>
      <c r="C336" s="45"/>
      <c r="F336" s="44" t="str">
        <f aca="false">IFERROR(VLOOKUP(ROWS(F$5:F336),$B$5:$C$1000,2,0),"")</f>
        <v/>
      </c>
      <c r="H336" s="44" t="n">
        <f aca="false">IF(ISNUMBER(SEARCH($N$1,I336)),MAX($H$4:H335)+1,0)</f>
        <v>0</v>
      </c>
      <c r="I336" s="45"/>
      <c r="J336" s="45"/>
      <c r="K336" s="45"/>
      <c r="N336" s="44" t="str">
        <f aca="false">IFERROR(VLOOKUP(ROWS($N$5:N336),$H$5:$I$6009,2,0),"")</f>
        <v/>
      </c>
    </row>
    <row r="337" customFormat="false" ht="13.9" hidden="false" customHeight="true" outlineLevel="0" collapsed="false">
      <c r="B337" s="44" t="n">
        <f aca="false">IF(ISNUMBER(SEARCH($F$1,C337)),MAX($B$4:B336)+1,0)</f>
        <v>0</v>
      </c>
      <c r="C337" s="45"/>
      <c r="F337" s="44" t="str">
        <f aca="false">IFERROR(VLOOKUP(ROWS(F$5:F337),$B$5:$C$1000,2,0),"")</f>
        <v/>
      </c>
      <c r="H337" s="44" t="n">
        <f aca="false">IF(ISNUMBER(SEARCH($N$1,I337)),MAX($H$4:H336)+1,0)</f>
        <v>0</v>
      </c>
      <c r="I337" s="45"/>
      <c r="J337" s="45"/>
      <c r="K337" s="45"/>
      <c r="N337" s="44" t="str">
        <f aca="false">IFERROR(VLOOKUP(ROWS($N$5:N337),$H$5:$I$6009,2,0),"")</f>
        <v/>
      </c>
    </row>
    <row r="338" customFormat="false" ht="13.9" hidden="false" customHeight="true" outlineLevel="0" collapsed="false">
      <c r="B338" s="44" t="n">
        <f aca="false">IF(ISNUMBER(SEARCH($F$1,C338)),MAX($B$4:B337)+1,0)</f>
        <v>0</v>
      </c>
      <c r="C338" s="45"/>
      <c r="F338" s="44" t="str">
        <f aca="false">IFERROR(VLOOKUP(ROWS(F$5:F338),$B$5:$C$1000,2,0),"")</f>
        <v/>
      </c>
      <c r="H338" s="44" t="n">
        <f aca="false">IF(ISNUMBER(SEARCH($N$1,I338)),MAX($H$4:H337)+1,0)</f>
        <v>0</v>
      </c>
      <c r="I338" s="45"/>
      <c r="J338" s="45"/>
      <c r="K338" s="45"/>
      <c r="N338" s="44" t="str">
        <f aca="false">IFERROR(VLOOKUP(ROWS($N$5:N338),$H$5:$I$6009,2,0),"")</f>
        <v/>
      </c>
    </row>
    <row r="339" customFormat="false" ht="13.9" hidden="false" customHeight="true" outlineLevel="0" collapsed="false">
      <c r="B339" s="44" t="n">
        <f aca="false">IF(ISNUMBER(SEARCH($F$1,C339)),MAX($B$4:B338)+1,0)</f>
        <v>0</v>
      </c>
      <c r="C339" s="45"/>
      <c r="F339" s="44" t="str">
        <f aca="false">IFERROR(VLOOKUP(ROWS(F$5:F339),$B$5:$C$1000,2,0),"")</f>
        <v/>
      </c>
      <c r="H339" s="44" t="n">
        <f aca="false">IF(ISNUMBER(SEARCH($N$1,I339)),MAX($H$4:H338)+1,0)</f>
        <v>0</v>
      </c>
      <c r="I339" s="45"/>
      <c r="J339" s="45"/>
      <c r="K339" s="45"/>
      <c r="N339" s="44" t="str">
        <f aca="false">IFERROR(VLOOKUP(ROWS($N$5:N339),$H$5:$I$6009,2,0),"")</f>
        <v/>
      </c>
    </row>
    <row r="340" customFormat="false" ht="13.9" hidden="false" customHeight="true" outlineLevel="0" collapsed="false">
      <c r="B340" s="44" t="n">
        <f aca="false">IF(ISNUMBER(SEARCH($F$1,C340)),MAX($B$4:B339)+1,0)</f>
        <v>0</v>
      </c>
      <c r="C340" s="45"/>
      <c r="F340" s="44" t="str">
        <f aca="false">IFERROR(VLOOKUP(ROWS(F$5:F340),$B$5:$C$1000,2,0),"")</f>
        <v/>
      </c>
      <c r="H340" s="44" t="n">
        <f aca="false">IF(ISNUMBER(SEARCH($N$1,I340)),MAX($H$4:H339)+1,0)</f>
        <v>0</v>
      </c>
      <c r="I340" s="45"/>
      <c r="J340" s="45"/>
      <c r="K340" s="45"/>
      <c r="N340" s="44" t="str">
        <f aca="false">IFERROR(VLOOKUP(ROWS($N$5:N340),$H$5:$I$6009,2,0),"")</f>
        <v/>
      </c>
    </row>
    <row r="341" customFormat="false" ht="13.9" hidden="false" customHeight="true" outlineLevel="0" collapsed="false">
      <c r="B341" s="44" t="n">
        <f aca="false">IF(ISNUMBER(SEARCH($F$1,C341)),MAX($B$4:B340)+1,0)</f>
        <v>0</v>
      </c>
      <c r="C341" s="45"/>
      <c r="F341" s="44" t="str">
        <f aca="false">IFERROR(VLOOKUP(ROWS(F$5:F341),$B$5:$C$1000,2,0),"")</f>
        <v/>
      </c>
      <c r="H341" s="44" t="n">
        <f aca="false">IF(ISNUMBER(SEARCH($N$1,I341)),MAX($H$4:H340)+1,0)</f>
        <v>0</v>
      </c>
      <c r="I341" s="45"/>
      <c r="J341" s="45"/>
      <c r="K341" s="45"/>
      <c r="N341" s="44" t="str">
        <f aca="false">IFERROR(VLOOKUP(ROWS($N$5:N341),$H$5:$I$6009,2,0),"")</f>
        <v/>
      </c>
    </row>
    <row r="342" customFormat="false" ht="13.9" hidden="false" customHeight="true" outlineLevel="0" collapsed="false">
      <c r="B342" s="44" t="n">
        <f aca="false">IF(ISNUMBER(SEARCH($F$1,C342)),MAX($B$4:B341)+1,0)</f>
        <v>0</v>
      </c>
      <c r="C342" s="45"/>
      <c r="F342" s="44" t="str">
        <f aca="false">IFERROR(VLOOKUP(ROWS(F$5:F342),$B$5:$C$1000,2,0),"")</f>
        <v/>
      </c>
      <c r="H342" s="44" t="n">
        <f aca="false">IF(ISNUMBER(SEARCH($N$1,I342)),MAX($H$4:H341)+1,0)</f>
        <v>0</v>
      </c>
      <c r="I342" s="45"/>
      <c r="J342" s="45"/>
      <c r="K342" s="45"/>
      <c r="N342" s="44" t="str">
        <f aca="false">IFERROR(VLOOKUP(ROWS($N$5:N342),$H$5:$I$6009,2,0),"")</f>
        <v/>
      </c>
    </row>
    <row r="343" customFormat="false" ht="13.9" hidden="false" customHeight="true" outlineLevel="0" collapsed="false">
      <c r="B343" s="44" t="n">
        <f aca="false">IF(ISNUMBER(SEARCH($F$1,C343)),MAX($B$4:B342)+1,0)</f>
        <v>0</v>
      </c>
      <c r="C343" s="45"/>
      <c r="F343" s="44" t="str">
        <f aca="false">IFERROR(VLOOKUP(ROWS(F$5:F343),$B$5:$C$1000,2,0),"")</f>
        <v/>
      </c>
      <c r="H343" s="44" t="n">
        <f aca="false">IF(ISNUMBER(SEARCH($N$1,I343)),MAX($H$4:H342)+1,0)</f>
        <v>0</v>
      </c>
      <c r="I343" s="45"/>
      <c r="J343" s="45"/>
      <c r="K343" s="45"/>
      <c r="N343" s="44" t="str">
        <f aca="false">IFERROR(VLOOKUP(ROWS($N$5:N343),$H$5:$I$6009,2,0),"")</f>
        <v/>
      </c>
    </row>
    <row r="344" customFormat="false" ht="13.9" hidden="false" customHeight="true" outlineLevel="0" collapsed="false">
      <c r="B344" s="44" t="n">
        <f aca="false">IF(ISNUMBER(SEARCH($F$1,C344)),MAX($B$4:B343)+1,0)</f>
        <v>0</v>
      </c>
      <c r="C344" s="45"/>
      <c r="F344" s="44" t="str">
        <f aca="false">IFERROR(VLOOKUP(ROWS(F$5:F344),$B$5:$C$1000,2,0),"")</f>
        <v/>
      </c>
      <c r="H344" s="44" t="n">
        <f aca="false">IF(ISNUMBER(SEARCH($N$1,I344)),MAX($H$4:H343)+1,0)</f>
        <v>0</v>
      </c>
      <c r="I344" s="45"/>
      <c r="J344" s="45"/>
      <c r="K344" s="45"/>
      <c r="N344" s="44" t="str">
        <f aca="false">IFERROR(VLOOKUP(ROWS($N$5:N344),$H$5:$I$6009,2,0),"")</f>
        <v/>
      </c>
    </row>
    <row r="345" customFormat="false" ht="13.9" hidden="false" customHeight="true" outlineLevel="0" collapsed="false">
      <c r="B345" s="44" t="n">
        <f aca="false">IF(ISNUMBER(SEARCH($F$1,C345)),MAX($B$4:B344)+1,0)</f>
        <v>0</v>
      </c>
      <c r="C345" s="45"/>
      <c r="F345" s="44" t="str">
        <f aca="false">IFERROR(VLOOKUP(ROWS(F$5:F345),$B$5:$C$1000,2,0),"")</f>
        <v/>
      </c>
      <c r="H345" s="44" t="n">
        <f aca="false">IF(ISNUMBER(SEARCH($N$1,I345)),MAX($H$4:H344)+1,0)</f>
        <v>0</v>
      </c>
      <c r="I345" s="45"/>
      <c r="J345" s="45"/>
      <c r="K345" s="45"/>
      <c r="N345" s="44" t="str">
        <f aca="false">IFERROR(VLOOKUP(ROWS($N$5:N345),$H$5:$I$6009,2,0),"")</f>
        <v/>
      </c>
    </row>
    <row r="346" customFormat="false" ht="13.9" hidden="false" customHeight="true" outlineLevel="0" collapsed="false">
      <c r="B346" s="44" t="n">
        <f aca="false">IF(ISNUMBER(SEARCH($F$1,C346)),MAX($B$4:B345)+1,0)</f>
        <v>0</v>
      </c>
      <c r="C346" s="45"/>
      <c r="F346" s="44" t="str">
        <f aca="false">IFERROR(VLOOKUP(ROWS(F$5:F346),$B$5:$C$1000,2,0),"")</f>
        <v/>
      </c>
      <c r="H346" s="44" t="n">
        <f aca="false">IF(ISNUMBER(SEARCH($N$1,I346)),MAX($H$4:H345)+1,0)</f>
        <v>0</v>
      </c>
      <c r="I346" s="45"/>
      <c r="J346" s="45"/>
      <c r="K346" s="45"/>
      <c r="N346" s="44" t="str">
        <f aca="false">IFERROR(VLOOKUP(ROWS($N$5:N346),$H$5:$I$6009,2,0),"")</f>
        <v/>
      </c>
    </row>
    <row r="347" customFormat="false" ht="13.9" hidden="false" customHeight="true" outlineLevel="0" collapsed="false">
      <c r="B347" s="44" t="n">
        <f aca="false">IF(ISNUMBER(SEARCH($F$1,C347)),MAX($B$4:B346)+1,0)</f>
        <v>0</v>
      </c>
      <c r="F347" s="44" t="str">
        <f aca="false">IFERROR(VLOOKUP(ROWS(F$5:F347),$B$5:$C$1000,2,0),"")</f>
        <v/>
      </c>
      <c r="H347" s="44" t="n">
        <f aca="false">IF(ISNUMBER(SEARCH($N$1,I347)),MAX($H$4:H346)+1,0)</f>
        <v>0</v>
      </c>
      <c r="I347" s="45"/>
      <c r="J347" s="45"/>
      <c r="K347" s="45"/>
      <c r="N347" s="44" t="str">
        <f aca="false">IFERROR(VLOOKUP(ROWS($N$5:N347),$H$5:$I$6009,2,0),"")</f>
        <v/>
      </c>
    </row>
    <row r="348" customFormat="false" ht="13.9" hidden="false" customHeight="true" outlineLevel="0" collapsed="false">
      <c r="B348" s="44" t="n">
        <f aca="false">IF(ISNUMBER(SEARCH($F$1,C348)),MAX($B$4:B347)+1,0)</f>
        <v>0</v>
      </c>
      <c r="F348" s="44" t="str">
        <f aca="false">IFERROR(VLOOKUP(ROWS(F$5:F348),$B$5:$C$1000,2,0),"")</f>
        <v/>
      </c>
      <c r="H348" s="44" t="n">
        <f aca="false">IF(ISNUMBER(SEARCH($N$1,I348)),MAX($H$4:H347)+1,0)</f>
        <v>0</v>
      </c>
      <c r="I348" s="45"/>
      <c r="J348" s="45"/>
      <c r="K348" s="45"/>
      <c r="N348" s="44" t="str">
        <f aca="false">IFERROR(VLOOKUP(ROWS($N$5:N348),$H$5:$I$6009,2,0),"")</f>
        <v/>
      </c>
    </row>
    <row r="349" customFormat="false" ht="13.9" hidden="false" customHeight="true" outlineLevel="0" collapsed="false">
      <c r="B349" s="44" t="n">
        <f aca="false">IF(ISNUMBER(SEARCH($F$1,C349)),MAX($B$4:B348)+1,0)</f>
        <v>0</v>
      </c>
      <c r="F349" s="44" t="str">
        <f aca="false">IFERROR(VLOOKUP(ROWS(F$5:F349),$B$5:$C$1000,2,0),"")</f>
        <v/>
      </c>
      <c r="H349" s="44" t="n">
        <f aca="false">IF(ISNUMBER(SEARCH($N$1,I349)),MAX($H$4:H348)+1,0)</f>
        <v>0</v>
      </c>
      <c r="I349" s="45"/>
      <c r="J349" s="45"/>
      <c r="K349" s="45"/>
      <c r="N349" s="44" t="str">
        <f aca="false">IFERROR(VLOOKUP(ROWS($N$5:N349),$H$5:$I$6009,2,0),"")</f>
        <v/>
      </c>
    </row>
    <row r="350" customFormat="false" ht="13.9" hidden="false" customHeight="true" outlineLevel="0" collapsed="false">
      <c r="B350" s="44" t="n">
        <f aca="false">IF(ISNUMBER(SEARCH($F$1,C350)),MAX($B$4:B349)+1,0)</f>
        <v>0</v>
      </c>
      <c r="F350" s="44" t="str">
        <f aca="false">IFERROR(VLOOKUP(ROWS(F$5:F350),$B$5:$C$1000,2,0),"")</f>
        <v/>
      </c>
      <c r="H350" s="44" t="n">
        <f aca="false">IF(ISNUMBER(SEARCH($N$1,I350)),MAX($H$4:H349)+1,0)</f>
        <v>0</v>
      </c>
      <c r="I350" s="45"/>
      <c r="J350" s="45"/>
      <c r="K350" s="45"/>
      <c r="N350" s="44" t="str">
        <f aca="false">IFERROR(VLOOKUP(ROWS($N$5:N350),$H$5:$I$6009,2,0),"")</f>
        <v/>
      </c>
    </row>
    <row r="351" customFormat="false" ht="13.9" hidden="false" customHeight="true" outlineLevel="0" collapsed="false">
      <c r="B351" s="44" t="n">
        <f aca="false">IF(ISNUMBER(SEARCH($F$1,C351)),MAX($B$4:B350)+1,0)</f>
        <v>0</v>
      </c>
      <c r="F351" s="44" t="str">
        <f aca="false">IFERROR(VLOOKUP(ROWS(F$5:F351),$B$5:$C$1000,2,0),"")</f>
        <v/>
      </c>
      <c r="H351" s="44" t="n">
        <f aca="false">IF(ISNUMBER(SEARCH($N$1,I351)),MAX($H$4:H350)+1,0)</f>
        <v>0</v>
      </c>
      <c r="I351" s="45"/>
      <c r="J351" s="45"/>
      <c r="K351" s="45"/>
      <c r="N351" s="44" t="str">
        <f aca="false">IFERROR(VLOOKUP(ROWS($N$5:N351),$H$5:$I$6009,2,0),"")</f>
        <v/>
      </c>
    </row>
    <row r="352" customFormat="false" ht="13.9" hidden="false" customHeight="true" outlineLevel="0" collapsed="false">
      <c r="B352" s="44" t="n">
        <f aca="false">IF(ISNUMBER(SEARCH($F$1,C352)),MAX($B$4:B351)+1,0)</f>
        <v>0</v>
      </c>
      <c r="F352" s="44" t="str">
        <f aca="false">IFERROR(VLOOKUP(ROWS(F$5:F352),$B$5:$C$1000,2,0),"")</f>
        <v/>
      </c>
      <c r="H352" s="44" t="n">
        <f aca="false">IF(ISNUMBER(SEARCH($N$1,I352)),MAX($H$4:H351)+1,0)</f>
        <v>0</v>
      </c>
      <c r="I352" s="45"/>
      <c r="J352" s="45"/>
      <c r="K352" s="45"/>
      <c r="N352" s="44" t="str">
        <f aca="false">IFERROR(VLOOKUP(ROWS($N$5:N352),$H$5:$I$6009,2,0),"")</f>
        <v/>
      </c>
    </row>
    <row r="353" customFormat="false" ht="13.9" hidden="false" customHeight="true" outlineLevel="0" collapsed="false">
      <c r="B353" s="44" t="n">
        <f aca="false">IF(ISNUMBER(SEARCH($F$1,C353)),MAX($B$4:B352)+1,0)</f>
        <v>0</v>
      </c>
      <c r="F353" s="44" t="str">
        <f aca="false">IFERROR(VLOOKUP(ROWS(F$5:F353),$B$5:$C$1000,2,0),"")</f>
        <v/>
      </c>
      <c r="H353" s="44" t="n">
        <f aca="false">IF(ISNUMBER(SEARCH($N$1,I353)),MAX($H$4:H352)+1,0)</f>
        <v>0</v>
      </c>
      <c r="I353" s="45"/>
      <c r="J353" s="45"/>
      <c r="K353" s="45"/>
      <c r="N353" s="44" t="str">
        <f aca="false">IFERROR(VLOOKUP(ROWS($N$5:N353),$H$5:$I$6009,2,0),"")</f>
        <v/>
      </c>
    </row>
    <row r="354" customFormat="false" ht="13.9" hidden="false" customHeight="true" outlineLevel="0" collapsed="false">
      <c r="B354" s="44" t="n">
        <f aca="false">IF(ISNUMBER(SEARCH($F$1,C354)),MAX($B$4:B353)+1,0)</f>
        <v>0</v>
      </c>
      <c r="F354" s="44" t="str">
        <f aca="false">IFERROR(VLOOKUP(ROWS(F$5:F354),$B$5:$C$1000,2,0),"")</f>
        <v/>
      </c>
      <c r="H354" s="44" t="n">
        <f aca="false">IF(ISNUMBER(SEARCH($N$1,I354)),MAX($H$4:H353)+1,0)</f>
        <v>0</v>
      </c>
      <c r="I354" s="45"/>
      <c r="J354" s="45"/>
      <c r="K354" s="45"/>
      <c r="N354" s="44" t="str">
        <f aca="false">IFERROR(VLOOKUP(ROWS($N$5:N354),$H$5:$I$6009,2,0),"")</f>
        <v/>
      </c>
    </row>
    <row r="355" customFormat="false" ht="13.9" hidden="false" customHeight="true" outlineLevel="0" collapsed="false">
      <c r="B355" s="44" t="n">
        <f aca="false">IF(ISNUMBER(SEARCH($F$1,C355)),MAX($B$4:B354)+1,0)</f>
        <v>0</v>
      </c>
      <c r="F355" s="44" t="str">
        <f aca="false">IFERROR(VLOOKUP(ROWS(F$5:F355),$B$5:$C$1000,2,0),"")</f>
        <v/>
      </c>
      <c r="H355" s="44" t="n">
        <f aca="false">IF(ISNUMBER(SEARCH($N$1,I355)),MAX($H$4:H354)+1,0)</f>
        <v>0</v>
      </c>
      <c r="I355" s="45"/>
      <c r="J355" s="45"/>
      <c r="K355" s="45"/>
      <c r="N355" s="44" t="str">
        <f aca="false">IFERROR(VLOOKUP(ROWS($N$5:N355),$H$5:$I$6009,2,0),"")</f>
        <v/>
      </c>
    </row>
    <row r="356" customFormat="false" ht="13.9" hidden="false" customHeight="true" outlineLevel="0" collapsed="false">
      <c r="B356" s="44" t="n">
        <f aca="false">IF(ISNUMBER(SEARCH($F$1,C356)),MAX($B$4:B355)+1,0)</f>
        <v>0</v>
      </c>
      <c r="F356" s="44" t="str">
        <f aca="false">IFERROR(VLOOKUP(ROWS(F$5:F356),$B$5:$C$1000,2,0),"")</f>
        <v/>
      </c>
      <c r="H356" s="44" t="n">
        <f aca="false">IF(ISNUMBER(SEARCH($N$1,I356)),MAX($H$4:H355)+1,0)</f>
        <v>0</v>
      </c>
      <c r="I356" s="45"/>
      <c r="J356" s="45"/>
      <c r="K356" s="45"/>
      <c r="N356" s="44" t="str">
        <f aca="false">IFERROR(VLOOKUP(ROWS($N$5:N356),$H$5:$I$6009,2,0),"")</f>
        <v/>
      </c>
    </row>
    <row r="357" customFormat="false" ht="13.9" hidden="false" customHeight="true" outlineLevel="0" collapsed="false">
      <c r="B357" s="44" t="n">
        <f aca="false">IF(ISNUMBER(SEARCH($F$1,C357)),MAX($B$4:B356)+1,0)</f>
        <v>0</v>
      </c>
      <c r="F357" s="44" t="str">
        <f aca="false">IFERROR(VLOOKUP(ROWS(F$5:F357),$B$5:$C$1000,2,0),"")</f>
        <v/>
      </c>
      <c r="H357" s="44" t="n">
        <f aca="false">IF(ISNUMBER(SEARCH($N$1,I357)),MAX($H$4:H356)+1,0)</f>
        <v>0</v>
      </c>
      <c r="I357" s="45"/>
      <c r="J357" s="45"/>
      <c r="K357" s="45"/>
      <c r="N357" s="44" t="str">
        <f aca="false">IFERROR(VLOOKUP(ROWS($N$5:N357),$H$5:$I$6009,2,0),"")</f>
        <v/>
      </c>
    </row>
    <row r="358" customFormat="false" ht="13.9" hidden="false" customHeight="true" outlineLevel="0" collapsed="false">
      <c r="B358" s="44" t="n">
        <f aca="false">IF(ISNUMBER(SEARCH($F$1,C358)),MAX($B$4:B357)+1,0)</f>
        <v>0</v>
      </c>
      <c r="F358" s="44" t="str">
        <f aca="false">IFERROR(VLOOKUP(ROWS(F$5:F358),$B$5:$C$1000,2,0),"")</f>
        <v/>
      </c>
      <c r="H358" s="44" t="n">
        <f aca="false">IF(ISNUMBER(SEARCH($N$1,I358)),MAX($H$4:H357)+1,0)</f>
        <v>0</v>
      </c>
      <c r="I358" s="45"/>
      <c r="J358" s="45"/>
      <c r="K358" s="45"/>
      <c r="N358" s="44" t="str">
        <f aca="false">IFERROR(VLOOKUP(ROWS($N$5:N358),$H$5:$I$6009,2,0),"")</f>
        <v/>
      </c>
    </row>
    <row r="359" customFormat="false" ht="13.9" hidden="false" customHeight="true" outlineLevel="0" collapsed="false">
      <c r="B359" s="44" t="n">
        <f aca="false">IF(ISNUMBER(SEARCH($F$1,C359)),MAX($B$4:B358)+1,0)</f>
        <v>0</v>
      </c>
      <c r="F359" s="44" t="str">
        <f aca="false">IFERROR(VLOOKUP(ROWS(F$5:F359),$B$5:$C$1000,2,0),"")</f>
        <v/>
      </c>
      <c r="H359" s="44" t="n">
        <f aca="false">IF(ISNUMBER(SEARCH($N$1,I359)),MAX($H$4:H358)+1,0)</f>
        <v>0</v>
      </c>
      <c r="I359" s="45"/>
      <c r="J359" s="45"/>
      <c r="K359" s="45"/>
      <c r="N359" s="44" t="str">
        <f aca="false">IFERROR(VLOOKUP(ROWS($N$5:N359),$H$5:$I$6009,2,0),"")</f>
        <v/>
      </c>
    </row>
    <row r="360" customFormat="false" ht="13.9" hidden="false" customHeight="true" outlineLevel="0" collapsed="false">
      <c r="B360" s="44" t="n">
        <f aca="false">IF(ISNUMBER(SEARCH($F$1,C360)),MAX($B$4:B359)+1,0)</f>
        <v>0</v>
      </c>
      <c r="F360" s="44" t="str">
        <f aca="false">IFERROR(VLOOKUP(ROWS(F$5:F360),$B$5:$C$1000,2,0),"")</f>
        <v/>
      </c>
      <c r="H360" s="44" t="n">
        <f aca="false">IF(ISNUMBER(SEARCH($N$1,I360)),MAX($H$4:H359)+1,0)</f>
        <v>0</v>
      </c>
      <c r="I360" s="45"/>
      <c r="J360" s="45"/>
      <c r="K360" s="45"/>
      <c r="N360" s="44" t="str">
        <f aca="false">IFERROR(VLOOKUP(ROWS($N$5:N360),$H$5:$I$6009,2,0),"")</f>
        <v/>
      </c>
    </row>
    <row r="361" customFormat="false" ht="13.9" hidden="false" customHeight="true" outlineLevel="0" collapsed="false">
      <c r="B361" s="44" t="n">
        <f aca="false">IF(ISNUMBER(SEARCH($F$1,C361)),MAX($B$4:B360)+1,0)</f>
        <v>0</v>
      </c>
      <c r="F361" s="44" t="str">
        <f aca="false">IFERROR(VLOOKUP(ROWS(F$5:F361),$B$5:$C$1000,2,0),"")</f>
        <v/>
      </c>
      <c r="H361" s="44" t="n">
        <f aca="false">IF(ISNUMBER(SEARCH($N$1,I361)),MAX($H$4:H360)+1,0)</f>
        <v>0</v>
      </c>
      <c r="I361" s="45"/>
      <c r="J361" s="45"/>
      <c r="K361" s="45"/>
      <c r="N361" s="44" t="str">
        <f aca="false">IFERROR(VLOOKUP(ROWS($N$5:N361),$H$5:$I$6009,2,0),"")</f>
        <v/>
      </c>
    </row>
    <row r="362" customFormat="false" ht="13.9" hidden="false" customHeight="true" outlineLevel="0" collapsed="false">
      <c r="B362" s="44" t="n">
        <f aca="false">IF(ISNUMBER(SEARCH($F$1,C362)),MAX($B$4:B361)+1,0)</f>
        <v>0</v>
      </c>
      <c r="F362" s="44" t="str">
        <f aca="false">IFERROR(VLOOKUP(ROWS(F$5:F362),$B$5:$C$1000,2,0),"")</f>
        <v/>
      </c>
      <c r="H362" s="44" t="n">
        <f aca="false">IF(ISNUMBER(SEARCH($N$1,I362)),MAX($H$4:H361)+1,0)</f>
        <v>0</v>
      </c>
      <c r="I362" s="45"/>
      <c r="J362" s="45"/>
      <c r="K362" s="45"/>
      <c r="N362" s="44" t="str">
        <f aca="false">IFERROR(VLOOKUP(ROWS($N$5:N362),$H$5:$I$6009,2,0),"")</f>
        <v/>
      </c>
    </row>
    <row r="363" customFormat="false" ht="13.9" hidden="false" customHeight="true" outlineLevel="0" collapsed="false">
      <c r="B363" s="44" t="n">
        <f aca="false">IF(ISNUMBER(SEARCH($F$1,C363)),MAX($B$4:B362)+1,0)</f>
        <v>0</v>
      </c>
      <c r="F363" s="44" t="str">
        <f aca="false">IFERROR(VLOOKUP(ROWS(F$5:F363),$B$5:$C$1000,2,0),"")</f>
        <v/>
      </c>
      <c r="H363" s="44" t="n">
        <f aca="false">IF(ISNUMBER(SEARCH($N$1,I363)),MAX($H$4:H362)+1,0)</f>
        <v>0</v>
      </c>
      <c r="I363" s="45"/>
      <c r="J363" s="45"/>
      <c r="K363" s="45"/>
      <c r="N363" s="44" t="str">
        <f aca="false">IFERROR(VLOOKUP(ROWS($N$5:N363),$H$5:$I$6009,2,0),"")</f>
        <v/>
      </c>
    </row>
    <row r="364" customFormat="false" ht="13.9" hidden="false" customHeight="true" outlineLevel="0" collapsed="false">
      <c r="B364" s="44" t="n">
        <f aca="false">IF(ISNUMBER(SEARCH($F$1,C364)),MAX($B$4:B363)+1,0)</f>
        <v>0</v>
      </c>
      <c r="F364" s="44" t="str">
        <f aca="false">IFERROR(VLOOKUP(ROWS(F$5:F364),$B$5:$C$1000,2,0),"")</f>
        <v/>
      </c>
      <c r="H364" s="44" t="n">
        <f aca="false">IF(ISNUMBER(SEARCH($N$1,I364)),MAX($H$4:H363)+1,0)</f>
        <v>0</v>
      </c>
      <c r="I364" s="45"/>
      <c r="J364" s="45"/>
      <c r="K364" s="45"/>
      <c r="N364" s="44" t="str">
        <f aca="false">IFERROR(VLOOKUP(ROWS($N$5:N364),$H$5:$I$6009,2,0),"")</f>
        <v/>
      </c>
    </row>
    <row r="365" customFormat="false" ht="13.9" hidden="false" customHeight="true" outlineLevel="0" collapsed="false">
      <c r="B365" s="44" t="n">
        <f aca="false">IF(ISNUMBER(SEARCH($F$1,C365)),MAX($B$4:B364)+1,0)</f>
        <v>0</v>
      </c>
      <c r="F365" s="44" t="str">
        <f aca="false">IFERROR(VLOOKUP(ROWS(F$5:F365),$B$5:$C$1000,2,0),"")</f>
        <v/>
      </c>
      <c r="H365" s="44" t="n">
        <f aca="false">IF(ISNUMBER(SEARCH($N$1,I365)),MAX($H$4:H364)+1,0)</f>
        <v>0</v>
      </c>
      <c r="I365" s="45"/>
      <c r="J365" s="45"/>
      <c r="K365" s="45"/>
      <c r="N365" s="44" t="str">
        <f aca="false">IFERROR(VLOOKUP(ROWS($N$5:N365),$H$5:$I$6009,2,0),"")</f>
        <v/>
      </c>
    </row>
    <row r="366" customFormat="false" ht="13.9" hidden="false" customHeight="true" outlineLevel="0" collapsed="false">
      <c r="B366" s="44" t="n">
        <f aca="false">IF(ISNUMBER(SEARCH($F$1,C366)),MAX($B$4:B365)+1,0)</f>
        <v>0</v>
      </c>
      <c r="F366" s="44" t="str">
        <f aca="false">IFERROR(VLOOKUP(ROWS(F$5:F366),$B$5:$C$1000,2,0),"")</f>
        <v/>
      </c>
      <c r="H366" s="44" t="n">
        <f aca="false">IF(ISNUMBER(SEARCH($N$1,I366)),MAX($H$4:H365)+1,0)</f>
        <v>0</v>
      </c>
      <c r="I366" s="45"/>
      <c r="J366" s="45"/>
      <c r="K366" s="45"/>
      <c r="N366" s="44" t="str">
        <f aca="false">IFERROR(VLOOKUP(ROWS($N$5:N366),$H$5:$I$6009,2,0),"")</f>
        <v/>
      </c>
    </row>
    <row r="367" customFormat="false" ht="13.9" hidden="false" customHeight="true" outlineLevel="0" collapsed="false">
      <c r="B367" s="44" t="n">
        <f aca="false">IF(ISNUMBER(SEARCH($F$1,C367)),MAX($B$4:B366)+1,0)</f>
        <v>0</v>
      </c>
      <c r="F367" s="44" t="str">
        <f aca="false">IFERROR(VLOOKUP(ROWS(F$5:F367),$B$5:$C$1000,2,0),"")</f>
        <v/>
      </c>
      <c r="H367" s="44" t="n">
        <f aca="false">IF(ISNUMBER(SEARCH($N$1,I367)),MAX($H$4:H366)+1,0)</f>
        <v>0</v>
      </c>
      <c r="I367" s="45"/>
      <c r="J367" s="45"/>
      <c r="K367" s="45"/>
      <c r="N367" s="44" t="str">
        <f aca="false">IFERROR(VLOOKUP(ROWS($N$5:N367),$H$5:$I$6009,2,0),"")</f>
        <v/>
      </c>
    </row>
    <row r="368" customFormat="false" ht="13.9" hidden="false" customHeight="true" outlineLevel="0" collapsed="false">
      <c r="B368" s="44" t="n">
        <f aca="false">IF(ISNUMBER(SEARCH($F$1,C368)),MAX($B$4:B367)+1,0)</f>
        <v>0</v>
      </c>
      <c r="F368" s="44" t="str">
        <f aca="false">IFERROR(VLOOKUP(ROWS(F$5:F368),$B$5:$C$1000,2,0),"")</f>
        <v/>
      </c>
      <c r="H368" s="44" t="n">
        <f aca="false">IF(ISNUMBER(SEARCH($N$1,I368)),MAX($H$4:H367)+1,0)</f>
        <v>0</v>
      </c>
      <c r="I368" s="45"/>
      <c r="J368" s="45"/>
      <c r="K368" s="45"/>
      <c r="N368" s="44" t="str">
        <f aca="false">IFERROR(VLOOKUP(ROWS($N$5:N368),$H$5:$I$6009,2,0),"")</f>
        <v/>
      </c>
    </row>
    <row r="369" customFormat="false" ht="13.9" hidden="false" customHeight="true" outlineLevel="0" collapsed="false">
      <c r="B369" s="44" t="n">
        <f aca="false">IF(ISNUMBER(SEARCH($F$1,C369)),MAX($B$4:B368)+1,0)</f>
        <v>0</v>
      </c>
      <c r="F369" s="44" t="str">
        <f aca="false">IFERROR(VLOOKUP(ROWS(F$5:F369),$B$5:$C$1000,2,0),"")</f>
        <v/>
      </c>
      <c r="H369" s="44" t="n">
        <f aca="false">IF(ISNUMBER(SEARCH($N$1,I369)),MAX($H$4:H368)+1,0)</f>
        <v>0</v>
      </c>
      <c r="I369" s="45"/>
      <c r="J369" s="45"/>
      <c r="K369" s="45"/>
      <c r="N369" s="44" t="str">
        <f aca="false">IFERROR(VLOOKUP(ROWS($N$5:N369),$H$5:$I$6009,2,0),"")</f>
        <v/>
      </c>
    </row>
    <row r="370" customFormat="false" ht="13.9" hidden="false" customHeight="true" outlineLevel="0" collapsed="false">
      <c r="B370" s="44" t="n">
        <f aca="false">IF(ISNUMBER(SEARCH($F$1,C370)),MAX($B$4:B369)+1,0)</f>
        <v>0</v>
      </c>
      <c r="F370" s="44" t="str">
        <f aca="false">IFERROR(VLOOKUP(ROWS(F$5:F370),$B$5:$C$1000,2,0),"")</f>
        <v/>
      </c>
      <c r="H370" s="44" t="n">
        <f aca="false">IF(ISNUMBER(SEARCH($N$1,I370)),MAX($H$4:H369)+1,0)</f>
        <v>0</v>
      </c>
      <c r="I370" s="45"/>
      <c r="J370" s="45"/>
      <c r="K370" s="45"/>
      <c r="N370" s="44" t="str">
        <f aca="false">IFERROR(VLOOKUP(ROWS($N$5:N370),$H$5:$I$6009,2,0),"")</f>
        <v/>
      </c>
    </row>
    <row r="371" customFormat="false" ht="13.9" hidden="false" customHeight="true" outlineLevel="0" collapsed="false">
      <c r="B371" s="44" t="n">
        <f aca="false">IF(ISNUMBER(SEARCH($F$1,C371)),MAX($B$4:B370)+1,0)</f>
        <v>0</v>
      </c>
      <c r="F371" s="44" t="str">
        <f aca="false">IFERROR(VLOOKUP(ROWS(F$5:F371),$B$5:$C$1000,2,0),"")</f>
        <v/>
      </c>
      <c r="H371" s="44" t="n">
        <f aca="false">IF(ISNUMBER(SEARCH($N$1,I371)),MAX($H$4:H370)+1,0)</f>
        <v>0</v>
      </c>
      <c r="I371" s="45"/>
      <c r="J371" s="45"/>
      <c r="K371" s="45"/>
      <c r="N371" s="44" t="str">
        <f aca="false">IFERROR(VLOOKUP(ROWS($N$5:N371),$H$5:$I$6009,2,0),"")</f>
        <v/>
      </c>
    </row>
    <row r="372" customFormat="false" ht="13.9" hidden="false" customHeight="true" outlineLevel="0" collapsed="false">
      <c r="B372" s="44" t="n">
        <f aca="false">IF(ISNUMBER(SEARCH($F$1,C372)),MAX($B$4:B371)+1,0)</f>
        <v>0</v>
      </c>
      <c r="F372" s="44" t="str">
        <f aca="false">IFERROR(VLOOKUP(ROWS(F$5:F372),$B$5:$C$1000,2,0),"")</f>
        <v/>
      </c>
      <c r="H372" s="44" t="n">
        <f aca="false">IF(ISNUMBER(SEARCH($N$1,I372)),MAX($H$4:H371)+1,0)</f>
        <v>0</v>
      </c>
      <c r="I372" s="45"/>
      <c r="J372" s="45"/>
      <c r="K372" s="45"/>
      <c r="N372" s="44" t="str">
        <f aca="false">IFERROR(VLOOKUP(ROWS($N$5:N372),$H$5:$I$6009,2,0),"")</f>
        <v/>
      </c>
    </row>
    <row r="373" customFormat="false" ht="13.9" hidden="false" customHeight="true" outlineLevel="0" collapsed="false">
      <c r="B373" s="44" t="n">
        <f aca="false">IF(ISNUMBER(SEARCH($F$1,C373)),MAX($B$4:B372)+1,0)</f>
        <v>0</v>
      </c>
      <c r="F373" s="44" t="str">
        <f aca="false">IFERROR(VLOOKUP(ROWS(F$5:F373),$B$5:$C$1000,2,0),"")</f>
        <v/>
      </c>
      <c r="H373" s="44" t="n">
        <f aca="false">IF(ISNUMBER(SEARCH($N$1,I373)),MAX($H$4:H372)+1,0)</f>
        <v>0</v>
      </c>
      <c r="I373" s="45"/>
      <c r="J373" s="45"/>
      <c r="K373" s="45"/>
      <c r="N373" s="44" t="str">
        <f aca="false">IFERROR(VLOOKUP(ROWS($N$5:N373),$H$5:$I$6009,2,0),"")</f>
        <v/>
      </c>
    </row>
    <row r="374" customFormat="false" ht="13.9" hidden="false" customHeight="true" outlineLevel="0" collapsed="false">
      <c r="B374" s="44" t="n">
        <f aca="false">IF(ISNUMBER(SEARCH($F$1,C374)),MAX($B$4:B373)+1,0)</f>
        <v>0</v>
      </c>
      <c r="F374" s="44" t="str">
        <f aca="false">IFERROR(VLOOKUP(ROWS(F$5:F374),$B$5:$C$1000,2,0),"")</f>
        <v/>
      </c>
      <c r="H374" s="44" t="n">
        <f aca="false">IF(ISNUMBER(SEARCH($N$1,I374)),MAX($H$4:H373)+1,0)</f>
        <v>0</v>
      </c>
      <c r="I374" s="45"/>
      <c r="J374" s="45"/>
      <c r="K374" s="45"/>
      <c r="N374" s="44" t="str">
        <f aca="false">IFERROR(VLOOKUP(ROWS($N$5:N374),$H$5:$I$6009,2,0),"")</f>
        <v/>
      </c>
    </row>
    <row r="375" customFormat="false" ht="13.9" hidden="false" customHeight="true" outlineLevel="0" collapsed="false">
      <c r="B375" s="44" t="n">
        <f aca="false">IF(ISNUMBER(SEARCH($F$1,C375)),MAX($B$4:B374)+1,0)</f>
        <v>0</v>
      </c>
      <c r="F375" s="44" t="str">
        <f aca="false">IFERROR(VLOOKUP(ROWS(F$5:F375),$B$5:$C$1000,2,0),"")</f>
        <v/>
      </c>
      <c r="H375" s="44" t="n">
        <f aca="false">IF(ISNUMBER(SEARCH($N$1,I375)),MAX($H$4:H374)+1,0)</f>
        <v>0</v>
      </c>
      <c r="I375" s="45"/>
      <c r="J375" s="45"/>
      <c r="K375" s="45"/>
      <c r="N375" s="44" t="str">
        <f aca="false">IFERROR(VLOOKUP(ROWS($N$5:N375),$H$5:$I$6009,2,0),"")</f>
        <v/>
      </c>
    </row>
    <row r="376" customFormat="false" ht="13.9" hidden="false" customHeight="true" outlineLevel="0" collapsed="false">
      <c r="B376" s="44" t="n">
        <f aca="false">IF(ISNUMBER(SEARCH($F$1,C376)),MAX($B$4:B375)+1,0)</f>
        <v>0</v>
      </c>
      <c r="F376" s="44" t="str">
        <f aca="false">IFERROR(VLOOKUP(ROWS(F$5:F376),$B$5:$C$1000,2,0),"")</f>
        <v/>
      </c>
      <c r="H376" s="44" t="n">
        <f aca="false">IF(ISNUMBER(SEARCH($N$1,I376)),MAX($H$4:H375)+1,0)</f>
        <v>0</v>
      </c>
      <c r="I376" s="45"/>
      <c r="J376" s="45"/>
      <c r="K376" s="45"/>
      <c r="N376" s="44" t="str">
        <f aca="false">IFERROR(VLOOKUP(ROWS($N$5:N376),$H$5:$I$6009,2,0),"")</f>
        <v/>
      </c>
    </row>
    <row r="377" customFormat="false" ht="13.9" hidden="false" customHeight="true" outlineLevel="0" collapsed="false">
      <c r="B377" s="44" t="n">
        <f aca="false">IF(ISNUMBER(SEARCH($F$1,C377)),MAX($B$4:B376)+1,0)</f>
        <v>0</v>
      </c>
      <c r="F377" s="44" t="str">
        <f aca="false">IFERROR(VLOOKUP(ROWS(F$5:F377),$B$5:$C$1000,2,0),"")</f>
        <v/>
      </c>
      <c r="H377" s="44" t="n">
        <f aca="false">IF(ISNUMBER(SEARCH($N$1,I377)),MAX($H$4:H376)+1,0)</f>
        <v>0</v>
      </c>
      <c r="I377" s="45"/>
      <c r="J377" s="45"/>
      <c r="K377" s="45"/>
      <c r="N377" s="44" t="str">
        <f aca="false">IFERROR(VLOOKUP(ROWS($N$5:N377),$H$5:$I$6009,2,0),"")</f>
        <v/>
      </c>
    </row>
    <row r="378" customFormat="false" ht="13.9" hidden="false" customHeight="true" outlineLevel="0" collapsed="false">
      <c r="B378" s="44" t="n">
        <f aca="false">IF(ISNUMBER(SEARCH($F$1,C378)),MAX($B$4:B377)+1,0)</f>
        <v>0</v>
      </c>
      <c r="F378" s="44" t="str">
        <f aca="false">IFERROR(VLOOKUP(ROWS(F$5:F378),$B$5:$C$1000,2,0),"")</f>
        <v/>
      </c>
      <c r="H378" s="44" t="n">
        <f aca="false">IF(ISNUMBER(SEARCH($N$1,I378)),MAX($H$4:H377)+1,0)</f>
        <v>0</v>
      </c>
      <c r="I378" s="45"/>
      <c r="J378" s="45"/>
      <c r="K378" s="45"/>
      <c r="N378" s="44" t="str">
        <f aca="false">IFERROR(VLOOKUP(ROWS($N$5:N378),$H$5:$I$6009,2,0),"")</f>
        <v/>
      </c>
    </row>
    <row r="379" customFormat="false" ht="13.9" hidden="false" customHeight="true" outlineLevel="0" collapsed="false">
      <c r="B379" s="44" t="n">
        <f aca="false">IF(ISNUMBER(SEARCH($F$1,C379)),MAX($B$4:B378)+1,0)</f>
        <v>0</v>
      </c>
      <c r="F379" s="44" t="str">
        <f aca="false">IFERROR(VLOOKUP(ROWS(F$5:F379),$B$5:$C$1000,2,0),"")</f>
        <v/>
      </c>
      <c r="H379" s="44" t="n">
        <f aca="false">IF(ISNUMBER(SEARCH($N$1,I379)),MAX($H$4:H378)+1,0)</f>
        <v>0</v>
      </c>
      <c r="I379" s="45"/>
      <c r="J379" s="45"/>
      <c r="K379" s="45"/>
      <c r="N379" s="44" t="str">
        <f aca="false">IFERROR(VLOOKUP(ROWS($N$5:N379),$H$5:$I$6009,2,0),"")</f>
        <v/>
      </c>
    </row>
    <row r="380" customFormat="false" ht="13.9" hidden="false" customHeight="true" outlineLevel="0" collapsed="false">
      <c r="B380" s="44" t="n">
        <f aca="false">IF(ISNUMBER(SEARCH($F$1,C380)),MAX($B$4:B379)+1,0)</f>
        <v>0</v>
      </c>
      <c r="F380" s="44" t="str">
        <f aca="false">IFERROR(VLOOKUP(ROWS(F$5:F380),$B$5:$C$1000,2,0),"")</f>
        <v/>
      </c>
      <c r="H380" s="44" t="n">
        <f aca="false">IF(ISNUMBER(SEARCH($N$1,I380)),MAX($H$4:H379)+1,0)</f>
        <v>0</v>
      </c>
      <c r="I380" s="45"/>
      <c r="J380" s="45"/>
      <c r="K380" s="45"/>
      <c r="N380" s="44" t="str">
        <f aca="false">IFERROR(VLOOKUP(ROWS($N$5:N380),$H$5:$I$6009,2,0),"")</f>
        <v/>
      </c>
    </row>
    <row r="381" customFormat="false" ht="13.9" hidden="false" customHeight="true" outlineLevel="0" collapsed="false">
      <c r="B381" s="44" t="n">
        <f aca="false">IF(ISNUMBER(SEARCH($F$1,C381)),MAX($B$4:B380)+1,0)</f>
        <v>0</v>
      </c>
      <c r="F381" s="44" t="str">
        <f aca="false">IFERROR(VLOOKUP(ROWS(F$5:F381),$B$5:$C$1000,2,0),"")</f>
        <v/>
      </c>
      <c r="H381" s="44" t="n">
        <f aca="false">IF(ISNUMBER(SEARCH($N$1,I381)),MAX($H$4:H380)+1,0)</f>
        <v>0</v>
      </c>
      <c r="I381" s="45"/>
      <c r="J381" s="45"/>
      <c r="K381" s="45"/>
      <c r="N381" s="44" t="str">
        <f aca="false">IFERROR(VLOOKUP(ROWS($N$5:N381),$H$5:$I$6009,2,0),"")</f>
        <v/>
      </c>
    </row>
    <row r="382" customFormat="false" ht="13.9" hidden="false" customHeight="true" outlineLevel="0" collapsed="false">
      <c r="B382" s="44" t="n">
        <f aca="false">IF(ISNUMBER(SEARCH($F$1,C382)),MAX($B$4:B381)+1,0)</f>
        <v>0</v>
      </c>
      <c r="F382" s="44" t="str">
        <f aca="false">IFERROR(VLOOKUP(ROWS(F$5:F382),$B$5:$C$1000,2,0),"")</f>
        <v/>
      </c>
      <c r="H382" s="44" t="n">
        <f aca="false">IF(ISNUMBER(SEARCH($N$1,I382)),MAX($H$4:H381)+1,0)</f>
        <v>0</v>
      </c>
      <c r="I382" s="45"/>
      <c r="J382" s="45"/>
      <c r="K382" s="45"/>
      <c r="N382" s="44" t="str">
        <f aca="false">IFERROR(VLOOKUP(ROWS($N$5:N382),$H$5:$I$6009,2,0),"")</f>
        <v/>
      </c>
    </row>
    <row r="383" customFormat="false" ht="13.9" hidden="false" customHeight="true" outlineLevel="0" collapsed="false">
      <c r="B383" s="44" t="n">
        <f aca="false">IF(ISNUMBER(SEARCH($F$1,C383)),MAX($B$4:B382)+1,0)</f>
        <v>0</v>
      </c>
      <c r="F383" s="44" t="str">
        <f aca="false">IFERROR(VLOOKUP(ROWS(F$5:F383),$B$5:$C$1000,2,0),"")</f>
        <v/>
      </c>
      <c r="H383" s="44" t="n">
        <f aca="false">IF(ISNUMBER(SEARCH($N$1,I383)),MAX($H$4:H382)+1,0)</f>
        <v>0</v>
      </c>
      <c r="I383" s="45"/>
      <c r="J383" s="45"/>
      <c r="K383" s="45"/>
      <c r="N383" s="44" t="str">
        <f aca="false">IFERROR(VLOOKUP(ROWS($N$5:N383),$H$5:$I$6009,2,0),"")</f>
        <v/>
      </c>
    </row>
    <row r="384" customFormat="false" ht="13.9" hidden="false" customHeight="true" outlineLevel="0" collapsed="false">
      <c r="B384" s="44" t="n">
        <f aca="false">IF(ISNUMBER(SEARCH($F$1,C384)),MAX($B$4:B383)+1,0)</f>
        <v>0</v>
      </c>
      <c r="F384" s="44" t="str">
        <f aca="false">IFERROR(VLOOKUP(ROWS(F$5:F384),$B$5:$C$1000,2,0),"")</f>
        <v/>
      </c>
      <c r="H384" s="44" t="n">
        <f aca="false">IF(ISNUMBER(SEARCH($N$1,I384)),MAX($H$4:H383)+1,0)</f>
        <v>0</v>
      </c>
      <c r="I384" s="45"/>
      <c r="J384" s="45"/>
      <c r="K384" s="45"/>
      <c r="N384" s="44" t="str">
        <f aca="false">IFERROR(VLOOKUP(ROWS($N$5:N384),$H$5:$I$6009,2,0),"")</f>
        <v/>
      </c>
    </row>
    <row r="385" customFormat="false" ht="13.9" hidden="false" customHeight="true" outlineLevel="0" collapsed="false">
      <c r="B385" s="44" t="n">
        <f aca="false">IF(ISNUMBER(SEARCH($F$1,C385)),MAX($B$4:B384)+1,0)</f>
        <v>0</v>
      </c>
      <c r="F385" s="44" t="str">
        <f aca="false">IFERROR(VLOOKUP(ROWS(F$5:F385),$B$5:$C$1000,2,0),"")</f>
        <v/>
      </c>
      <c r="H385" s="44" t="n">
        <f aca="false">IF(ISNUMBER(SEARCH($N$1,I385)),MAX($H$4:H384)+1,0)</f>
        <v>0</v>
      </c>
      <c r="I385" s="45"/>
      <c r="J385" s="45"/>
      <c r="K385" s="45"/>
      <c r="N385" s="44" t="str">
        <f aca="false">IFERROR(VLOOKUP(ROWS($N$5:N385),$H$5:$I$6009,2,0),"")</f>
        <v/>
      </c>
    </row>
    <row r="386" customFormat="false" ht="13.9" hidden="false" customHeight="true" outlineLevel="0" collapsed="false">
      <c r="B386" s="44" t="n">
        <f aca="false">IF(ISNUMBER(SEARCH($F$1,C386)),MAX($B$4:B385)+1,0)</f>
        <v>0</v>
      </c>
      <c r="F386" s="44" t="str">
        <f aca="false">IFERROR(VLOOKUP(ROWS(F$5:F386),$B$5:$C$1000,2,0),"")</f>
        <v/>
      </c>
      <c r="H386" s="44" t="n">
        <f aca="false">IF(ISNUMBER(SEARCH($N$1,I386)),MAX($H$4:H385)+1,0)</f>
        <v>0</v>
      </c>
      <c r="I386" s="45"/>
      <c r="J386" s="45"/>
      <c r="K386" s="45"/>
      <c r="N386" s="44" t="str">
        <f aca="false">IFERROR(VLOOKUP(ROWS($N$5:N386),$H$5:$I$6009,2,0),"")</f>
        <v/>
      </c>
    </row>
    <row r="387" customFormat="false" ht="13.9" hidden="false" customHeight="true" outlineLevel="0" collapsed="false">
      <c r="B387" s="44" t="n">
        <f aca="false">IF(ISNUMBER(SEARCH($F$1,C387)),MAX($B$4:B386)+1,0)</f>
        <v>0</v>
      </c>
      <c r="F387" s="44" t="str">
        <f aca="false">IFERROR(VLOOKUP(ROWS(F$5:F387),$B$5:$C$1000,2,0),"")</f>
        <v/>
      </c>
      <c r="H387" s="44" t="n">
        <f aca="false">IF(ISNUMBER(SEARCH($N$1,I387)),MAX($H$4:H386)+1,0)</f>
        <v>0</v>
      </c>
      <c r="I387" s="45"/>
      <c r="J387" s="45"/>
      <c r="K387" s="45"/>
      <c r="N387" s="44" t="str">
        <f aca="false">IFERROR(VLOOKUP(ROWS($N$5:N387),$H$5:$I$6009,2,0),"")</f>
        <v/>
      </c>
    </row>
    <row r="388" customFormat="false" ht="13.9" hidden="false" customHeight="true" outlineLevel="0" collapsed="false">
      <c r="B388" s="44" t="n">
        <f aca="false">IF(ISNUMBER(SEARCH($F$1,C388)),MAX($B$4:B387)+1,0)</f>
        <v>0</v>
      </c>
      <c r="F388" s="44" t="str">
        <f aca="false">IFERROR(VLOOKUP(ROWS(F$5:F388),$B$5:$C$1000,2,0),"")</f>
        <v/>
      </c>
      <c r="H388" s="44" t="n">
        <f aca="false">IF(ISNUMBER(SEARCH($N$1,I388)),MAX($H$4:H387)+1,0)</f>
        <v>0</v>
      </c>
      <c r="I388" s="45"/>
      <c r="J388" s="45"/>
      <c r="K388" s="45"/>
      <c r="N388" s="44" t="str">
        <f aca="false">IFERROR(VLOOKUP(ROWS($N$5:N388),$H$5:$I$6009,2,0),"")</f>
        <v/>
      </c>
    </row>
    <row r="389" customFormat="false" ht="13.9" hidden="false" customHeight="true" outlineLevel="0" collapsed="false">
      <c r="B389" s="44" t="n">
        <f aca="false">IF(ISNUMBER(SEARCH($F$1,C389)),MAX($B$4:B388)+1,0)</f>
        <v>0</v>
      </c>
      <c r="F389" s="44" t="str">
        <f aca="false">IFERROR(VLOOKUP(ROWS(F$5:F389),$B$5:$C$1000,2,0),"")</f>
        <v/>
      </c>
      <c r="H389" s="44" t="n">
        <f aca="false">IF(ISNUMBER(SEARCH($N$1,I389)),MAX($H$4:H388)+1,0)</f>
        <v>0</v>
      </c>
      <c r="I389" s="45"/>
      <c r="J389" s="45"/>
      <c r="K389" s="45"/>
      <c r="N389" s="44" t="str">
        <f aca="false">IFERROR(VLOOKUP(ROWS($N$5:N389),$H$5:$I$6009,2,0),"")</f>
        <v/>
      </c>
    </row>
    <row r="390" customFormat="false" ht="13.9" hidden="false" customHeight="true" outlineLevel="0" collapsed="false">
      <c r="B390" s="44" t="n">
        <f aca="false">IF(ISNUMBER(SEARCH($F$1,C390)),MAX($B$4:B389)+1,0)</f>
        <v>0</v>
      </c>
      <c r="F390" s="44" t="str">
        <f aca="false">IFERROR(VLOOKUP(ROWS(F$5:F390),$B$5:$C$1000,2,0),"")</f>
        <v/>
      </c>
      <c r="H390" s="44" t="n">
        <f aca="false">IF(ISNUMBER(SEARCH($N$1,I390)),MAX($H$4:H389)+1,0)</f>
        <v>0</v>
      </c>
      <c r="I390" s="45"/>
      <c r="J390" s="45"/>
      <c r="K390" s="45"/>
      <c r="N390" s="44" t="str">
        <f aca="false">IFERROR(VLOOKUP(ROWS($N$5:N390),$H$5:$I$6009,2,0),"")</f>
        <v/>
      </c>
    </row>
    <row r="391" customFormat="false" ht="13.9" hidden="false" customHeight="true" outlineLevel="0" collapsed="false">
      <c r="B391" s="44" t="n">
        <f aca="false">IF(ISNUMBER(SEARCH($F$1,C391)),MAX($B$4:B390)+1,0)</f>
        <v>0</v>
      </c>
      <c r="F391" s="44" t="str">
        <f aca="false">IFERROR(VLOOKUP(ROWS(F$5:F391),$B$5:$C$1000,2,0),"")</f>
        <v/>
      </c>
      <c r="H391" s="44" t="n">
        <f aca="false">IF(ISNUMBER(SEARCH($N$1,I391)),MAX($H$4:H390)+1,0)</f>
        <v>0</v>
      </c>
      <c r="I391" s="45"/>
      <c r="J391" s="45"/>
      <c r="K391" s="45"/>
      <c r="N391" s="44" t="str">
        <f aca="false">IFERROR(VLOOKUP(ROWS($N$5:N391),$H$5:$I$6009,2,0),"")</f>
        <v/>
      </c>
    </row>
    <row r="392" customFormat="false" ht="13.9" hidden="false" customHeight="true" outlineLevel="0" collapsed="false">
      <c r="B392" s="44" t="n">
        <f aca="false">IF(ISNUMBER(SEARCH($F$1,C392)),MAX($B$4:B391)+1,0)</f>
        <v>0</v>
      </c>
      <c r="F392" s="44" t="str">
        <f aca="false">IFERROR(VLOOKUP(ROWS(F$5:F392),$B$5:$C$1000,2,0),"")</f>
        <v/>
      </c>
      <c r="H392" s="44" t="n">
        <f aca="false">IF(ISNUMBER(SEARCH($N$1,I392)),MAX($H$4:H391)+1,0)</f>
        <v>0</v>
      </c>
      <c r="I392" s="45"/>
      <c r="J392" s="45"/>
      <c r="K392" s="45"/>
      <c r="N392" s="44" t="str">
        <f aca="false">IFERROR(VLOOKUP(ROWS($N$5:N392),$H$5:$I$6009,2,0),"")</f>
        <v/>
      </c>
    </row>
    <row r="393" customFormat="false" ht="13.9" hidden="false" customHeight="true" outlineLevel="0" collapsed="false">
      <c r="B393" s="44" t="n">
        <f aca="false">IF(ISNUMBER(SEARCH($F$1,C393)),MAX($B$4:B392)+1,0)</f>
        <v>0</v>
      </c>
      <c r="F393" s="44" t="str">
        <f aca="false">IFERROR(VLOOKUP(ROWS(F$5:F393),$B$5:$C$1000,2,0),"")</f>
        <v/>
      </c>
      <c r="H393" s="44" t="n">
        <f aca="false">IF(ISNUMBER(SEARCH($N$1,I393)),MAX($H$4:H392)+1,0)</f>
        <v>0</v>
      </c>
      <c r="I393" s="45"/>
      <c r="J393" s="45"/>
      <c r="K393" s="45"/>
      <c r="N393" s="44" t="str">
        <f aca="false">IFERROR(VLOOKUP(ROWS($N$5:N393),$H$5:$I$6009,2,0),"")</f>
        <v/>
      </c>
    </row>
    <row r="394" customFormat="false" ht="13.9" hidden="false" customHeight="true" outlineLevel="0" collapsed="false">
      <c r="B394" s="44" t="n">
        <f aca="false">IF(ISNUMBER(SEARCH($F$1,C394)),MAX($B$4:B393)+1,0)</f>
        <v>0</v>
      </c>
      <c r="F394" s="44" t="str">
        <f aca="false">IFERROR(VLOOKUP(ROWS(F$5:F394),$B$5:$C$1000,2,0),"")</f>
        <v/>
      </c>
      <c r="H394" s="44" t="n">
        <f aca="false">IF(ISNUMBER(SEARCH($N$1,I394)),MAX($H$4:H393)+1,0)</f>
        <v>0</v>
      </c>
      <c r="I394" s="45"/>
      <c r="J394" s="45"/>
      <c r="K394" s="45"/>
      <c r="N394" s="44" t="str">
        <f aca="false">IFERROR(VLOOKUP(ROWS($N$5:N394),$H$5:$I$6009,2,0),"")</f>
        <v/>
      </c>
    </row>
    <row r="395" customFormat="false" ht="13.9" hidden="false" customHeight="true" outlineLevel="0" collapsed="false">
      <c r="B395" s="44" t="n">
        <f aca="false">IF(ISNUMBER(SEARCH($F$1,C395)),MAX($B$4:B394)+1,0)</f>
        <v>0</v>
      </c>
      <c r="F395" s="44" t="str">
        <f aca="false">IFERROR(VLOOKUP(ROWS(F$5:F395),$B$5:$C$1000,2,0),"")</f>
        <v/>
      </c>
      <c r="H395" s="44" t="n">
        <f aca="false">IF(ISNUMBER(SEARCH($N$1,I395)),MAX($H$4:H394)+1,0)</f>
        <v>0</v>
      </c>
      <c r="I395" s="45"/>
      <c r="J395" s="45"/>
      <c r="K395" s="45"/>
      <c r="N395" s="44" t="str">
        <f aca="false">IFERROR(VLOOKUP(ROWS($N$5:N395),$H$5:$I$6009,2,0),"")</f>
        <v/>
      </c>
    </row>
    <row r="396" customFormat="false" ht="13.9" hidden="false" customHeight="true" outlineLevel="0" collapsed="false">
      <c r="B396" s="44" t="n">
        <f aca="false">IF(ISNUMBER(SEARCH($F$1,C396)),MAX($B$4:B395)+1,0)</f>
        <v>0</v>
      </c>
      <c r="F396" s="44" t="str">
        <f aca="false">IFERROR(VLOOKUP(ROWS(F$5:F396),$B$5:$C$1000,2,0),"")</f>
        <v/>
      </c>
      <c r="H396" s="44" t="n">
        <f aca="false">IF(ISNUMBER(SEARCH($N$1,I396)),MAX($H$4:H395)+1,0)</f>
        <v>0</v>
      </c>
      <c r="I396" s="45"/>
      <c r="J396" s="45"/>
      <c r="K396" s="45"/>
      <c r="N396" s="44" t="str">
        <f aca="false">IFERROR(VLOOKUP(ROWS($N$5:N396),$H$5:$I$6009,2,0),"")</f>
        <v/>
      </c>
    </row>
    <row r="397" customFormat="false" ht="13.9" hidden="false" customHeight="true" outlineLevel="0" collapsed="false">
      <c r="B397" s="44" t="n">
        <f aca="false">IF(ISNUMBER(SEARCH($F$1,C397)),MAX($B$4:B396)+1,0)</f>
        <v>0</v>
      </c>
      <c r="F397" s="44" t="str">
        <f aca="false">IFERROR(VLOOKUP(ROWS(F$5:F397),$B$5:$C$1000,2,0),"")</f>
        <v/>
      </c>
      <c r="H397" s="44" t="n">
        <f aca="false">IF(ISNUMBER(SEARCH($N$1,I397)),MAX($H$4:H396)+1,0)</f>
        <v>0</v>
      </c>
      <c r="I397" s="45"/>
      <c r="J397" s="45"/>
      <c r="K397" s="45"/>
      <c r="N397" s="44" t="str">
        <f aca="false">IFERROR(VLOOKUP(ROWS($N$5:N397),$H$5:$I$6009,2,0),"")</f>
        <v/>
      </c>
    </row>
    <row r="398" customFormat="false" ht="13.9" hidden="false" customHeight="true" outlineLevel="0" collapsed="false">
      <c r="B398" s="44" t="n">
        <f aca="false">IF(ISNUMBER(SEARCH($F$1,C398)),MAX($B$4:B397)+1,0)</f>
        <v>0</v>
      </c>
      <c r="F398" s="44" t="str">
        <f aca="false">IFERROR(VLOOKUP(ROWS(F$5:F398),$B$5:$C$1000,2,0),"")</f>
        <v/>
      </c>
      <c r="H398" s="44" t="n">
        <f aca="false">IF(ISNUMBER(SEARCH($N$1,I398)),MAX($H$4:H397)+1,0)</f>
        <v>0</v>
      </c>
      <c r="I398" s="45"/>
      <c r="J398" s="45"/>
      <c r="K398" s="45"/>
      <c r="N398" s="44" t="str">
        <f aca="false">IFERROR(VLOOKUP(ROWS($N$5:N398),$H$5:$I$6009,2,0),"")</f>
        <v/>
      </c>
    </row>
    <row r="399" customFormat="false" ht="13.9" hidden="false" customHeight="true" outlineLevel="0" collapsed="false">
      <c r="B399" s="44" t="n">
        <f aca="false">IF(ISNUMBER(SEARCH($F$1,C399)),MAX($B$4:B398)+1,0)</f>
        <v>0</v>
      </c>
      <c r="F399" s="44" t="str">
        <f aca="false">IFERROR(VLOOKUP(ROWS(F$5:F399),$B$5:$C$1000,2,0),"")</f>
        <v/>
      </c>
      <c r="H399" s="44" t="n">
        <f aca="false">IF(ISNUMBER(SEARCH($N$1,I399)),MAX($H$4:H398)+1,0)</f>
        <v>0</v>
      </c>
      <c r="I399" s="45"/>
      <c r="J399" s="45"/>
      <c r="K399" s="45"/>
      <c r="N399" s="44" t="str">
        <f aca="false">IFERROR(VLOOKUP(ROWS($N$5:N399),$H$5:$I$6009,2,0),"")</f>
        <v/>
      </c>
    </row>
    <row r="400" customFormat="false" ht="13.9" hidden="false" customHeight="true" outlineLevel="0" collapsed="false">
      <c r="B400" s="44" t="n">
        <f aca="false">IF(ISNUMBER(SEARCH($F$1,C400)),MAX($B$4:B399)+1,0)</f>
        <v>0</v>
      </c>
      <c r="F400" s="44" t="str">
        <f aca="false">IFERROR(VLOOKUP(ROWS(F$5:F400),$B$5:$C$1000,2,0),"")</f>
        <v/>
      </c>
      <c r="H400" s="44" t="n">
        <f aca="false">IF(ISNUMBER(SEARCH($N$1,I400)),MAX($H$4:H399)+1,0)</f>
        <v>0</v>
      </c>
      <c r="I400" s="45"/>
      <c r="J400" s="45"/>
      <c r="K400" s="45"/>
      <c r="N400" s="44" t="str">
        <f aca="false">IFERROR(VLOOKUP(ROWS($N$5:N400),$H$5:$I$6009,2,0),"")</f>
        <v/>
      </c>
    </row>
    <row r="401" customFormat="false" ht="13.9" hidden="false" customHeight="true" outlineLevel="0" collapsed="false">
      <c r="B401" s="44" t="n">
        <f aca="false">IF(ISNUMBER(SEARCH($F$1,C401)),MAX($B$4:B400)+1,0)</f>
        <v>0</v>
      </c>
      <c r="F401" s="44" t="str">
        <f aca="false">IFERROR(VLOOKUP(ROWS(F$5:F401),$B$5:$C$1000,2,0),"")</f>
        <v/>
      </c>
      <c r="H401" s="44" t="n">
        <f aca="false">IF(ISNUMBER(SEARCH($N$1,I401)),MAX($H$4:H400)+1,0)</f>
        <v>0</v>
      </c>
      <c r="I401" s="45"/>
      <c r="J401" s="45"/>
      <c r="K401" s="45"/>
      <c r="N401" s="44" t="str">
        <f aca="false">IFERROR(VLOOKUP(ROWS($N$5:N401),$H$5:$I$6009,2,0),"")</f>
        <v/>
      </c>
    </row>
    <row r="402" customFormat="false" ht="13.9" hidden="false" customHeight="true" outlineLevel="0" collapsed="false">
      <c r="B402" s="44" t="n">
        <f aca="false">IF(ISNUMBER(SEARCH($F$1,C402)),MAX($B$4:B401)+1,0)</f>
        <v>0</v>
      </c>
      <c r="F402" s="44" t="str">
        <f aca="false">IFERROR(VLOOKUP(ROWS(F$5:F402),$B$5:$C$1000,2,0),"")</f>
        <v/>
      </c>
      <c r="H402" s="44" t="n">
        <f aca="false">IF(ISNUMBER(SEARCH($N$1,I402)),MAX($H$4:H401)+1,0)</f>
        <v>0</v>
      </c>
      <c r="I402" s="45"/>
      <c r="J402" s="45"/>
      <c r="K402" s="45"/>
      <c r="N402" s="44" t="str">
        <f aca="false">IFERROR(VLOOKUP(ROWS($N$5:N402),$H$5:$I$6009,2,0),"")</f>
        <v/>
      </c>
    </row>
    <row r="403" customFormat="false" ht="13.9" hidden="false" customHeight="true" outlineLevel="0" collapsed="false">
      <c r="B403" s="44" t="n">
        <f aca="false">IF(ISNUMBER(SEARCH($F$1,C403)),MAX($B$4:B402)+1,0)</f>
        <v>0</v>
      </c>
      <c r="F403" s="44" t="str">
        <f aca="false">IFERROR(VLOOKUP(ROWS(F$5:F403),$B$5:$C$1000,2,0),"")</f>
        <v/>
      </c>
      <c r="H403" s="44" t="n">
        <f aca="false">IF(ISNUMBER(SEARCH($N$1,I403)),MAX($H$4:H402)+1,0)</f>
        <v>0</v>
      </c>
      <c r="I403" s="45"/>
      <c r="J403" s="45"/>
      <c r="K403" s="45"/>
      <c r="N403" s="44" t="str">
        <f aca="false">IFERROR(VLOOKUP(ROWS($N$5:N403),$H$5:$I$6009,2,0),"")</f>
        <v/>
      </c>
    </row>
    <row r="404" customFormat="false" ht="13.9" hidden="false" customHeight="true" outlineLevel="0" collapsed="false">
      <c r="B404" s="44" t="n">
        <f aca="false">IF(ISNUMBER(SEARCH($F$1,C404)),MAX($B$4:B403)+1,0)</f>
        <v>0</v>
      </c>
      <c r="F404" s="44" t="str">
        <f aca="false">IFERROR(VLOOKUP(ROWS(F$5:F404),$B$5:$C$1000,2,0),"")</f>
        <v/>
      </c>
      <c r="H404" s="44" t="n">
        <f aca="false">IF(ISNUMBER(SEARCH($N$1,I404)),MAX($H$4:H403)+1,0)</f>
        <v>0</v>
      </c>
      <c r="I404" s="45"/>
      <c r="J404" s="45"/>
      <c r="K404" s="45"/>
      <c r="N404" s="44" t="str">
        <f aca="false">IFERROR(VLOOKUP(ROWS($N$5:N404),$H$5:$I$6009,2,0),"")</f>
        <v/>
      </c>
    </row>
    <row r="405" customFormat="false" ht="13.9" hidden="false" customHeight="true" outlineLevel="0" collapsed="false">
      <c r="B405" s="44" t="n">
        <f aca="false">IF(ISNUMBER(SEARCH($F$1,C405)),MAX($B$4:B404)+1,0)</f>
        <v>0</v>
      </c>
      <c r="F405" s="44" t="str">
        <f aca="false">IFERROR(VLOOKUP(ROWS(F$5:F405),$B$5:$C$1000,2,0),"")</f>
        <v/>
      </c>
      <c r="H405" s="44" t="n">
        <f aca="false">IF(ISNUMBER(SEARCH($N$1,I405)),MAX($H$4:H404)+1,0)</f>
        <v>0</v>
      </c>
      <c r="I405" s="45"/>
      <c r="J405" s="45"/>
      <c r="K405" s="45"/>
      <c r="N405" s="44" t="str">
        <f aca="false">IFERROR(VLOOKUP(ROWS($N$5:N405),$H$5:$I$6009,2,0),"")</f>
        <v/>
      </c>
    </row>
    <row r="406" customFormat="false" ht="13.9" hidden="false" customHeight="true" outlineLevel="0" collapsed="false">
      <c r="B406" s="44" t="n">
        <f aca="false">IF(ISNUMBER(SEARCH($F$1,C406)),MAX($B$4:B405)+1,0)</f>
        <v>0</v>
      </c>
      <c r="F406" s="44" t="str">
        <f aca="false">IFERROR(VLOOKUP(ROWS(F$5:F406),$B$5:$C$1000,2,0),"")</f>
        <v/>
      </c>
      <c r="H406" s="44" t="n">
        <f aca="false">IF(ISNUMBER(SEARCH($N$1,I406)),MAX($H$4:H405)+1,0)</f>
        <v>0</v>
      </c>
      <c r="I406" s="45"/>
      <c r="J406" s="45"/>
      <c r="K406" s="45"/>
      <c r="N406" s="44" t="str">
        <f aca="false">IFERROR(VLOOKUP(ROWS($N$5:N406),$H$5:$I$6009,2,0),"")</f>
        <v/>
      </c>
    </row>
    <row r="407" customFormat="false" ht="13.9" hidden="false" customHeight="true" outlineLevel="0" collapsed="false">
      <c r="B407" s="44" t="n">
        <f aca="false">IF(ISNUMBER(SEARCH($F$1,C407)),MAX($B$4:B406)+1,0)</f>
        <v>0</v>
      </c>
      <c r="F407" s="44" t="str">
        <f aca="false">IFERROR(VLOOKUP(ROWS(F$5:F407),$B$5:$C$1000,2,0),"")</f>
        <v/>
      </c>
      <c r="H407" s="44" t="n">
        <f aca="false">IF(ISNUMBER(SEARCH($N$1,I407)),MAX($H$4:H406)+1,0)</f>
        <v>0</v>
      </c>
      <c r="I407" s="45"/>
      <c r="J407" s="45"/>
      <c r="K407" s="45"/>
      <c r="N407" s="44" t="str">
        <f aca="false">IFERROR(VLOOKUP(ROWS($N$5:N407),$H$5:$I$6009,2,0),"")</f>
        <v/>
      </c>
    </row>
    <row r="408" customFormat="false" ht="13.9" hidden="false" customHeight="true" outlineLevel="0" collapsed="false">
      <c r="B408" s="44" t="n">
        <f aca="false">IF(ISNUMBER(SEARCH($F$1,C408)),MAX($B$4:B407)+1,0)</f>
        <v>0</v>
      </c>
      <c r="F408" s="44" t="str">
        <f aca="false">IFERROR(VLOOKUP(ROWS(F$5:F408),$B$5:$C$1000,2,0),"")</f>
        <v/>
      </c>
      <c r="H408" s="44" t="n">
        <f aca="false">IF(ISNUMBER(SEARCH($N$1,I408)),MAX($H$4:H407)+1,0)</f>
        <v>0</v>
      </c>
      <c r="I408" s="45"/>
      <c r="J408" s="45"/>
      <c r="K408" s="45"/>
      <c r="N408" s="44" t="str">
        <f aca="false">IFERROR(VLOOKUP(ROWS($N$5:N408),$H$5:$I$6009,2,0),"")</f>
        <v/>
      </c>
    </row>
    <row r="409" customFormat="false" ht="13.9" hidden="false" customHeight="true" outlineLevel="0" collapsed="false">
      <c r="B409" s="44" t="n">
        <f aca="false">IF(ISNUMBER(SEARCH($F$1,C409)),MAX($B$4:B408)+1,0)</f>
        <v>0</v>
      </c>
      <c r="F409" s="44" t="str">
        <f aca="false">IFERROR(VLOOKUP(ROWS(F$5:F409),$B$5:$C$1000,2,0),"")</f>
        <v/>
      </c>
      <c r="H409" s="44" t="n">
        <f aca="false">IF(ISNUMBER(SEARCH($N$1,I409)),MAX($H$4:H408)+1,0)</f>
        <v>0</v>
      </c>
      <c r="I409" s="45"/>
      <c r="J409" s="45"/>
      <c r="K409" s="45"/>
      <c r="N409" s="44" t="str">
        <f aca="false">IFERROR(VLOOKUP(ROWS($N$5:N409),$H$5:$I$6009,2,0),"")</f>
        <v/>
      </c>
    </row>
    <row r="410" customFormat="false" ht="13.9" hidden="false" customHeight="true" outlineLevel="0" collapsed="false">
      <c r="B410" s="44" t="n">
        <f aca="false">IF(ISNUMBER(SEARCH($F$1,C410)),MAX($B$4:B409)+1,0)</f>
        <v>0</v>
      </c>
      <c r="F410" s="44" t="str">
        <f aca="false">IFERROR(VLOOKUP(ROWS(F$5:F410),$B$5:$C$1000,2,0),"")</f>
        <v/>
      </c>
      <c r="H410" s="44" t="n">
        <f aca="false">IF(ISNUMBER(SEARCH($N$1,I410)),MAX($H$4:H409)+1,0)</f>
        <v>0</v>
      </c>
      <c r="I410" s="45"/>
      <c r="J410" s="45"/>
      <c r="K410" s="45"/>
      <c r="N410" s="44" t="str">
        <f aca="false">IFERROR(VLOOKUP(ROWS($N$5:N410),$H$5:$I$6009,2,0),"")</f>
        <v/>
      </c>
    </row>
    <row r="411" customFormat="false" ht="13.9" hidden="false" customHeight="true" outlineLevel="0" collapsed="false">
      <c r="B411" s="44" t="n">
        <f aca="false">IF(ISNUMBER(SEARCH($F$1,C411)),MAX($B$4:B410)+1,0)</f>
        <v>0</v>
      </c>
      <c r="F411" s="44" t="str">
        <f aca="false">IFERROR(VLOOKUP(ROWS(F$5:F411),$B$5:$C$1000,2,0),"")</f>
        <v/>
      </c>
      <c r="H411" s="44" t="n">
        <f aca="false">IF(ISNUMBER(SEARCH($N$1,I411)),MAX($H$4:H410)+1,0)</f>
        <v>0</v>
      </c>
      <c r="I411" s="45"/>
      <c r="J411" s="45"/>
      <c r="K411" s="45"/>
      <c r="N411" s="44" t="str">
        <f aca="false">IFERROR(VLOOKUP(ROWS($N$5:N411),$H$5:$I$6009,2,0),"")</f>
        <v/>
      </c>
    </row>
    <row r="412" customFormat="false" ht="13.9" hidden="false" customHeight="true" outlineLevel="0" collapsed="false">
      <c r="B412" s="44" t="n">
        <f aca="false">IF(ISNUMBER(SEARCH($F$1,C412)),MAX($B$4:B411)+1,0)</f>
        <v>0</v>
      </c>
      <c r="F412" s="44" t="str">
        <f aca="false">IFERROR(VLOOKUP(ROWS(F$5:F412),$B$5:$C$1000,2,0),"")</f>
        <v/>
      </c>
      <c r="H412" s="44" t="n">
        <f aca="false">IF(ISNUMBER(SEARCH($N$1,I412)),MAX($H$4:H411)+1,0)</f>
        <v>0</v>
      </c>
      <c r="I412" s="45"/>
      <c r="J412" s="45"/>
      <c r="K412" s="45"/>
      <c r="N412" s="44" t="str">
        <f aca="false">IFERROR(VLOOKUP(ROWS($N$5:N412),$H$5:$I$6009,2,0),"")</f>
        <v/>
      </c>
    </row>
    <row r="413" customFormat="false" ht="13.9" hidden="false" customHeight="true" outlineLevel="0" collapsed="false">
      <c r="B413" s="44" t="n">
        <f aca="false">IF(ISNUMBER(SEARCH($F$1,C413)),MAX($B$4:B412)+1,0)</f>
        <v>0</v>
      </c>
      <c r="F413" s="44" t="str">
        <f aca="false">IFERROR(VLOOKUP(ROWS(F$5:F413),$B$5:$C$1000,2,0),"")</f>
        <v/>
      </c>
      <c r="H413" s="44" t="n">
        <f aca="false">IF(ISNUMBER(SEARCH($N$1,I413)),MAX($H$4:H412)+1,0)</f>
        <v>0</v>
      </c>
      <c r="I413" s="45"/>
      <c r="J413" s="45"/>
      <c r="K413" s="45"/>
      <c r="N413" s="44" t="str">
        <f aca="false">IFERROR(VLOOKUP(ROWS($N$5:N413),$H$5:$I$6009,2,0),"")</f>
        <v/>
      </c>
    </row>
    <row r="414" customFormat="false" ht="13.9" hidden="false" customHeight="true" outlineLevel="0" collapsed="false">
      <c r="B414" s="44" t="n">
        <f aca="false">IF(ISNUMBER(SEARCH($F$1,C414)),MAX($B$4:B413)+1,0)</f>
        <v>0</v>
      </c>
      <c r="F414" s="44" t="str">
        <f aca="false">IFERROR(VLOOKUP(ROWS(F$5:F414),$B$5:$C$1000,2,0),"")</f>
        <v/>
      </c>
      <c r="H414" s="44" t="n">
        <f aca="false">IF(ISNUMBER(SEARCH($N$1,I414)),MAX($H$4:H413)+1,0)</f>
        <v>0</v>
      </c>
      <c r="I414" s="45"/>
      <c r="J414" s="45"/>
      <c r="K414" s="45"/>
      <c r="N414" s="44" t="str">
        <f aca="false">IFERROR(VLOOKUP(ROWS($N$5:N414),$H$5:$I$6009,2,0),"")</f>
        <v/>
      </c>
    </row>
    <row r="415" customFormat="false" ht="13.9" hidden="false" customHeight="true" outlineLevel="0" collapsed="false">
      <c r="B415" s="44" t="n">
        <f aca="false">IF(ISNUMBER(SEARCH($F$1,C415)),MAX($B$4:B414)+1,0)</f>
        <v>0</v>
      </c>
      <c r="F415" s="44" t="str">
        <f aca="false">IFERROR(VLOOKUP(ROWS(F$5:F415),$B$5:$C$1000,2,0),"")</f>
        <v/>
      </c>
      <c r="H415" s="44" t="n">
        <f aca="false">IF(ISNUMBER(SEARCH($N$1,I415)),MAX($H$4:H414)+1,0)</f>
        <v>0</v>
      </c>
      <c r="I415" s="45"/>
      <c r="J415" s="45"/>
      <c r="K415" s="45"/>
      <c r="N415" s="44" t="str">
        <f aca="false">IFERROR(VLOOKUP(ROWS($N$5:N415),$H$5:$I$6009,2,0),"")</f>
        <v/>
      </c>
    </row>
    <row r="416" customFormat="false" ht="13.9" hidden="false" customHeight="true" outlineLevel="0" collapsed="false">
      <c r="B416" s="44" t="n">
        <f aca="false">IF(ISNUMBER(SEARCH($F$1,C416)),MAX($B$4:B415)+1,0)</f>
        <v>0</v>
      </c>
      <c r="F416" s="44" t="str">
        <f aca="false">IFERROR(VLOOKUP(ROWS(F$5:F416),$B$5:$C$1000,2,0),"")</f>
        <v/>
      </c>
      <c r="H416" s="44" t="n">
        <f aca="false">IF(ISNUMBER(SEARCH($N$1,I416)),MAX($H$4:H415)+1,0)</f>
        <v>0</v>
      </c>
      <c r="I416" s="45"/>
      <c r="J416" s="45"/>
      <c r="K416" s="45"/>
      <c r="N416" s="44" t="str">
        <f aca="false">IFERROR(VLOOKUP(ROWS($N$5:N416),$H$5:$I$6009,2,0),"")</f>
        <v/>
      </c>
    </row>
    <row r="417" customFormat="false" ht="13.9" hidden="false" customHeight="true" outlineLevel="0" collapsed="false">
      <c r="B417" s="44" t="n">
        <f aca="false">IF(ISNUMBER(SEARCH($F$1,C417)),MAX($B$4:B416)+1,0)</f>
        <v>0</v>
      </c>
      <c r="F417" s="44" t="str">
        <f aca="false">IFERROR(VLOOKUP(ROWS(F$5:F417),$B$5:$C$1000,2,0),"")</f>
        <v/>
      </c>
      <c r="H417" s="44" t="n">
        <f aca="false">IF(ISNUMBER(SEARCH($N$1,I417)),MAX($H$4:H416)+1,0)</f>
        <v>0</v>
      </c>
      <c r="I417" s="45"/>
      <c r="J417" s="45"/>
      <c r="K417" s="45"/>
      <c r="N417" s="44" t="str">
        <f aca="false">IFERROR(VLOOKUP(ROWS($N$5:N417),$H$5:$I$6009,2,0),"")</f>
        <v/>
      </c>
    </row>
    <row r="418" customFormat="false" ht="13.9" hidden="false" customHeight="true" outlineLevel="0" collapsed="false">
      <c r="B418" s="44" t="n">
        <f aca="false">IF(ISNUMBER(SEARCH($F$1,C418)),MAX($B$4:B417)+1,0)</f>
        <v>0</v>
      </c>
      <c r="F418" s="44" t="str">
        <f aca="false">IFERROR(VLOOKUP(ROWS(F$5:F418),$B$5:$C$1000,2,0),"")</f>
        <v/>
      </c>
      <c r="H418" s="44" t="n">
        <f aca="false">IF(ISNUMBER(SEARCH($N$1,I418)),MAX($H$4:H417)+1,0)</f>
        <v>0</v>
      </c>
      <c r="I418" s="45"/>
      <c r="J418" s="45"/>
      <c r="K418" s="45"/>
      <c r="N418" s="44" t="str">
        <f aca="false">IFERROR(VLOOKUP(ROWS($N$5:N418),$H$5:$I$6009,2,0),"")</f>
        <v/>
      </c>
    </row>
    <row r="419" customFormat="false" ht="13.9" hidden="false" customHeight="true" outlineLevel="0" collapsed="false">
      <c r="B419" s="44" t="n">
        <f aca="false">IF(ISNUMBER(SEARCH($F$1,C419)),MAX($B$4:B418)+1,0)</f>
        <v>0</v>
      </c>
      <c r="F419" s="44" t="str">
        <f aca="false">IFERROR(VLOOKUP(ROWS(F$5:F419),$B$5:$C$1000,2,0),"")</f>
        <v/>
      </c>
      <c r="H419" s="44" t="n">
        <f aca="false">IF(ISNUMBER(SEARCH($N$1,I419)),MAX($H$4:H418)+1,0)</f>
        <v>0</v>
      </c>
      <c r="I419" s="45"/>
      <c r="J419" s="45"/>
      <c r="K419" s="45"/>
      <c r="N419" s="44" t="str">
        <f aca="false">IFERROR(VLOOKUP(ROWS($N$5:N419),$H$5:$I$6009,2,0),"")</f>
        <v/>
      </c>
    </row>
    <row r="420" customFormat="false" ht="13.9" hidden="false" customHeight="true" outlineLevel="0" collapsed="false">
      <c r="B420" s="44" t="n">
        <f aca="false">IF(ISNUMBER(SEARCH($F$1,C420)),MAX($B$4:B419)+1,0)</f>
        <v>0</v>
      </c>
      <c r="F420" s="44" t="str">
        <f aca="false">IFERROR(VLOOKUP(ROWS(F$5:F420),$B$5:$C$1000,2,0),"")</f>
        <v/>
      </c>
      <c r="H420" s="44" t="n">
        <f aca="false">IF(ISNUMBER(SEARCH($N$1,I420)),MAX($H$4:H419)+1,0)</f>
        <v>0</v>
      </c>
      <c r="I420" s="45"/>
      <c r="J420" s="45"/>
      <c r="K420" s="45"/>
      <c r="N420" s="44" t="str">
        <f aca="false">IFERROR(VLOOKUP(ROWS($N$5:N420),$H$5:$I$6009,2,0),"")</f>
        <v/>
      </c>
    </row>
    <row r="421" customFormat="false" ht="13.9" hidden="false" customHeight="true" outlineLevel="0" collapsed="false">
      <c r="B421" s="44" t="n">
        <f aca="false">IF(ISNUMBER(SEARCH($F$1,C421)),MAX($B$4:B420)+1,0)</f>
        <v>0</v>
      </c>
      <c r="F421" s="44" t="str">
        <f aca="false">IFERROR(VLOOKUP(ROWS(F$5:F421),$B$5:$C$1000,2,0),"")</f>
        <v/>
      </c>
      <c r="H421" s="44" t="n">
        <f aca="false">IF(ISNUMBER(SEARCH($N$1,I421)),MAX($H$4:H420)+1,0)</f>
        <v>0</v>
      </c>
      <c r="I421" s="45"/>
      <c r="J421" s="45"/>
      <c r="K421" s="45"/>
      <c r="N421" s="44" t="str">
        <f aca="false">IFERROR(VLOOKUP(ROWS($N$5:N421),$H$5:$I$6009,2,0),"")</f>
        <v/>
      </c>
    </row>
    <row r="422" customFormat="false" ht="13.9" hidden="false" customHeight="true" outlineLevel="0" collapsed="false">
      <c r="B422" s="44" t="n">
        <f aca="false">IF(ISNUMBER(SEARCH($F$1,C422)),MAX($B$4:B421)+1,0)</f>
        <v>0</v>
      </c>
      <c r="F422" s="44" t="str">
        <f aca="false">IFERROR(VLOOKUP(ROWS(F$5:F422),$B$5:$C$1000,2,0),"")</f>
        <v/>
      </c>
      <c r="H422" s="44" t="n">
        <f aca="false">IF(ISNUMBER(SEARCH($N$1,I422)),MAX($H$4:H421)+1,0)</f>
        <v>0</v>
      </c>
      <c r="I422" s="45"/>
      <c r="J422" s="45"/>
      <c r="K422" s="45"/>
      <c r="N422" s="44" t="str">
        <f aca="false">IFERROR(VLOOKUP(ROWS($N$5:N422),$H$5:$I$6009,2,0),"")</f>
        <v/>
      </c>
    </row>
    <row r="423" customFormat="false" ht="13.9" hidden="false" customHeight="true" outlineLevel="0" collapsed="false">
      <c r="B423" s="44" t="n">
        <f aca="false">IF(ISNUMBER(SEARCH($F$1,C423)),MAX($B$4:B422)+1,0)</f>
        <v>0</v>
      </c>
      <c r="F423" s="44" t="str">
        <f aca="false">IFERROR(VLOOKUP(ROWS(F$5:F423),$B$5:$C$1000,2,0),"")</f>
        <v/>
      </c>
      <c r="H423" s="44" t="n">
        <f aca="false">IF(ISNUMBER(SEARCH($N$1,I423)),MAX($H$4:H422)+1,0)</f>
        <v>0</v>
      </c>
      <c r="I423" s="45"/>
      <c r="J423" s="45"/>
      <c r="K423" s="45"/>
      <c r="N423" s="44" t="str">
        <f aca="false">IFERROR(VLOOKUP(ROWS($N$5:N423),$H$5:$I$6009,2,0),"")</f>
        <v/>
      </c>
    </row>
    <row r="424" customFormat="false" ht="13.9" hidden="false" customHeight="true" outlineLevel="0" collapsed="false">
      <c r="B424" s="44" t="n">
        <f aca="false">IF(ISNUMBER(SEARCH($F$1,C424)),MAX($B$4:B423)+1,0)</f>
        <v>0</v>
      </c>
      <c r="F424" s="44" t="str">
        <f aca="false">IFERROR(VLOOKUP(ROWS(F$5:F424),$B$5:$C$1000,2,0),"")</f>
        <v/>
      </c>
      <c r="H424" s="44" t="n">
        <f aca="false">IF(ISNUMBER(SEARCH($N$1,I424)),MAX($H$4:H423)+1,0)</f>
        <v>0</v>
      </c>
      <c r="I424" s="45"/>
      <c r="J424" s="45"/>
      <c r="K424" s="45"/>
      <c r="N424" s="44" t="str">
        <f aca="false">IFERROR(VLOOKUP(ROWS($N$5:N424),$H$5:$I$6009,2,0),"")</f>
        <v/>
      </c>
    </row>
    <row r="425" customFormat="false" ht="13.9" hidden="false" customHeight="true" outlineLevel="0" collapsed="false">
      <c r="B425" s="44" t="n">
        <f aca="false">IF(ISNUMBER(SEARCH($F$1,C425)),MAX($B$4:B424)+1,0)</f>
        <v>0</v>
      </c>
      <c r="F425" s="44" t="str">
        <f aca="false">IFERROR(VLOOKUP(ROWS(F$5:F425),$B$5:$C$1000,2,0),"")</f>
        <v/>
      </c>
      <c r="H425" s="44" t="n">
        <f aca="false">IF(ISNUMBER(SEARCH($N$1,I425)),MAX($H$4:H424)+1,0)</f>
        <v>0</v>
      </c>
      <c r="I425" s="45"/>
      <c r="J425" s="45"/>
      <c r="K425" s="45"/>
      <c r="N425" s="44" t="str">
        <f aca="false">IFERROR(VLOOKUP(ROWS($N$5:N425),$H$5:$I$6009,2,0),"")</f>
        <v/>
      </c>
    </row>
    <row r="426" customFormat="false" ht="13.9" hidden="false" customHeight="true" outlineLevel="0" collapsed="false">
      <c r="B426" s="44" t="n">
        <f aca="false">IF(ISNUMBER(SEARCH($F$1,C426)),MAX($B$4:B425)+1,0)</f>
        <v>0</v>
      </c>
      <c r="F426" s="44" t="str">
        <f aca="false">IFERROR(VLOOKUP(ROWS(F$5:F426),$B$5:$C$1000,2,0),"")</f>
        <v/>
      </c>
      <c r="H426" s="44" t="n">
        <f aca="false">IF(ISNUMBER(SEARCH($N$1,I426)),MAX($H$4:H425)+1,0)</f>
        <v>0</v>
      </c>
      <c r="I426" s="45"/>
      <c r="J426" s="45"/>
      <c r="K426" s="45"/>
      <c r="N426" s="44" t="str">
        <f aca="false">IFERROR(VLOOKUP(ROWS($N$5:N426),$H$5:$I$6009,2,0),"")</f>
        <v/>
      </c>
    </row>
    <row r="427" customFormat="false" ht="13.9" hidden="false" customHeight="true" outlineLevel="0" collapsed="false">
      <c r="B427" s="44" t="n">
        <f aca="false">IF(ISNUMBER(SEARCH($F$1,C427)),MAX($B$4:B426)+1,0)</f>
        <v>0</v>
      </c>
      <c r="F427" s="44" t="str">
        <f aca="false">IFERROR(VLOOKUP(ROWS(F$5:F427),$B$5:$C$1000,2,0),"")</f>
        <v/>
      </c>
      <c r="H427" s="44" t="n">
        <f aca="false">IF(ISNUMBER(SEARCH($N$1,I427)),MAX($H$4:H426)+1,0)</f>
        <v>0</v>
      </c>
      <c r="I427" s="45"/>
      <c r="J427" s="45"/>
      <c r="K427" s="45"/>
      <c r="N427" s="44" t="str">
        <f aca="false">IFERROR(VLOOKUP(ROWS($N$5:N427),$H$5:$I$6009,2,0),"")</f>
        <v/>
      </c>
    </row>
    <row r="428" customFormat="false" ht="13.9" hidden="false" customHeight="true" outlineLevel="0" collapsed="false">
      <c r="B428" s="44" t="n">
        <f aca="false">IF(ISNUMBER(SEARCH($F$1,C428)),MAX($B$4:B427)+1,0)</f>
        <v>0</v>
      </c>
      <c r="F428" s="44" t="str">
        <f aca="false">IFERROR(VLOOKUP(ROWS(F$5:F428),$B$5:$C$1000,2,0),"")</f>
        <v/>
      </c>
      <c r="H428" s="44" t="n">
        <f aca="false">IF(ISNUMBER(SEARCH($N$1,I428)),MAX($H$4:H427)+1,0)</f>
        <v>0</v>
      </c>
      <c r="I428" s="45"/>
      <c r="J428" s="45"/>
      <c r="K428" s="45"/>
      <c r="N428" s="44" t="str">
        <f aca="false">IFERROR(VLOOKUP(ROWS($N$5:N428),$H$5:$I$6009,2,0),"")</f>
        <v/>
      </c>
    </row>
    <row r="429" customFormat="false" ht="13.9" hidden="false" customHeight="true" outlineLevel="0" collapsed="false">
      <c r="B429" s="44" t="n">
        <f aca="false">IF(ISNUMBER(SEARCH($F$1,C429)),MAX($B$4:B428)+1,0)</f>
        <v>0</v>
      </c>
      <c r="F429" s="44" t="str">
        <f aca="false">IFERROR(VLOOKUP(ROWS(F$5:F429),$B$5:$C$1000,2,0),"")</f>
        <v/>
      </c>
      <c r="H429" s="44" t="n">
        <f aca="false">IF(ISNUMBER(SEARCH($N$1,I429)),MAX($H$4:H428)+1,0)</f>
        <v>0</v>
      </c>
      <c r="I429" s="45"/>
      <c r="J429" s="45"/>
      <c r="K429" s="45"/>
      <c r="N429" s="44" t="str">
        <f aca="false">IFERROR(VLOOKUP(ROWS($N$5:N429),$H$5:$I$6009,2,0),"")</f>
        <v/>
      </c>
    </row>
    <row r="430" customFormat="false" ht="13.9" hidden="false" customHeight="true" outlineLevel="0" collapsed="false">
      <c r="B430" s="44" t="n">
        <f aca="false">IF(ISNUMBER(SEARCH($F$1,C430)),MAX($B$4:B429)+1,0)</f>
        <v>0</v>
      </c>
      <c r="F430" s="44" t="str">
        <f aca="false">IFERROR(VLOOKUP(ROWS(F$5:F430),$B$5:$C$1000,2,0),"")</f>
        <v/>
      </c>
      <c r="H430" s="44" t="n">
        <f aca="false">IF(ISNUMBER(SEARCH($N$1,I430)),MAX($H$4:H429)+1,0)</f>
        <v>0</v>
      </c>
      <c r="I430" s="45"/>
      <c r="J430" s="45"/>
      <c r="K430" s="45"/>
      <c r="N430" s="44" t="str">
        <f aca="false">IFERROR(VLOOKUP(ROWS($N$5:N430),$H$5:$I$6009,2,0),"")</f>
        <v/>
      </c>
    </row>
    <row r="431" customFormat="false" ht="13.9" hidden="false" customHeight="true" outlineLevel="0" collapsed="false">
      <c r="B431" s="44" t="n">
        <f aca="false">IF(ISNUMBER(SEARCH($F$1,C431)),MAX($B$4:B430)+1,0)</f>
        <v>0</v>
      </c>
      <c r="F431" s="44" t="str">
        <f aca="false">IFERROR(VLOOKUP(ROWS(F$5:F431),$B$5:$C$1000,2,0),"")</f>
        <v/>
      </c>
      <c r="H431" s="44" t="n">
        <f aca="false">IF(ISNUMBER(SEARCH($N$1,I431)),MAX($H$4:H430)+1,0)</f>
        <v>0</v>
      </c>
      <c r="I431" s="45"/>
      <c r="J431" s="45"/>
      <c r="K431" s="45"/>
      <c r="N431" s="44" t="str">
        <f aca="false">IFERROR(VLOOKUP(ROWS($N$5:N431),$H$5:$I$6009,2,0),"")</f>
        <v/>
      </c>
    </row>
    <row r="432" customFormat="false" ht="13.9" hidden="false" customHeight="true" outlineLevel="0" collapsed="false">
      <c r="B432" s="44" t="n">
        <f aca="false">IF(ISNUMBER(SEARCH($F$1,C432)),MAX($B$4:B431)+1,0)</f>
        <v>0</v>
      </c>
      <c r="F432" s="44" t="str">
        <f aca="false">IFERROR(VLOOKUP(ROWS(F$5:F432),$B$5:$C$1000,2,0),"")</f>
        <v/>
      </c>
      <c r="H432" s="44" t="n">
        <f aca="false">IF(ISNUMBER(SEARCH($N$1,I432)),MAX($H$4:H431)+1,0)</f>
        <v>0</v>
      </c>
      <c r="I432" s="45"/>
      <c r="J432" s="45"/>
      <c r="K432" s="45"/>
      <c r="N432" s="44" t="str">
        <f aca="false">IFERROR(VLOOKUP(ROWS($N$5:N432),$H$5:$I$6009,2,0),"")</f>
        <v/>
      </c>
    </row>
    <row r="433" customFormat="false" ht="13.9" hidden="false" customHeight="true" outlineLevel="0" collapsed="false">
      <c r="B433" s="44" t="n">
        <f aca="false">IF(ISNUMBER(SEARCH($F$1,C433)),MAX($B$4:B432)+1,0)</f>
        <v>0</v>
      </c>
      <c r="F433" s="44" t="str">
        <f aca="false">IFERROR(VLOOKUP(ROWS(F$5:F433),$B$5:$C$1000,2,0),"")</f>
        <v/>
      </c>
      <c r="H433" s="44" t="n">
        <f aca="false">IF(ISNUMBER(SEARCH($N$1,I433)),MAX($H$4:H432)+1,0)</f>
        <v>0</v>
      </c>
      <c r="I433" s="45"/>
      <c r="J433" s="45"/>
      <c r="K433" s="45"/>
      <c r="N433" s="44" t="str">
        <f aca="false">IFERROR(VLOOKUP(ROWS($N$5:N433),$H$5:$I$6009,2,0),"")</f>
        <v/>
      </c>
    </row>
    <row r="434" customFormat="false" ht="13.9" hidden="false" customHeight="true" outlineLevel="0" collapsed="false">
      <c r="B434" s="44" t="n">
        <f aca="false">IF(ISNUMBER(SEARCH($F$1,C434)),MAX($B$4:B433)+1,0)</f>
        <v>0</v>
      </c>
      <c r="F434" s="44" t="str">
        <f aca="false">IFERROR(VLOOKUP(ROWS(F$5:F434),$B$5:$C$1000,2,0),"")</f>
        <v/>
      </c>
      <c r="H434" s="44" t="n">
        <f aca="false">IF(ISNUMBER(SEARCH($N$1,I434)),MAX($H$4:H433)+1,0)</f>
        <v>0</v>
      </c>
      <c r="I434" s="45"/>
      <c r="J434" s="45"/>
      <c r="K434" s="45"/>
      <c r="N434" s="44" t="str">
        <f aca="false">IFERROR(VLOOKUP(ROWS($N$5:N434),$H$5:$I$6009,2,0),"")</f>
        <v/>
      </c>
    </row>
    <row r="435" customFormat="false" ht="13.9" hidden="false" customHeight="true" outlineLevel="0" collapsed="false">
      <c r="B435" s="44" t="n">
        <f aca="false">IF(ISNUMBER(SEARCH($F$1,C435)),MAX($B$4:B434)+1,0)</f>
        <v>0</v>
      </c>
      <c r="F435" s="44" t="str">
        <f aca="false">IFERROR(VLOOKUP(ROWS(F$5:F435),$B$5:$C$1000,2,0),"")</f>
        <v/>
      </c>
      <c r="H435" s="44" t="n">
        <f aca="false">IF(ISNUMBER(SEARCH($N$1,I435)),MAX($H$4:H434)+1,0)</f>
        <v>0</v>
      </c>
      <c r="I435" s="45"/>
      <c r="J435" s="45"/>
      <c r="K435" s="45"/>
      <c r="N435" s="44" t="str">
        <f aca="false">IFERROR(VLOOKUP(ROWS($N$5:N435),$H$5:$I$6009,2,0),"")</f>
        <v/>
      </c>
    </row>
    <row r="436" customFormat="false" ht="13.9" hidden="false" customHeight="true" outlineLevel="0" collapsed="false">
      <c r="B436" s="44" t="n">
        <f aca="false">IF(ISNUMBER(SEARCH($F$1,C436)),MAX($B$4:B435)+1,0)</f>
        <v>0</v>
      </c>
      <c r="F436" s="44" t="str">
        <f aca="false">IFERROR(VLOOKUP(ROWS(F$5:F436),$B$5:$C$1000,2,0),"")</f>
        <v/>
      </c>
      <c r="H436" s="44" t="n">
        <f aca="false">IF(ISNUMBER(SEARCH($N$1,I436)),MAX($H$4:H435)+1,0)</f>
        <v>0</v>
      </c>
      <c r="I436" s="45"/>
      <c r="J436" s="45"/>
      <c r="K436" s="45"/>
      <c r="N436" s="44" t="str">
        <f aca="false">IFERROR(VLOOKUP(ROWS($N$5:N436),$H$5:$I$6009,2,0),"")</f>
        <v/>
      </c>
    </row>
    <row r="437" customFormat="false" ht="13.9" hidden="false" customHeight="true" outlineLevel="0" collapsed="false">
      <c r="B437" s="44" t="n">
        <f aca="false">IF(ISNUMBER(SEARCH($F$1,C437)),MAX($B$4:B436)+1,0)</f>
        <v>0</v>
      </c>
      <c r="F437" s="44" t="str">
        <f aca="false">IFERROR(VLOOKUP(ROWS(F$5:F437),$B$5:$C$1000,2,0),"")</f>
        <v/>
      </c>
      <c r="H437" s="44" t="n">
        <f aca="false">IF(ISNUMBER(SEARCH($N$1,I437)),MAX($H$4:H436)+1,0)</f>
        <v>0</v>
      </c>
      <c r="I437" s="45"/>
      <c r="J437" s="45"/>
      <c r="K437" s="45"/>
      <c r="N437" s="44" t="str">
        <f aca="false">IFERROR(VLOOKUP(ROWS($N$5:N437),$H$5:$I$6009,2,0),"")</f>
        <v/>
      </c>
    </row>
    <row r="438" customFormat="false" ht="13.9" hidden="false" customHeight="true" outlineLevel="0" collapsed="false">
      <c r="B438" s="44" t="n">
        <f aca="false">IF(ISNUMBER(SEARCH($F$1,C438)),MAX($B$4:B437)+1,0)</f>
        <v>0</v>
      </c>
      <c r="F438" s="44" t="str">
        <f aca="false">IFERROR(VLOOKUP(ROWS(F$5:F438),$B$5:$C$1000,2,0),"")</f>
        <v/>
      </c>
      <c r="H438" s="44" t="n">
        <f aca="false">IF(ISNUMBER(SEARCH($N$1,I438)),MAX($H$4:H437)+1,0)</f>
        <v>0</v>
      </c>
      <c r="I438" s="45"/>
      <c r="J438" s="45"/>
      <c r="K438" s="45"/>
      <c r="N438" s="44" t="str">
        <f aca="false">IFERROR(VLOOKUP(ROWS($N$5:N438),$H$5:$I$6009,2,0),"")</f>
        <v/>
      </c>
    </row>
    <row r="439" customFormat="false" ht="13.9" hidden="false" customHeight="true" outlineLevel="0" collapsed="false">
      <c r="B439" s="44" t="n">
        <f aca="false">IF(ISNUMBER(SEARCH($F$1,C439)),MAX($B$4:B438)+1,0)</f>
        <v>0</v>
      </c>
      <c r="F439" s="44" t="str">
        <f aca="false">IFERROR(VLOOKUP(ROWS(F$5:F439),$B$5:$C$1000,2,0),"")</f>
        <v/>
      </c>
      <c r="H439" s="44" t="n">
        <f aca="false">IF(ISNUMBER(SEARCH($N$1,I439)),MAX($H$4:H438)+1,0)</f>
        <v>0</v>
      </c>
      <c r="I439" s="45"/>
      <c r="J439" s="45"/>
      <c r="K439" s="45"/>
      <c r="N439" s="44" t="str">
        <f aca="false">IFERROR(VLOOKUP(ROWS($N$5:N439),$H$5:$I$6009,2,0),"")</f>
        <v/>
      </c>
    </row>
    <row r="440" customFormat="false" ht="13.9" hidden="false" customHeight="true" outlineLevel="0" collapsed="false">
      <c r="B440" s="44" t="n">
        <f aca="false">IF(ISNUMBER(SEARCH($F$1,C440)),MAX($B$4:B439)+1,0)</f>
        <v>0</v>
      </c>
      <c r="F440" s="44" t="str">
        <f aca="false">IFERROR(VLOOKUP(ROWS(F$5:F440),$B$5:$C$1000,2,0),"")</f>
        <v/>
      </c>
      <c r="H440" s="44" t="n">
        <f aca="false">IF(ISNUMBER(SEARCH($N$1,I440)),MAX($H$4:H439)+1,0)</f>
        <v>0</v>
      </c>
      <c r="I440" s="45"/>
      <c r="J440" s="45"/>
      <c r="K440" s="45"/>
      <c r="N440" s="44" t="str">
        <f aca="false">IFERROR(VLOOKUP(ROWS($N$5:N440),$H$5:$I$6009,2,0),"")</f>
        <v/>
      </c>
    </row>
    <row r="441" customFormat="false" ht="13.9" hidden="false" customHeight="true" outlineLevel="0" collapsed="false">
      <c r="B441" s="44" t="n">
        <f aca="false">IF(ISNUMBER(SEARCH($F$1,C441)),MAX($B$4:B440)+1,0)</f>
        <v>0</v>
      </c>
      <c r="F441" s="44" t="str">
        <f aca="false">IFERROR(VLOOKUP(ROWS(F$5:F441),$B$5:$C$1000,2,0),"")</f>
        <v/>
      </c>
      <c r="H441" s="44" t="n">
        <f aca="false">IF(ISNUMBER(SEARCH($N$1,I441)),MAX($H$4:H440)+1,0)</f>
        <v>0</v>
      </c>
      <c r="I441" s="45"/>
      <c r="J441" s="45"/>
      <c r="K441" s="45"/>
      <c r="N441" s="44" t="str">
        <f aca="false">IFERROR(VLOOKUP(ROWS($N$5:N441),$H$5:$I$6009,2,0),"")</f>
        <v/>
      </c>
    </row>
    <row r="442" customFormat="false" ht="13.9" hidden="false" customHeight="true" outlineLevel="0" collapsed="false">
      <c r="B442" s="44" t="n">
        <f aca="false">IF(ISNUMBER(SEARCH($F$1,C442)),MAX($B$4:B441)+1,0)</f>
        <v>0</v>
      </c>
      <c r="F442" s="44" t="str">
        <f aca="false">IFERROR(VLOOKUP(ROWS(F$5:F442),$B$5:$C$1000,2,0),"")</f>
        <v/>
      </c>
      <c r="H442" s="44" t="n">
        <f aca="false">IF(ISNUMBER(SEARCH($N$1,I442)),MAX($H$4:H441)+1,0)</f>
        <v>0</v>
      </c>
      <c r="I442" s="45"/>
      <c r="J442" s="45"/>
      <c r="K442" s="45"/>
      <c r="N442" s="44" t="str">
        <f aca="false">IFERROR(VLOOKUP(ROWS($N$5:N442),$H$5:$I$6009,2,0),"")</f>
        <v/>
      </c>
    </row>
    <row r="443" customFormat="false" ht="13.9" hidden="false" customHeight="true" outlineLevel="0" collapsed="false">
      <c r="B443" s="44" t="n">
        <f aca="false">IF(ISNUMBER(SEARCH($F$1,C443)),MAX($B$4:B442)+1,0)</f>
        <v>0</v>
      </c>
      <c r="F443" s="44" t="str">
        <f aca="false">IFERROR(VLOOKUP(ROWS(F$5:F443),$B$5:$C$1000,2,0),"")</f>
        <v/>
      </c>
      <c r="H443" s="44" t="n">
        <f aca="false">IF(ISNUMBER(SEARCH($N$1,I443)),MAX($H$4:H442)+1,0)</f>
        <v>0</v>
      </c>
      <c r="I443" s="45"/>
      <c r="J443" s="45"/>
      <c r="K443" s="45"/>
      <c r="N443" s="44" t="str">
        <f aca="false">IFERROR(VLOOKUP(ROWS($N$5:N443),$H$5:$I$6009,2,0),"")</f>
        <v/>
      </c>
    </row>
    <row r="444" customFormat="false" ht="13.9" hidden="false" customHeight="true" outlineLevel="0" collapsed="false">
      <c r="B444" s="44" t="n">
        <f aca="false">IF(ISNUMBER(SEARCH($F$1,C444)),MAX($B$4:B443)+1,0)</f>
        <v>0</v>
      </c>
      <c r="F444" s="44" t="str">
        <f aca="false">IFERROR(VLOOKUP(ROWS(F$5:F444),$B$5:$C$1000,2,0),"")</f>
        <v/>
      </c>
      <c r="H444" s="44" t="n">
        <f aca="false">IF(ISNUMBER(SEARCH($N$1,I444)),MAX($H$4:H443)+1,0)</f>
        <v>0</v>
      </c>
      <c r="I444" s="45"/>
      <c r="J444" s="45"/>
      <c r="K444" s="45"/>
      <c r="N444" s="44" t="str">
        <f aca="false">IFERROR(VLOOKUP(ROWS($N$5:N444),$H$5:$I$6009,2,0),"")</f>
        <v/>
      </c>
    </row>
    <row r="445" customFormat="false" ht="13.9" hidden="false" customHeight="true" outlineLevel="0" collapsed="false">
      <c r="B445" s="44" t="n">
        <f aca="false">IF(ISNUMBER(SEARCH($F$1,C445)),MAX($B$4:B444)+1,0)</f>
        <v>0</v>
      </c>
      <c r="F445" s="44" t="str">
        <f aca="false">IFERROR(VLOOKUP(ROWS(F$5:F445),$B$5:$C$1000,2,0),"")</f>
        <v/>
      </c>
      <c r="H445" s="44" t="n">
        <f aca="false">IF(ISNUMBER(SEARCH($N$1,I445)),MAX($H$4:H444)+1,0)</f>
        <v>0</v>
      </c>
      <c r="I445" s="45"/>
      <c r="J445" s="45"/>
      <c r="K445" s="45"/>
      <c r="N445" s="44" t="str">
        <f aca="false">IFERROR(VLOOKUP(ROWS($N$5:N445),$H$5:$I$6009,2,0),"")</f>
        <v/>
      </c>
    </row>
    <row r="446" customFormat="false" ht="13.9" hidden="false" customHeight="true" outlineLevel="0" collapsed="false">
      <c r="B446" s="44" t="n">
        <f aca="false">IF(ISNUMBER(SEARCH($F$1,C446)),MAX($B$4:B445)+1,0)</f>
        <v>0</v>
      </c>
      <c r="F446" s="44" t="str">
        <f aca="false">IFERROR(VLOOKUP(ROWS(F$5:F446),$B$5:$C$1000,2,0),"")</f>
        <v/>
      </c>
      <c r="H446" s="44" t="n">
        <f aca="false">IF(ISNUMBER(SEARCH($N$1,I446)),MAX($H$4:H445)+1,0)</f>
        <v>0</v>
      </c>
      <c r="I446" s="45"/>
      <c r="J446" s="45"/>
      <c r="K446" s="45"/>
      <c r="N446" s="44" t="str">
        <f aca="false">IFERROR(VLOOKUP(ROWS($N$5:N446),$H$5:$I$6009,2,0),"")</f>
        <v/>
      </c>
    </row>
    <row r="447" customFormat="false" ht="13.9" hidden="false" customHeight="true" outlineLevel="0" collapsed="false">
      <c r="B447" s="44" t="n">
        <f aca="false">IF(ISNUMBER(SEARCH($F$1,C447)),MAX($B$4:B446)+1,0)</f>
        <v>0</v>
      </c>
      <c r="F447" s="44" t="str">
        <f aca="false">IFERROR(VLOOKUP(ROWS(F$5:F447),$B$5:$C$1000,2,0),"")</f>
        <v/>
      </c>
      <c r="H447" s="44" t="n">
        <f aca="false">IF(ISNUMBER(SEARCH($N$1,I447)),MAX($H$4:H446)+1,0)</f>
        <v>0</v>
      </c>
      <c r="I447" s="45"/>
      <c r="J447" s="45"/>
      <c r="K447" s="45"/>
      <c r="N447" s="44" t="str">
        <f aca="false">IFERROR(VLOOKUP(ROWS($N$5:N447),$H$5:$I$6009,2,0),"")</f>
        <v/>
      </c>
    </row>
    <row r="448" customFormat="false" ht="13.9" hidden="false" customHeight="true" outlineLevel="0" collapsed="false">
      <c r="B448" s="44" t="n">
        <f aca="false">IF(ISNUMBER(SEARCH($F$1,C448)),MAX($B$4:B447)+1,0)</f>
        <v>0</v>
      </c>
      <c r="F448" s="44" t="str">
        <f aca="false">IFERROR(VLOOKUP(ROWS(F$5:F448),$B$5:$C$1000,2,0),"")</f>
        <v/>
      </c>
      <c r="H448" s="44" t="n">
        <f aca="false">IF(ISNUMBER(SEARCH($N$1,I448)),MAX($H$4:H447)+1,0)</f>
        <v>0</v>
      </c>
      <c r="I448" s="45"/>
      <c r="J448" s="45"/>
      <c r="K448" s="45"/>
      <c r="N448" s="44" t="str">
        <f aca="false">IFERROR(VLOOKUP(ROWS($N$5:N448),$H$5:$I$6009,2,0),"")</f>
        <v/>
      </c>
    </row>
    <row r="449" customFormat="false" ht="13.9" hidden="false" customHeight="true" outlineLevel="0" collapsed="false">
      <c r="B449" s="44" t="n">
        <f aca="false">IF(ISNUMBER(SEARCH($F$1,C449)),MAX($B$4:B448)+1,0)</f>
        <v>0</v>
      </c>
      <c r="F449" s="44" t="str">
        <f aca="false">IFERROR(VLOOKUP(ROWS(F$5:F449),$B$5:$C$1000,2,0),"")</f>
        <v/>
      </c>
      <c r="H449" s="44" t="n">
        <f aca="false">IF(ISNUMBER(SEARCH($N$1,I449)),MAX($H$4:H448)+1,0)</f>
        <v>0</v>
      </c>
      <c r="I449" s="45"/>
      <c r="J449" s="45"/>
      <c r="K449" s="45"/>
      <c r="N449" s="44" t="str">
        <f aca="false">IFERROR(VLOOKUP(ROWS($N$5:N449),$H$5:$I$6009,2,0),"")</f>
        <v/>
      </c>
    </row>
    <row r="450" customFormat="false" ht="13.9" hidden="false" customHeight="true" outlineLevel="0" collapsed="false">
      <c r="B450" s="44" t="n">
        <f aca="false">IF(ISNUMBER(SEARCH($F$1,C450)),MAX($B$4:B449)+1,0)</f>
        <v>0</v>
      </c>
      <c r="F450" s="44" t="str">
        <f aca="false">IFERROR(VLOOKUP(ROWS(F$5:F450),$B$5:$C$1000,2,0),"")</f>
        <v/>
      </c>
      <c r="H450" s="44" t="n">
        <f aca="false">IF(ISNUMBER(SEARCH($N$1,I450)),MAX($H$4:H449)+1,0)</f>
        <v>0</v>
      </c>
      <c r="I450" s="45"/>
      <c r="J450" s="45"/>
      <c r="K450" s="45"/>
      <c r="N450" s="44" t="str">
        <f aca="false">IFERROR(VLOOKUP(ROWS($N$5:N450),$H$5:$I$6009,2,0),"")</f>
        <v/>
      </c>
    </row>
    <row r="451" customFormat="false" ht="13.9" hidden="false" customHeight="true" outlineLevel="0" collapsed="false">
      <c r="B451" s="44" t="n">
        <f aca="false">IF(ISNUMBER(SEARCH($F$1,C451)),MAX($B$4:B450)+1,0)</f>
        <v>0</v>
      </c>
      <c r="F451" s="44" t="str">
        <f aca="false">IFERROR(VLOOKUP(ROWS(F$5:F451),$B$5:$C$1000,2,0),"")</f>
        <v/>
      </c>
      <c r="H451" s="44" t="n">
        <f aca="false">IF(ISNUMBER(SEARCH($N$1,I451)),MAX($H$4:H450)+1,0)</f>
        <v>0</v>
      </c>
      <c r="I451" s="45"/>
      <c r="J451" s="45"/>
      <c r="K451" s="45"/>
      <c r="N451" s="44" t="str">
        <f aca="false">IFERROR(VLOOKUP(ROWS($N$5:N451),$H$5:$I$6009,2,0),"")</f>
        <v/>
      </c>
    </row>
    <row r="452" customFormat="false" ht="13.9" hidden="false" customHeight="true" outlineLevel="0" collapsed="false">
      <c r="B452" s="44" t="n">
        <f aca="false">IF(ISNUMBER(SEARCH($F$1,C452)),MAX($B$4:B451)+1,0)</f>
        <v>0</v>
      </c>
      <c r="F452" s="44" t="str">
        <f aca="false">IFERROR(VLOOKUP(ROWS(F$5:F452),$B$5:$C$1000,2,0),"")</f>
        <v/>
      </c>
      <c r="H452" s="44" t="n">
        <f aca="false">IF(ISNUMBER(SEARCH($N$1,I452)),MAX($H$4:H451)+1,0)</f>
        <v>0</v>
      </c>
      <c r="I452" s="45"/>
      <c r="J452" s="45"/>
      <c r="K452" s="45"/>
      <c r="N452" s="44" t="str">
        <f aca="false">IFERROR(VLOOKUP(ROWS($N$5:N452),$H$5:$I$6009,2,0),"")</f>
        <v/>
      </c>
    </row>
    <row r="453" customFormat="false" ht="13.9" hidden="false" customHeight="true" outlineLevel="0" collapsed="false">
      <c r="B453" s="44" t="n">
        <f aca="false">IF(ISNUMBER(SEARCH($F$1,C453)),MAX($B$4:B452)+1,0)</f>
        <v>0</v>
      </c>
      <c r="F453" s="44" t="str">
        <f aca="false">IFERROR(VLOOKUP(ROWS(F$5:F453),$B$5:$C$1000,2,0),"")</f>
        <v/>
      </c>
      <c r="H453" s="44" t="n">
        <f aca="false">IF(ISNUMBER(SEARCH($N$1,I453)),MAX($H$4:H452)+1,0)</f>
        <v>0</v>
      </c>
      <c r="I453" s="45"/>
      <c r="J453" s="45"/>
      <c r="K453" s="45"/>
      <c r="N453" s="44" t="str">
        <f aca="false">IFERROR(VLOOKUP(ROWS($N$5:N453),$H$5:$I$6009,2,0),"")</f>
        <v/>
      </c>
    </row>
    <row r="454" customFormat="false" ht="13.9" hidden="false" customHeight="true" outlineLevel="0" collapsed="false">
      <c r="B454" s="44" t="n">
        <f aca="false">IF(ISNUMBER(SEARCH($F$1,C454)),MAX($B$4:B453)+1,0)</f>
        <v>0</v>
      </c>
      <c r="F454" s="44" t="str">
        <f aca="false">IFERROR(VLOOKUP(ROWS(F$5:F454),$B$5:$C$1000,2,0),"")</f>
        <v/>
      </c>
      <c r="H454" s="44" t="n">
        <f aca="false">IF(ISNUMBER(SEARCH($N$1,I454)),MAX($H$4:H453)+1,0)</f>
        <v>0</v>
      </c>
      <c r="I454" s="45"/>
      <c r="J454" s="45"/>
      <c r="K454" s="45"/>
      <c r="N454" s="44" t="str">
        <f aca="false">IFERROR(VLOOKUP(ROWS($N$5:N454),$H$5:$I$6009,2,0),"")</f>
        <v/>
      </c>
    </row>
    <row r="455" customFormat="false" ht="13.9" hidden="false" customHeight="true" outlineLevel="0" collapsed="false">
      <c r="B455" s="44" t="n">
        <f aca="false">IF(ISNUMBER(SEARCH($F$1,C455)),MAX($B$4:B454)+1,0)</f>
        <v>0</v>
      </c>
      <c r="F455" s="44" t="str">
        <f aca="false">IFERROR(VLOOKUP(ROWS(F$5:F455),$B$5:$C$1000,2,0),"")</f>
        <v/>
      </c>
      <c r="H455" s="44" t="n">
        <f aca="false">IF(ISNUMBER(SEARCH($N$1,I455)),MAX($H$4:H454)+1,0)</f>
        <v>0</v>
      </c>
      <c r="I455" s="45"/>
      <c r="J455" s="45"/>
      <c r="K455" s="45"/>
      <c r="N455" s="44" t="str">
        <f aca="false">IFERROR(VLOOKUP(ROWS($N$5:N455),$H$5:$I$6009,2,0),"")</f>
        <v/>
      </c>
    </row>
    <row r="456" customFormat="false" ht="13.9" hidden="false" customHeight="true" outlineLevel="0" collapsed="false">
      <c r="B456" s="44" t="n">
        <f aca="false">IF(ISNUMBER(SEARCH($F$1,C456)),MAX($B$4:B455)+1,0)</f>
        <v>0</v>
      </c>
      <c r="F456" s="44" t="str">
        <f aca="false">IFERROR(VLOOKUP(ROWS(F$5:F456),$B$5:$C$1000,2,0),"")</f>
        <v/>
      </c>
      <c r="H456" s="44" t="n">
        <f aca="false">IF(ISNUMBER(SEARCH($N$1,I456)),MAX($H$4:H455)+1,0)</f>
        <v>0</v>
      </c>
      <c r="I456" s="45"/>
      <c r="J456" s="45"/>
      <c r="K456" s="45"/>
      <c r="N456" s="44" t="str">
        <f aca="false">IFERROR(VLOOKUP(ROWS($N$5:N456),$H$5:$I$6009,2,0),"")</f>
        <v/>
      </c>
    </row>
    <row r="457" customFormat="false" ht="13.9" hidden="false" customHeight="true" outlineLevel="0" collapsed="false">
      <c r="B457" s="44" t="n">
        <f aca="false">IF(ISNUMBER(SEARCH($F$1,C457)),MAX($B$4:B456)+1,0)</f>
        <v>0</v>
      </c>
      <c r="F457" s="44" t="str">
        <f aca="false">IFERROR(VLOOKUP(ROWS(F$5:F457),$B$5:$C$1000,2,0),"")</f>
        <v/>
      </c>
      <c r="H457" s="44" t="n">
        <f aca="false">IF(ISNUMBER(SEARCH($N$1,I457)),MAX($H$4:H456)+1,0)</f>
        <v>0</v>
      </c>
      <c r="I457" s="45"/>
      <c r="J457" s="45"/>
      <c r="K457" s="45"/>
      <c r="N457" s="44" t="str">
        <f aca="false">IFERROR(VLOOKUP(ROWS($N$5:N457),$H$5:$I$6009,2,0),"")</f>
        <v/>
      </c>
    </row>
    <row r="458" customFormat="false" ht="13.9" hidden="false" customHeight="true" outlineLevel="0" collapsed="false">
      <c r="B458" s="44" t="n">
        <f aca="false">IF(ISNUMBER(SEARCH($F$1,C458)),MAX($B$4:B457)+1,0)</f>
        <v>0</v>
      </c>
      <c r="F458" s="44" t="str">
        <f aca="false">IFERROR(VLOOKUP(ROWS(F$5:F458),$B$5:$C$1000,2,0),"")</f>
        <v/>
      </c>
      <c r="H458" s="44" t="n">
        <f aca="false">IF(ISNUMBER(SEARCH($N$1,I458)),MAX($H$4:H457)+1,0)</f>
        <v>0</v>
      </c>
      <c r="I458" s="45"/>
      <c r="J458" s="45"/>
      <c r="K458" s="45"/>
      <c r="N458" s="44" t="str">
        <f aca="false">IFERROR(VLOOKUP(ROWS($N$5:N458),$H$5:$I$6009,2,0),"")</f>
        <v/>
      </c>
    </row>
    <row r="459" customFormat="false" ht="13.9" hidden="false" customHeight="true" outlineLevel="0" collapsed="false">
      <c r="B459" s="44" t="n">
        <f aca="false">IF(ISNUMBER(SEARCH($F$1,C459)),MAX($B$4:B458)+1,0)</f>
        <v>0</v>
      </c>
      <c r="F459" s="44" t="str">
        <f aca="false">IFERROR(VLOOKUP(ROWS(F$5:F459),$B$5:$C$1000,2,0),"")</f>
        <v/>
      </c>
      <c r="H459" s="44" t="n">
        <f aca="false">IF(ISNUMBER(SEARCH($N$1,I459)),MAX($H$4:H458)+1,0)</f>
        <v>0</v>
      </c>
      <c r="I459" s="45"/>
      <c r="J459" s="45"/>
      <c r="K459" s="45"/>
      <c r="N459" s="44" t="str">
        <f aca="false">IFERROR(VLOOKUP(ROWS($N$5:N459),$H$5:$I$6009,2,0),"")</f>
        <v/>
      </c>
    </row>
    <row r="460" customFormat="false" ht="13.9" hidden="false" customHeight="true" outlineLevel="0" collapsed="false">
      <c r="B460" s="44" t="n">
        <f aca="false">IF(ISNUMBER(SEARCH($F$1,C460)),MAX($B$4:B459)+1,0)</f>
        <v>0</v>
      </c>
      <c r="F460" s="44" t="str">
        <f aca="false">IFERROR(VLOOKUP(ROWS(F$5:F460),$B$5:$C$1000,2,0),"")</f>
        <v/>
      </c>
      <c r="H460" s="44" t="n">
        <f aca="false">IF(ISNUMBER(SEARCH($N$1,I460)),MAX($H$4:H459)+1,0)</f>
        <v>0</v>
      </c>
      <c r="I460" s="45"/>
      <c r="J460" s="45"/>
      <c r="K460" s="45"/>
      <c r="N460" s="44" t="str">
        <f aca="false">IFERROR(VLOOKUP(ROWS($N$5:N460),$H$5:$I$6009,2,0),"")</f>
        <v/>
      </c>
    </row>
    <row r="461" customFormat="false" ht="13.9" hidden="false" customHeight="true" outlineLevel="0" collapsed="false">
      <c r="B461" s="44" t="n">
        <f aca="false">IF(ISNUMBER(SEARCH($F$1,C461)),MAX($B$4:B460)+1,0)</f>
        <v>0</v>
      </c>
      <c r="F461" s="44" t="str">
        <f aca="false">IFERROR(VLOOKUP(ROWS(F$5:F461),$B$5:$C$1000,2,0),"")</f>
        <v/>
      </c>
      <c r="H461" s="44" t="n">
        <f aca="false">IF(ISNUMBER(SEARCH($N$1,I461)),MAX($H$4:H460)+1,0)</f>
        <v>0</v>
      </c>
      <c r="I461" s="45"/>
      <c r="J461" s="45"/>
      <c r="K461" s="45"/>
      <c r="N461" s="44" t="str">
        <f aca="false">IFERROR(VLOOKUP(ROWS($N$5:N461),$H$5:$I$6009,2,0),"")</f>
        <v/>
      </c>
    </row>
    <row r="462" customFormat="false" ht="13.9" hidden="false" customHeight="true" outlineLevel="0" collapsed="false">
      <c r="B462" s="44" t="n">
        <f aca="false">IF(ISNUMBER(SEARCH($F$1,C462)),MAX($B$4:B461)+1,0)</f>
        <v>0</v>
      </c>
      <c r="F462" s="44" t="str">
        <f aca="false">IFERROR(VLOOKUP(ROWS(F$5:F462),$B$5:$C$1000,2,0),"")</f>
        <v/>
      </c>
      <c r="H462" s="44" t="n">
        <f aca="false">IF(ISNUMBER(SEARCH($N$1,I462)),MAX($H$4:H461)+1,0)</f>
        <v>0</v>
      </c>
      <c r="I462" s="45"/>
      <c r="J462" s="45"/>
      <c r="K462" s="45"/>
      <c r="N462" s="44" t="str">
        <f aca="false">IFERROR(VLOOKUP(ROWS($N$5:N462),$H$5:$I$6009,2,0),"")</f>
        <v/>
      </c>
    </row>
    <row r="463" customFormat="false" ht="13.9" hidden="false" customHeight="true" outlineLevel="0" collapsed="false">
      <c r="B463" s="44" t="n">
        <f aca="false">IF(ISNUMBER(SEARCH($F$1,C463)),MAX($B$4:B462)+1,0)</f>
        <v>0</v>
      </c>
      <c r="F463" s="44" t="str">
        <f aca="false">IFERROR(VLOOKUP(ROWS(F$5:F463),$B$5:$C$1000,2,0),"")</f>
        <v/>
      </c>
      <c r="H463" s="44" t="n">
        <f aca="false">IF(ISNUMBER(SEARCH($N$1,I463)),MAX($H$4:H462)+1,0)</f>
        <v>0</v>
      </c>
      <c r="I463" s="45"/>
      <c r="J463" s="45"/>
      <c r="K463" s="45"/>
      <c r="N463" s="44" t="str">
        <f aca="false">IFERROR(VLOOKUP(ROWS($N$5:N463),$H$5:$I$6009,2,0),"")</f>
        <v/>
      </c>
    </row>
    <row r="464" customFormat="false" ht="13.9" hidden="false" customHeight="true" outlineLevel="0" collapsed="false">
      <c r="B464" s="44" t="n">
        <f aca="false">IF(ISNUMBER(SEARCH($F$1,C464)),MAX($B$4:B463)+1,0)</f>
        <v>0</v>
      </c>
      <c r="F464" s="44" t="str">
        <f aca="false">IFERROR(VLOOKUP(ROWS(F$5:F464),$B$5:$C$1000,2,0),"")</f>
        <v/>
      </c>
      <c r="H464" s="44" t="n">
        <f aca="false">IF(ISNUMBER(SEARCH($N$1,I464)),MAX($H$4:H463)+1,0)</f>
        <v>0</v>
      </c>
      <c r="I464" s="45"/>
      <c r="J464" s="45"/>
      <c r="K464" s="45"/>
      <c r="N464" s="44" t="str">
        <f aca="false">IFERROR(VLOOKUP(ROWS($N$5:N464),$H$5:$I$6009,2,0),"")</f>
        <v/>
      </c>
    </row>
    <row r="465" customFormat="false" ht="13.9" hidden="false" customHeight="true" outlineLevel="0" collapsed="false">
      <c r="B465" s="44" t="n">
        <f aca="false">IF(ISNUMBER(SEARCH($F$1,C465)),MAX($B$4:B464)+1,0)</f>
        <v>0</v>
      </c>
      <c r="F465" s="44" t="str">
        <f aca="false">IFERROR(VLOOKUP(ROWS(F$5:F465),$B$5:$C$1000,2,0),"")</f>
        <v/>
      </c>
      <c r="H465" s="44" t="n">
        <f aca="false">IF(ISNUMBER(SEARCH($N$1,I465)),MAX($H$4:H464)+1,0)</f>
        <v>0</v>
      </c>
      <c r="I465" s="45"/>
      <c r="J465" s="45"/>
      <c r="K465" s="45"/>
      <c r="N465" s="44" t="str">
        <f aca="false">IFERROR(VLOOKUP(ROWS($N$5:N465),$H$5:$I$6009,2,0),"")</f>
        <v/>
      </c>
    </row>
    <row r="466" customFormat="false" ht="13.9" hidden="false" customHeight="true" outlineLevel="0" collapsed="false">
      <c r="B466" s="44" t="n">
        <f aca="false">IF(ISNUMBER(SEARCH($F$1,C466)),MAX($B$4:B465)+1,0)</f>
        <v>0</v>
      </c>
      <c r="F466" s="44" t="str">
        <f aca="false">IFERROR(VLOOKUP(ROWS(F$5:F466),$B$5:$C$1000,2,0),"")</f>
        <v/>
      </c>
      <c r="H466" s="44" t="n">
        <f aca="false">IF(ISNUMBER(SEARCH($N$1,I466)),MAX($H$4:H465)+1,0)</f>
        <v>0</v>
      </c>
      <c r="I466" s="45"/>
      <c r="J466" s="45"/>
      <c r="K466" s="45"/>
      <c r="N466" s="44" t="str">
        <f aca="false">IFERROR(VLOOKUP(ROWS($N$5:N466),$H$5:$I$6009,2,0),"")</f>
        <v/>
      </c>
    </row>
    <row r="467" customFormat="false" ht="13.9" hidden="false" customHeight="true" outlineLevel="0" collapsed="false">
      <c r="B467" s="44" t="n">
        <f aca="false">IF(ISNUMBER(SEARCH($F$1,C467)),MAX($B$4:B466)+1,0)</f>
        <v>0</v>
      </c>
      <c r="F467" s="44" t="str">
        <f aca="false">IFERROR(VLOOKUP(ROWS(F$5:F467),$B$5:$C$1000,2,0),"")</f>
        <v/>
      </c>
      <c r="H467" s="44" t="n">
        <f aca="false">IF(ISNUMBER(SEARCH($N$1,I467)),MAX($H$4:H466)+1,0)</f>
        <v>0</v>
      </c>
      <c r="I467" s="45"/>
      <c r="J467" s="45"/>
      <c r="K467" s="45"/>
      <c r="N467" s="44" t="str">
        <f aca="false">IFERROR(VLOOKUP(ROWS($N$5:N467),$H$5:$I$6009,2,0),"")</f>
        <v/>
      </c>
    </row>
    <row r="468" customFormat="false" ht="13.9" hidden="false" customHeight="true" outlineLevel="0" collapsed="false">
      <c r="B468" s="44" t="n">
        <f aca="false">IF(ISNUMBER(SEARCH($F$1,C468)),MAX($B$4:B467)+1,0)</f>
        <v>0</v>
      </c>
      <c r="F468" s="44" t="str">
        <f aca="false">IFERROR(VLOOKUP(ROWS(F$5:F468),$B$5:$C$1000,2,0),"")</f>
        <v/>
      </c>
      <c r="H468" s="44" t="n">
        <f aca="false">IF(ISNUMBER(SEARCH($N$1,I468)),MAX($H$4:H467)+1,0)</f>
        <v>0</v>
      </c>
      <c r="I468" s="45"/>
      <c r="J468" s="45"/>
      <c r="K468" s="45"/>
      <c r="N468" s="44" t="str">
        <f aca="false">IFERROR(VLOOKUP(ROWS($N$5:N468),$H$5:$I$6009,2,0),"")</f>
        <v/>
      </c>
    </row>
    <row r="469" customFormat="false" ht="13.9" hidden="false" customHeight="true" outlineLevel="0" collapsed="false">
      <c r="B469" s="44" t="n">
        <f aca="false">IF(ISNUMBER(SEARCH($F$1,C469)),MAX($B$4:B468)+1,0)</f>
        <v>0</v>
      </c>
      <c r="F469" s="44" t="str">
        <f aca="false">IFERROR(VLOOKUP(ROWS(F$5:F469),$B$5:$C$1000,2,0),"")</f>
        <v/>
      </c>
      <c r="H469" s="44" t="n">
        <f aca="false">IF(ISNUMBER(SEARCH($N$1,I469)),MAX($H$4:H468)+1,0)</f>
        <v>0</v>
      </c>
      <c r="I469" s="45"/>
      <c r="J469" s="45"/>
      <c r="K469" s="45"/>
      <c r="N469" s="44" t="str">
        <f aca="false">IFERROR(VLOOKUP(ROWS($N$5:N469),$H$5:$I$6009,2,0),"")</f>
        <v/>
      </c>
    </row>
    <row r="470" customFormat="false" ht="13.9" hidden="false" customHeight="true" outlineLevel="0" collapsed="false">
      <c r="B470" s="44" t="n">
        <f aca="false">IF(ISNUMBER(SEARCH($F$1,C470)),MAX($B$4:B469)+1,0)</f>
        <v>0</v>
      </c>
      <c r="F470" s="44" t="str">
        <f aca="false">IFERROR(VLOOKUP(ROWS(F$5:F470),$B$5:$C$1000,2,0),"")</f>
        <v/>
      </c>
      <c r="H470" s="44" t="n">
        <f aca="false">IF(ISNUMBER(SEARCH($N$1,I470)),MAX($H$4:H469)+1,0)</f>
        <v>0</v>
      </c>
      <c r="I470" s="45"/>
      <c r="J470" s="45"/>
      <c r="K470" s="45"/>
      <c r="N470" s="44" t="str">
        <f aca="false">IFERROR(VLOOKUP(ROWS($N$5:N470),$H$5:$I$6009,2,0),"")</f>
        <v/>
      </c>
    </row>
    <row r="471" customFormat="false" ht="13.9" hidden="false" customHeight="true" outlineLevel="0" collapsed="false">
      <c r="B471" s="44" t="n">
        <f aca="false">IF(ISNUMBER(SEARCH($F$1,C471)),MAX($B$4:B470)+1,0)</f>
        <v>0</v>
      </c>
      <c r="F471" s="44" t="str">
        <f aca="false">IFERROR(VLOOKUP(ROWS(F$5:F471),$B$5:$C$1000,2,0),"")</f>
        <v/>
      </c>
      <c r="H471" s="44" t="n">
        <f aca="false">IF(ISNUMBER(SEARCH($N$1,I471)),MAX($H$4:H470)+1,0)</f>
        <v>0</v>
      </c>
      <c r="I471" s="45"/>
      <c r="J471" s="45"/>
      <c r="K471" s="45"/>
      <c r="N471" s="44" t="str">
        <f aca="false">IFERROR(VLOOKUP(ROWS($N$5:N471),$H$5:$I$6009,2,0),"")</f>
        <v/>
      </c>
    </row>
    <row r="472" customFormat="false" ht="13.9" hidden="false" customHeight="true" outlineLevel="0" collapsed="false">
      <c r="B472" s="44" t="n">
        <f aca="false">IF(ISNUMBER(SEARCH($F$1,C472)),MAX($B$4:B471)+1,0)</f>
        <v>0</v>
      </c>
      <c r="F472" s="44" t="str">
        <f aca="false">IFERROR(VLOOKUP(ROWS(F$5:F472),$B$5:$C$1000,2,0),"")</f>
        <v/>
      </c>
      <c r="H472" s="44" t="n">
        <f aca="false">IF(ISNUMBER(SEARCH($N$1,I472)),MAX($H$4:H471)+1,0)</f>
        <v>0</v>
      </c>
      <c r="I472" s="45"/>
      <c r="J472" s="45"/>
      <c r="K472" s="45"/>
      <c r="N472" s="44" t="str">
        <f aca="false">IFERROR(VLOOKUP(ROWS($N$5:N472),$H$5:$I$6009,2,0),"")</f>
        <v/>
      </c>
    </row>
    <row r="473" customFormat="false" ht="13.9" hidden="false" customHeight="true" outlineLevel="0" collapsed="false">
      <c r="B473" s="44" t="n">
        <f aca="false">IF(ISNUMBER(SEARCH($F$1,C473)),MAX($B$4:B472)+1,0)</f>
        <v>0</v>
      </c>
      <c r="F473" s="44" t="str">
        <f aca="false">IFERROR(VLOOKUP(ROWS(F$5:F473),$B$5:$C$1000,2,0),"")</f>
        <v/>
      </c>
      <c r="H473" s="44" t="n">
        <f aca="false">IF(ISNUMBER(SEARCH($N$1,I473)),MAX($H$4:H472)+1,0)</f>
        <v>0</v>
      </c>
      <c r="I473" s="45"/>
      <c r="J473" s="45"/>
      <c r="K473" s="45"/>
      <c r="N473" s="44" t="str">
        <f aca="false">IFERROR(VLOOKUP(ROWS($N$5:N473),$H$5:$I$6009,2,0),"")</f>
        <v/>
      </c>
    </row>
    <row r="474" customFormat="false" ht="13.9" hidden="false" customHeight="true" outlineLevel="0" collapsed="false">
      <c r="B474" s="44" t="n">
        <f aca="false">IF(ISNUMBER(SEARCH($F$1,C474)),MAX($B$4:B473)+1,0)</f>
        <v>0</v>
      </c>
      <c r="F474" s="44" t="str">
        <f aca="false">IFERROR(VLOOKUP(ROWS(F$5:F474),$B$5:$C$1000,2,0),"")</f>
        <v/>
      </c>
      <c r="H474" s="44" t="n">
        <f aca="false">IF(ISNUMBER(SEARCH($N$1,I474)),MAX($H$4:H473)+1,0)</f>
        <v>0</v>
      </c>
      <c r="I474" s="45"/>
      <c r="J474" s="45"/>
      <c r="K474" s="45"/>
      <c r="N474" s="44" t="str">
        <f aca="false">IFERROR(VLOOKUP(ROWS($N$5:N474),$H$5:$I$6009,2,0),"")</f>
        <v/>
      </c>
    </row>
    <row r="475" customFormat="false" ht="13.9" hidden="false" customHeight="true" outlineLevel="0" collapsed="false">
      <c r="B475" s="44" t="n">
        <f aca="false">IF(ISNUMBER(SEARCH($F$1,C475)),MAX($B$4:B474)+1,0)</f>
        <v>0</v>
      </c>
      <c r="F475" s="44" t="str">
        <f aca="false">IFERROR(VLOOKUP(ROWS(F$5:F475),$B$5:$C$1000,2,0),"")</f>
        <v/>
      </c>
      <c r="H475" s="44" t="n">
        <f aca="false">IF(ISNUMBER(SEARCH($N$1,I475)),MAX($H$4:H474)+1,0)</f>
        <v>0</v>
      </c>
      <c r="I475" s="45"/>
      <c r="J475" s="45"/>
      <c r="K475" s="45"/>
      <c r="N475" s="44" t="str">
        <f aca="false">IFERROR(VLOOKUP(ROWS($N$5:N475),$H$5:$I$6009,2,0),"")</f>
        <v/>
      </c>
    </row>
    <row r="476" customFormat="false" ht="13.9" hidden="false" customHeight="true" outlineLevel="0" collapsed="false">
      <c r="B476" s="44" t="n">
        <f aca="false">IF(ISNUMBER(SEARCH($F$1,C476)),MAX($B$4:B475)+1,0)</f>
        <v>0</v>
      </c>
      <c r="F476" s="44" t="str">
        <f aca="false">IFERROR(VLOOKUP(ROWS(F$5:F476),$B$5:$C$1000,2,0),"")</f>
        <v/>
      </c>
      <c r="H476" s="44" t="n">
        <f aca="false">IF(ISNUMBER(SEARCH($N$1,I476)),MAX($H$4:H475)+1,0)</f>
        <v>0</v>
      </c>
      <c r="I476" s="45"/>
      <c r="J476" s="45"/>
      <c r="K476" s="45"/>
      <c r="N476" s="44" t="str">
        <f aca="false">IFERROR(VLOOKUP(ROWS($N$5:N476),$H$5:$I$6009,2,0),"")</f>
        <v/>
      </c>
    </row>
    <row r="477" customFormat="false" ht="13.9" hidden="false" customHeight="true" outlineLevel="0" collapsed="false">
      <c r="B477" s="44" t="n">
        <f aca="false">IF(ISNUMBER(SEARCH($F$1,C477)),MAX($B$4:B476)+1,0)</f>
        <v>0</v>
      </c>
      <c r="F477" s="44" t="str">
        <f aca="false">IFERROR(VLOOKUP(ROWS(F$5:F477),$B$5:$C$1000,2,0),"")</f>
        <v/>
      </c>
      <c r="H477" s="44" t="n">
        <f aca="false">IF(ISNUMBER(SEARCH($N$1,I477)),MAX($H$4:H476)+1,0)</f>
        <v>0</v>
      </c>
      <c r="I477" s="45"/>
      <c r="J477" s="45"/>
      <c r="K477" s="45"/>
      <c r="N477" s="44" t="str">
        <f aca="false">IFERROR(VLOOKUP(ROWS($N$5:N477),$H$5:$I$6009,2,0),"")</f>
        <v/>
      </c>
    </row>
    <row r="478" customFormat="false" ht="13.9" hidden="false" customHeight="true" outlineLevel="0" collapsed="false">
      <c r="B478" s="44" t="n">
        <f aca="false">IF(ISNUMBER(SEARCH($F$1,C478)),MAX($B$4:B477)+1,0)</f>
        <v>0</v>
      </c>
      <c r="F478" s="44" t="str">
        <f aca="false">IFERROR(VLOOKUP(ROWS(F$5:F478),$B$5:$C$1000,2,0),"")</f>
        <v/>
      </c>
      <c r="H478" s="44" t="n">
        <f aca="false">IF(ISNUMBER(SEARCH($N$1,I478)),MAX($H$4:H477)+1,0)</f>
        <v>0</v>
      </c>
      <c r="I478" s="45"/>
      <c r="J478" s="45"/>
      <c r="K478" s="45"/>
      <c r="N478" s="44" t="str">
        <f aca="false">IFERROR(VLOOKUP(ROWS($N$5:N478),$H$5:$I$6009,2,0),"")</f>
        <v/>
      </c>
    </row>
    <row r="479" customFormat="false" ht="13.9" hidden="false" customHeight="true" outlineLevel="0" collapsed="false">
      <c r="B479" s="44" t="n">
        <f aca="false">IF(ISNUMBER(SEARCH($F$1,C479)),MAX($B$4:B478)+1,0)</f>
        <v>0</v>
      </c>
      <c r="F479" s="44" t="str">
        <f aca="false">IFERROR(VLOOKUP(ROWS(F$5:F479),$B$5:$C$1000,2,0),"")</f>
        <v/>
      </c>
      <c r="H479" s="44" t="n">
        <f aca="false">IF(ISNUMBER(SEARCH($N$1,I479)),MAX($H$4:H478)+1,0)</f>
        <v>0</v>
      </c>
      <c r="I479" s="45"/>
      <c r="J479" s="45"/>
      <c r="K479" s="45"/>
      <c r="N479" s="44" t="str">
        <f aca="false">IFERROR(VLOOKUP(ROWS($N$5:N479),$H$5:$I$6009,2,0),"")</f>
        <v/>
      </c>
    </row>
    <row r="480" customFormat="false" ht="13.9" hidden="false" customHeight="true" outlineLevel="0" collapsed="false">
      <c r="B480" s="44" t="n">
        <f aca="false">IF(ISNUMBER(SEARCH($F$1,C480)),MAX($B$4:B479)+1,0)</f>
        <v>0</v>
      </c>
      <c r="F480" s="44" t="str">
        <f aca="false">IFERROR(VLOOKUP(ROWS(F$5:F480),$B$5:$C$1000,2,0),"")</f>
        <v/>
      </c>
      <c r="H480" s="44" t="n">
        <f aca="false">IF(ISNUMBER(SEARCH($N$1,I480)),MAX($H$4:H479)+1,0)</f>
        <v>0</v>
      </c>
      <c r="I480" s="45"/>
      <c r="J480" s="45"/>
      <c r="K480" s="45"/>
      <c r="N480" s="44" t="str">
        <f aca="false">IFERROR(VLOOKUP(ROWS($N$5:N480),$H$5:$I$6009,2,0),"")</f>
        <v/>
      </c>
    </row>
    <row r="481" customFormat="false" ht="13.9" hidden="false" customHeight="true" outlineLevel="0" collapsed="false">
      <c r="B481" s="44" t="n">
        <f aca="false">IF(ISNUMBER(SEARCH($F$1,C481)),MAX($B$4:B480)+1,0)</f>
        <v>0</v>
      </c>
      <c r="F481" s="44" t="str">
        <f aca="false">IFERROR(VLOOKUP(ROWS(F$5:F481),$B$5:$C$1000,2,0),"")</f>
        <v/>
      </c>
      <c r="H481" s="44" t="n">
        <f aca="false">IF(ISNUMBER(SEARCH($N$1,I481)),MAX($H$4:H480)+1,0)</f>
        <v>0</v>
      </c>
      <c r="I481" s="45"/>
      <c r="J481" s="45"/>
      <c r="K481" s="45"/>
      <c r="N481" s="44" t="str">
        <f aca="false">IFERROR(VLOOKUP(ROWS($N$5:N481),$H$5:$I$6009,2,0),"")</f>
        <v/>
      </c>
    </row>
    <row r="482" customFormat="false" ht="13.9" hidden="false" customHeight="true" outlineLevel="0" collapsed="false">
      <c r="B482" s="44" t="n">
        <f aca="false">IF(ISNUMBER(SEARCH($F$1,C482)),MAX($B$4:B481)+1,0)</f>
        <v>0</v>
      </c>
      <c r="F482" s="44" t="str">
        <f aca="false">IFERROR(VLOOKUP(ROWS(F$5:F482),$B$5:$C$1000,2,0),"")</f>
        <v/>
      </c>
      <c r="H482" s="44" t="n">
        <f aca="false">IF(ISNUMBER(SEARCH($N$1,I482)),MAX($H$4:H481)+1,0)</f>
        <v>0</v>
      </c>
      <c r="I482" s="45"/>
      <c r="J482" s="45"/>
      <c r="K482" s="45"/>
      <c r="N482" s="44" t="str">
        <f aca="false">IFERROR(VLOOKUP(ROWS($N$5:N482),$H$5:$I$6009,2,0),"")</f>
        <v/>
      </c>
    </row>
    <row r="483" customFormat="false" ht="13.9" hidden="false" customHeight="true" outlineLevel="0" collapsed="false">
      <c r="B483" s="44" t="n">
        <f aca="false">IF(ISNUMBER(SEARCH($F$1,C483)),MAX($B$4:B482)+1,0)</f>
        <v>0</v>
      </c>
      <c r="F483" s="44" t="str">
        <f aca="false">IFERROR(VLOOKUP(ROWS(F$5:F483),$B$5:$C$1000,2,0),"")</f>
        <v/>
      </c>
      <c r="H483" s="44" t="n">
        <f aca="false">IF(ISNUMBER(SEARCH($N$1,I483)),MAX($H$4:H482)+1,0)</f>
        <v>0</v>
      </c>
      <c r="I483" s="45"/>
      <c r="J483" s="45"/>
      <c r="K483" s="45"/>
      <c r="N483" s="44" t="str">
        <f aca="false">IFERROR(VLOOKUP(ROWS($N$5:N483),$H$5:$I$6009,2,0),"")</f>
        <v/>
      </c>
    </row>
    <row r="484" customFormat="false" ht="13.9" hidden="false" customHeight="true" outlineLevel="0" collapsed="false">
      <c r="B484" s="44" t="n">
        <f aca="false">IF(ISNUMBER(SEARCH($F$1,C484)),MAX($B$4:B483)+1,0)</f>
        <v>0</v>
      </c>
      <c r="F484" s="44" t="str">
        <f aca="false">IFERROR(VLOOKUP(ROWS(F$5:F484),$B$5:$C$1000,2,0),"")</f>
        <v/>
      </c>
      <c r="H484" s="44" t="n">
        <f aca="false">IF(ISNUMBER(SEARCH($N$1,I484)),MAX($H$4:H483)+1,0)</f>
        <v>0</v>
      </c>
      <c r="I484" s="45"/>
      <c r="J484" s="45"/>
      <c r="K484" s="45"/>
      <c r="N484" s="44" t="str">
        <f aca="false">IFERROR(VLOOKUP(ROWS($N$5:N484),$H$5:$I$6009,2,0),"")</f>
        <v/>
      </c>
    </row>
    <row r="485" customFormat="false" ht="13.9" hidden="false" customHeight="true" outlineLevel="0" collapsed="false">
      <c r="B485" s="44" t="n">
        <f aca="false">IF(ISNUMBER(SEARCH($F$1,C485)),MAX($B$4:B484)+1,0)</f>
        <v>0</v>
      </c>
      <c r="F485" s="44" t="str">
        <f aca="false">IFERROR(VLOOKUP(ROWS(F$5:F485),$B$5:$C$1000,2,0),"")</f>
        <v/>
      </c>
      <c r="H485" s="44" t="n">
        <f aca="false">IF(ISNUMBER(SEARCH($N$1,I485)),MAX($H$4:H484)+1,0)</f>
        <v>0</v>
      </c>
      <c r="I485" s="45"/>
      <c r="J485" s="45"/>
      <c r="K485" s="45"/>
      <c r="N485" s="44" t="str">
        <f aca="false">IFERROR(VLOOKUP(ROWS($N$5:N485),$H$5:$I$6009,2,0),"")</f>
        <v/>
      </c>
    </row>
    <row r="486" customFormat="false" ht="13.9" hidden="false" customHeight="true" outlineLevel="0" collapsed="false">
      <c r="B486" s="44" t="n">
        <f aca="false">IF(ISNUMBER(SEARCH($F$1,C486)),MAX($B$4:B485)+1,0)</f>
        <v>0</v>
      </c>
      <c r="F486" s="44" t="str">
        <f aca="false">IFERROR(VLOOKUP(ROWS(F$5:F486),$B$5:$C$1000,2,0),"")</f>
        <v/>
      </c>
      <c r="H486" s="44" t="n">
        <f aca="false">IF(ISNUMBER(SEARCH($N$1,I486)),MAX($H$4:H485)+1,0)</f>
        <v>0</v>
      </c>
      <c r="I486" s="45"/>
      <c r="J486" s="45"/>
      <c r="K486" s="45"/>
      <c r="N486" s="44" t="str">
        <f aca="false">IFERROR(VLOOKUP(ROWS($N$5:N486),$H$5:$I$6009,2,0),"")</f>
        <v/>
      </c>
    </row>
    <row r="487" customFormat="false" ht="13.9" hidden="false" customHeight="true" outlineLevel="0" collapsed="false">
      <c r="B487" s="44" t="n">
        <f aca="false">IF(ISNUMBER(SEARCH($F$1,C487)),MAX($B$4:B486)+1,0)</f>
        <v>0</v>
      </c>
      <c r="F487" s="44" t="str">
        <f aca="false">IFERROR(VLOOKUP(ROWS(F$5:F487),$B$5:$C$1000,2,0),"")</f>
        <v/>
      </c>
      <c r="H487" s="44" t="n">
        <f aca="false">IF(ISNUMBER(SEARCH($N$1,I487)),MAX($H$4:H486)+1,0)</f>
        <v>0</v>
      </c>
      <c r="I487" s="45"/>
      <c r="J487" s="45"/>
      <c r="K487" s="45"/>
      <c r="N487" s="44" t="str">
        <f aca="false">IFERROR(VLOOKUP(ROWS($N$5:N487),$H$5:$I$6009,2,0),"")</f>
        <v/>
      </c>
    </row>
    <row r="488" customFormat="false" ht="13.9" hidden="false" customHeight="true" outlineLevel="0" collapsed="false">
      <c r="B488" s="44" t="n">
        <f aca="false">IF(ISNUMBER(SEARCH($F$1,C488)),MAX($B$4:B487)+1,0)</f>
        <v>0</v>
      </c>
      <c r="F488" s="44" t="str">
        <f aca="false">IFERROR(VLOOKUP(ROWS(F$5:F488),$B$5:$C$1000,2,0),"")</f>
        <v/>
      </c>
      <c r="H488" s="44" t="n">
        <f aca="false">IF(ISNUMBER(SEARCH($N$1,I488)),MAX($H$4:H487)+1,0)</f>
        <v>0</v>
      </c>
      <c r="I488" s="45"/>
      <c r="J488" s="45"/>
      <c r="K488" s="45"/>
      <c r="N488" s="44" t="str">
        <f aca="false">IFERROR(VLOOKUP(ROWS($N$5:N488),$H$5:$I$6009,2,0),"")</f>
        <v/>
      </c>
    </row>
    <row r="489" customFormat="false" ht="13.9" hidden="false" customHeight="true" outlineLevel="0" collapsed="false">
      <c r="B489" s="44" t="n">
        <f aca="false">IF(ISNUMBER(SEARCH($F$1,C489)),MAX($B$4:B488)+1,0)</f>
        <v>0</v>
      </c>
      <c r="F489" s="44" t="str">
        <f aca="false">IFERROR(VLOOKUP(ROWS(F$5:F489),$B$5:$C$1000,2,0),"")</f>
        <v/>
      </c>
      <c r="H489" s="44" t="n">
        <f aca="false">IF(ISNUMBER(SEARCH($N$1,I489)),MAX($H$4:H488)+1,0)</f>
        <v>0</v>
      </c>
      <c r="I489" s="45"/>
      <c r="J489" s="45"/>
      <c r="K489" s="45"/>
      <c r="N489" s="44" t="str">
        <f aca="false">IFERROR(VLOOKUP(ROWS($N$5:N489),$H$5:$I$6009,2,0),"")</f>
        <v/>
      </c>
    </row>
    <row r="490" customFormat="false" ht="13.9" hidden="false" customHeight="true" outlineLevel="0" collapsed="false">
      <c r="B490" s="44" t="n">
        <f aca="false">IF(ISNUMBER(SEARCH($F$1,C490)),MAX($B$4:B489)+1,0)</f>
        <v>0</v>
      </c>
      <c r="F490" s="44" t="str">
        <f aca="false">IFERROR(VLOOKUP(ROWS(F$5:F490),$B$5:$C$1000,2,0),"")</f>
        <v/>
      </c>
      <c r="H490" s="44" t="n">
        <f aca="false">IF(ISNUMBER(SEARCH($N$1,I490)),MAX($H$4:H489)+1,0)</f>
        <v>0</v>
      </c>
      <c r="I490" s="45"/>
      <c r="J490" s="45"/>
      <c r="K490" s="45"/>
      <c r="N490" s="44" t="str">
        <f aca="false">IFERROR(VLOOKUP(ROWS($N$5:N490),$H$5:$I$6009,2,0),"")</f>
        <v/>
      </c>
    </row>
    <row r="491" customFormat="false" ht="13.9" hidden="false" customHeight="true" outlineLevel="0" collapsed="false">
      <c r="B491" s="44" t="n">
        <f aca="false">IF(ISNUMBER(SEARCH($F$1,C491)),MAX($B$4:B490)+1,0)</f>
        <v>0</v>
      </c>
      <c r="F491" s="44" t="str">
        <f aca="false">IFERROR(VLOOKUP(ROWS(F$5:F491),$B$5:$C$1000,2,0),"")</f>
        <v/>
      </c>
      <c r="H491" s="44" t="n">
        <f aca="false">IF(ISNUMBER(SEARCH($N$1,I491)),MAX($H$4:H490)+1,0)</f>
        <v>0</v>
      </c>
      <c r="I491" s="45"/>
      <c r="J491" s="45"/>
      <c r="K491" s="45"/>
      <c r="N491" s="44" t="str">
        <f aca="false">IFERROR(VLOOKUP(ROWS($N$5:N491),$H$5:$I$6009,2,0),"")</f>
        <v/>
      </c>
    </row>
    <row r="492" customFormat="false" ht="13.9" hidden="false" customHeight="true" outlineLevel="0" collapsed="false">
      <c r="B492" s="44" t="n">
        <f aca="false">IF(ISNUMBER(SEARCH($F$1,C492)),MAX($B$4:B491)+1,0)</f>
        <v>0</v>
      </c>
      <c r="F492" s="44" t="str">
        <f aca="false">IFERROR(VLOOKUP(ROWS(F$5:F492),$B$5:$C$1000,2,0),"")</f>
        <v/>
      </c>
      <c r="H492" s="44" t="n">
        <f aca="false">IF(ISNUMBER(SEARCH($N$1,I492)),MAX($H$4:H491)+1,0)</f>
        <v>0</v>
      </c>
      <c r="I492" s="45"/>
      <c r="J492" s="45"/>
      <c r="K492" s="45"/>
      <c r="N492" s="44" t="str">
        <f aca="false">IFERROR(VLOOKUP(ROWS($N$5:N492),$H$5:$I$6009,2,0),"")</f>
        <v/>
      </c>
    </row>
    <row r="493" customFormat="false" ht="13.9" hidden="false" customHeight="true" outlineLevel="0" collapsed="false">
      <c r="B493" s="44" t="n">
        <f aca="false">IF(ISNUMBER(SEARCH($F$1,C493)),MAX($B$4:B492)+1,0)</f>
        <v>0</v>
      </c>
      <c r="F493" s="44" t="str">
        <f aca="false">IFERROR(VLOOKUP(ROWS(F$5:F493),$B$5:$C$1000,2,0),"")</f>
        <v/>
      </c>
      <c r="H493" s="44" t="n">
        <f aca="false">IF(ISNUMBER(SEARCH($N$1,I493)),MAX($H$4:H492)+1,0)</f>
        <v>0</v>
      </c>
      <c r="I493" s="45"/>
      <c r="J493" s="45"/>
      <c r="K493" s="45"/>
      <c r="N493" s="44" t="str">
        <f aca="false">IFERROR(VLOOKUP(ROWS($N$5:N493),$H$5:$I$6009,2,0),"")</f>
        <v/>
      </c>
    </row>
    <row r="494" customFormat="false" ht="13.9" hidden="false" customHeight="true" outlineLevel="0" collapsed="false">
      <c r="B494" s="44" t="n">
        <f aca="false">IF(ISNUMBER(SEARCH($F$1,C494)),MAX($B$4:B493)+1,0)</f>
        <v>0</v>
      </c>
      <c r="F494" s="44" t="str">
        <f aca="false">IFERROR(VLOOKUP(ROWS(F$5:F494),$B$5:$C$1000,2,0),"")</f>
        <v/>
      </c>
      <c r="H494" s="44" t="n">
        <f aca="false">IF(ISNUMBER(SEARCH($N$1,I494)),MAX($H$4:H493)+1,0)</f>
        <v>0</v>
      </c>
      <c r="I494" s="45"/>
      <c r="J494" s="45"/>
      <c r="K494" s="45"/>
      <c r="N494" s="44" t="str">
        <f aca="false">IFERROR(VLOOKUP(ROWS($N$5:N494),$H$5:$I$6009,2,0),"")</f>
        <v/>
      </c>
    </row>
    <row r="495" customFormat="false" ht="13.9" hidden="false" customHeight="true" outlineLevel="0" collapsed="false">
      <c r="B495" s="44" t="n">
        <f aca="false">IF(ISNUMBER(SEARCH($F$1,C495)),MAX($B$4:B494)+1,0)</f>
        <v>0</v>
      </c>
      <c r="F495" s="44" t="str">
        <f aca="false">IFERROR(VLOOKUP(ROWS(F$5:F495),$B$5:$C$1000,2,0),"")</f>
        <v/>
      </c>
      <c r="H495" s="44" t="n">
        <f aca="false">IF(ISNUMBER(SEARCH($N$1,I495)),MAX($H$4:H494)+1,0)</f>
        <v>0</v>
      </c>
      <c r="I495" s="45"/>
      <c r="J495" s="45"/>
      <c r="K495" s="45"/>
      <c r="N495" s="44" t="str">
        <f aca="false">IFERROR(VLOOKUP(ROWS($N$5:N495),$H$5:$I$6009,2,0),"")</f>
        <v/>
      </c>
    </row>
    <row r="496" customFormat="false" ht="13.9" hidden="false" customHeight="true" outlineLevel="0" collapsed="false">
      <c r="B496" s="44" t="n">
        <f aca="false">IF(ISNUMBER(SEARCH($F$1,C496)),MAX($B$4:B495)+1,0)</f>
        <v>0</v>
      </c>
      <c r="F496" s="44" t="str">
        <f aca="false">IFERROR(VLOOKUP(ROWS(F$5:F496),$B$5:$C$1000,2,0),"")</f>
        <v/>
      </c>
      <c r="H496" s="44" t="n">
        <f aca="false">IF(ISNUMBER(SEARCH($N$1,I496)),MAX($H$4:H495)+1,0)</f>
        <v>0</v>
      </c>
      <c r="I496" s="45"/>
      <c r="J496" s="45"/>
      <c r="K496" s="45"/>
      <c r="N496" s="44" t="str">
        <f aca="false">IFERROR(VLOOKUP(ROWS($N$5:N496),$H$5:$I$6009,2,0),"")</f>
        <v/>
      </c>
    </row>
    <row r="497" customFormat="false" ht="13.9" hidden="false" customHeight="true" outlineLevel="0" collapsed="false">
      <c r="B497" s="44" t="n">
        <f aca="false">IF(ISNUMBER(SEARCH($F$1,C497)),MAX($B$4:B496)+1,0)</f>
        <v>0</v>
      </c>
      <c r="F497" s="44" t="str">
        <f aca="false">IFERROR(VLOOKUP(ROWS(F$5:F497),$B$5:$C$1000,2,0),"")</f>
        <v/>
      </c>
      <c r="H497" s="44" t="n">
        <f aca="false">IF(ISNUMBER(SEARCH($N$1,I497)),MAX($H$4:H496)+1,0)</f>
        <v>0</v>
      </c>
      <c r="I497" s="45"/>
      <c r="J497" s="45"/>
      <c r="K497" s="45"/>
      <c r="N497" s="44" t="str">
        <f aca="false">IFERROR(VLOOKUP(ROWS($N$5:N497),$H$5:$I$6009,2,0),"")</f>
        <v/>
      </c>
    </row>
    <row r="498" customFormat="false" ht="13.9" hidden="false" customHeight="true" outlineLevel="0" collapsed="false">
      <c r="B498" s="44" t="n">
        <f aca="false">IF(ISNUMBER(SEARCH($F$1,C498)),MAX($B$4:B497)+1,0)</f>
        <v>0</v>
      </c>
      <c r="F498" s="44" t="str">
        <f aca="false">IFERROR(VLOOKUP(ROWS(F$5:F498),$B$5:$C$1000,2,0),"")</f>
        <v/>
      </c>
      <c r="H498" s="44" t="n">
        <f aca="false">IF(ISNUMBER(SEARCH($N$1,I498)),MAX($H$4:H497)+1,0)</f>
        <v>0</v>
      </c>
      <c r="I498" s="45"/>
      <c r="J498" s="45"/>
      <c r="K498" s="45"/>
      <c r="N498" s="44" t="str">
        <f aca="false">IFERROR(VLOOKUP(ROWS($N$5:N498),$H$5:$I$6009,2,0),"")</f>
        <v/>
      </c>
    </row>
    <row r="499" customFormat="false" ht="13.9" hidden="false" customHeight="true" outlineLevel="0" collapsed="false">
      <c r="B499" s="44" t="n">
        <f aca="false">IF(ISNUMBER(SEARCH($F$1,C499)),MAX($B$4:B498)+1,0)</f>
        <v>0</v>
      </c>
      <c r="F499" s="44" t="str">
        <f aca="false">IFERROR(VLOOKUP(ROWS(F$5:F499),$B$5:$C$1000,2,0),"")</f>
        <v/>
      </c>
      <c r="H499" s="44" t="n">
        <f aca="false">IF(ISNUMBER(SEARCH($N$1,I499)),MAX($H$4:H498)+1,0)</f>
        <v>0</v>
      </c>
      <c r="I499" s="45"/>
      <c r="J499" s="45"/>
      <c r="K499" s="45"/>
      <c r="N499" s="44" t="str">
        <f aca="false">IFERROR(VLOOKUP(ROWS($N$5:N499),$H$5:$I$6009,2,0),"")</f>
        <v/>
      </c>
    </row>
    <row r="500" customFormat="false" ht="13.9" hidden="false" customHeight="true" outlineLevel="0" collapsed="false">
      <c r="B500" s="44" t="n">
        <f aca="false">IF(ISNUMBER(SEARCH($F$1,C500)),MAX($B$4:B499)+1,0)</f>
        <v>0</v>
      </c>
      <c r="F500" s="44" t="str">
        <f aca="false">IFERROR(VLOOKUP(ROWS(F$5:F500),$B$5:$C$1000,2,0),"")</f>
        <v/>
      </c>
      <c r="H500" s="44" t="n">
        <f aca="false">IF(ISNUMBER(SEARCH($N$1,I500)),MAX($H$4:H499)+1,0)</f>
        <v>0</v>
      </c>
      <c r="I500" s="45"/>
      <c r="J500" s="45"/>
      <c r="K500" s="45"/>
      <c r="N500" s="44" t="str">
        <f aca="false">IFERROR(VLOOKUP(ROWS($N$5:N500),$H$5:$I$6009,2,0),"")</f>
        <v/>
      </c>
    </row>
    <row r="501" customFormat="false" ht="13.9" hidden="false" customHeight="true" outlineLevel="0" collapsed="false">
      <c r="B501" s="44" t="n">
        <f aca="false">IF(ISNUMBER(SEARCH($F$1,C501)),MAX($B$4:B500)+1,0)</f>
        <v>0</v>
      </c>
      <c r="F501" s="44" t="str">
        <f aca="false">IFERROR(VLOOKUP(ROWS(F$5:F501),$B$5:$C$1000,2,0),"")</f>
        <v/>
      </c>
      <c r="H501" s="44" t="n">
        <f aca="false">IF(ISNUMBER(SEARCH($N$1,I501)),MAX($H$4:H500)+1,0)</f>
        <v>0</v>
      </c>
      <c r="I501" s="45"/>
      <c r="J501" s="45"/>
      <c r="K501" s="45"/>
      <c r="N501" s="44" t="str">
        <f aca="false">IFERROR(VLOOKUP(ROWS($N$5:N501),$H$5:$I$6009,2,0),"")</f>
        <v/>
      </c>
    </row>
    <row r="502" customFormat="false" ht="13.9" hidden="false" customHeight="true" outlineLevel="0" collapsed="false">
      <c r="B502" s="44" t="n">
        <f aca="false">IF(ISNUMBER(SEARCH($F$1,C502)),MAX($B$4:B501)+1,0)</f>
        <v>0</v>
      </c>
      <c r="F502" s="44" t="str">
        <f aca="false">IFERROR(VLOOKUP(ROWS(F$5:F502),$B$5:$C$1000,2,0),"")</f>
        <v/>
      </c>
      <c r="H502" s="44" t="n">
        <f aca="false">IF(ISNUMBER(SEARCH($N$1,I502)),MAX($H$4:H501)+1,0)</f>
        <v>0</v>
      </c>
      <c r="I502" s="45"/>
      <c r="J502" s="45"/>
      <c r="K502" s="45"/>
      <c r="N502" s="44" t="str">
        <f aca="false">IFERROR(VLOOKUP(ROWS($N$5:N502),$H$5:$I$6009,2,0),"")</f>
        <v/>
      </c>
    </row>
    <row r="503" customFormat="false" ht="13.9" hidden="false" customHeight="true" outlineLevel="0" collapsed="false">
      <c r="B503" s="44" t="n">
        <f aca="false">IF(ISNUMBER(SEARCH($F$1,C503)),MAX($B$4:B502)+1,0)</f>
        <v>0</v>
      </c>
      <c r="F503" s="44" t="str">
        <f aca="false">IFERROR(VLOOKUP(ROWS(F$5:F503),$B$5:$C$1000,2,0),"")</f>
        <v/>
      </c>
      <c r="H503" s="44" t="n">
        <f aca="false">IF(ISNUMBER(SEARCH($N$1,I503)),MAX($H$4:H502)+1,0)</f>
        <v>0</v>
      </c>
      <c r="I503" s="45"/>
      <c r="J503" s="45"/>
      <c r="K503" s="45"/>
      <c r="N503" s="44" t="str">
        <f aca="false">IFERROR(VLOOKUP(ROWS($N$5:N503),$H$5:$I$6009,2,0),"")</f>
        <v/>
      </c>
    </row>
    <row r="504" customFormat="false" ht="13.9" hidden="false" customHeight="true" outlineLevel="0" collapsed="false">
      <c r="B504" s="44" t="n">
        <f aca="false">IF(ISNUMBER(SEARCH($F$1,C504)),MAX($B$4:B503)+1,0)</f>
        <v>0</v>
      </c>
      <c r="F504" s="44" t="str">
        <f aca="false">IFERROR(VLOOKUP(ROWS(F$5:F504),$B$5:$C$1000,2,0),"")</f>
        <v/>
      </c>
      <c r="H504" s="44" t="n">
        <f aca="false">IF(ISNUMBER(SEARCH($N$1,I504)),MAX($H$4:H503)+1,0)</f>
        <v>0</v>
      </c>
      <c r="I504" s="45"/>
      <c r="J504" s="45"/>
      <c r="K504" s="45"/>
      <c r="N504" s="44" t="str">
        <f aca="false">IFERROR(VLOOKUP(ROWS($N$5:N504),$H$5:$I$6009,2,0),"")</f>
        <v/>
      </c>
    </row>
    <row r="505" customFormat="false" ht="13.9" hidden="false" customHeight="true" outlineLevel="0" collapsed="false">
      <c r="B505" s="44" t="n">
        <f aca="false">IF(ISNUMBER(SEARCH($F$1,C505)),MAX($B$4:B504)+1,0)</f>
        <v>0</v>
      </c>
      <c r="F505" s="44" t="str">
        <f aca="false">IFERROR(VLOOKUP(ROWS(F$5:F505),$B$5:$C$1000,2,0),"")</f>
        <v/>
      </c>
      <c r="H505" s="44" t="n">
        <f aca="false">IF(ISNUMBER(SEARCH($N$1,I505)),MAX($H$4:H504)+1,0)</f>
        <v>0</v>
      </c>
      <c r="I505" s="45"/>
      <c r="J505" s="45"/>
      <c r="K505" s="45"/>
      <c r="N505" s="44" t="str">
        <f aca="false">IFERROR(VLOOKUP(ROWS($N$5:N505),$H$5:$I$6009,2,0),"")</f>
        <v/>
      </c>
    </row>
    <row r="506" customFormat="false" ht="13.9" hidden="false" customHeight="true" outlineLevel="0" collapsed="false">
      <c r="B506" s="44" t="n">
        <f aca="false">IF(ISNUMBER(SEARCH($F$1,C506)),MAX($B$4:B505)+1,0)</f>
        <v>0</v>
      </c>
      <c r="F506" s="44" t="str">
        <f aca="false">IFERROR(VLOOKUP(ROWS(F$5:F506),$B$5:$C$1000,2,0),"")</f>
        <v/>
      </c>
      <c r="H506" s="44" t="n">
        <f aca="false">IF(ISNUMBER(SEARCH($N$1,I506)),MAX($H$4:H505)+1,0)</f>
        <v>0</v>
      </c>
      <c r="I506" s="45"/>
      <c r="J506" s="45"/>
      <c r="K506" s="45"/>
      <c r="N506" s="44" t="str">
        <f aca="false">IFERROR(VLOOKUP(ROWS($N$5:N506),$H$5:$I$6009,2,0),"")</f>
        <v/>
      </c>
    </row>
    <row r="507" customFormat="false" ht="13.9" hidden="false" customHeight="true" outlineLevel="0" collapsed="false">
      <c r="B507" s="44" t="n">
        <f aca="false">IF(ISNUMBER(SEARCH($F$1,C507)),MAX($B$4:B506)+1,0)</f>
        <v>0</v>
      </c>
      <c r="F507" s="44" t="str">
        <f aca="false">IFERROR(VLOOKUP(ROWS(F$5:F507),$B$5:$C$1000,2,0),"")</f>
        <v/>
      </c>
      <c r="H507" s="44" t="n">
        <f aca="false">IF(ISNUMBER(SEARCH($N$1,I507)),MAX($H$4:H506)+1,0)</f>
        <v>0</v>
      </c>
      <c r="I507" s="45"/>
      <c r="J507" s="45"/>
      <c r="K507" s="45"/>
      <c r="N507" s="44" t="str">
        <f aca="false">IFERROR(VLOOKUP(ROWS($N$5:N507),$H$5:$I$6009,2,0),"")</f>
        <v/>
      </c>
    </row>
    <row r="508" customFormat="false" ht="13.9" hidden="false" customHeight="true" outlineLevel="0" collapsed="false">
      <c r="B508" s="44" t="n">
        <f aca="false">IF(ISNUMBER(SEARCH($F$1,C508)),MAX($B$4:B507)+1,0)</f>
        <v>0</v>
      </c>
      <c r="F508" s="44" t="str">
        <f aca="false">IFERROR(VLOOKUP(ROWS(F$5:F508),$B$5:$C$1000,2,0),"")</f>
        <v/>
      </c>
      <c r="H508" s="44" t="n">
        <f aca="false">IF(ISNUMBER(SEARCH($N$1,I508)),MAX($H$4:H507)+1,0)</f>
        <v>0</v>
      </c>
      <c r="I508" s="45"/>
      <c r="J508" s="45"/>
      <c r="K508" s="45"/>
      <c r="N508" s="44" t="str">
        <f aca="false">IFERROR(VLOOKUP(ROWS($N$5:N508),$H$5:$I$6009,2,0),"")</f>
        <v/>
      </c>
    </row>
    <row r="509" customFormat="false" ht="13.9" hidden="false" customHeight="true" outlineLevel="0" collapsed="false">
      <c r="B509" s="44" t="n">
        <f aca="false">IF(ISNUMBER(SEARCH($F$1,C509)),MAX($B$4:B508)+1,0)</f>
        <v>0</v>
      </c>
      <c r="F509" s="44" t="str">
        <f aca="false">IFERROR(VLOOKUP(ROWS(F$5:F509),$B$5:$C$1000,2,0),"")</f>
        <v/>
      </c>
      <c r="H509" s="44" t="n">
        <f aca="false">IF(ISNUMBER(SEARCH($N$1,I509)),MAX($H$4:H508)+1,0)</f>
        <v>0</v>
      </c>
      <c r="I509" s="45"/>
      <c r="J509" s="45"/>
      <c r="K509" s="45"/>
      <c r="N509" s="44" t="str">
        <f aca="false">IFERROR(VLOOKUP(ROWS($N$5:N509),$H$5:$I$6009,2,0),"")</f>
        <v/>
      </c>
    </row>
    <row r="510" customFormat="false" ht="13.9" hidden="false" customHeight="true" outlineLevel="0" collapsed="false">
      <c r="B510" s="44" t="n">
        <f aca="false">IF(ISNUMBER(SEARCH($F$1,C510)),MAX($B$4:B509)+1,0)</f>
        <v>0</v>
      </c>
      <c r="F510" s="44" t="str">
        <f aca="false">IFERROR(VLOOKUP(ROWS(F$5:F510),$B$5:$C$1000,2,0),"")</f>
        <v/>
      </c>
      <c r="H510" s="44" t="n">
        <f aca="false">IF(ISNUMBER(SEARCH($N$1,I510)),MAX($H$4:H509)+1,0)</f>
        <v>0</v>
      </c>
      <c r="I510" s="45"/>
      <c r="J510" s="45"/>
      <c r="K510" s="45"/>
      <c r="N510" s="44" t="str">
        <f aca="false">IFERROR(VLOOKUP(ROWS($N$5:N510),$H$5:$I$6009,2,0),"")</f>
        <v/>
      </c>
    </row>
    <row r="511" customFormat="false" ht="13.9" hidden="false" customHeight="true" outlineLevel="0" collapsed="false">
      <c r="B511" s="44" t="n">
        <f aca="false">IF(ISNUMBER(SEARCH($F$1,C511)),MAX($B$4:B510)+1,0)</f>
        <v>0</v>
      </c>
      <c r="F511" s="44" t="str">
        <f aca="false">IFERROR(VLOOKUP(ROWS(F$5:F511),$B$5:$C$1000,2,0),"")</f>
        <v/>
      </c>
      <c r="H511" s="44" t="n">
        <f aca="false">IF(ISNUMBER(SEARCH($N$1,I511)),MAX($H$4:H510)+1,0)</f>
        <v>0</v>
      </c>
      <c r="I511" s="45"/>
      <c r="J511" s="45"/>
      <c r="K511" s="45"/>
      <c r="N511" s="44" t="str">
        <f aca="false">IFERROR(VLOOKUP(ROWS($N$5:N511),$H$5:$I$6009,2,0),"")</f>
        <v/>
      </c>
    </row>
    <row r="512" customFormat="false" ht="13.9" hidden="false" customHeight="true" outlineLevel="0" collapsed="false">
      <c r="B512" s="44" t="n">
        <f aca="false">IF(ISNUMBER(SEARCH($F$1,C512)),MAX($B$4:B511)+1,0)</f>
        <v>0</v>
      </c>
      <c r="F512" s="44" t="str">
        <f aca="false">IFERROR(VLOOKUP(ROWS(F$5:F512),$B$5:$C$1000,2,0),"")</f>
        <v/>
      </c>
      <c r="H512" s="44" t="n">
        <f aca="false">IF(ISNUMBER(SEARCH($N$1,I512)),MAX($H$4:H511)+1,0)</f>
        <v>0</v>
      </c>
      <c r="I512" s="45"/>
      <c r="J512" s="45"/>
      <c r="K512" s="45"/>
      <c r="N512" s="44" t="str">
        <f aca="false">IFERROR(VLOOKUP(ROWS($N$5:N512),$H$5:$I$6009,2,0),"")</f>
        <v/>
      </c>
    </row>
    <row r="513" customFormat="false" ht="13.9" hidden="false" customHeight="true" outlineLevel="0" collapsed="false">
      <c r="B513" s="44" t="n">
        <f aca="false">IF(ISNUMBER(SEARCH($F$1,C513)),MAX($B$4:B512)+1,0)</f>
        <v>0</v>
      </c>
      <c r="F513" s="44" t="str">
        <f aca="false">IFERROR(VLOOKUP(ROWS(F$5:F513),$B$5:$C$1000,2,0),"")</f>
        <v/>
      </c>
      <c r="H513" s="44" t="n">
        <f aca="false">IF(ISNUMBER(SEARCH($N$1,I513)),MAX($H$4:H512)+1,0)</f>
        <v>0</v>
      </c>
      <c r="I513" s="45"/>
      <c r="J513" s="45"/>
      <c r="K513" s="45"/>
      <c r="N513" s="44" t="str">
        <f aca="false">IFERROR(VLOOKUP(ROWS($N$5:N513),$H$5:$I$6009,2,0),"")</f>
        <v/>
      </c>
    </row>
    <row r="514" customFormat="false" ht="13.9" hidden="false" customHeight="true" outlineLevel="0" collapsed="false">
      <c r="B514" s="44" t="n">
        <f aca="false">IF(ISNUMBER(SEARCH($F$1,C514)),MAX($B$4:B513)+1,0)</f>
        <v>0</v>
      </c>
      <c r="F514" s="44" t="str">
        <f aca="false">IFERROR(VLOOKUP(ROWS(F$5:F514),$B$5:$C$1000,2,0),"")</f>
        <v/>
      </c>
      <c r="H514" s="44" t="n">
        <f aca="false">IF(ISNUMBER(SEARCH($N$1,I514)),MAX($H$4:H513)+1,0)</f>
        <v>0</v>
      </c>
      <c r="I514" s="45"/>
      <c r="J514" s="45"/>
      <c r="K514" s="45"/>
      <c r="N514" s="44" t="str">
        <f aca="false">IFERROR(VLOOKUP(ROWS($N$5:N514),$H$5:$I$6009,2,0),"")</f>
        <v/>
      </c>
    </row>
    <row r="515" customFormat="false" ht="13.9" hidden="false" customHeight="true" outlineLevel="0" collapsed="false">
      <c r="B515" s="44" t="n">
        <f aca="false">IF(ISNUMBER(SEARCH($F$1,C515)),MAX($B$4:B514)+1,0)</f>
        <v>0</v>
      </c>
      <c r="F515" s="44" t="str">
        <f aca="false">IFERROR(VLOOKUP(ROWS(F$5:F515),$B$5:$C$1000,2,0),"")</f>
        <v/>
      </c>
      <c r="H515" s="44" t="n">
        <f aca="false">IF(ISNUMBER(SEARCH($N$1,I515)),MAX($H$4:H514)+1,0)</f>
        <v>0</v>
      </c>
      <c r="I515" s="45"/>
      <c r="J515" s="45"/>
      <c r="K515" s="45"/>
      <c r="N515" s="44" t="str">
        <f aca="false">IFERROR(VLOOKUP(ROWS($N$5:N515),$H$5:$I$6009,2,0),"")</f>
        <v/>
      </c>
    </row>
    <row r="516" customFormat="false" ht="13.9" hidden="false" customHeight="true" outlineLevel="0" collapsed="false">
      <c r="B516" s="44" t="n">
        <f aca="false">IF(ISNUMBER(SEARCH($F$1,C516)),MAX($B$4:B515)+1,0)</f>
        <v>0</v>
      </c>
      <c r="F516" s="44" t="str">
        <f aca="false">IFERROR(VLOOKUP(ROWS(F$5:F516),$B$5:$C$1000,2,0),"")</f>
        <v/>
      </c>
      <c r="H516" s="44" t="n">
        <f aca="false">IF(ISNUMBER(SEARCH($N$1,I516)),MAX($H$4:H515)+1,0)</f>
        <v>0</v>
      </c>
      <c r="I516" s="45"/>
      <c r="J516" s="45"/>
      <c r="K516" s="45"/>
      <c r="N516" s="44" t="str">
        <f aca="false">IFERROR(VLOOKUP(ROWS($N$5:N516),$H$5:$I$6009,2,0),"")</f>
        <v/>
      </c>
    </row>
    <row r="517" customFormat="false" ht="13.9" hidden="false" customHeight="true" outlineLevel="0" collapsed="false">
      <c r="B517" s="44" t="n">
        <f aca="false">IF(ISNUMBER(SEARCH($F$1,C517)),MAX($B$4:B516)+1,0)</f>
        <v>0</v>
      </c>
      <c r="F517" s="44" t="str">
        <f aca="false">IFERROR(VLOOKUP(ROWS(F$5:F517),$B$5:$C$1000,2,0),"")</f>
        <v/>
      </c>
      <c r="H517" s="44" t="n">
        <f aca="false">IF(ISNUMBER(SEARCH($N$1,I517)),MAX($H$4:H516)+1,0)</f>
        <v>0</v>
      </c>
      <c r="I517" s="45"/>
      <c r="J517" s="45"/>
      <c r="K517" s="45"/>
      <c r="N517" s="44" t="str">
        <f aca="false">IFERROR(VLOOKUP(ROWS($N$5:N517),$H$5:$I$6009,2,0),"")</f>
        <v/>
      </c>
    </row>
    <row r="518" customFormat="false" ht="13.9" hidden="false" customHeight="true" outlineLevel="0" collapsed="false">
      <c r="B518" s="44" t="n">
        <f aca="false">IF(ISNUMBER(SEARCH($F$1,C518)),MAX($B$4:B517)+1,0)</f>
        <v>0</v>
      </c>
      <c r="F518" s="44" t="str">
        <f aca="false">IFERROR(VLOOKUP(ROWS(F$5:F518),$B$5:$C$1000,2,0),"")</f>
        <v/>
      </c>
      <c r="H518" s="44" t="n">
        <f aca="false">IF(ISNUMBER(SEARCH($N$1,I518)),MAX($H$4:H517)+1,0)</f>
        <v>0</v>
      </c>
      <c r="I518" s="45"/>
      <c r="J518" s="45"/>
      <c r="K518" s="45"/>
      <c r="N518" s="44" t="str">
        <f aca="false">IFERROR(VLOOKUP(ROWS($N$5:N518),$H$5:$I$6009,2,0),"")</f>
        <v/>
      </c>
    </row>
    <row r="519" customFormat="false" ht="13.9" hidden="false" customHeight="true" outlineLevel="0" collapsed="false">
      <c r="B519" s="44" t="n">
        <f aca="false">IF(ISNUMBER(SEARCH($F$1,C519)),MAX($B$4:B518)+1,0)</f>
        <v>0</v>
      </c>
      <c r="F519" s="44" t="str">
        <f aca="false">IFERROR(VLOOKUP(ROWS(F$5:F519),$B$5:$C$1000,2,0),"")</f>
        <v/>
      </c>
      <c r="H519" s="44" t="n">
        <f aca="false">IF(ISNUMBER(SEARCH($N$1,I519)),MAX($H$4:H518)+1,0)</f>
        <v>0</v>
      </c>
      <c r="I519" s="45"/>
      <c r="J519" s="45"/>
      <c r="K519" s="45"/>
      <c r="N519" s="44" t="str">
        <f aca="false">IFERROR(VLOOKUP(ROWS($N$5:N519),$H$5:$I$6009,2,0),"")</f>
        <v/>
      </c>
    </row>
    <row r="520" customFormat="false" ht="13.9" hidden="false" customHeight="true" outlineLevel="0" collapsed="false">
      <c r="B520" s="44" t="n">
        <f aca="false">IF(ISNUMBER(SEARCH($F$1,C520)),MAX($B$4:B519)+1,0)</f>
        <v>0</v>
      </c>
      <c r="F520" s="44" t="str">
        <f aca="false">IFERROR(VLOOKUP(ROWS(F$5:F520),$B$5:$C$1000,2,0),"")</f>
        <v/>
      </c>
      <c r="H520" s="44" t="n">
        <f aca="false">IF(ISNUMBER(SEARCH($N$1,I520)),MAX($H$4:H519)+1,0)</f>
        <v>0</v>
      </c>
      <c r="I520" s="45"/>
      <c r="J520" s="45"/>
      <c r="K520" s="45"/>
      <c r="N520" s="44" t="str">
        <f aca="false">IFERROR(VLOOKUP(ROWS($N$5:N520),$H$5:$I$6009,2,0),"")</f>
        <v/>
      </c>
    </row>
    <row r="521" customFormat="false" ht="13.9" hidden="false" customHeight="true" outlineLevel="0" collapsed="false">
      <c r="B521" s="44" t="n">
        <f aca="false">IF(ISNUMBER(SEARCH($F$1,C521)),MAX($B$4:B520)+1,0)</f>
        <v>0</v>
      </c>
      <c r="F521" s="44" t="str">
        <f aca="false">IFERROR(VLOOKUP(ROWS(F$5:F521),$B$5:$C$1000,2,0),"")</f>
        <v/>
      </c>
      <c r="H521" s="44" t="n">
        <f aca="false">IF(ISNUMBER(SEARCH($N$1,I521)),MAX($H$4:H520)+1,0)</f>
        <v>0</v>
      </c>
      <c r="I521" s="45"/>
      <c r="J521" s="45"/>
      <c r="K521" s="45"/>
      <c r="N521" s="44" t="str">
        <f aca="false">IFERROR(VLOOKUP(ROWS($N$5:N521),$H$5:$I$6009,2,0),"")</f>
        <v/>
      </c>
    </row>
    <row r="522" customFormat="false" ht="13.9" hidden="false" customHeight="true" outlineLevel="0" collapsed="false">
      <c r="B522" s="44" t="n">
        <f aca="false">IF(ISNUMBER(SEARCH($F$1,C522)),MAX($B$4:B521)+1,0)</f>
        <v>0</v>
      </c>
      <c r="F522" s="44" t="str">
        <f aca="false">IFERROR(VLOOKUP(ROWS(F$5:F522),$B$5:$C$1000,2,0),"")</f>
        <v/>
      </c>
      <c r="H522" s="44" t="n">
        <f aca="false">IF(ISNUMBER(SEARCH($N$1,I522)),MAX($H$4:H521)+1,0)</f>
        <v>0</v>
      </c>
      <c r="I522" s="45"/>
      <c r="J522" s="45"/>
      <c r="K522" s="45"/>
      <c r="N522" s="44" t="str">
        <f aca="false">IFERROR(VLOOKUP(ROWS($N$5:N522),$H$5:$I$6009,2,0),"")</f>
        <v/>
      </c>
    </row>
    <row r="523" customFormat="false" ht="13.9" hidden="false" customHeight="true" outlineLevel="0" collapsed="false">
      <c r="B523" s="44" t="n">
        <f aca="false">IF(ISNUMBER(SEARCH($F$1,C523)),MAX($B$4:B522)+1,0)</f>
        <v>0</v>
      </c>
      <c r="F523" s="44" t="str">
        <f aca="false">IFERROR(VLOOKUP(ROWS(F$5:F523),$B$5:$C$1000,2,0),"")</f>
        <v/>
      </c>
      <c r="H523" s="44" t="n">
        <f aca="false">IF(ISNUMBER(SEARCH($N$1,I523)),MAX($H$4:H522)+1,0)</f>
        <v>0</v>
      </c>
      <c r="I523" s="45"/>
      <c r="J523" s="45"/>
      <c r="K523" s="45"/>
      <c r="N523" s="44" t="str">
        <f aca="false">IFERROR(VLOOKUP(ROWS($N$5:N523),$H$5:$I$6009,2,0),"")</f>
        <v/>
      </c>
    </row>
    <row r="524" customFormat="false" ht="13.9" hidden="false" customHeight="true" outlineLevel="0" collapsed="false">
      <c r="B524" s="44" t="n">
        <f aca="false">IF(ISNUMBER(SEARCH($F$1,C524)),MAX($B$4:B523)+1,0)</f>
        <v>0</v>
      </c>
      <c r="F524" s="44" t="str">
        <f aca="false">IFERROR(VLOOKUP(ROWS(F$5:F524),$B$5:$C$1000,2,0),"")</f>
        <v/>
      </c>
      <c r="H524" s="44" t="n">
        <f aca="false">IF(ISNUMBER(SEARCH($N$1,I524)),MAX($H$4:H523)+1,0)</f>
        <v>0</v>
      </c>
      <c r="I524" s="45"/>
      <c r="J524" s="45"/>
      <c r="K524" s="45"/>
      <c r="N524" s="44" t="str">
        <f aca="false">IFERROR(VLOOKUP(ROWS($N$5:N524),$H$5:$I$6009,2,0),"")</f>
        <v/>
      </c>
    </row>
    <row r="525" customFormat="false" ht="13.9" hidden="false" customHeight="true" outlineLevel="0" collapsed="false">
      <c r="B525" s="44" t="n">
        <f aca="false">IF(ISNUMBER(SEARCH($F$1,C525)),MAX($B$4:B524)+1,0)</f>
        <v>0</v>
      </c>
      <c r="F525" s="44" t="str">
        <f aca="false">IFERROR(VLOOKUP(ROWS(F$5:F525),$B$5:$C$1000,2,0),"")</f>
        <v/>
      </c>
      <c r="H525" s="44" t="n">
        <f aca="false">IF(ISNUMBER(SEARCH($N$1,I525)),MAX($H$4:H524)+1,0)</f>
        <v>0</v>
      </c>
      <c r="I525" s="45"/>
      <c r="J525" s="45"/>
      <c r="K525" s="45"/>
      <c r="N525" s="44" t="str">
        <f aca="false">IFERROR(VLOOKUP(ROWS($N$5:N525),$H$5:$I$6009,2,0),"")</f>
        <v/>
      </c>
    </row>
    <row r="526" customFormat="false" ht="13.9" hidden="false" customHeight="true" outlineLevel="0" collapsed="false">
      <c r="B526" s="44" t="n">
        <f aca="false">IF(ISNUMBER(SEARCH($F$1,C526)),MAX($B$4:B525)+1,0)</f>
        <v>0</v>
      </c>
      <c r="F526" s="44" t="str">
        <f aca="false">IFERROR(VLOOKUP(ROWS(F$5:F526),$B$5:$C$1000,2,0),"")</f>
        <v/>
      </c>
      <c r="H526" s="44" t="n">
        <f aca="false">IF(ISNUMBER(SEARCH($N$1,I526)),MAX($H$4:H525)+1,0)</f>
        <v>0</v>
      </c>
      <c r="I526" s="45"/>
      <c r="J526" s="45"/>
      <c r="K526" s="45"/>
      <c r="N526" s="44" t="str">
        <f aca="false">IFERROR(VLOOKUP(ROWS($N$5:N526),$H$5:$I$6009,2,0),"")</f>
        <v/>
      </c>
    </row>
    <row r="527" customFormat="false" ht="13.9" hidden="false" customHeight="true" outlineLevel="0" collapsed="false">
      <c r="B527" s="44" t="n">
        <f aca="false">IF(ISNUMBER(SEARCH($F$1,C527)),MAX($B$4:B526)+1,0)</f>
        <v>0</v>
      </c>
      <c r="F527" s="44" t="str">
        <f aca="false">IFERROR(VLOOKUP(ROWS(F$5:F527),$B$5:$C$1000,2,0),"")</f>
        <v/>
      </c>
      <c r="H527" s="44" t="n">
        <f aca="false">IF(ISNUMBER(SEARCH($N$1,I527)),MAX($H$4:H526)+1,0)</f>
        <v>0</v>
      </c>
      <c r="I527" s="45"/>
      <c r="J527" s="45"/>
      <c r="K527" s="45"/>
      <c r="N527" s="44" t="str">
        <f aca="false">IFERROR(VLOOKUP(ROWS($N$5:N527),$H$5:$I$6009,2,0),"")</f>
        <v/>
      </c>
    </row>
    <row r="528" customFormat="false" ht="13.9" hidden="false" customHeight="true" outlineLevel="0" collapsed="false">
      <c r="B528" s="44" t="n">
        <f aca="false">IF(ISNUMBER(SEARCH($F$1,C528)),MAX($B$4:B527)+1,0)</f>
        <v>0</v>
      </c>
      <c r="F528" s="44" t="str">
        <f aca="false">IFERROR(VLOOKUP(ROWS(F$5:F528),$B$5:$C$1000,2,0),"")</f>
        <v/>
      </c>
      <c r="H528" s="44" t="n">
        <f aca="false">IF(ISNUMBER(SEARCH($N$1,I528)),MAX($H$4:H527)+1,0)</f>
        <v>0</v>
      </c>
      <c r="I528" s="45"/>
      <c r="J528" s="45"/>
      <c r="K528" s="45"/>
      <c r="N528" s="44" t="str">
        <f aca="false">IFERROR(VLOOKUP(ROWS($N$5:N528),$H$5:$I$6009,2,0),"")</f>
        <v/>
      </c>
    </row>
    <row r="529" customFormat="false" ht="13.9" hidden="false" customHeight="true" outlineLevel="0" collapsed="false">
      <c r="B529" s="44" t="n">
        <f aca="false">IF(ISNUMBER(SEARCH($F$1,C529)),MAX($B$4:B528)+1,0)</f>
        <v>0</v>
      </c>
      <c r="F529" s="44" t="str">
        <f aca="false">IFERROR(VLOOKUP(ROWS(F$5:F529),$B$5:$C$1000,2,0),"")</f>
        <v/>
      </c>
      <c r="H529" s="44" t="n">
        <f aca="false">IF(ISNUMBER(SEARCH($N$1,I529)),MAX($H$4:H528)+1,0)</f>
        <v>0</v>
      </c>
      <c r="I529" s="45"/>
      <c r="J529" s="45"/>
      <c r="K529" s="45"/>
      <c r="N529" s="44" t="str">
        <f aca="false">IFERROR(VLOOKUP(ROWS($N$5:N529),$H$5:$I$6009,2,0),"")</f>
        <v/>
      </c>
    </row>
    <row r="530" customFormat="false" ht="13.9" hidden="false" customHeight="true" outlineLevel="0" collapsed="false">
      <c r="B530" s="44" t="n">
        <f aca="false">IF(ISNUMBER(SEARCH($F$1,C530)),MAX($B$4:B529)+1,0)</f>
        <v>0</v>
      </c>
      <c r="F530" s="44" t="str">
        <f aca="false">IFERROR(VLOOKUP(ROWS(F$5:F530),$B$5:$C$1000,2,0),"")</f>
        <v/>
      </c>
      <c r="H530" s="44" t="n">
        <f aca="false">IF(ISNUMBER(SEARCH($N$1,I530)),MAX($H$4:H529)+1,0)</f>
        <v>0</v>
      </c>
      <c r="I530" s="45"/>
      <c r="J530" s="45"/>
      <c r="K530" s="45"/>
      <c r="N530" s="44" t="str">
        <f aca="false">IFERROR(VLOOKUP(ROWS($N$5:N530),$H$5:$I$6009,2,0),"")</f>
        <v/>
      </c>
    </row>
    <row r="531" customFormat="false" ht="13.9" hidden="false" customHeight="true" outlineLevel="0" collapsed="false">
      <c r="B531" s="44" t="n">
        <f aca="false">IF(ISNUMBER(SEARCH($F$1,C531)),MAX($B$4:B530)+1,0)</f>
        <v>0</v>
      </c>
      <c r="F531" s="44" t="str">
        <f aca="false">IFERROR(VLOOKUP(ROWS(F$5:F531),$B$5:$C$1000,2,0),"")</f>
        <v/>
      </c>
      <c r="H531" s="44" t="n">
        <f aca="false">IF(ISNUMBER(SEARCH($N$1,I531)),MAX($H$4:H530)+1,0)</f>
        <v>0</v>
      </c>
      <c r="I531" s="45"/>
      <c r="J531" s="45"/>
      <c r="K531" s="45"/>
      <c r="N531" s="44" t="str">
        <f aca="false">IFERROR(VLOOKUP(ROWS($N$5:N531),$H$5:$I$6009,2,0),"")</f>
        <v/>
      </c>
    </row>
    <row r="532" customFormat="false" ht="13.9" hidden="false" customHeight="true" outlineLevel="0" collapsed="false">
      <c r="B532" s="44" t="n">
        <f aca="false">IF(ISNUMBER(SEARCH($F$1,C532)),MAX($B$4:B531)+1,0)</f>
        <v>0</v>
      </c>
      <c r="F532" s="44" t="str">
        <f aca="false">IFERROR(VLOOKUP(ROWS(F$5:F532),$B$5:$C$1000,2,0),"")</f>
        <v/>
      </c>
      <c r="H532" s="44" t="n">
        <f aca="false">IF(ISNUMBER(SEARCH($N$1,I532)),MAX($H$4:H531)+1,0)</f>
        <v>0</v>
      </c>
      <c r="I532" s="45"/>
      <c r="J532" s="45"/>
      <c r="K532" s="45"/>
      <c r="N532" s="44" t="str">
        <f aca="false">IFERROR(VLOOKUP(ROWS($N$5:N532),$H$5:$I$6009,2,0),"")</f>
        <v/>
      </c>
    </row>
    <row r="533" customFormat="false" ht="13.9" hidden="false" customHeight="true" outlineLevel="0" collapsed="false">
      <c r="B533" s="44" t="n">
        <f aca="false">IF(ISNUMBER(SEARCH($F$1,C533)),MAX($B$4:B532)+1,0)</f>
        <v>0</v>
      </c>
      <c r="F533" s="44" t="str">
        <f aca="false">IFERROR(VLOOKUP(ROWS(F$5:F533),$B$5:$C$1000,2,0),"")</f>
        <v/>
      </c>
      <c r="H533" s="44" t="n">
        <f aca="false">IF(ISNUMBER(SEARCH($N$1,I533)),MAX($H$4:H532)+1,0)</f>
        <v>0</v>
      </c>
      <c r="I533" s="45"/>
      <c r="J533" s="45"/>
      <c r="K533" s="45"/>
      <c r="N533" s="44" t="str">
        <f aca="false">IFERROR(VLOOKUP(ROWS($N$5:N533),$H$5:$I$6009,2,0),"")</f>
        <v/>
      </c>
    </row>
    <row r="534" customFormat="false" ht="13.9" hidden="false" customHeight="true" outlineLevel="0" collapsed="false">
      <c r="B534" s="44" t="n">
        <f aca="false">IF(ISNUMBER(SEARCH($F$1,C534)),MAX($B$4:B533)+1,0)</f>
        <v>0</v>
      </c>
      <c r="F534" s="44" t="str">
        <f aca="false">IFERROR(VLOOKUP(ROWS(F$5:F534),$B$5:$C$1000,2,0),"")</f>
        <v/>
      </c>
      <c r="H534" s="44" t="n">
        <f aca="false">IF(ISNUMBER(SEARCH($N$1,I534)),MAX($H$4:H533)+1,0)</f>
        <v>0</v>
      </c>
      <c r="I534" s="45"/>
      <c r="J534" s="45"/>
      <c r="K534" s="45"/>
      <c r="N534" s="44" t="str">
        <f aca="false">IFERROR(VLOOKUP(ROWS($N$5:N534),$H$5:$I$6009,2,0),"")</f>
        <v/>
      </c>
    </row>
    <row r="535" customFormat="false" ht="13.9" hidden="false" customHeight="true" outlineLevel="0" collapsed="false">
      <c r="B535" s="44" t="n">
        <f aca="false">IF(ISNUMBER(SEARCH($F$1,C535)),MAX($B$4:B534)+1,0)</f>
        <v>0</v>
      </c>
      <c r="F535" s="44" t="str">
        <f aca="false">IFERROR(VLOOKUP(ROWS(F$5:F535),$B$5:$C$1000,2,0),"")</f>
        <v/>
      </c>
      <c r="H535" s="44" t="n">
        <f aca="false">IF(ISNUMBER(SEARCH($N$1,I535)),MAX($H$4:H534)+1,0)</f>
        <v>0</v>
      </c>
      <c r="I535" s="45"/>
      <c r="J535" s="45"/>
      <c r="K535" s="45"/>
      <c r="N535" s="44" t="str">
        <f aca="false">IFERROR(VLOOKUP(ROWS($N$5:N535),$H$5:$I$6009,2,0),"")</f>
        <v/>
      </c>
    </row>
    <row r="536" customFormat="false" ht="13.9" hidden="false" customHeight="true" outlineLevel="0" collapsed="false">
      <c r="B536" s="44" t="n">
        <f aca="false">IF(ISNUMBER(SEARCH($F$1,C536)),MAX($B$4:B535)+1,0)</f>
        <v>0</v>
      </c>
      <c r="F536" s="44" t="str">
        <f aca="false">IFERROR(VLOOKUP(ROWS(F$5:F536),$B$5:$C$1000,2,0),"")</f>
        <v/>
      </c>
      <c r="H536" s="44" t="n">
        <f aca="false">IF(ISNUMBER(SEARCH($N$1,I536)),MAX($H$4:H535)+1,0)</f>
        <v>0</v>
      </c>
      <c r="I536" s="45"/>
      <c r="J536" s="45"/>
      <c r="K536" s="45"/>
      <c r="N536" s="44" t="str">
        <f aca="false">IFERROR(VLOOKUP(ROWS($N$5:N536),$H$5:$I$6009,2,0),"")</f>
        <v/>
      </c>
    </row>
    <row r="537" customFormat="false" ht="13.9" hidden="false" customHeight="true" outlineLevel="0" collapsed="false">
      <c r="B537" s="44" t="n">
        <f aca="false">IF(ISNUMBER(SEARCH($F$1,C537)),MAX($B$4:B536)+1,0)</f>
        <v>0</v>
      </c>
      <c r="F537" s="44" t="str">
        <f aca="false">IFERROR(VLOOKUP(ROWS(F$5:F537),$B$5:$C$1000,2,0),"")</f>
        <v/>
      </c>
      <c r="H537" s="44" t="n">
        <f aca="false">IF(ISNUMBER(SEARCH($N$1,I537)),MAX($H$4:H536)+1,0)</f>
        <v>0</v>
      </c>
      <c r="I537" s="45"/>
      <c r="J537" s="45"/>
      <c r="K537" s="45"/>
      <c r="N537" s="44" t="str">
        <f aca="false">IFERROR(VLOOKUP(ROWS($N$5:N537),$H$5:$I$6009,2,0),"")</f>
        <v/>
      </c>
    </row>
    <row r="538" customFormat="false" ht="13.9" hidden="false" customHeight="true" outlineLevel="0" collapsed="false">
      <c r="B538" s="44" t="n">
        <f aca="false">IF(ISNUMBER(SEARCH($F$1,C538)),MAX($B$4:B537)+1,0)</f>
        <v>0</v>
      </c>
      <c r="F538" s="44" t="str">
        <f aca="false">IFERROR(VLOOKUP(ROWS(F$5:F538),$B$5:$C$1000,2,0),"")</f>
        <v/>
      </c>
      <c r="H538" s="44" t="n">
        <f aca="false">IF(ISNUMBER(SEARCH($N$1,I538)),MAX($H$4:H537)+1,0)</f>
        <v>0</v>
      </c>
      <c r="I538" s="45"/>
      <c r="J538" s="45"/>
      <c r="K538" s="45"/>
      <c r="N538" s="44" t="str">
        <f aca="false">IFERROR(VLOOKUP(ROWS($N$5:N538),$H$5:$I$6009,2,0),"")</f>
        <v/>
      </c>
    </row>
    <row r="539" customFormat="false" ht="13.9" hidden="false" customHeight="true" outlineLevel="0" collapsed="false">
      <c r="B539" s="44" t="n">
        <f aca="false">IF(ISNUMBER(SEARCH($F$1,C539)),MAX($B$4:B538)+1,0)</f>
        <v>0</v>
      </c>
      <c r="F539" s="44" t="str">
        <f aca="false">IFERROR(VLOOKUP(ROWS(F$5:F539),$B$5:$C$1000,2,0),"")</f>
        <v/>
      </c>
      <c r="H539" s="44" t="n">
        <f aca="false">IF(ISNUMBER(SEARCH($N$1,I539)),MAX($H$4:H538)+1,0)</f>
        <v>0</v>
      </c>
      <c r="I539" s="45"/>
      <c r="J539" s="45"/>
      <c r="K539" s="45"/>
      <c r="N539" s="44" t="str">
        <f aca="false">IFERROR(VLOOKUP(ROWS($N$5:N539),$H$5:$I$6009,2,0),"")</f>
        <v/>
      </c>
    </row>
    <row r="540" customFormat="false" ht="13.9" hidden="false" customHeight="true" outlineLevel="0" collapsed="false">
      <c r="B540" s="44" t="n">
        <f aca="false">IF(ISNUMBER(SEARCH($F$1,C540)),MAX($B$4:B539)+1,0)</f>
        <v>0</v>
      </c>
      <c r="F540" s="44" t="str">
        <f aca="false">IFERROR(VLOOKUP(ROWS(F$5:F540),$B$5:$C$1000,2,0),"")</f>
        <v/>
      </c>
      <c r="H540" s="44" t="n">
        <f aca="false">IF(ISNUMBER(SEARCH($N$1,I540)),MAX($H$4:H539)+1,0)</f>
        <v>0</v>
      </c>
      <c r="I540" s="45"/>
      <c r="J540" s="45"/>
      <c r="K540" s="45"/>
      <c r="N540" s="44" t="str">
        <f aca="false">IFERROR(VLOOKUP(ROWS($N$5:N540),$H$5:$I$6009,2,0),"")</f>
        <v/>
      </c>
    </row>
    <row r="541" customFormat="false" ht="13.9" hidden="false" customHeight="true" outlineLevel="0" collapsed="false">
      <c r="B541" s="44" t="n">
        <f aca="false">IF(ISNUMBER(SEARCH($F$1,C541)),MAX($B$4:B540)+1,0)</f>
        <v>0</v>
      </c>
      <c r="F541" s="44" t="str">
        <f aca="false">IFERROR(VLOOKUP(ROWS(F$5:F541),$B$5:$C$1000,2,0),"")</f>
        <v/>
      </c>
      <c r="H541" s="44" t="n">
        <f aca="false">IF(ISNUMBER(SEARCH($N$1,I541)),MAX($H$4:H540)+1,0)</f>
        <v>0</v>
      </c>
      <c r="I541" s="45"/>
      <c r="J541" s="45"/>
      <c r="K541" s="45"/>
      <c r="N541" s="44" t="str">
        <f aca="false">IFERROR(VLOOKUP(ROWS($N$5:N541),$H$5:$I$6009,2,0),"")</f>
        <v/>
      </c>
    </row>
    <row r="542" customFormat="false" ht="13.9" hidden="false" customHeight="true" outlineLevel="0" collapsed="false">
      <c r="B542" s="44" t="n">
        <f aca="false">IF(ISNUMBER(SEARCH($F$1,C542)),MAX($B$4:B541)+1,0)</f>
        <v>0</v>
      </c>
      <c r="F542" s="44" t="str">
        <f aca="false">IFERROR(VLOOKUP(ROWS(F$5:F542),$B$5:$C$1000,2,0),"")</f>
        <v/>
      </c>
      <c r="H542" s="44" t="n">
        <f aca="false">IF(ISNUMBER(SEARCH($N$1,I542)),MAX($H$4:H541)+1,0)</f>
        <v>0</v>
      </c>
      <c r="I542" s="45"/>
      <c r="J542" s="45"/>
      <c r="K542" s="45"/>
      <c r="N542" s="44" t="str">
        <f aca="false">IFERROR(VLOOKUP(ROWS($N$5:N542),$H$5:$I$6009,2,0),"")</f>
        <v/>
      </c>
    </row>
    <row r="543" customFormat="false" ht="13.9" hidden="false" customHeight="true" outlineLevel="0" collapsed="false">
      <c r="B543" s="44" t="n">
        <f aca="false">IF(ISNUMBER(SEARCH($F$1,C543)),MAX($B$4:B542)+1,0)</f>
        <v>0</v>
      </c>
      <c r="F543" s="44" t="str">
        <f aca="false">IFERROR(VLOOKUP(ROWS(F$5:F543),$B$5:$C$1000,2,0),"")</f>
        <v/>
      </c>
      <c r="H543" s="44" t="n">
        <f aca="false">IF(ISNUMBER(SEARCH($N$1,I543)),MAX($H$4:H542)+1,0)</f>
        <v>0</v>
      </c>
      <c r="I543" s="45"/>
      <c r="J543" s="45"/>
      <c r="K543" s="45"/>
      <c r="N543" s="44" t="str">
        <f aca="false">IFERROR(VLOOKUP(ROWS($N$5:N543),$H$5:$I$6009,2,0),"")</f>
        <v/>
      </c>
    </row>
    <row r="544" customFormat="false" ht="13.9" hidden="false" customHeight="true" outlineLevel="0" collapsed="false">
      <c r="B544" s="44" t="n">
        <f aca="false">IF(ISNUMBER(SEARCH($F$1,C544)),MAX($B$4:B543)+1,0)</f>
        <v>0</v>
      </c>
      <c r="F544" s="44" t="str">
        <f aca="false">IFERROR(VLOOKUP(ROWS(F$5:F544),$B$5:$C$1000,2,0),"")</f>
        <v/>
      </c>
      <c r="H544" s="44" t="n">
        <f aca="false">IF(ISNUMBER(SEARCH($N$1,I544)),MAX($H$4:H543)+1,0)</f>
        <v>0</v>
      </c>
      <c r="I544" s="45"/>
      <c r="J544" s="45"/>
      <c r="K544" s="45"/>
      <c r="N544" s="44" t="str">
        <f aca="false">IFERROR(VLOOKUP(ROWS($N$5:N544),$H$5:$I$6009,2,0),"")</f>
        <v/>
      </c>
    </row>
    <row r="545" customFormat="false" ht="13.9" hidden="false" customHeight="true" outlineLevel="0" collapsed="false">
      <c r="B545" s="44" t="n">
        <f aca="false">IF(ISNUMBER(SEARCH($F$1,C545)),MAX($B$4:B544)+1,0)</f>
        <v>0</v>
      </c>
      <c r="F545" s="44" t="str">
        <f aca="false">IFERROR(VLOOKUP(ROWS(F$5:F545),$B$5:$C$1000,2,0),"")</f>
        <v/>
      </c>
      <c r="H545" s="44" t="n">
        <f aca="false">IF(ISNUMBER(SEARCH($N$1,I545)),MAX($H$4:H544)+1,0)</f>
        <v>0</v>
      </c>
      <c r="I545" s="45"/>
      <c r="J545" s="45"/>
      <c r="K545" s="45"/>
      <c r="N545" s="44" t="str">
        <f aca="false">IFERROR(VLOOKUP(ROWS($N$5:N545),$H$5:$I$6009,2,0),"")</f>
        <v/>
      </c>
    </row>
    <row r="546" customFormat="false" ht="13.9" hidden="false" customHeight="true" outlineLevel="0" collapsed="false">
      <c r="B546" s="44" t="n">
        <f aca="false">IF(ISNUMBER(SEARCH($F$1,C546)),MAX($B$4:B545)+1,0)</f>
        <v>0</v>
      </c>
      <c r="F546" s="44" t="str">
        <f aca="false">IFERROR(VLOOKUP(ROWS(F$5:F546),$B$5:$C$1000,2,0),"")</f>
        <v/>
      </c>
      <c r="H546" s="44" t="n">
        <f aca="false">IF(ISNUMBER(SEARCH($N$1,I546)),MAX($H$4:H545)+1,0)</f>
        <v>0</v>
      </c>
      <c r="I546" s="45"/>
      <c r="J546" s="45"/>
      <c r="K546" s="45"/>
      <c r="N546" s="44" t="str">
        <f aca="false">IFERROR(VLOOKUP(ROWS($N$5:N546),$H$5:$I$6009,2,0),"")</f>
        <v/>
      </c>
    </row>
    <row r="547" customFormat="false" ht="13.9" hidden="false" customHeight="true" outlineLevel="0" collapsed="false">
      <c r="B547" s="44" t="n">
        <f aca="false">IF(ISNUMBER(SEARCH($F$1,C547)),MAX($B$4:B546)+1,0)</f>
        <v>0</v>
      </c>
      <c r="F547" s="44" t="str">
        <f aca="false">IFERROR(VLOOKUP(ROWS(F$5:F547),$B$5:$C$1000,2,0),"")</f>
        <v/>
      </c>
      <c r="H547" s="44" t="n">
        <f aca="false">IF(ISNUMBER(SEARCH($N$1,I547)),MAX($H$4:H546)+1,0)</f>
        <v>0</v>
      </c>
      <c r="I547" s="45"/>
      <c r="J547" s="45"/>
      <c r="K547" s="45"/>
      <c r="N547" s="44" t="str">
        <f aca="false">IFERROR(VLOOKUP(ROWS($N$5:N547),$H$5:$I$6009,2,0),"")</f>
        <v/>
      </c>
    </row>
    <row r="548" customFormat="false" ht="13.9" hidden="false" customHeight="true" outlineLevel="0" collapsed="false">
      <c r="B548" s="44" t="n">
        <f aca="false">IF(ISNUMBER(SEARCH($F$1,C548)),MAX($B$4:B547)+1,0)</f>
        <v>0</v>
      </c>
      <c r="F548" s="44" t="str">
        <f aca="false">IFERROR(VLOOKUP(ROWS(F$5:F548),$B$5:$C$1000,2,0),"")</f>
        <v/>
      </c>
      <c r="H548" s="44" t="n">
        <f aca="false">IF(ISNUMBER(SEARCH($N$1,I548)),MAX($H$4:H547)+1,0)</f>
        <v>0</v>
      </c>
      <c r="I548" s="45"/>
      <c r="J548" s="45"/>
      <c r="K548" s="45"/>
      <c r="N548" s="44" t="str">
        <f aca="false">IFERROR(VLOOKUP(ROWS($N$5:N548),$H$5:$I$6009,2,0),"")</f>
        <v/>
      </c>
    </row>
    <row r="549" customFormat="false" ht="13.9" hidden="false" customHeight="true" outlineLevel="0" collapsed="false">
      <c r="B549" s="44" t="n">
        <f aca="false">IF(ISNUMBER(SEARCH($F$1,C549)),MAX($B$4:B548)+1,0)</f>
        <v>0</v>
      </c>
      <c r="F549" s="44" t="str">
        <f aca="false">IFERROR(VLOOKUP(ROWS(F$5:F549),$B$5:$C$1000,2,0),"")</f>
        <v/>
      </c>
      <c r="H549" s="44" t="n">
        <f aca="false">IF(ISNUMBER(SEARCH($N$1,I549)),MAX($H$4:H548)+1,0)</f>
        <v>0</v>
      </c>
      <c r="I549" s="45"/>
      <c r="J549" s="45"/>
      <c r="K549" s="45"/>
      <c r="N549" s="44" t="str">
        <f aca="false">IFERROR(VLOOKUP(ROWS($N$5:N549),$H$5:$I$6009,2,0),"")</f>
        <v/>
      </c>
    </row>
    <row r="550" customFormat="false" ht="13.9" hidden="false" customHeight="true" outlineLevel="0" collapsed="false">
      <c r="B550" s="44" t="n">
        <f aca="false">IF(ISNUMBER(SEARCH($F$1,C550)),MAX($B$4:B549)+1,0)</f>
        <v>0</v>
      </c>
      <c r="F550" s="44" t="str">
        <f aca="false">IFERROR(VLOOKUP(ROWS(F$5:F550),$B$5:$C$1000,2,0),"")</f>
        <v/>
      </c>
      <c r="H550" s="44" t="n">
        <f aca="false">IF(ISNUMBER(SEARCH($N$1,I550)),MAX($H$4:H549)+1,0)</f>
        <v>0</v>
      </c>
      <c r="I550" s="45"/>
      <c r="J550" s="45"/>
      <c r="K550" s="45"/>
      <c r="N550" s="44" t="str">
        <f aca="false">IFERROR(VLOOKUP(ROWS($N$5:N550),$H$5:$I$6009,2,0),"")</f>
        <v/>
      </c>
    </row>
    <row r="551" customFormat="false" ht="13.9" hidden="false" customHeight="true" outlineLevel="0" collapsed="false">
      <c r="B551" s="44" t="n">
        <f aca="false">IF(ISNUMBER(SEARCH($F$1,C551)),MAX($B$4:B550)+1,0)</f>
        <v>0</v>
      </c>
      <c r="F551" s="44" t="str">
        <f aca="false">IFERROR(VLOOKUP(ROWS(F$5:F551),$B$5:$C$1000,2,0),"")</f>
        <v/>
      </c>
      <c r="H551" s="44" t="n">
        <f aca="false">IF(ISNUMBER(SEARCH($N$1,I551)),MAX($H$4:H550)+1,0)</f>
        <v>0</v>
      </c>
      <c r="I551" s="45"/>
      <c r="J551" s="45"/>
      <c r="K551" s="45"/>
      <c r="N551" s="44" t="str">
        <f aca="false">IFERROR(VLOOKUP(ROWS($N$5:N551),$H$5:$I$6009,2,0),"")</f>
        <v/>
      </c>
    </row>
    <row r="552" customFormat="false" ht="13.9" hidden="false" customHeight="true" outlineLevel="0" collapsed="false">
      <c r="B552" s="44" t="n">
        <f aca="false">IF(ISNUMBER(SEARCH($F$1,C552)),MAX($B$4:B551)+1,0)</f>
        <v>0</v>
      </c>
      <c r="F552" s="44" t="str">
        <f aca="false">IFERROR(VLOOKUP(ROWS(F$5:F552),$B$5:$C$1000,2,0),"")</f>
        <v/>
      </c>
      <c r="H552" s="44" t="n">
        <f aca="false">IF(ISNUMBER(SEARCH($N$1,I552)),MAX($H$4:H551)+1,0)</f>
        <v>0</v>
      </c>
      <c r="I552" s="45"/>
      <c r="J552" s="45"/>
      <c r="K552" s="45"/>
      <c r="N552" s="44" t="str">
        <f aca="false">IFERROR(VLOOKUP(ROWS($N$5:N552),$H$5:$I$6009,2,0),"")</f>
        <v/>
      </c>
    </row>
    <row r="553" customFormat="false" ht="13.9" hidden="false" customHeight="true" outlineLevel="0" collapsed="false">
      <c r="B553" s="44" t="n">
        <f aca="false">IF(ISNUMBER(SEARCH($F$1,C553)),MAX($B$4:B552)+1,0)</f>
        <v>0</v>
      </c>
      <c r="F553" s="44" t="str">
        <f aca="false">IFERROR(VLOOKUP(ROWS(F$5:F553),$B$5:$C$1000,2,0),"")</f>
        <v/>
      </c>
      <c r="H553" s="44" t="n">
        <f aca="false">IF(ISNUMBER(SEARCH($N$1,I553)),MAX($H$4:H552)+1,0)</f>
        <v>0</v>
      </c>
      <c r="I553" s="45"/>
      <c r="J553" s="45"/>
      <c r="K553" s="45"/>
      <c r="N553" s="44" t="str">
        <f aca="false">IFERROR(VLOOKUP(ROWS($N$5:N553),$H$5:$I$6009,2,0),"")</f>
        <v/>
      </c>
    </row>
    <row r="554" customFormat="false" ht="13.9" hidden="false" customHeight="true" outlineLevel="0" collapsed="false">
      <c r="B554" s="44" t="n">
        <f aca="false">IF(ISNUMBER(SEARCH($F$1,C554)),MAX($B$4:B553)+1,0)</f>
        <v>0</v>
      </c>
      <c r="F554" s="44" t="str">
        <f aca="false">IFERROR(VLOOKUP(ROWS(F$5:F554),$B$5:$C$1000,2,0),"")</f>
        <v/>
      </c>
      <c r="H554" s="44" t="n">
        <f aca="false">IF(ISNUMBER(SEARCH($N$1,I554)),MAX($H$4:H553)+1,0)</f>
        <v>0</v>
      </c>
      <c r="I554" s="45"/>
      <c r="J554" s="45"/>
      <c r="K554" s="45"/>
      <c r="N554" s="44" t="str">
        <f aca="false">IFERROR(VLOOKUP(ROWS($N$5:N554),$H$5:$I$6009,2,0),"")</f>
        <v/>
      </c>
    </row>
    <row r="555" customFormat="false" ht="13.9" hidden="false" customHeight="true" outlineLevel="0" collapsed="false">
      <c r="B555" s="44" t="n">
        <f aca="false">IF(ISNUMBER(SEARCH($F$1,C555)),MAX($B$4:B554)+1,0)</f>
        <v>0</v>
      </c>
      <c r="F555" s="44" t="str">
        <f aca="false">IFERROR(VLOOKUP(ROWS(F$5:F555),$B$5:$C$1000,2,0),"")</f>
        <v/>
      </c>
      <c r="H555" s="44" t="n">
        <f aca="false">IF(ISNUMBER(SEARCH($N$1,I555)),MAX($H$4:H554)+1,0)</f>
        <v>0</v>
      </c>
      <c r="I555" s="45"/>
      <c r="J555" s="45"/>
      <c r="K555" s="45"/>
      <c r="N555" s="44" t="str">
        <f aca="false">IFERROR(VLOOKUP(ROWS($N$5:N555),$H$5:$I$6009,2,0),"")</f>
        <v/>
      </c>
    </row>
    <row r="556" customFormat="false" ht="13.9" hidden="false" customHeight="true" outlineLevel="0" collapsed="false">
      <c r="B556" s="44" t="n">
        <f aca="false">IF(ISNUMBER(SEARCH($F$1,C556)),MAX($B$4:B555)+1,0)</f>
        <v>0</v>
      </c>
      <c r="F556" s="44" t="str">
        <f aca="false">IFERROR(VLOOKUP(ROWS(F$5:F556),$B$5:$C$1000,2,0),"")</f>
        <v/>
      </c>
      <c r="H556" s="44" t="n">
        <f aca="false">IF(ISNUMBER(SEARCH($N$1,I556)),MAX($H$4:H555)+1,0)</f>
        <v>0</v>
      </c>
      <c r="I556" s="45"/>
      <c r="J556" s="45"/>
      <c r="K556" s="45"/>
      <c r="N556" s="44" t="str">
        <f aca="false">IFERROR(VLOOKUP(ROWS($N$5:N556),$H$5:$I$6009,2,0),"")</f>
        <v/>
      </c>
    </row>
    <row r="557" customFormat="false" ht="13.9" hidden="false" customHeight="true" outlineLevel="0" collapsed="false">
      <c r="B557" s="44" t="n">
        <f aca="false">IF(ISNUMBER(SEARCH($F$1,C557)),MAX($B$4:B556)+1,0)</f>
        <v>0</v>
      </c>
      <c r="F557" s="44" t="str">
        <f aca="false">IFERROR(VLOOKUP(ROWS(F$5:F557),$B$5:$C$1000,2,0),"")</f>
        <v/>
      </c>
      <c r="H557" s="44" t="n">
        <f aca="false">IF(ISNUMBER(SEARCH($N$1,I557)),MAX($H$4:H556)+1,0)</f>
        <v>0</v>
      </c>
      <c r="I557" s="45"/>
      <c r="J557" s="45"/>
      <c r="K557" s="45"/>
      <c r="N557" s="44" t="str">
        <f aca="false">IFERROR(VLOOKUP(ROWS($N$5:N557),$H$5:$I$6009,2,0),"")</f>
        <v/>
      </c>
    </row>
    <row r="558" customFormat="false" ht="13.9" hidden="false" customHeight="true" outlineLevel="0" collapsed="false">
      <c r="B558" s="44" t="n">
        <f aca="false">IF(ISNUMBER(SEARCH($F$1,C558)),MAX($B$4:B557)+1,0)</f>
        <v>0</v>
      </c>
      <c r="F558" s="44" t="str">
        <f aca="false">IFERROR(VLOOKUP(ROWS(F$5:F558),$B$5:$C$1000,2,0),"")</f>
        <v/>
      </c>
      <c r="H558" s="44" t="n">
        <f aca="false">IF(ISNUMBER(SEARCH($N$1,I558)),MAX($H$4:H557)+1,0)</f>
        <v>0</v>
      </c>
      <c r="I558" s="45"/>
      <c r="J558" s="45"/>
      <c r="K558" s="45"/>
      <c r="N558" s="44" t="str">
        <f aca="false">IFERROR(VLOOKUP(ROWS($N$5:N558),$H$5:$I$6009,2,0),"")</f>
        <v/>
      </c>
    </row>
    <row r="559" customFormat="false" ht="13.9" hidden="false" customHeight="true" outlineLevel="0" collapsed="false">
      <c r="B559" s="44" t="n">
        <f aca="false">IF(ISNUMBER(SEARCH($F$1,C559)),MAX($B$4:B558)+1,0)</f>
        <v>0</v>
      </c>
      <c r="F559" s="44" t="str">
        <f aca="false">IFERROR(VLOOKUP(ROWS(F$5:F559),$B$5:$C$1000,2,0),"")</f>
        <v/>
      </c>
      <c r="H559" s="44" t="n">
        <f aca="false">IF(ISNUMBER(SEARCH($N$1,I559)),MAX($H$4:H558)+1,0)</f>
        <v>0</v>
      </c>
      <c r="I559" s="45"/>
      <c r="J559" s="45"/>
      <c r="K559" s="45"/>
      <c r="N559" s="44" t="str">
        <f aca="false">IFERROR(VLOOKUP(ROWS($N$5:N559),$H$5:$I$6009,2,0),"")</f>
        <v/>
      </c>
    </row>
    <row r="560" customFormat="false" ht="13.9" hidden="false" customHeight="true" outlineLevel="0" collapsed="false">
      <c r="B560" s="44" t="n">
        <f aca="false">IF(ISNUMBER(SEARCH($F$1,C560)),MAX($B$4:B559)+1,0)</f>
        <v>0</v>
      </c>
      <c r="F560" s="44" t="str">
        <f aca="false">IFERROR(VLOOKUP(ROWS(F$5:F560),$B$5:$C$1000,2,0),"")</f>
        <v/>
      </c>
      <c r="H560" s="44" t="n">
        <f aca="false">IF(ISNUMBER(SEARCH($N$1,I560)),MAX($H$4:H559)+1,0)</f>
        <v>0</v>
      </c>
      <c r="I560" s="45"/>
      <c r="J560" s="45"/>
      <c r="K560" s="45"/>
      <c r="N560" s="44" t="str">
        <f aca="false">IFERROR(VLOOKUP(ROWS($N$5:N560),$H$5:$I$6009,2,0),"")</f>
        <v/>
      </c>
    </row>
    <row r="561" customFormat="false" ht="13.9" hidden="false" customHeight="true" outlineLevel="0" collapsed="false">
      <c r="B561" s="44" t="n">
        <f aca="false">IF(ISNUMBER(SEARCH($F$1,C561)),MAX($B$4:B560)+1,0)</f>
        <v>0</v>
      </c>
      <c r="F561" s="44" t="str">
        <f aca="false">IFERROR(VLOOKUP(ROWS(F$5:F561),$B$5:$C$1000,2,0),"")</f>
        <v/>
      </c>
      <c r="H561" s="44" t="n">
        <f aca="false">IF(ISNUMBER(SEARCH($N$1,I561)),MAX($H$4:H560)+1,0)</f>
        <v>0</v>
      </c>
      <c r="I561" s="45"/>
      <c r="J561" s="45"/>
      <c r="K561" s="45"/>
      <c r="N561" s="44" t="str">
        <f aca="false">IFERROR(VLOOKUP(ROWS($N$5:N561),$H$5:$I$6009,2,0),"")</f>
        <v/>
      </c>
    </row>
    <row r="562" customFormat="false" ht="13.9" hidden="false" customHeight="true" outlineLevel="0" collapsed="false">
      <c r="B562" s="44" t="n">
        <f aca="false">IF(ISNUMBER(SEARCH($F$1,C562)),MAX($B$4:B561)+1,0)</f>
        <v>0</v>
      </c>
      <c r="F562" s="44" t="str">
        <f aca="false">IFERROR(VLOOKUP(ROWS(F$5:F562),$B$5:$C$1000,2,0),"")</f>
        <v/>
      </c>
      <c r="H562" s="44" t="n">
        <f aca="false">IF(ISNUMBER(SEARCH($N$1,I562)),MAX($H$4:H561)+1,0)</f>
        <v>0</v>
      </c>
      <c r="I562" s="45"/>
      <c r="J562" s="45"/>
      <c r="K562" s="45"/>
      <c r="N562" s="44" t="str">
        <f aca="false">IFERROR(VLOOKUP(ROWS($N$5:N562),$H$5:$I$6009,2,0),"")</f>
        <v/>
      </c>
    </row>
    <row r="563" customFormat="false" ht="13.9" hidden="false" customHeight="true" outlineLevel="0" collapsed="false">
      <c r="B563" s="44" t="n">
        <f aca="false">IF(ISNUMBER(SEARCH($F$1,C563)),MAX($B$4:B562)+1,0)</f>
        <v>0</v>
      </c>
      <c r="F563" s="44" t="str">
        <f aca="false">IFERROR(VLOOKUP(ROWS(F$5:F563),$B$5:$C$1000,2,0),"")</f>
        <v/>
      </c>
      <c r="H563" s="44" t="n">
        <f aca="false">IF(ISNUMBER(SEARCH($N$1,I563)),MAX($H$4:H562)+1,0)</f>
        <v>0</v>
      </c>
      <c r="I563" s="45"/>
      <c r="J563" s="45"/>
      <c r="K563" s="45"/>
      <c r="N563" s="44" t="str">
        <f aca="false">IFERROR(VLOOKUP(ROWS($N$5:N563),$H$5:$I$6009,2,0),"")</f>
        <v/>
      </c>
    </row>
    <row r="564" customFormat="false" ht="13.9" hidden="false" customHeight="true" outlineLevel="0" collapsed="false">
      <c r="B564" s="44" t="n">
        <f aca="false">IF(ISNUMBER(SEARCH($F$1,C564)),MAX($B$4:B563)+1,0)</f>
        <v>0</v>
      </c>
      <c r="F564" s="44" t="str">
        <f aca="false">IFERROR(VLOOKUP(ROWS(F$5:F564),$B$5:$C$1000,2,0),"")</f>
        <v/>
      </c>
      <c r="H564" s="44" t="n">
        <f aca="false">IF(ISNUMBER(SEARCH($N$1,I564)),MAX($H$4:H563)+1,0)</f>
        <v>0</v>
      </c>
      <c r="I564" s="45"/>
      <c r="J564" s="45"/>
      <c r="K564" s="45"/>
      <c r="N564" s="44" t="str">
        <f aca="false">IFERROR(VLOOKUP(ROWS($N$5:N564),$H$5:$I$6009,2,0),"")</f>
        <v/>
      </c>
    </row>
    <row r="565" customFormat="false" ht="13.9" hidden="false" customHeight="true" outlineLevel="0" collapsed="false">
      <c r="B565" s="44" t="n">
        <f aca="false">IF(ISNUMBER(SEARCH($F$1,C565)),MAX($B$4:B564)+1,0)</f>
        <v>0</v>
      </c>
      <c r="F565" s="44" t="str">
        <f aca="false">IFERROR(VLOOKUP(ROWS(F$5:F565),$B$5:$C$1000,2,0),"")</f>
        <v/>
      </c>
      <c r="H565" s="44" t="n">
        <f aca="false">IF(ISNUMBER(SEARCH($N$1,I565)),MAX($H$4:H564)+1,0)</f>
        <v>0</v>
      </c>
      <c r="I565" s="45"/>
      <c r="J565" s="45"/>
      <c r="K565" s="45"/>
      <c r="N565" s="44" t="str">
        <f aca="false">IFERROR(VLOOKUP(ROWS($N$5:N565),$H$5:$I$6009,2,0),"")</f>
        <v/>
      </c>
    </row>
    <row r="566" customFormat="false" ht="13.9" hidden="false" customHeight="true" outlineLevel="0" collapsed="false">
      <c r="B566" s="44" t="n">
        <f aca="false">IF(ISNUMBER(SEARCH($F$1,C566)),MAX($B$4:B565)+1,0)</f>
        <v>0</v>
      </c>
      <c r="F566" s="44" t="str">
        <f aca="false">IFERROR(VLOOKUP(ROWS(F$5:F566),$B$5:$C$1000,2,0),"")</f>
        <v/>
      </c>
      <c r="H566" s="44" t="n">
        <f aca="false">IF(ISNUMBER(SEARCH($N$1,I566)),MAX($H$4:H565)+1,0)</f>
        <v>0</v>
      </c>
      <c r="I566" s="45"/>
      <c r="J566" s="45"/>
      <c r="K566" s="45"/>
      <c r="N566" s="44" t="str">
        <f aca="false">IFERROR(VLOOKUP(ROWS($N$5:N566),$H$5:$I$6009,2,0),"")</f>
        <v/>
      </c>
    </row>
    <row r="567" customFormat="false" ht="13.9" hidden="false" customHeight="true" outlineLevel="0" collapsed="false">
      <c r="B567" s="44" t="n">
        <f aca="false">IF(ISNUMBER(SEARCH($F$1,C567)),MAX($B$4:B566)+1,0)</f>
        <v>0</v>
      </c>
      <c r="F567" s="44" t="str">
        <f aca="false">IFERROR(VLOOKUP(ROWS(F$5:F567),$B$5:$C$1000,2,0),"")</f>
        <v/>
      </c>
      <c r="H567" s="44" t="n">
        <f aca="false">IF(ISNUMBER(SEARCH($N$1,I567)),MAX($H$4:H566)+1,0)</f>
        <v>0</v>
      </c>
      <c r="I567" s="45"/>
      <c r="J567" s="45"/>
      <c r="K567" s="45"/>
      <c r="N567" s="44" t="str">
        <f aca="false">IFERROR(VLOOKUP(ROWS($N$5:N567),$H$5:$I$6009,2,0),"")</f>
        <v/>
      </c>
    </row>
    <row r="568" customFormat="false" ht="13.9" hidden="false" customHeight="true" outlineLevel="0" collapsed="false">
      <c r="B568" s="44" t="n">
        <f aca="false">IF(ISNUMBER(SEARCH($F$1,C568)),MAX($B$4:B567)+1,0)</f>
        <v>0</v>
      </c>
      <c r="F568" s="44" t="str">
        <f aca="false">IFERROR(VLOOKUP(ROWS(F$5:F568),$B$5:$C$1000,2,0),"")</f>
        <v/>
      </c>
      <c r="H568" s="44" t="n">
        <f aca="false">IF(ISNUMBER(SEARCH($N$1,I568)),MAX($H$4:H567)+1,0)</f>
        <v>0</v>
      </c>
      <c r="I568" s="45"/>
      <c r="J568" s="45"/>
      <c r="K568" s="45"/>
      <c r="N568" s="44" t="str">
        <f aca="false">IFERROR(VLOOKUP(ROWS($N$5:N568),$H$5:$I$6009,2,0),"")</f>
        <v/>
      </c>
    </row>
    <row r="569" customFormat="false" ht="13.9" hidden="false" customHeight="true" outlineLevel="0" collapsed="false">
      <c r="B569" s="44" t="n">
        <f aca="false">IF(ISNUMBER(SEARCH($F$1,C569)),MAX($B$4:B568)+1,0)</f>
        <v>0</v>
      </c>
      <c r="F569" s="44" t="str">
        <f aca="false">IFERROR(VLOOKUP(ROWS(F$5:F569),$B$5:$C$1000,2,0),"")</f>
        <v/>
      </c>
      <c r="H569" s="44" t="n">
        <f aca="false">IF(ISNUMBER(SEARCH($N$1,I569)),MAX($H$4:H568)+1,0)</f>
        <v>0</v>
      </c>
      <c r="I569" s="45"/>
      <c r="J569" s="45"/>
      <c r="K569" s="45"/>
      <c r="N569" s="44" t="str">
        <f aca="false">IFERROR(VLOOKUP(ROWS($N$5:N569),$H$5:$I$6009,2,0),"")</f>
        <v/>
      </c>
    </row>
    <row r="570" customFormat="false" ht="13.9" hidden="false" customHeight="true" outlineLevel="0" collapsed="false">
      <c r="B570" s="44" t="n">
        <f aca="false">IF(ISNUMBER(SEARCH($F$1,C570)),MAX($B$4:B569)+1,0)</f>
        <v>0</v>
      </c>
      <c r="F570" s="44" t="str">
        <f aca="false">IFERROR(VLOOKUP(ROWS(F$5:F570),$B$5:$C$1000,2,0),"")</f>
        <v/>
      </c>
      <c r="H570" s="44" t="n">
        <f aca="false">IF(ISNUMBER(SEARCH($N$1,I570)),MAX($H$4:H569)+1,0)</f>
        <v>0</v>
      </c>
      <c r="I570" s="45"/>
      <c r="J570" s="45"/>
      <c r="K570" s="45"/>
      <c r="N570" s="44" t="str">
        <f aca="false">IFERROR(VLOOKUP(ROWS($N$5:N570),$H$5:$I$6009,2,0),"")</f>
        <v/>
      </c>
    </row>
    <row r="571" customFormat="false" ht="13.9" hidden="false" customHeight="true" outlineLevel="0" collapsed="false">
      <c r="B571" s="44" t="n">
        <f aca="false">IF(ISNUMBER(SEARCH($F$1,C571)),MAX($B$4:B570)+1,0)</f>
        <v>0</v>
      </c>
      <c r="F571" s="44" t="str">
        <f aca="false">IFERROR(VLOOKUP(ROWS(F$5:F571),$B$5:$C$1000,2,0),"")</f>
        <v/>
      </c>
      <c r="H571" s="44" t="n">
        <f aca="false">IF(ISNUMBER(SEARCH($N$1,I571)),MAX($H$4:H570)+1,0)</f>
        <v>0</v>
      </c>
      <c r="I571" s="45"/>
      <c r="J571" s="45"/>
      <c r="K571" s="45"/>
      <c r="N571" s="44" t="str">
        <f aca="false">IFERROR(VLOOKUP(ROWS($N$5:N571),$H$5:$I$6009,2,0),"")</f>
        <v/>
      </c>
    </row>
    <row r="572" customFormat="false" ht="13.9" hidden="false" customHeight="true" outlineLevel="0" collapsed="false">
      <c r="B572" s="44" t="n">
        <f aca="false">IF(ISNUMBER(SEARCH($F$1,C572)),MAX($B$4:B571)+1,0)</f>
        <v>0</v>
      </c>
      <c r="F572" s="44" t="str">
        <f aca="false">IFERROR(VLOOKUP(ROWS(F$5:F572),$B$5:$C$1000,2,0),"")</f>
        <v/>
      </c>
      <c r="H572" s="44" t="n">
        <f aca="false">IF(ISNUMBER(SEARCH($N$1,I572)),MAX($H$4:H571)+1,0)</f>
        <v>0</v>
      </c>
      <c r="I572" s="45"/>
      <c r="J572" s="45"/>
      <c r="K572" s="45"/>
      <c r="N572" s="44" t="str">
        <f aca="false">IFERROR(VLOOKUP(ROWS($N$5:N572),$H$5:$I$6009,2,0),"")</f>
        <v/>
      </c>
    </row>
    <row r="573" customFormat="false" ht="13.9" hidden="false" customHeight="true" outlineLevel="0" collapsed="false">
      <c r="B573" s="44" t="n">
        <f aca="false">IF(ISNUMBER(SEARCH($F$1,C573)),MAX($B$4:B572)+1,0)</f>
        <v>0</v>
      </c>
      <c r="F573" s="44" t="str">
        <f aca="false">IFERROR(VLOOKUP(ROWS(F$5:F573),$B$5:$C$1000,2,0),"")</f>
        <v/>
      </c>
      <c r="H573" s="44" t="n">
        <f aca="false">IF(ISNUMBER(SEARCH($N$1,I573)),MAX($H$4:H572)+1,0)</f>
        <v>0</v>
      </c>
      <c r="I573" s="45"/>
      <c r="J573" s="45"/>
      <c r="K573" s="45"/>
      <c r="N573" s="44" t="str">
        <f aca="false">IFERROR(VLOOKUP(ROWS($N$5:N573),$H$5:$I$6009,2,0),"")</f>
        <v/>
      </c>
    </row>
    <row r="574" customFormat="false" ht="13.9" hidden="false" customHeight="true" outlineLevel="0" collapsed="false">
      <c r="B574" s="44" t="n">
        <f aca="false">IF(ISNUMBER(SEARCH($F$1,C574)),MAX($B$4:B573)+1,0)</f>
        <v>0</v>
      </c>
      <c r="F574" s="44" t="str">
        <f aca="false">IFERROR(VLOOKUP(ROWS(F$5:F574),$B$5:$C$1000,2,0),"")</f>
        <v/>
      </c>
      <c r="H574" s="44" t="n">
        <f aca="false">IF(ISNUMBER(SEARCH($N$1,I574)),MAX($H$4:H573)+1,0)</f>
        <v>0</v>
      </c>
      <c r="I574" s="45"/>
      <c r="J574" s="45"/>
      <c r="K574" s="45"/>
      <c r="N574" s="44" t="str">
        <f aca="false">IFERROR(VLOOKUP(ROWS($N$5:N574),$H$5:$I$6009,2,0),"")</f>
        <v/>
      </c>
    </row>
    <row r="575" customFormat="false" ht="13.9" hidden="false" customHeight="true" outlineLevel="0" collapsed="false">
      <c r="B575" s="44" t="n">
        <f aca="false">IF(ISNUMBER(SEARCH($F$1,C575)),MAX($B$4:B574)+1,0)</f>
        <v>0</v>
      </c>
      <c r="F575" s="44" t="str">
        <f aca="false">IFERROR(VLOOKUP(ROWS(F$5:F575),$B$5:$C$1000,2,0),"")</f>
        <v/>
      </c>
      <c r="H575" s="44" t="n">
        <f aca="false">IF(ISNUMBER(SEARCH($N$1,I575)),MAX($H$4:H574)+1,0)</f>
        <v>0</v>
      </c>
      <c r="I575" s="45"/>
      <c r="J575" s="45"/>
      <c r="K575" s="45"/>
      <c r="N575" s="44" t="str">
        <f aca="false">IFERROR(VLOOKUP(ROWS($N$5:N575),$H$5:$I$6009,2,0),"")</f>
        <v/>
      </c>
    </row>
    <row r="576" customFormat="false" ht="13.9" hidden="false" customHeight="true" outlineLevel="0" collapsed="false">
      <c r="B576" s="44" t="n">
        <f aca="false">IF(ISNUMBER(SEARCH($F$1,C576)),MAX($B$4:B575)+1,0)</f>
        <v>0</v>
      </c>
      <c r="F576" s="44" t="str">
        <f aca="false">IFERROR(VLOOKUP(ROWS(F$5:F576),$B$5:$C$1000,2,0),"")</f>
        <v/>
      </c>
      <c r="H576" s="44" t="n">
        <f aca="false">IF(ISNUMBER(SEARCH($N$1,I576)),MAX($H$4:H575)+1,0)</f>
        <v>0</v>
      </c>
      <c r="I576" s="45"/>
      <c r="J576" s="45"/>
      <c r="K576" s="45"/>
      <c r="N576" s="44" t="str">
        <f aca="false">IFERROR(VLOOKUP(ROWS($N$5:N576),$H$5:$I$6009,2,0),"")</f>
        <v/>
      </c>
    </row>
    <row r="577" customFormat="false" ht="13.9" hidden="false" customHeight="true" outlineLevel="0" collapsed="false">
      <c r="B577" s="44" t="n">
        <f aca="false">IF(ISNUMBER(SEARCH($F$1,C577)),MAX($B$4:B576)+1,0)</f>
        <v>0</v>
      </c>
      <c r="F577" s="44" t="str">
        <f aca="false">IFERROR(VLOOKUP(ROWS(F$5:F577),$B$5:$C$1000,2,0),"")</f>
        <v/>
      </c>
      <c r="H577" s="44" t="n">
        <f aca="false">IF(ISNUMBER(SEARCH($N$1,I577)),MAX($H$4:H576)+1,0)</f>
        <v>0</v>
      </c>
      <c r="I577" s="45"/>
      <c r="J577" s="45"/>
      <c r="K577" s="45"/>
      <c r="N577" s="44" t="str">
        <f aca="false">IFERROR(VLOOKUP(ROWS($N$5:N577),$H$5:$I$6009,2,0),"")</f>
        <v/>
      </c>
    </row>
    <row r="578" customFormat="false" ht="13.9" hidden="false" customHeight="true" outlineLevel="0" collapsed="false">
      <c r="B578" s="44" t="n">
        <f aca="false">IF(ISNUMBER(SEARCH($F$1,C578)),MAX($B$4:B577)+1,0)</f>
        <v>0</v>
      </c>
      <c r="F578" s="44" t="str">
        <f aca="false">IFERROR(VLOOKUP(ROWS(F$5:F578),$B$5:$C$1000,2,0),"")</f>
        <v/>
      </c>
      <c r="H578" s="44" t="n">
        <f aca="false">IF(ISNUMBER(SEARCH($N$1,I578)),MAX($H$4:H577)+1,0)</f>
        <v>0</v>
      </c>
      <c r="I578" s="45"/>
      <c r="N578" s="44" t="str">
        <f aca="false">IFERROR(VLOOKUP(ROWS($N$5:N578),$H$5:$I$6009,2,0),"")</f>
        <v/>
      </c>
    </row>
    <row r="579" customFormat="false" ht="13.9" hidden="false" customHeight="true" outlineLevel="0" collapsed="false">
      <c r="B579" s="44" t="n">
        <f aca="false">IF(ISNUMBER(SEARCH($F$1,C579)),MAX($B$4:B578)+1,0)</f>
        <v>0</v>
      </c>
      <c r="F579" s="44" t="str">
        <f aca="false">IFERROR(VLOOKUP(ROWS(F$5:F579),$B$5:$C$1000,2,0),"")</f>
        <v/>
      </c>
      <c r="H579" s="44" t="n">
        <f aca="false">IF(ISNUMBER(SEARCH($N$1,I579)),MAX($H$4:H578)+1,0)</f>
        <v>0</v>
      </c>
      <c r="I579" s="45"/>
      <c r="N579" s="44" t="str">
        <f aca="false">IFERROR(VLOOKUP(ROWS($N$5:N579),$H$5:$I$6009,2,0),"")</f>
        <v/>
      </c>
    </row>
    <row r="580" customFormat="false" ht="13.9" hidden="false" customHeight="true" outlineLevel="0" collapsed="false">
      <c r="B580" s="44" t="n">
        <f aca="false">IF(ISNUMBER(SEARCH($F$1,C580)),MAX($B$4:B579)+1,0)</f>
        <v>0</v>
      </c>
      <c r="F580" s="44" t="str">
        <f aca="false">IFERROR(VLOOKUP(ROWS(F$5:F580),$B$5:$C$1000,2,0),"")</f>
        <v/>
      </c>
      <c r="H580" s="44" t="n">
        <f aca="false">IF(ISNUMBER(SEARCH($N$1,I580)),MAX($H$4:H579)+1,0)</f>
        <v>0</v>
      </c>
      <c r="I580" s="45"/>
      <c r="N580" s="44" t="str">
        <f aca="false">IFERROR(VLOOKUP(ROWS($N$5:N580),$H$5:$I$6009,2,0),"")</f>
        <v/>
      </c>
    </row>
    <row r="581" customFormat="false" ht="13.9" hidden="false" customHeight="true" outlineLevel="0" collapsed="false">
      <c r="B581" s="44" t="n">
        <f aca="false">IF(ISNUMBER(SEARCH($F$1,C581)),MAX($B$4:B580)+1,0)</f>
        <v>0</v>
      </c>
      <c r="F581" s="44" t="str">
        <f aca="false">IFERROR(VLOOKUP(ROWS(F$5:F581),$B$5:$C$1000,2,0),"")</f>
        <v/>
      </c>
      <c r="H581" s="44" t="n">
        <f aca="false">IF(ISNUMBER(SEARCH($N$1,I581)),MAX($H$4:H580)+1,0)</f>
        <v>0</v>
      </c>
      <c r="I581" s="45"/>
      <c r="N581" s="44" t="str">
        <f aca="false">IFERROR(VLOOKUP(ROWS($N$5:N581),$H$5:$I$6009,2,0),"")</f>
        <v/>
      </c>
    </row>
    <row r="582" customFormat="false" ht="13.9" hidden="false" customHeight="true" outlineLevel="0" collapsed="false">
      <c r="B582" s="44" t="n">
        <f aca="false">IF(ISNUMBER(SEARCH($F$1,C582)),MAX($B$4:B581)+1,0)</f>
        <v>0</v>
      </c>
      <c r="F582" s="44" t="str">
        <f aca="false">IFERROR(VLOOKUP(ROWS(F$5:F582),$B$5:$C$1000,2,0),"")</f>
        <v/>
      </c>
      <c r="H582" s="44" t="n">
        <f aca="false">IF(ISNUMBER(SEARCH($N$1,I582)),MAX($H$4:H581)+1,0)</f>
        <v>0</v>
      </c>
      <c r="I582" s="45"/>
      <c r="N582" s="44" t="str">
        <f aca="false">IFERROR(VLOOKUP(ROWS($N$5:N582),$H$5:$I$6009,2,0),"")</f>
        <v/>
      </c>
    </row>
    <row r="583" customFormat="false" ht="13.9" hidden="false" customHeight="true" outlineLevel="0" collapsed="false">
      <c r="B583" s="44" t="n">
        <f aca="false">IF(ISNUMBER(SEARCH($F$1,C583)),MAX($B$4:B582)+1,0)</f>
        <v>0</v>
      </c>
      <c r="F583" s="44" t="str">
        <f aca="false">IFERROR(VLOOKUP(ROWS(F$5:F583),$B$5:$C$1000,2,0),"")</f>
        <v/>
      </c>
      <c r="H583" s="44" t="n">
        <f aca="false">IF(ISNUMBER(SEARCH($N$1,I583)),MAX($H$4:H582)+1,0)</f>
        <v>0</v>
      </c>
      <c r="I583" s="45"/>
      <c r="N583" s="44" t="str">
        <f aca="false">IFERROR(VLOOKUP(ROWS($N$5:N583),$H$5:$I$6009,2,0),"")</f>
        <v/>
      </c>
    </row>
    <row r="584" customFormat="false" ht="12.75" hidden="false" customHeight="true" outlineLevel="0" collapsed="false">
      <c r="B584" s="44" t="n">
        <f aca="false">IF(ISNUMBER(SEARCH($F$1,C584)),MAX($B$4:B583)+1,0)</f>
        <v>0</v>
      </c>
      <c r="F584" s="44" t="str">
        <f aca="false">IFERROR(VLOOKUP(ROWS(F$5:F584),$B$5:$C$1000,2,0),"")</f>
        <v/>
      </c>
      <c r="H584" s="44" t="n">
        <f aca="false">IF(ISNUMBER(SEARCH($N$1,I584)),MAX($H$4:H583)+1,0)</f>
        <v>0</v>
      </c>
      <c r="N584" s="44" t="str">
        <f aca="false">IFERROR(VLOOKUP(ROWS($N$5:N584),$H$5:$I$6009,2,0),"")</f>
        <v/>
      </c>
    </row>
    <row r="585" customFormat="false" ht="12.75" hidden="false" customHeight="true" outlineLevel="0" collapsed="false">
      <c r="B585" s="44" t="n">
        <f aca="false">IF(ISNUMBER(SEARCH($F$1,C585)),MAX($B$4:B584)+1,0)</f>
        <v>0</v>
      </c>
      <c r="F585" s="44" t="str">
        <f aca="false">IFERROR(VLOOKUP(ROWS(F$5:F585),$B$5:$C$1000,2,0),"")</f>
        <v/>
      </c>
      <c r="H585" s="44" t="n">
        <f aca="false">IF(ISNUMBER(SEARCH($N$1,I585)),MAX($H$4:H584)+1,0)</f>
        <v>0</v>
      </c>
      <c r="N585" s="44" t="str">
        <f aca="false">IFERROR(VLOOKUP(ROWS($N$5:N585),$H$5:$I$6009,2,0),"")</f>
        <v/>
      </c>
    </row>
    <row r="586" customFormat="false" ht="12.75" hidden="false" customHeight="true" outlineLevel="0" collapsed="false">
      <c r="B586" s="44" t="n">
        <f aca="false">IF(ISNUMBER(SEARCH($F$1,C586)),MAX($B$4:B585)+1,0)</f>
        <v>0</v>
      </c>
      <c r="F586" s="44" t="str">
        <f aca="false">IFERROR(VLOOKUP(ROWS(F$5:F586),$B$5:$C$1000,2,0),"")</f>
        <v/>
      </c>
      <c r="H586" s="44" t="n">
        <f aca="false">IF(ISNUMBER(SEARCH($N$1,I586)),MAX($H$4:H585)+1,0)</f>
        <v>0</v>
      </c>
      <c r="N586" s="44" t="str">
        <f aca="false">IFERROR(VLOOKUP(ROWS($N$5:N586),$H$5:$I$6009,2,0),"")</f>
        <v/>
      </c>
    </row>
    <row r="587" customFormat="false" ht="12.75" hidden="false" customHeight="true" outlineLevel="0" collapsed="false">
      <c r="B587" s="44" t="n">
        <f aca="false">IF(ISNUMBER(SEARCH($F$1,C587)),MAX($B$4:B586)+1,0)</f>
        <v>0</v>
      </c>
      <c r="F587" s="44" t="str">
        <f aca="false">IFERROR(VLOOKUP(ROWS(F$5:F587),$B$5:$C$1000,2,0),"")</f>
        <v/>
      </c>
      <c r="H587" s="44" t="n">
        <f aca="false">IF(ISNUMBER(SEARCH($N$1,I587)),MAX($H$4:H586)+1,0)</f>
        <v>0</v>
      </c>
      <c r="N587" s="44" t="str">
        <f aca="false">IFERROR(VLOOKUP(ROWS($N$5:N587),$H$5:$I$6009,2,0),"")</f>
        <v/>
      </c>
    </row>
    <row r="588" customFormat="false" ht="12.75" hidden="false" customHeight="true" outlineLevel="0" collapsed="false">
      <c r="B588" s="44" t="n">
        <f aca="false">IF(ISNUMBER(SEARCH($F$1,C588)),MAX($B$4:B587)+1,0)</f>
        <v>0</v>
      </c>
      <c r="F588" s="44" t="str">
        <f aca="false">IFERROR(VLOOKUP(ROWS(F$5:F588),$B$5:$C$1000,2,0),"")</f>
        <v/>
      </c>
      <c r="H588" s="44" t="n">
        <f aca="false">IF(ISNUMBER(SEARCH($N$1,I588)),MAX($H$4:H587)+1,0)</f>
        <v>0</v>
      </c>
      <c r="N588" s="44" t="str">
        <f aca="false">IFERROR(VLOOKUP(ROWS($N$5:N588),$H$5:$I$6009,2,0),"")</f>
        <v/>
      </c>
    </row>
    <row r="589" customFormat="false" ht="12.75" hidden="false" customHeight="true" outlineLevel="0" collapsed="false">
      <c r="B589" s="44" t="n">
        <f aca="false">IF(ISNUMBER(SEARCH($F$1,C589)),MAX($B$4:B588)+1,0)</f>
        <v>0</v>
      </c>
      <c r="F589" s="44" t="str">
        <f aca="false">IFERROR(VLOOKUP(ROWS(F$5:F589),$B$5:$C$1000,2,0),"")</f>
        <v/>
      </c>
      <c r="H589" s="44" t="n">
        <f aca="false">IF(ISNUMBER(SEARCH($N$1,I589)),MAX($H$4:H588)+1,0)</f>
        <v>0</v>
      </c>
      <c r="N589" s="44" t="str">
        <f aca="false">IFERROR(VLOOKUP(ROWS($N$5:N589),$H$5:$I$6009,2,0),"")</f>
        <v/>
      </c>
    </row>
    <row r="590" customFormat="false" ht="12.75" hidden="false" customHeight="true" outlineLevel="0" collapsed="false">
      <c r="B590" s="44" t="n">
        <f aca="false">IF(ISNUMBER(SEARCH($F$1,C590)),MAX($B$4:B589)+1,0)</f>
        <v>0</v>
      </c>
      <c r="F590" s="44" t="str">
        <f aca="false">IFERROR(VLOOKUP(ROWS(F$5:F590),$B$5:$C$1000,2,0),"")</f>
        <v/>
      </c>
      <c r="H590" s="44" t="n">
        <f aca="false">IF(ISNUMBER(SEARCH($N$1,I590)),MAX($H$4:H589)+1,0)</f>
        <v>0</v>
      </c>
      <c r="N590" s="44" t="str">
        <f aca="false">IFERROR(VLOOKUP(ROWS($N$5:N590),$H$5:$I$6009,2,0),"")</f>
        <v/>
      </c>
    </row>
    <row r="591" customFormat="false" ht="12.75" hidden="false" customHeight="true" outlineLevel="0" collapsed="false">
      <c r="B591" s="44" t="n">
        <f aca="false">IF(ISNUMBER(SEARCH($F$1,C591)),MAX($B$4:B590)+1,0)</f>
        <v>0</v>
      </c>
      <c r="F591" s="44" t="str">
        <f aca="false">IFERROR(VLOOKUP(ROWS(F$5:F591),$B$5:$C$1000,2,0),"")</f>
        <v/>
      </c>
      <c r="H591" s="44" t="n">
        <f aca="false">IF(ISNUMBER(SEARCH($N$1,I591)),MAX($H$4:H590)+1,0)</f>
        <v>0</v>
      </c>
      <c r="N591" s="44" t="str">
        <f aca="false">IFERROR(VLOOKUP(ROWS($N$5:N591),$H$5:$I$6009,2,0),"")</f>
        <v/>
      </c>
    </row>
    <row r="592" customFormat="false" ht="12.75" hidden="false" customHeight="true" outlineLevel="0" collapsed="false">
      <c r="B592" s="44" t="n">
        <f aca="false">IF(ISNUMBER(SEARCH($F$1,C592)),MAX($B$4:B591)+1,0)</f>
        <v>0</v>
      </c>
      <c r="F592" s="44" t="str">
        <f aca="false">IFERROR(VLOOKUP(ROWS(F$5:F592),$B$5:$C$1000,2,0),"")</f>
        <v/>
      </c>
      <c r="H592" s="44" t="n">
        <f aca="false">IF(ISNUMBER(SEARCH($N$1,I592)),MAX($H$4:H591)+1,0)</f>
        <v>0</v>
      </c>
      <c r="N592" s="44" t="str">
        <f aca="false">IFERROR(VLOOKUP(ROWS($N$5:N592),$H$5:$I$6009,2,0),"")</f>
        <v/>
      </c>
    </row>
    <row r="593" customFormat="false" ht="12.75" hidden="false" customHeight="true" outlineLevel="0" collapsed="false">
      <c r="B593" s="44" t="n">
        <f aca="false">IF(ISNUMBER(SEARCH($F$1,C593)),MAX($B$4:B592)+1,0)</f>
        <v>0</v>
      </c>
      <c r="F593" s="44" t="str">
        <f aca="false">IFERROR(VLOOKUP(ROWS(F$5:F593),$B$5:$C$1000,2,0),"")</f>
        <v/>
      </c>
      <c r="H593" s="44" t="n">
        <f aca="false">IF(ISNUMBER(SEARCH($N$1,I593)),MAX($H$4:H592)+1,0)</f>
        <v>0</v>
      </c>
      <c r="N593" s="44" t="str">
        <f aca="false">IFERROR(VLOOKUP(ROWS($N$5:N593),$H$5:$I$6009,2,0),"")</f>
        <v/>
      </c>
    </row>
    <row r="594" customFormat="false" ht="12.75" hidden="false" customHeight="true" outlineLevel="0" collapsed="false">
      <c r="B594" s="44" t="n">
        <f aca="false">IF(ISNUMBER(SEARCH($F$1,C594)),MAX($B$4:B593)+1,0)</f>
        <v>0</v>
      </c>
      <c r="F594" s="44" t="str">
        <f aca="false">IFERROR(VLOOKUP(ROWS(F$5:F594),$B$5:$C$1000,2,0),"")</f>
        <v/>
      </c>
      <c r="H594" s="44" t="n">
        <f aca="false">IF(ISNUMBER(SEARCH($N$1,I594)),MAX($H$4:H593)+1,0)</f>
        <v>0</v>
      </c>
      <c r="N594" s="44" t="str">
        <f aca="false">IFERROR(VLOOKUP(ROWS($N$5:N594),$H$5:$I$6009,2,0),"")</f>
        <v/>
      </c>
    </row>
    <row r="595" customFormat="false" ht="12.75" hidden="false" customHeight="true" outlineLevel="0" collapsed="false">
      <c r="B595" s="44" t="n">
        <f aca="false">IF(ISNUMBER(SEARCH($F$1,C595)),MAX($B$4:B594)+1,0)</f>
        <v>0</v>
      </c>
      <c r="F595" s="44" t="str">
        <f aca="false">IFERROR(VLOOKUP(ROWS(F$5:F595),$B$5:$C$1000,2,0),"")</f>
        <v/>
      </c>
      <c r="H595" s="44" t="n">
        <f aca="false">IF(ISNUMBER(SEARCH($N$1,I595)),MAX($H$4:H594)+1,0)</f>
        <v>0</v>
      </c>
      <c r="N595" s="44" t="str">
        <f aca="false">IFERROR(VLOOKUP(ROWS($N$5:N595),$H$5:$I$6009,2,0),"")</f>
        <v/>
      </c>
    </row>
    <row r="596" customFormat="false" ht="12.75" hidden="false" customHeight="true" outlineLevel="0" collapsed="false">
      <c r="B596" s="44" t="n">
        <f aca="false">IF(ISNUMBER(SEARCH($F$1,C596)),MAX($B$4:B595)+1,0)</f>
        <v>0</v>
      </c>
      <c r="F596" s="44" t="str">
        <f aca="false">IFERROR(VLOOKUP(ROWS(F$5:F596),$B$5:$C$1000,2,0),"")</f>
        <v/>
      </c>
      <c r="H596" s="44" t="n">
        <f aca="false">IF(ISNUMBER(SEARCH($N$1,I596)),MAX($H$4:H595)+1,0)</f>
        <v>0</v>
      </c>
      <c r="N596" s="44" t="str">
        <f aca="false">IFERROR(VLOOKUP(ROWS($N$5:N596),$H$5:$I$6009,2,0),"")</f>
        <v/>
      </c>
    </row>
    <row r="597" customFormat="false" ht="12.75" hidden="false" customHeight="true" outlineLevel="0" collapsed="false">
      <c r="B597" s="44" t="n">
        <f aca="false">IF(ISNUMBER(SEARCH($F$1,C597)),MAX($B$4:B596)+1,0)</f>
        <v>0</v>
      </c>
      <c r="F597" s="44" t="str">
        <f aca="false">IFERROR(VLOOKUP(ROWS(F$5:F597),$B$5:$C$1000,2,0),"")</f>
        <v/>
      </c>
      <c r="H597" s="44" t="n">
        <f aca="false">IF(ISNUMBER(SEARCH($N$1,I597)),MAX($H$4:H596)+1,0)</f>
        <v>0</v>
      </c>
      <c r="N597" s="44" t="str">
        <f aca="false">IFERROR(VLOOKUP(ROWS($N$5:N597),$H$5:$I$6009,2,0),"")</f>
        <v/>
      </c>
    </row>
    <row r="598" customFormat="false" ht="12.75" hidden="false" customHeight="true" outlineLevel="0" collapsed="false">
      <c r="B598" s="44" t="n">
        <f aca="false">IF(ISNUMBER(SEARCH($F$1,C598)),MAX($B$4:B597)+1,0)</f>
        <v>0</v>
      </c>
      <c r="F598" s="44" t="str">
        <f aca="false">IFERROR(VLOOKUP(ROWS(F$5:F598),$B$5:$C$1000,2,0),"")</f>
        <v/>
      </c>
      <c r="H598" s="44" t="n">
        <f aca="false">IF(ISNUMBER(SEARCH($N$1,I598)),MAX($H$4:H597)+1,0)</f>
        <v>0</v>
      </c>
      <c r="N598" s="44" t="str">
        <f aca="false">IFERROR(VLOOKUP(ROWS($N$5:N598),$H$5:$I$6009,2,0),"")</f>
        <v/>
      </c>
    </row>
    <row r="599" customFormat="false" ht="12.75" hidden="false" customHeight="true" outlineLevel="0" collapsed="false">
      <c r="B599" s="44" t="n">
        <f aca="false">IF(ISNUMBER(SEARCH($F$1,C599)),MAX($B$4:B598)+1,0)</f>
        <v>0</v>
      </c>
      <c r="F599" s="44" t="str">
        <f aca="false">IFERROR(VLOOKUP(ROWS(F$5:F599),$B$5:$C$1000,2,0),"")</f>
        <v/>
      </c>
      <c r="H599" s="44" t="n">
        <f aca="false">IF(ISNUMBER(SEARCH($N$1,I599)),MAX($H$4:H598)+1,0)</f>
        <v>0</v>
      </c>
      <c r="N599" s="44" t="str">
        <f aca="false">IFERROR(VLOOKUP(ROWS($N$5:N599),$H$5:$I$6009,2,0),"")</f>
        <v/>
      </c>
    </row>
    <row r="600" customFormat="false" ht="12.75" hidden="false" customHeight="true" outlineLevel="0" collapsed="false">
      <c r="B600" s="44" t="n">
        <f aca="false">IF(ISNUMBER(SEARCH($F$1,C600)),MAX($B$4:B599)+1,0)</f>
        <v>0</v>
      </c>
      <c r="F600" s="44" t="str">
        <f aca="false">IFERROR(VLOOKUP(ROWS(F$5:F600),$B$5:$C$1000,2,0),"")</f>
        <v/>
      </c>
      <c r="H600" s="44" t="n">
        <f aca="false">IF(ISNUMBER(SEARCH($N$1,I600)),MAX($H$4:H599)+1,0)</f>
        <v>0</v>
      </c>
      <c r="N600" s="44" t="str">
        <f aca="false">IFERROR(VLOOKUP(ROWS($N$5:N600),$H$5:$I$6009,2,0),"")</f>
        <v/>
      </c>
    </row>
    <row r="601" customFormat="false" ht="12.75" hidden="false" customHeight="true" outlineLevel="0" collapsed="false">
      <c r="B601" s="44" t="n">
        <f aca="false">IF(ISNUMBER(SEARCH($F$1,C601)),MAX($B$4:B600)+1,0)</f>
        <v>0</v>
      </c>
      <c r="F601" s="44" t="str">
        <f aca="false">IFERROR(VLOOKUP(ROWS(F$5:F601),$B$5:$C$1000,2,0),"")</f>
        <v/>
      </c>
      <c r="H601" s="44" t="n">
        <f aca="false">IF(ISNUMBER(SEARCH($N$1,I601)),MAX($H$4:H600)+1,0)</f>
        <v>0</v>
      </c>
      <c r="N601" s="44" t="str">
        <f aca="false">IFERROR(VLOOKUP(ROWS($N$5:N601),$H$5:$I$6009,2,0),"")</f>
        <v/>
      </c>
    </row>
    <row r="602" customFormat="false" ht="12.75" hidden="false" customHeight="true" outlineLevel="0" collapsed="false">
      <c r="B602" s="44" t="n">
        <f aca="false">IF(ISNUMBER(SEARCH($F$1,C602)),MAX($B$4:B601)+1,0)</f>
        <v>0</v>
      </c>
      <c r="F602" s="44" t="str">
        <f aca="false">IFERROR(VLOOKUP(ROWS(F$5:F602),$B$5:$C$1000,2,0),"")</f>
        <v/>
      </c>
      <c r="H602" s="44" t="n">
        <f aca="false">IF(ISNUMBER(SEARCH($N$1,I602)),MAX($H$4:H601)+1,0)</f>
        <v>0</v>
      </c>
      <c r="N602" s="44" t="str">
        <f aca="false">IFERROR(VLOOKUP(ROWS($N$5:N602),$H$5:$I$6009,2,0),"")</f>
        <v/>
      </c>
    </row>
    <row r="603" customFormat="false" ht="12.75" hidden="false" customHeight="true" outlineLevel="0" collapsed="false">
      <c r="B603" s="44" t="n">
        <f aca="false">IF(ISNUMBER(SEARCH($F$1,C603)),MAX($B$4:B602)+1,0)</f>
        <v>0</v>
      </c>
      <c r="F603" s="44" t="str">
        <f aca="false">IFERROR(VLOOKUP(ROWS(F$5:F603),$B$5:$C$1000,2,0),"")</f>
        <v/>
      </c>
      <c r="H603" s="44" t="n">
        <f aca="false">IF(ISNUMBER(SEARCH($N$1,I603)),MAX($H$4:H602)+1,0)</f>
        <v>0</v>
      </c>
      <c r="N603" s="44" t="str">
        <f aca="false">IFERROR(VLOOKUP(ROWS($N$5:N603),$H$5:$I$6009,2,0),"")</f>
        <v/>
      </c>
    </row>
    <row r="604" customFormat="false" ht="12.75" hidden="false" customHeight="true" outlineLevel="0" collapsed="false">
      <c r="B604" s="44" t="n">
        <f aca="false">IF(ISNUMBER(SEARCH($F$1,C604)),MAX($B$4:B603)+1,0)</f>
        <v>0</v>
      </c>
      <c r="F604" s="44" t="str">
        <f aca="false">IFERROR(VLOOKUP(ROWS(F$5:F604),$B$5:$C$1000,2,0),"")</f>
        <v/>
      </c>
      <c r="H604" s="44" t="n">
        <f aca="false">IF(ISNUMBER(SEARCH($N$1,I604)),MAX($H$4:H603)+1,0)</f>
        <v>0</v>
      </c>
      <c r="N604" s="44" t="str">
        <f aca="false">IFERROR(VLOOKUP(ROWS($N$5:N604),$H$5:$I$6009,2,0),"")</f>
        <v/>
      </c>
    </row>
    <row r="605" customFormat="false" ht="12.75" hidden="false" customHeight="true" outlineLevel="0" collapsed="false">
      <c r="B605" s="44" t="n">
        <f aca="false">IF(ISNUMBER(SEARCH($F$1,C605)),MAX($B$4:B604)+1,0)</f>
        <v>0</v>
      </c>
      <c r="F605" s="44" t="str">
        <f aca="false">IFERROR(VLOOKUP(ROWS(F$5:F605),$B$5:$C$1000,2,0),"")</f>
        <v/>
      </c>
      <c r="H605" s="44" t="n">
        <f aca="false">IF(ISNUMBER(SEARCH($N$1,I605)),MAX($H$4:H604)+1,0)</f>
        <v>0</v>
      </c>
      <c r="N605" s="44" t="str">
        <f aca="false">IFERROR(VLOOKUP(ROWS($N$5:N605),$H$5:$I$6009,2,0),"")</f>
        <v/>
      </c>
    </row>
    <row r="606" customFormat="false" ht="12.75" hidden="false" customHeight="true" outlineLevel="0" collapsed="false">
      <c r="B606" s="44" t="n">
        <f aca="false">IF(ISNUMBER(SEARCH($F$1,C606)),MAX($B$4:B605)+1,0)</f>
        <v>0</v>
      </c>
      <c r="F606" s="44" t="str">
        <f aca="false">IFERROR(VLOOKUP(ROWS(F$5:F606),$B$5:$C$1000,2,0),"")</f>
        <v/>
      </c>
      <c r="H606" s="44" t="n">
        <f aca="false">IF(ISNUMBER(SEARCH($N$1,I606)),MAX($H$4:H605)+1,0)</f>
        <v>0</v>
      </c>
      <c r="N606" s="44" t="str">
        <f aca="false">IFERROR(VLOOKUP(ROWS($N$5:N606),$H$5:$I$6009,2,0),"")</f>
        <v/>
      </c>
    </row>
    <row r="607" customFormat="false" ht="12.75" hidden="false" customHeight="true" outlineLevel="0" collapsed="false">
      <c r="B607" s="44" t="n">
        <f aca="false">IF(ISNUMBER(SEARCH($F$1,C607)),MAX($B$4:B606)+1,0)</f>
        <v>0</v>
      </c>
      <c r="F607" s="44" t="str">
        <f aca="false">IFERROR(VLOOKUP(ROWS(F$5:F607),$B$5:$C$1000,2,0),"")</f>
        <v/>
      </c>
      <c r="H607" s="44" t="n">
        <f aca="false">IF(ISNUMBER(SEARCH($N$1,I607)),MAX($H$4:H606)+1,0)</f>
        <v>0</v>
      </c>
      <c r="N607" s="44" t="str">
        <f aca="false">IFERROR(VLOOKUP(ROWS($N$5:N607),$H$5:$I$6009,2,0),"")</f>
        <v/>
      </c>
    </row>
    <row r="608" customFormat="false" ht="12.75" hidden="false" customHeight="true" outlineLevel="0" collapsed="false">
      <c r="B608" s="44" t="n">
        <f aca="false">IF(ISNUMBER(SEARCH($F$1,C608)),MAX($B$4:B607)+1,0)</f>
        <v>0</v>
      </c>
      <c r="F608" s="44" t="str">
        <f aca="false">IFERROR(VLOOKUP(ROWS(F$5:F608),$B$5:$C$1000,2,0),"")</f>
        <v/>
      </c>
      <c r="H608" s="44" t="n">
        <f aca="false">IF(ISNUMBER(SEARCH($N$1,I608)),MAX($H$4:H607)+1,0)</f>
        <v>0</v>
      </c>
      <c r="N608" s="44" t="str">
        <f aca="false">IFERROR(VLOOKUP(ROWS($N$5:N608),$H$5:$I$6009,2,0),"")</f>
        <v/>
      </c>
    </row>
    <row r="609" customFormat="false" ht="12.75" hidden="false" customHeight="true" outlineLevel="0" collapsed="false">
      <c r="B609" s="44" t="n">
        <f aca="false">IF(ISNUMBER(SEARCH($F$1,C609)),MAX($B$4:B608)+1,0)</f>
        <v>0</v>
      </c>
      <c r="F609" s="44" t="str">
        <f aca="false">IFERROR(VLOOKUP(ROWS(F$5:F609),$B$5:$C$1000,2,0),"")</f>
        <v/>
      </c>
      <c r="H609" s="44" t="n">
        <f aca="false">IF(ISNUMBER(SEARCH($N$1,I609)),MAX($H$4:H608)+1,0)</f>
        <v>0</v>
      </c>
      <c r="N609" s="44" t="str">
        <f aca="false">IFERROR(VLOOKUP(ROWS($N$5:N609),$H$5:$I$6009,2,0),"")</f>
        <v/>
      </c>
    </row>
    <row r="610" customFormat="false" ht="12.75" hidden="false" customHeight="true" outlineLevel="0" collapsed="false">
      <c r="B610" s="44" t="n">
        <f aca="false">IF(ISNUMBER(SEARCH($F$1,C610)),MAX($B$4:B609)+1,0)</f>
        <v>0</v>
      </c>
      <c r="F610" s="44" t="str">
        <f aca="false">IFERROR(VLOOKUP(ROWS(F$5:F610),$B$5:$C$1000,2,0),"")</f>
        <v/>
      </c>
      <c r="H610" s="44" t="n">
        <f aca="false">IF(ISNUMBER(SEARCH($N$1,I610)),MAX($H$4:H609)+1,0)</f>
        <v>0</v>
      </c>
      <c r="N610" s="44" t="str">
        <f aca="false">IFERROR(VLOOKUP(ROWS($N$5:N610),$H$5:$I$6009,2,0),"")</f>
        <v/>
      </c>
    </row>
    <row r="611" customFormat="false" ht="12.75" hidden="false" customHeight="true" outlineLevel="0" collapsed="false">
      <c r="B611" s="44" t="n">
        <f aca="false">IF(ISNUMBER(SEARCH($F$1,C611)),MAX($B$4:B610)+1,0)</f>
        <v>0</v>
      </c>
      <c r="F611" s="44" t="str">
        <f aca="false">IFERROR(VLOOKUP(ROWS(F$5:F611),$B$5:$C$1000,2,0),"")</f>
        <v/>
      </c>
      <c r="H611" s="44" t="n">
        <f aca="false">IF(ISNUMBER(SEARCH($N$1,I611)),MAX($H$4:H610)+1,0)</f>
        <v>0</v>
      </c>
      <c r="N611" s="44" t="str">
        <f aca="false">IFERROR(VLOOKUP(ROWS($N$5:N611),$H$5:$I$6009,2,0),"")</f>
        <v/>
      </c>
    </row>
    <row r="612" customFormat="false" ht="12.75" hidden="false" customHeight="true" outlineLevel="0" collapsed="false">
      <c r="B612" s="44" t="n">
        <f aca="false">IF(ISNUMBER(SEARCH($F$1,C612)),MAX($B$4:B611)+1,0)</f>
        <v>0</v>
      </c>
      <c r="F612" s="44" t="str">
        <f aca="false">IFERROR(VLOOKUP(ROWS(F$5:F612),$B$5:$C$1000,2,0),"")</f>
        <v/>
      </c>
      <c r="H612" s="44" t="n">
        <f aca="false">IF(ISNUMBER(SEARCH($N$1,I612)),MAX($H$4:H611)+1,0)</f>
        <v>0</v>
      </c>
      <c r="N612" s="44" t="str">
        <f aca="false">IFERROR(VLOOKUP(ROWS($N$5:N612),$H$5:$I$6009,2,0),"")</f>
        <v/>
      </c>
    </row>
    <row r="613" customFormat="false" ht="12.75" hidden="false" customHeight="true" outlineLevel="0" collapsed="false">
      <c r="B613" s="44" t="n">
        <f aca="false">IF(ISNUMBER(SEARCH($F$1,C613)),MAX($B$4:B612)+1,0)</f>
        <v>0</v>
      </c>
      <c r="F613" s="44" t="str">
        <f aca="false">IFERROR(VLOOKUP(ROWS(F$5:F613),$B$5:$C$1000,2,0),"")</f>
        <v/>
      </c>
      <c r="H613" s="44" t="n">
        <f aca="false">IF(ISNUMBER(SEARCH($N$1,I613)),MAX($H$4:H612)+1,0)</f>
        <v>0</v>
      </c>
      <c r="N613" s="44" t="str">
        <f aca="false">IFERROR(VLOOKUP(ROWS($N$5:N613),$H$5:$I$6009,2,0),"")</f>
        <v/>
      </c>
    </row>
    <row r="614" customFormat="false" ht="12.75" hidden="false" customHeight="true" outlineLevel="0" collapsed="false">
      <c r="B614" s="44" t="n">
        <f aca="false">IF(ISNUMBER(SEARCH($F$1,C614)),MAX($B$4:B613)+1,0)</f>
        <v>0</v>
      </c>
      <c r="F614" s="44" t="str">
        <f aca="false">IFERROR(VLOOKUP(ROWS(F$5:F614),$B$5:$C$1000,2,0),"")</f>
        <v/>
      </c>
      <c r="H614" s="44" t="n">
        <f aca="false">IF(ISNUMBER(SEARCH($N$1,I614)),MAX($H$4:H613)+1,0)</f>
        <v>0</v>
      </c>
      <c r="N614" s="44" t="str">
        <f aca="false">IFERROR(VLOOKUP(ROWS($N$5:N614),$H$5:$I$6009,2,0),"")</f>
        <v/>
      </c>
    </row>
    <row r="615" customFormat="false" ht="12.75" hidden="false" customHeight="true" outlineLevel="0" collapsed="false">
      <c r="B615" s="44" t="n">
        <f aca="false">IF(ISNUMBER(SEARCH($F$1,C615)),MAX($B$4:B614)+1,0)</f>
        <v>0</v>
      </c>
      <c r="F615" s="44" t="str">
        <f aca="false">IFERROR(VLOOKUP(ROWS(F$5:F615),$B$5:$C$1000,2,0),"")</f>
        <v/>
      </c>
      <c r="H615" s="44" t="n">
        <f aca="false">IF(ISNUMBER(SEARCH($N$1,I615)),MAX($H$4:H614)+1,0)</f>
        <v>0</v>
      </c>
      <c r="N615" s="44" t="str">
        <f aca="false">IFERROR(VLOOKUP(ROWS($N$5:N615),$H$5:$I$6009,2,0),"")</f>
        <v/>
      </c>
    </row>
    <row r="616" customFormat="false" ht="12.75" hidden="false" customHeight="true" outlineLevel="0" collapsed="false">
      <c r="B616" s="44" t="n">
        <f aca="false">IF(ISNUMBER(SEARCH($F$1,C616)),MAX($B$4:B615)+1,0)</f>
        <v>0</v>
      </c>
      <c r="F616" s="44" t="str">
        <f aca="false">IFERROR(VLOOKUP(ROWS(F$5:F616),$B$5:$C$1000,2,0),"")</f>
        <v/>
      </c>
      <c r="H616" s="44" t="n">
        <f aca="false">IF(ISNUMBER(SEARCH($N$1,I616)),MAX($H$4:H615)+1,0)</f>
        <v>0</v>
      </c>
      <c r="N616" s="44" t="str">
        <f aca="false">IFERROR(VLOOKUP(ROWS($N$5:N616),$H$5:$I$6009,2,0),"")</f>
        <v/>
      </c>
    </row>
    <row r="617" customFormat="false" ht="12.75" hidden="false" customHeight="true" outlineLevel="0" collapsed="false">
      <c r="B617" s="44" t="n">
        <f aca="false">IF(ISNUMBER(SEARCH($F$1,C617)),MAX($B$4:B616)+1,0)</f>
        <v>0</v>
      </c>
      <c r="F617" s="44" t="str">
        <f aca="false">IFERROR(VLOOKUP(ROWS(F$5:F617),$B$5:$C$1000,2,0),"")</f>
        <v/>
      </c>
      <c r="H617" s="44" t="n">
        <f aca="false">IF(ISNUMBER(SEARCH($N$1,I617)),MAX($H$4:H616)+1,0)</f>
        <v>0</v>
      </c>
      <c r="N617" s="44" t="str">
        <f aca="false">IFERROR(VLOOKUP(ROWS($N$5:N617),$H$5:$I$6009,2,0),"")</f>
        <v/>
      </c>
    </row>
    <row r="618" customFormat="false" ht="12.75" hidden="false" customHeight="true" outlineLevel="0" collapsed="false">
      <c r="B618" s="44" t="n">
        <f aca="false">IF(ISNUMBER(SEARCH($F$1,C618)),MAX($B$4:B617)+1,0)</f>
        <v>0</v>
      </c>
      <c r="F618" s="44" t="str">
        <f aca="false">IFERROR(VLOOKUP(ROWS(F$5:F618),$B$5:$C$1000,2,0),"")</f>
        <v/>
      </c>
      <c r="H618" s="44" t="n">
        <f aca="false">IF(ISNUMBER(SEARCH($N$1,I618)),MAX($H$4:H617)+1,0)</f>
        <v>0</v>
      </c>
      <c r="N618" s="44" t="str">
        <f aca="false">IFERROR(VLOOKUP(ROWS($N$5:N618),$H$5:$I$6009,2,0),"")</f>
        <v/>
      </c>
    </row>
    <row r="619" customFormat="false" ht="12.75" hidden="false" customHeight="true" outlineLevel="0" collapsed="false">
      <c r="B619" s="44" t="n">
        <f aca="false">IF(ISNUMBER(SEARCH($F$1,C619)),MAX($B$4:B618)+1,0)</f>
        <v>0</v>
      </c>
      <c r="F619" s="44" t="str">
        <f aca="false">IFERROR(VLOOKUP(ROWS(F$5:F619),$B$5:$C$1000,2,0),"")</f>
        <v/>
      </c>
      <c r="H619" s="44" t="n">
        <f aca="false">IF(ISNUMBER(SEARCH($N$1,I619)),MAX($H$4:H618)+1,0)</f>
        <v>0</v>
      </c>
      <c r="N619" s="44" t="str">
        <f aca="false">IFERROR(VLOOKUP(ROWS($N$5:N619),$H$5:$I$6009,2,0),"")</f>
        <v/>
      </c>
    </row>
    <row r="620" customFormat="false" ht="12.75" hidden="false" customHeight="true" outlineLevel="0" collapsed="false">
      <c r="B620" s="44" t="n">
        <f aca="false">IF(ISNUMBER(SEARCH($F$1,C620)),MAX($B$4:B619)+1,0)</f>
        <v>0</v>
      </c>
      <c r="F620" s="44" t="str">
        <f aca="false">IFERROR(VLOOKUP(ROWS(F$5:F620),$B$5:$C$1000,2,0),"")</f>
        <v/>
      </c>
      <c r="H620" s="44" t="n">
        <f aca="false">IF(ISNUMBER(SEARCH($N$1,I620)),MAX($H$4:H619)+1,0)</f>
        <v>0</v>
      </c>
      <c r="N620" s="44" t="str">
        <f aca="false">IFERROR(VLOOKUP(ROWS($N$5:N620),$H$5:$I$6009,2,0),"")</f>
        <v/>
      </c>
    </row>
    <row r="621" customFormat="false" ht="12.75" hidden="false" customHeight="true" outlineLevel="0" collapsed="false">
      <c r="B621" s="44" t="n">
        <f aca="false">IF(ISNUMBER(SEARCH($F$1,C621)),MAX($B$4:B620)+1,0)</f>
        <v>0</v>
      </c>
      <c r="F621" s="44" t="str">
        <f aca="false">IFERROR(VLOOKUP(ROWS(F$5:F621),$B$5:$C$1000,2,0),"")</f>
        <v/>
      </c>
      <c r="H621" s="44" t="n">
        <f aca="false">IF(ISNUMBER(SEARCH($N$1,I621)),MAX($H$4:H620)+1,0)</f>
        <v>0</v>
      </c>
      <c r="N621" s="44" t="str">
        <f aca="false">IFERROR(VLOOKUP(ROWS($N$5:N621),$H$5:$I$6009,2,0),"")</f>
        <v/>
      </c>
    </row>
    <row r="622" customFormat="false" ht="12.75" hidden="false" customHeight="true" outlineLevel="0" collapsed="false">
      <c r="B622" s="44" t="n">
        <f aca="false">IF(ISNUMBER(SEARCH($F$1,C622)),MAX($B$4:B621)+1,0)</f>
        <v>0</v>
      </c>
      <c r="F622" s="44" t="str">
        <f aca="false">IFERROR(VLOOKUP(ROWS(F$5:F622),$B$5:$C$1000,2,0),"")</f>
        <v/>
      </c>
      <c r="H622" s="44" t="n">
        <f aca="false">IF(ISNUMBER(SEARCH($N$1,I622)),MAX($H$4:H621)+1,0)</f>
        <v>0</v>
      </c>
      <c r="N622" s="44" t="str">
        <f aca="false">IFERROR(VLOOKUP(ROWS($N$5:N622),$H$5:$I$6009,2,0),"")</f>
        <v/>
      </c>
    </row>
    <row r="623" customFormat="false" ht="12.75" hidden="false" customHeight="true" outlineLevel="0" collapsed="false">
      <c r="B623" s="44" t="n">
        <f aca="false">IF(ISNUMBER(SEARCH($F$1,C623)),MAX($B$4:B622)+1,0)</f>
        <v>0</v>
      </c>
      <c r="F623" s="44" t="str">
        <f aca="false">IFERROR(VLOOKUP(ROWS(F$5:F623),$B$5:$C$1000,2,0),"")</f>
        <v/>
      </c>
      <c r="H623" s="44" t="n">
        <f aca="false">IF(ISNUMBER(SEARCH($N$1,I623)),MAX($H$4:H622)+1,0)</f>
        <v>0</v>
      </c>
      <c r="N623" s="44" t="str">
        <f aca="false">IFERROR(VLOOKUP(ROWS($N$5:N623),$H$5:$I$6009,2,0),"")</f>
        <v/>
      </c>
    </row>
    <row r="624" customFormat="false" ht="12.75" hidden="false" customHeight="true" outlineLevel="0" collapsed="false">
      <c r="B624" s="44" t="n">
        <f aca="false">IF(ISNUMBER(SEARCH($F$1,C624)),MAX($B$4:B623)+1,0)</f>
        <v>0</v>
      </c>
      <c r="F624" s="44" t="str">
        <f aca="false">IFERROR(VLOOKUP(ROWS(F$5:F624),$B$5:$C$1000,2,0),"")</f>
        <v/>
      </c>
      <c r="H624" s="44" t="n">
        <f aca="false">IF(ISNUMBER(SEARCH($N$1,I624)),MAX($H$4:H623)+1,0)</f>
        <v>0</v>
      </c>
      <c r="N624" s="44" t="str">
        <f aca="false">IFERROR(VLOOKUP(ROWS($N$5:N624),$H$5:$I$6009,2,0),"")</f>
        <v/>
      </c>
    </row>
    <row r="625" customFormat="false" ht="12.75" hidden="false" customHeight="true" outlineLevel="0" collapsed="false">
      <c r="B625" s="44" t="n">
        <f aca="false">IF(ISNUMBER(SEARCH($F$1,C625)),MAX($B$4:B624)+1,0)</f>
        <v>0</v>
      </c>
      <c r="F625" s="44" t="str">
        <f aca="false">IFERROR(VLOOKUP(ROWS(F$5:F625),$B$5:$C$1000,2,0),"")</f>
        <v/>
      </c>
      <c r="H625" s="44" t="n">
        <f aca="false">IF(ISNUMBER(SEARCH($N$1,I625)),MAX($H$4:H624)+1,0)</f>
        <v>0</v>
      </c>
      <c r="N625" s="44" t="str">
        <f aca="false">IFERROR(VLOOKUP(ROWS($N$5:N625),$H$5:$I$6009,2,0),"")</f>
        <v/>
      </c>
    </row>
    <row r="626" customFormat="false" ht="12.75" hidden="false" customHeight="true" outlineLevel="0" collapsed="false">
      <c r="B626" s="44" t="n">
        <f aca="false">IF(ISNUMBER(SEARCH($F$1,C626)),MAX($B$4:B625)+1,0)</f>
        <v>0</v>
      </c>
      <c r="F626" s="44" t="str">
        <f aca="false">IFERROR(VLOOKUP(ROWS(F$5:F626),$B$5:$C$1000,2,0),"")</f>
        <v/>
      </c>
      <c r="H626" s="44" t="n">
        <f aca="false">IF(ISNUMBER(SEARCH($N$1,I626)),MAX($H$4:H625)+1,0)</f>
        <v>0</v>
      </c>
      <c r="N626" s="44" t="str">
        <f aca="false">IFERROR(VLOOKUP(ROWS($N$5:N626),$H$5:$I$6009,2,0),"")</f>
        <v/>
      </c>
    </row>
    <row r="627" customFormat="false" ht="12.75" hidden="false" customHeight="true" outlineLevel="0" collapsed="false">
      <c r="B627" s="44" t="n">
        <f aca="false">IF(ISNUMBER(SEARCH($F$1,C627)),MAX($B$4:B626)+1,0)</f>
        <v>0</v>
      </c>
      <c r="F627" s="44" t="str">
        <f aca="false">IFERROR(VLOOKUP(ROWS(F$5:F627),$B$5:$C$1000,2,0),"")</f>
        <v/>
      </c>
      <c r="H627" s="44" t="n">
        <f aca="false">IF(ISNUMBER(SEARCH($N$1,I627)),MAX($H$4:H626)+1,0)</f>
        <v>0</v>
      </c>
      <c r="N627" s="44" t="str">
        <f aca="false">IFERROR(VLOOKUP(ROWS($N$5:N627),$H$5:$I$6009,2,0),"")</f>
        <v/>
      </c>
    </row>
    <row r="628" customFormat="false" ht="12.75" hidden="false" customHeight="true" outlineLevel="0" collapsed="false">
      <c r="B628" s="44" t="n">
        <f aca="false">IF(ISNUMBER(SEARCH($F$1,C628)),MAX($B$4:B627)+1,0)</f>
        <v>0</v>
      </c>
      <c r="F628" s="44" t="str">
        <f aca="false">IFERROR(VLOOKUP(ROWS(F$5:F628),$B$5:$C$1000,2,0),"")</f>
        <v/>
      </c>
      <c r="H628" s="44" t="n">
        <f aca="false">IF(ISNUMBER(SEARCH($N$1,I628)),MAX($H$4:H627)+1,0)</f>
        <v>0</v>
      </c>
      <c r="N628" s="44" t="str">
        <f aca="false">IFERROR(VLOOKUP(ROWS($N$5:N628),$H$5:$I$6009,2,0),"")</f>
        <v/>
      </c>
    </row>
    <row r="629" customFormat="false" ht="12.75" hidden="false" customHeight="true" outlineLevel="0" collapsed="false">
      <c r="B629" s="44" t="n">
        <f aca="false">IF(ISNUMBER(SEARCH($F$1,C629)),MAX($B$4:B628)+1,0)</f>
        <v>0</v>
      </c>
      <c r="F629" s="44" t="str">
        <f aca="false">IFERROR(VLOOKUP(ROWS(F$5:F629),$B$5:$C$1000,2,0),"")</f>
        <v/>
      </c>
      <c r="H629" s="44" t="n">
        <f aca="false">IF(ISNUMBER(SEARCH($N$1,I629)),MAX($H$4:H628)+1,0)</f>
        <v>0</v>
      </c>
      <c r="N629" s="44" t="str">
        <f aca="false">IFERROR(VLOOKUP(ROWS($N$5:N629),$H$5:$I$6009,2,0),"")</f>
        <v/>
      </c>
    </row>
    <row r="630" customFormat="false" ht="12.75" hidden="false" customHeight="true" outlineLevel="0" collapsed="false">
      <c r="B630" s="44" t="n">
        <f aca="false">IF(ISNUMBER(SEARCH($F$1,C630)),MAX($B$4:B629)+1,0)</f>
        <v>0</v>
      </c>
      <c r="F630" s="44" t="str">
        <f aca="false">IFERROR(VLOOKUP(ROWS(F$5:F630),$B$5:$C$1000,2,0),"")</f>
        <v/>
      </c>
      <c r="H630" s="44" t="n">
        <f aca="false">IF(ISNUMBER(SEARCH($N$1,I630)),MAX($H$4:H629)+1,0)</f>
        <v>0</v>
      </c>
      <c r="N630" s="44" t="str">
        <f aca="false">IFERROR(VLOOKUP(ROWS($N$5:N630),$H$5:$I$6009,2,0),"")</f>
        <v/>
      </c>
    </row>
    <row r="631" customFormat="false" ht="12.75" hidden="false" customHeight="true" outlineLevel="0" collapsed="false">
      <c r="B631" s="44" t="n">
        <f aca="false">IF(ISNUMBER(SEARCH($F$1,C631)),MAX($B$4:B630)+1,0)</f>
        <v>0</v>
      </c>
      <c r="F631" s="44" t="str">
        <f aca="false">IFERROR(VLOOKUP(ROWS(F$5:F631),$B$5:$C$1000,2,0),"")</f>
        <v/>
      </c>
      <c r="H631" s="44" t="n">
        <f aca="false">IF(ISNUMBER(SEARCH($N$1,I631)),MAX($H$4:H630)+1,0)</f>
        <v>0</v>
      </c>
      <c r="N631" s="44" t="str">
        <f aca="false">IFERROR(VLOOKUP(ROWS($N$5:N631),$H$5:$I$6009,2,0),"")</f>
        <v/>
      </c>
    </row>
    <row r="632" customFormat="false" ht="12.75" hidden="false" customHeight="true" outlineLevel="0" collapsed="false">
      <c r="B632" s="44" t="n">
        <f aca="false">IF(ISNUMBER(SEARCH($F$1,C632)),MAX($B$4:B631)+1,0)</f>
        <v>0</v>
      </c>
      <c r="F632" s="44" t="str">
        <f aca="false">IFERROR(VLOOKUP(ROWS(F$5:F632),$B$5:$C$1000,2,0),"")</f>
        <v/>
      </c>
      <c r="H632" s="44" t="n">
        <f aca="false">IF(ISNUMBER(SEARCH($N$1,I632)),MAX($H$4:H631)+1,0)</f>
        <v>0</v>
      </c>
      <c r="N632" s="44" t="str">
        <f aca="false">IFERROR(VLOOKUP(ROWS($N$5:N632),$H$5:$I$6009,2,0),"")</f>
        <v/>
      </c>
    </row>
    <row r="633" customFormat="false" ht="12.75" hidden="false" customHeight="true" outlineLevel="0" collapsed="false">
      <c r="B633" s="44" t="n">
        <f aca="false">IF(ISNUMBER(SEARCH($F$1,C633)),MAX($B$4:B632)+1,0)</f>
        <v>0</v>
      </c>
      <c r="F633" s="44" t="str">
        <f aca="false">IFERROR(VLOOKUP(ROWS(F$5:F633),$B$5:$C$1000,2,0),"")</f>
        <v/>
      </c>
      <c r="H633" s="44" t="n">
        <f aca="false">IF(ISNUMBER(SEARCH($N$1,I633)),MAX($H$4:H632)+1,0)</f>
        <v>0</v>
      </c>
      <c r="N633" s="44" t="str">
        <f aca="false">IFERROR(VLOOKUP(ROWS($N$5:N633),$H$5:$I$6009,2,0),"")</f>
        <v/>
      </c>
    </row>
    <row r="634" customFormat="false" ht="12.75" hidden="false" customHeight="true" outlineLevel="0" collapsed="false">
      <c r="B634" s="44" t="n">
        <f aca="false">IF(ISNUMBER(SEARCH($F$1,C634)),MAX($B$4:B633)+1,0)</f>
        <v>0</v>
      </c>
      <c r="F634" s="44" t="str">
        <f aca="false">IFERROR(VLOOKUP(ROWS(F$5:F634),$B$5:$C$1000,2,0),"")</f>
        <v/>
      </c>
      <c r="H634" s="44" t="n">
        <f aca="false">IF(ISNUMBER(SEARCH($N$1,I634)),MAX($H$4:H633)+1,0)</f>
        <v>0</v>
      </c>
      <c r="N634" s="44" t="str">
        <f aca="false">IFERROR(VLOOKUP(ROWS($N$5:N634),$H$5:$I$6009,2,0),"")</f>
        <v/>
      </c>
    </row>
    <row r="635" customFormat="false" ht="12.75" hidden="false" customHeight="true" outlineLevel="0" collapsed="false">
      <c r="B635" s="44" t="n">
        <f aca="false">IF(ISNUMBER(SEARCH($F$1,C635)),MAX($B$4:B634)+1,0)</f>
        <v>0</v>
      </c>
      <c r="F635" s="44" t="str">
        <f aca="false">IFERROR(VLOOKUP(ROWS(F$5:F635),$B$5:$C$1000,2,0),"")</f>
        <v/>
      </c>
      <c r="H635" s="44" t="n">
        <f aca="false">IF(ISNUMBER(SEARCH($N$1,I635)),MAX($H$4:H634)+1,0)</f>
        <v>0</v>
      </c>
      <c r="N635" s="44" t="str">
        <f aca="false">IFERROR(VLOOKUP(ROWS($N$5:N635),$H$5:$I$6009,2,0),"")</f>
        <v/>
      </c>
    </row>
    <row r="636" customFormat="false" ht="12.75" hidden="false" customHeight="true" outlineLevel="0" collapsed="false">
      <c r="B636" s="44" t="n">
        <f aca="false">IF(ISNUMBER(SEARCH($F$1,C636)),MAX($B$4:B635)+1,0)</f>
        <v>0</v>
      </c>
      <c r="F636" s="44" t="str">
        <f aca="false">IFERROR(VLOOKUP(ROWS(F$5:F636),$B$5:$C$1000,2,0),"")</f>
        <v/>
      </c>
      <c r="H636" s="44" t="n">
        <f aca="false">IF(ISNUMBER(SEARCH($N$1,I636)),MAX($H$4:H635)+1,0)</f>
        <v>0</v>
      </c>
      <c r="N636" s="44" t="str">
        <f aca="false">IFERROR(VLOOKUP(ROWS($N$5:N636),$H$5:$I$6009,2,0),"")</f>
        <v/>
      </c>
    </row>
    <row r="637" customFormat="false" ht="12.75" hidden="false" customHeight="true" outlineLevel="0" collapsed="false">
      <c r="B637" s="44" t="n">
        <f aca="false">IF(ISNUMBER(SEARCH($F$1,C637)),MAX($B$4:B636)+1,0)</f>
        <v>0</v>
      </c>
      <c r="F637" s="44" t="str">
        <f aca="false">IFERROR(VLOOKUP(ROWS(F$5:F637),$B$5:$C$1000,2,0),"")</f>
        <v/>
      </c>
      <c r="H637" s="44" t="n">
        <f aca="false">IF(ISNUMBER(SEARCH($N$1,I637)),MAX($H$4:H636)+1,0)</f>
        <v>0</v>
      </c>
      <c r="N637" s="44" t="str">
        <f aca="false">IFERROR(VLOOKUP(ROWS($N$5:N637),$H$5:$I$6009,2,0),"")</f>
        <v/>
      </c>
    </row>
    <row r="638" customFormat="false" ht="12.75" hidden="false" customHeight="true" outlineLevel="0" collapsed="false">
      <c r="B638" s="44" t="n">
        <f aca="false">IF(ISNUMBER(SEARCH($F$1,C638)),MAX($B$4:B637)+1,0)</f>
        <v>0</v>
      </c>
      <c r="F638" s="44" t="str">
        <f aca="false">IFERROR(VLOOKUP(ROWS(F$5:F638),$B$5:$C$1000,2,0),"")</f>
        <v/>
      </c>
      <c r="H638" s="44" t="n">
        <f aca="false">IF(ISNUMBER(SEARCH($N$1,I638)),MAX($H$4:H637)+1,0)</f>
        <v>0</v>
      </c>
      <c r="N638" s="44" t="str">
        <f aca="false">IFERROR(VLOOKUP(ROWS($N$5:N638),$H$5:$I$6009,2,0),"")</f>
        <v/>
      </c>
    </row>
    <row r="639" customFormat="false" ht="12.75" hidden="false" customHeight="true" outlineLevel="0" collapsed="false">
      <c r="B639" s="44" t="n">
        <f aca="false">IF(ISNUMBER(SEARCH($F$1,C639)),MAX($B$4:B638)+1,0)</f>
        <v>0</v>
      </c>
      <c r="F639" s="44" t="str">
        <f aca="false">IFERROR(VLOOKUP(ROWS(F$5:F639),$B$5:$C$1000,2,0),"")</f>
        <v/>
      </c>
      <c r="H639" s="44" t="n">
        <f aca="false">IF(ISNUMBER(SEARCH($N$1,I639)),MAX($H$4:H638)+1,0)</f>
        <v>0</v>
      </c>
      <c r="N639" s="44" t="str">
        <f aca="false">IFERROR(VLOOKUP(ROWS($N$5:N639),$H$5:$I$6009,2,0),"")</f>
        <v/>
      </c>
    </row>
    <row r="640" customFormat="false" ht="12.75" hidden="false" customHeight="true" outlineLevel="0" collapsed="false">
      <c r="B640" s="44" t="n">
        <f aca="false">IF(ISNUMBER(SEARCH($F$1,C640)),MAX($B$4:B639)+1,0)</f>
        <v>0</v>
      </c>
      <c r="F640" s="44" t="str">
        <f aca="false">IFERROR(VLOOKUP(ROWS(F$5:F640),$B$5:$C$1000,2,0),"")</f>
        <v/>
      </c>
      <c r="H640" s="44" t="n">
        <f aca="false">IF(ISNUMBER(SEARCH($N$1,I640)),MAX($H$4:H639)+1,0)</f>
        <v>0</v>
      </c>
      <c r="N640" s="44" t="str">
        <f aca="false">IFERROR(VLOOKUP(ROWS($N$5:N640),$H$5:$I$6009,2,0),"")</f>
        <v/>
      </c>
    </row>
    <row r="641" customFormat="false" ht="12.75" hidden="false" customHeight="true" outlineLevel="0" collapsed="false">
      <c r="B641" s="44" t="n">
        <f aca="false">IF(ISNUMBER(SEARCH($F$1,C641)),MAX($B$4:B640)+1,0)</f>
        <v>0</v>
      </c>
      <c r="F641" s="44" t="str">
        <f aca="false">IFERROR(VLOOKUP(ROWS(F$5:F641),$B$5:$C$1000,2,0),"")</f>
        <v/>
      </c>
      <c r="H641" s="44" t="n">
        <f aca="false">IF(ISNUMBER(SEARCH($N$1,I641)),MAX($H$4:H640)+1,0)</f>
        <v>0</v>
      </c>
      <c r="N641" s="44" t="str">
        <f aca="false">IFERROR(VLOOKUP(ROWS($N$5:N641),$H$5:$I$6009,2,0),"")</f>
        <v/>
      </c>
    </row>
    <row r="642" customFormat="false" ht="12.75" hidden="false" customHeight="true" outlineLevel="0" collapsed="false">
      <c r="B642" s="44" t="n">
        <f aca="false">IF(ISNUMBER(SEARCH($F$1,C642)),MAX($B$4:B641)+1,0)</f>
        <v>0</v>
      </c>
      <c r="F642" s="44" t="str">
        <f aca="false">IFERROR(VLOOKUP(ROWS(F$5:F642),$B$5:$C$1000,2,0),"")</f>
        <v/>
      </c>
      <c r="H642" s="44" t="n">
        <f aca="false">IF(ISNUMBER(SEARCH($N$1,I642)),MAX($H$4:H641)+1,0)</f>
        <v>0</v>
      </c>
      <c r="N642" s="44" t="str">
        <f aca="false">IFERROR(VLOOKUP(ROWS($N$5:N642),$H$5:$I$6009,2,0),"")</f>
        <v/>
      </c>
    </row>
    <row r="643" customFormat="false" ht="12.75" hidden="false" customHeight="true" outlineLevel="0" collapsed="false">
      <c r="B643" s="44" t="n">
        <f aca="false">IF(ISNUMBER(SEARCH($F$1,C643)),MAX($B$4:B642)+1,0)</f>
        <v>0</v>
      </c>
      <c r="F643" s="44" t="str">
        <f aca="false">IFERROR(VLOOKUP(ROWS(F$5:F643),$B$5:$C$1000,2,0),"")</f>
        <v/>
      </c>
      <c r="H643" s="44" t="n">
        <f aca="false">IF(ISNUMBER(SEARCH($N$1,I643)),MAX($H$4:H642)+1,0)</f>
        <v>0</v>
      </c>
      <c r="N643" s="44" t="str">
        <f aca="false">IFERROR(VLOOKUP(ROWS($N$5:N643),$H$5:$I$6009,2,0),"")</f>
        <v/>
      </c>
    </row>
    <row r="644" customFormat="false" ht="12.75" hidden="false" customHeight="true" outlineLevel="0" collapsed="false">
      <c r="B644" s="44" t="n">
        <f aca="false">IF(ISNUMBER(SEARCH($F$1,C644)),MAX($B$4:B643)+1,0)</f>
        <v>0</v>
      </c>
      <c r="F644" s="44" t="str">
        <f aca="false">IFERROR(VLOOKUP(ROWS(F$5:F644),$B$5:$C$1000,2,0),"")</f>
        <v/>
      </c>
      <c r="H644" s="44" t="n">
        <f aca="false">IF(ISNUMBER(SEARCH($N$1,I644)),MAX($H$4:H643)+1,0)</f>
        <v>0</v>
      </c>
      <c r="N644" s="44" t="str">
        <f aca="false">IFERROR(VLOOKUP(ROWS($N$5:N644),$H$5:$I$6009,2,0),"")</f>
        <v/>
      </c>
    </row>
    <row r="645" customFormat="false" ht="12.75" hidden="false" customHeight="true" outlineLevel="0" collapsed="false">
      <c r="B645" s="44" t="n">
        <f aca="false">IF(ISNUMBER(SEARCH($F$1,C645)),MAX($B$4:B644)+1,0)</f>
        <v>0</v>
      </c>
      <c r="F645" s="44" t="str">
        <f aca="false">IFERROR(VLOOKUP(ROWS(F$5:F645),$B$5:$C$1000,2,0),"")</f>
        <v/>
      </c>
      <c r="H645" s="44" t="n">
        <f aca="false">IF(ISNUMBER(SEARCH($N$1,I645)),MAX($H$4:H644)+1,0)</f>
        <v>0</v>
      </c>
      <c r="N645" s="44" t="str">
        <f aca="false">IFERROR(VLOOKUP(ROWS($N$5:N645),$H$5:$I$6009,2,0),"")</f>
        <v/>
      </c>
    </row>
    <row r="646" customFormat="false" ht="12.75" hidden="false" customHeight="true" outlineLevel="0" collapsed="false">
      <c r="B646" s="44" t="n">
        <f aca="false">IF(ISNUMBER(SEARCH($F$1,C646)),MAX($B$4:B645)+1,0)</f>
        <v>0</v>
      </c>
      <c r="F646" s="44" t="str">
        <f aca="false">IFERROR(VLOOKUP(ROWS(F$5:F646),$B$5:$C$1000,2,0),"")</f>
        <v/>
      </c>
      <c r="H646" s="44" t="n">
        <f aca="false">IF(ISNUMBER(SEARCH($N$1,I646)),MAX($H$4:H645)+1,0)</f>
        <v>0</v>
      </c>
      <c r="N646" s="44" t="str">
        <f aca="false">IFERROR(VLOOKUP(ROWS($N$5:N646),$H$5:$I$6009,2,0),"")</f>
        <v/>
      </c>
    </row>
    <row r="647" customFormat="false" ht="12.75" hidden="false" customHeight="true" outlineLevel="0" collapsed="false">
      <c r="B647" s="44" t="n">
        <f aca="false">IF(ISNUMBER(SEARCH($F$1,C647)),MAX($B$4:B646)+1,0)</f>
        <v>0</v>
      </c>
      <c r="F647" s="44" t="str">
        <f aca="false">IFERROR(VLOOKUP(ROWS(F$5:F647),$B$5:$C$1000,2,0),"")</f>
        <v/>
      </c>
      <c r="H647" s="44" t="n">
        <f aca="false">IF(ISNUMBER(SEARCH($N$1,I647)),MAX($H$4:H646)+1,0)</f>
        <v>0</v>
      </c>
      <c r="N647" s="44" t="str">
        <f aca="false">IFERROR(VLOOKUP(ROWS($N$5:N647),$H$5:$I$6009,2,0),"")</f>
        <v/>
      </c>
    </row>
    <row r="648" customFormat="false" ht="12.75" hidden="false" customHeight="true" outlineLevel="0" collapsed="false">
      <c r="B648" s="44" t="n">
        <f aca="false">IF(ISNUMBER(SEARCH($F$1,C648)),MAX($B$4:B647)+1,0)</f>
        <v>0</v>
      </c>
      <c r="F648" s="44" t="str">
        <f aca="false">IFERROR(VLOOKUP(ROWS(F$5:F648),$B$5:$C$1000,2,0),"")</f>
        <v/>
      </c>
      <c r="H648" s="44" t="n">
        <f aca="false">IF(ISNUMBER(SEARCH($N$1,I648)),MAX($H$4:H647)+1,0)</f>
        <v>0</v>
      </c>
      <c r="N648" s="44" t="str">
        <f aca="false">IFERROR(VLOOKUP(ROWS($N$5:N648),$H$5:$I$6009,2,0),"")</f>
        <v/>
      </c>
    </row>
    <row r="649" customFormat="false" ht="12.75" hidden="false" customHeight="true" outlineLevel="0" collapsed="false">
      <c r="B649" s="44" t="n">
        <f aca="false">IF(ISNUMBER(SEARCH($F$1,C649)),MAX($B$4:B648)+1,0)</f>
        <v>0</v>
      </c>
      <c r="F649" s="44" t="str">
        <f aca="false">IFERROR(VLOOKUP(ROWS(F$5:F649),$B$5:$C$1000,2,0),"")</f>
        <v/>
      </c>
      <c r="H649" s="44" t="n">
        <f aca="false">IF(ISNUMBER(SEARCH($N$1,I649)),MAX($H$4:H648)+1,0)</f>
        <v>0</v>
      </c>
      <c r="N649" s="44" t="str">
        <f aca="false">IFERROR(VLOOKUP(ROWS($N$5:N649),$H$5:$I$6009,2,0),"")</f>
        <v/>
      </c>
    </row>
    <row r="650" customFormat="false" ht="12.75" hidden="false" customHeight="true" outlineLevel="0" collapsed="false">
      <c r="B650" s="44" t="n">
        <f aca="false">IF(ISNUMBER(SEARCH($F$1,C650)),MAX($B$4:B649)+1,0)</f>
        <v>0</v>
      </c>
      <c r="F650" s="44" t="str">
        <f aca="false">IFERROR(VLOOKUP(ROWS(F$5:F650),$B$5:$C$1000,2,0),"")</f>
        <v/>
      </c>
      <c r="H650" s="44" t="n">
        <f aca="false">IF(ISNUMBER(SEARCH($N$1,I650)),MAX($H$4:H649)+1,0)</f>
        <v>0</v>
      </c>
      <c r="N650" s="44" t="str">
        <f aca="false">IFERROR(VLOOKUP(ROWS($N$5:N650),$H$5:$I$6009,2,0),"")</f>
        <v/>
      </c>
    </row>
    <row r="651" customFormat="false" ht="12.75" hidden="false" customHeight="true" outlineLevel="0" collapsed="false">
      <c r="B651" s="44" t="n">
        <f aca="false">IF(ISNUMBER(SEARCH($F$1,C651)),MAX($B$4:B650)+1,0)</f>
        <v>0</v>
      </c>
      <c r="F651" s="44" t="str">
        <f aca="false">IFERROR(VLOOKUP(ROWS(F$5:F651),$B$5:$C$1000,2,0),"")</f>
        <v/>
      </c>
      <c r="H651" s="44" t="n">
        <f aca="false">IF(ISNUMBER(SEARCH($N$1,I651)),MAX($H$4:H650)+1,0)</f>
        <v>0</v>
      </c>
      <c r="N651" s="44" t="str">
        <f aca="false">IFERROR(VLOOKUP(ROWS($N$5:N651),$H$5:$I$6009,2,0),"")</f>
        <v/>
      </c>
    </row>
    <row r="652" customFormat="false" ht="12.75" hidden="false" customHeight="true" outlineLevel="0" collapsed="false">
      <c r="B652" s="44" t="n">
        <f aca="false">IF(ISNUMBER(SEARCH($F$1,C652)),MAX($B$4:B651)+1,0)</f>
        <v>0</v>
      </c>
      <c r="F652" s="44" t="str">
        <f aca="false">IFERROR(VLOOKUP(ROWS(F$5:F652),$B$5:$C$1000,2,0),"")</f>
        <v/>
      </c>
      <c r="H652" s="44" t="n">
        <f aca="false">IF(ISNUMBER(SEARCH($N$1,I652)),MAX($H$4:H651)+1,0)</f>
        <v>0</v>
      </c>
      <c r="N652" s="44" t="str">
        <f aca="false">IFERROR(VLOOKUP(ROWS($N$5:N652),$H$5:$I$6009,2,0),"")</f>
        <v/>
      </c>
    </row>
    <row r="653" customFormat="false" ht="12.75" hidden="false" customHeight="true" outlineLevel="0" collapsed="false">
      <c r="B653" s="44" t="n">
        <f aca="false">IF(ISNUMBER(SEARCH($F$1,C653)),MAX($B$4:B652)+1,0)</f>
        <v>0</v>
      </c>
      <c r="F653" s="44" t="str">
        <f aca="false">IFERROR(VLOOKUP(ROWS(F$5:F653),$B$5:$C$1000,2,0),"")</f>
        <v/>
      </c>
      <c r="H653" s="44" t="n">
        <f aca="false">IF(ISNUMBER(SEARCH($N$1,I653)),MAX($H$4:H652)+1,0)</f>
        <v>0</v>
      </c>
      <c r="N653" s="44" t="str">
        <f aca="false">IFERROR(VLOOKUP(ROWS($N$5:N653),$H$5:$I$6009,2,0),"")</f>
        <v/>
      </c>
    </row>
    <row r="654" customFormat="false" ht="12.75" hidden="false" customHeight="true" outlineLevel="0" collapsed="false">
      <c r="B654" s="44" t="n">
        <f aca="false">IF(ISNUMBER(SEARCH($F$1,C654)),MAX($B$4:B653)+1,0)</f>
        <v>0</v>
      </c>
      <c r="F654" s="44" t="str">
        <f aca="false">IFERROR(VLOOKUP(ROWS(F$5:F654),$B$5:$C$1000,2,0),"")</f>
        <v/>
      </c>
      <c r="H654" s="44" t="n">
        <f aca="false">IF(ISNUMBER(SEARCH($N$1,I654)),MAX($H$4:H653)+1,0)</f>
        <v>0</v>
      </c>
      <c r="N654" s="44" t="str">
        <f aca="false">IFERROR(VLOOKUP(ROWS($N$5:N654),$H$5:$I$6009,2,0),"")</f>
        <v/>
      </c>
    </row>
    <row r="655" customFormat="false" ht="12.75" hidden="false" customHeight="true" outlineLevel="0" collapsed="false">
      <c r="B655" s="44" t="n">
        <f aca="false">IF(ISNUMBER(SEARCH($F$1,C655)),MAX($B$4:B654)+1,0)</f>
        <v>0</v>
      </c>
      <c r="F655" s="44" t="str">
        <f aca="false">IFERROR(VLOOKUP(ROWS(F$5:F655),$B$5:$C$1000,2,0),"")</f>
        <v/>
      </c>
      <c r="H655" s="44" t="n">
        <f aca="false">IF(ISNUMBER(SEARCH($N$1,I655)),MAX($H$4:H654)+1,0)</f>
        <v>0</v>
      </c>
      <c r="N655" s="44" t="str">
        <f aca="false">IFERROR(VLOOKUP(ROWS($N$5:N655),$H$5:$I$6009,2,0),"")</f>
        <v/>
      </c>
    </row>
    <row r="656" customFormat="false" ht="12.75" hidden="false" customHeight="true" outlineLevel="0" collapsed="false">
      <c r="B656" s="44" t="n">
        <f aca="false">IF(ISNUMBER(SEARCH($F$1,C656)),MAX($B$4:B655)+1,0)</f>
        <v>0</v>
      </c>
      <c r="F656" s="44" t="str">
        <f aca="false">IFERROR(VLOOKUP(ROWS(F$5:F656),$B$5:$C$1000,2,0),"")</f>
        <v/>
      </c>
      <c r="H656" s="44" t="n">
        <f aca="false">IF(ISNUMBER(SEARCH($N$1,I656)),MAX($H$4:H655)+1,0)</f>
        <v>0</v>
      </c>
      <c r="N656" s="44" t="str">
        <f aca="false">IFERROR(VLOOKUP(ROWS($N$5:N656),$H$5:$I$6009,2,0),"")</f>
        <v/>
      </c>
    </row>
    <row r="657" customFormat="false" ht="12.75" hidden="false" customHeight="true" outlineLevel="0" collapsed="false">
      <c r="B657" s="44" t="n">
        <f aca="false">IF(ISNUMBER(SEARCH($F$1,C657)),MAX($B$4:B656)+1,0)</f>
        <v>0</v>
      </c>
      <c r="F657" s="44" t="str">
        <f aca="false">IFERROR(VLOOKUP(ROWS(F$5:F657),$B$5:$C$1000,2,0),"")</f>
        <v/>
      </c>
      <c r="H657" s="44" t="n">
        <f aca="false">IF(ISNUMBER(SEARCH($N$1,I657)),MAX($H$4:H656)+1,0)</f>
        <v>0</v>
      </c>
      <c r="N657" s="44" t="str">
        <f aca="false">IFERROR(VLOOKUP(ROWS($N$5:N657),$H$5:$I$6009,2,0),"")</f>
        <v/>
      </c>
    </row>
    <row r="658" customFormat="false" ht="12.75" hidden="false" customHeight="true" outlineLevel="0" collapsed="false">
      <c r="B658" s="44" t="n">
        <f aca="false">IF(ISNUMBER(SEARCH($F$1,C658)),MAX($B$4:B657)+1,0)</f>
        <v>0</v>
      </c>
      <c r="F658" s="44" t="str">
        <f aca="false">IFERROR(VLOOKUP(ROWS(F$5:F658),$B$5:$C$1000,2,0),"")</f>
        <v/>
      </c>
      <c r="H658" s="44" t="n">
        <f aca="false">IF(ISNUMBER(SEARCH($N$1,I658)),MAX($H$4:H657)+1,0)</f>
        <v>0</v>
      </c>
      <c r="N658" s="44" t="str">
        <f aca="false">IFERROR(VLOOKUP(ROWS($N$5:N658),$H$5:$I$6009,2,0),"")</f>
        <v/>
      </c>
    </row>
    <row r="659" customFormat="false" ht="12.75" hidden="false" customHeight="true" outlineLevel="0" collapsed="false">
      <c r="B659" s="44" t="n">
        <f aca="false">IF(ISNUMBER(SEARCH($F$1,C659)),MAX($B$4:B658)+1,0)</f>
        <v>0</v>
      </c>
      <c r="F659" s="44" t="str">
        <f aca="false">IFERROR(VLOOKUP(ROWS(F$5:F659),$B$5:$C$1000,2,0),"")</f>
        <v/>
      </c>
      <c r="H659" s="44" t="n">
        <f aca="false">IF(ISNUMBER(SEARCH($N$1,I659)),MAX($H$4:H658)+1,0)</f>
        <v>0</v>
      </c>
      <c r="N659" s="44" t="str">
        <f aca="false">IFERROR(VLOOKUP(ROWS($N$5:N659),$H$5:$I$6009,2,0),"")</f>
        <v/>
      </c>
    </row>
    <row r="660" customFormat="false" ht="12.75" hidden="false" customHeight="true" outlineLevel="0" collapsed="false">
      <c r="B660" s="44" t="n">
        <f aca="false">IF(ISNUMBER(SEARCH($F$1,C660)),MAX($B$4:B659)+1,0)</f>
        <v>0</v>
      </c>
      <c r="F660" s="44" t="str">
        <f aca="false">IFERROR(VLOOKUP(ROWS(F$5:F660),$B$5:$C$1000,2,0),"")</f>
        <v/>
      </c>
      <c r="H660" s="44" t="n">
        <f aca="false">IF(ISNUMBER(SEARCH($N$1,I660)),MAX($H$4:H659)+1,0)</f>
        <v>0</v>
      </c>
      <c r="N660" s="44" t="str">
        <f aca="false">IFERROR(VLOOKUP(ROWS($N$5:N660),$H$5:$I$6009,2,0),"")</f>
        <v/>
      </c>
    </row>
    <row r="661" customFormat="false" ht="12.75" hidden="false" customHeight="true" outlineLevel="0" collapsed="false">
      <c r="B661" s="44" t="n">
        <f aca="false">IF(ISNUMBER(SEARCH($F$1,C661)),MAX($B$4:B660)+1,0)</f>
        <v>0</v>
      </c>
      <c r="F661" s="44" t="str">
        <f aca="false">IFERROR(VLOOKUP(ROWS(F$5:F661),$B$5:$C$1000,2,0),"")</f>
        <v/>
      </c>
      <c r="H661" s="44" t="n">
        <f aca="false">IF(ISNUMBER(SEARCH($N$1,I661)),MAX($H$4:H660)+1,0)</f>
        <v>0</v>
      </c>
      <c r="N661" s="44" t="str">
        <f aca="false">IFERROR(VLOOKUP(ROWS($N$5:N661),$H$5:$I$6009,2,0),"")</f>
        <v/>
      </c>
    </row>
    <row r="662" customFormat="false" ht="12.75" hidden="false" customHeight="true" outlineLevel="0" collapsed="false">
      <c r="B662" s="44" t="n">
        <f aca="false">IF(ISNUMBER(SEARCH($F$1,C662)),MAX($B$4:B661)+1,0)</f>
        <v>0</v>
      </c>
      <c r="F662" s="44" t="str">
        <f aca="false">IFERROR(VLOOKUP(ROWS(F$5:F662),$B$5:$C$1000,2,0),"")</f>
        <v/>
      </c>
      <c r="H662" s="44" t="n">
        <f aca="false">IF(ISNUMBER(SEARCH($N$1,I662)),MAX($H$4:H661)+1,0)</f>
        <v>0</v>
      </c>
      <c r="N662" s="44" t="str">
        <f aca="false">IFERROR(VLOOKUP(ROWS($N$5:N662),$H$5:$I$6009,2,0),"")</f>
        <v/>
      </c>
    </row>
    <row r="663" customFormat="false" ht="12.75" hidden="false" customHeight="true" outlineLevel="0" collapsed="false">
      <c r="B663" s="44" t="n">
        <f aca="false">IF(ISNUMBER(SEARCH($F$1,C663)),MAX($B$4:B662)+1,0)</f>
        <v>0</v>
      </c>
      <c r="F663" s="44" t="str">
        <f aca="false">IFERROR(VLOOKUP(ROWS(F$5:F663),$B$5:$C$1000,2,0),"")</f>
        <v/>
      </c>
      <c r="H663" s="44" t="n">
        <f aca="false">IF(ISNUMBER(SEARCH($N$1,I663)),MAX($H$4:H662)+1,0)</f>
        <v>0</v>
      </c>
      <c r="N663" s="44" t="str">
        <f aca="false">IFERROR(VLOOKUP(ROWS($N$5:N663),$H$5:$I$6009,2,0),"")</f>
        <v/>
      </c>
    </row>
    <row r="664" customFormat="false" ht="12.75" hidden="false" customHeight="true" outlineLevel="0" collapsed="false">
      <c r="B664" s="44" t="n">
        <f aca="false">IF(ISNUMBER(SEARCH($F$1,C664)),MAX($B$4:B663)+1,0)</f>
        <v>0</v>
      </c>
      <c r="F664" s="44" t="str">
        <f aca="false">IFERROR(VLOOKUP(ROWS(F$5:F664),$B$5:$C$1000,2,0),"")</f>
        <v/>
      </c>
      <c r="H664" s="44" t="n">
        <f aca="false">IF(ISNUMBER(SEARCH($N$1,I664)),MAX($H$4:H663)+1,0)</f>
        <v>0</v>
      </c>
      <c r="N664" s="44" t="str">
        <f aca="false">IFERROR(VLOOKUP(ROWS($N$5:N664),$H$5:$I$6009,2,0),"")</f>
        <v/>
      </c>
    </row>
    <row r="665" customFormat="false" ht="12.75" hidden="false" customHeight="true" outlineLevel="0" collapsed="false">
      <c r="B665" s="44" t="n">
        <f aca="false">IF(ISNUMBER(SEARCH($F$1,C665)),MAX($B$4:B664)+1,0)</f>
        <v>0</v>
      </c>
      <c r="F665" s="44" t="str">
        <f aca="false">IFERROR(VLOOKUP(ROWS(F$5:F665),$B$5:$C$1000,2,0),"")</f>
        <v/>
      </c>
      <c r="H665" s="44" t="n">
        <f aca="false">IF(ISNUMBER(SEARCH($N$1,I665)),MAX($H$4:H664)+1,0)</f>
        <v>0</v>
      </c>
      <c r="N665" s="44" t="str">
        <f aca="false">IFERROR(VLOOKUP(ROWS($N$5:N665),$H$5:$I$6009,2,0),"")</f>
        <v/>
      </c>
    </row>
    <row r="666" customFormat="false" ht="12.75" hidden="false" customHeight="true" outlineLevel="0" collapsed="false">
      <c r="B666" s="44" t="n">
        <f aca="false">IF(ISNUMBER(SEARCH($F$1,C666)),MAX($B$4:B665)+1,0)</f>
        <v>0</v>
      </c>
      <c r="F666" s="44" t="str">
        <f aca="false">IFERROR(VLOOKUP(ROWS(F$5:F666),$B$5:$C$1000,2,0),"")</f>
        <v/>
      </c>
      <c r="H666" s="44" t="n">
        <f aca="false">IF(ISNUMBER(SEARCH($N$1,I666)),MAX($H$4:H665)+1,0)</f>
        <v>0</v>
      </c>
      <c r="N666" s="44" t="str">
        <f aca="false">IFERROR(VLOOKUP(ROWS($N$5:N666),$H$5:$I$6009,2,0),"")</f>
        <v/>
      </c>
    </row>
    <row r="667" customFormat="false" ht="12.75" hidden="false" customHeight="true" outlineLevel="0" collapsed="false">
      <c r="B667" s="44" t="n">
        <f aca="false">IF(ISNUMBER(SEARCH($F$1,C667)),MAX($B$4:B666)+1,0)</f>
        <v>0</v>
      </c>
      <c r="F667" s="44" t="str">
        <f aca="false">IFERROR(VLOOKUP(ROWS(F$5:F667),$B$5:$C$1000,2,0),"")</f>
        <v/>
      </c>
      <c r="H667" s="44" t="n">
        <f aca="false">IF(ISNUMBER(SEARCH($N$1,I667)),MAX($H$4:H666)+1,0)</f>
        <v>0</v>
      </c>
      <c r="N667" s="44" t="str">
        <f aca="false">IFERROR(VLOOKUP(ROWS($N$5:N667),$H$5:$I$6009,2,0),"")</f>
        <v/>
      </c>
    </row>
    <row r="668" customFormat="false" ht="12.75" hidden="false" customHeight="true" outlineLevel="0" collapsed="false">
      <c r="B668" s="44" t="n">
        <f aca="false">IF(ISNUMBER(SEARCH($F$1,C668)),MAX($B$4:B667)+1,0)</f>
        <v>0</v>
      </c>
      <c r="F668" s="44" t="str">
        <f aca="false">IFERROR(VLOOKUP(ROWS(F$5:F668),$B$5:$C$1000,2,0),"")</f>
        <v/>
      </c>
      <c r="H668" s="44" t="n">
        <f aca="false">IF(ISNUMBER(SEARCH($N$1,I668)),MAX($H$4:H667)+1,0)</f>
        <v>0</v>
      </c>
      <c r="N668" s="44" t="str">
        <f aca="false">IFERROR(VLOOKUP(ROWS($N$5:N668),$H$5:$I$6009,2,0),"")</f>
        <v/>
      </c>
    </row>
    <row r="669" customFormat="false" ht="12.75" hidden="false" customHeight="true" outlineLevel="0" collapsed="false">
      <c r="B669" s="44" t="n">
        <f aca="false">IF(ISNUMBER(SEARCH($F$1,C669)),MAX($B$4:B668)+1,0)</f>
        <v>0</v>
      </c>
      <c r="F669" s="44" t="str">
        <f aca="false">IFERROR(VLOOKUP(ROWS(F$5:F669),$B$5:$C$1000,2,0),"")</f>
        <v/>
      </c>
      <c r="H669" s="44" t="n">
        <f aca="false">IF(ISNUMBER(SEARCH($N$1,I669)),MAX($H$4:H668)+1,0)</f>
        <v>0</v>
      </c>
      <c r="N669" s="44" t="str">
        <f aca="false">IFERROR(VLOOKUP(ROWS($N$5:N669),$H$5:$I$6009,2,0),"")</f>
        <v/>
      </c>
    </row>
    <row r="670" customFormat="false" ht="12.75" hidden="false" customHeight="true" outlineLevel="0" collapsed="false">
      <c r="B670" s="44" t="n">
        <f aca="false">IF(ISNUMBER(SEARCH($F$1,C670)),MAX($B$4:B669)+1,0)</f>
        <v>0</v>
      </c>
      <c r="F670" s="44" t="str">
        <f aca="false">IFERROR(VLOOKUP(ROWS(F$5:F670),$B$5:$C$1000,2,0),"")</f>
        <v/>
      </c>
      <c r="H670" s="44" t="n">
        <f aca="false">IF(ISNUMBER(SEARCH($N$1,I670)),MAX($H$4:H669)+1,0)</f>
        <v>0</v>
      </c>
      <c r="N670" s="44" t="str">
        <f aca="false">IFERROR(VLOOKUP(ROWS($N$5:N670),$H$5:$I$6009,2,0),"")</f>
        <v/>
      </c>
    </row>
    <row r="671" customFormat="false" ht="12.75" hidden="false" customHeight="true" outlineLevel="0" collapsed="false">
      <c r="B671" s="44" t="n">
        <f aca="false">IF(ISNUMBER(SEARCH($F$1,C671)),MAX($B$4:B670)+1,0)</f>
        <v>0</v>
      </c>
      <c r="F671" s="44" t="str">
        <f aca="false">IFERROR(VLOOKUP(ROWS(F$5:F671),$B$5:$C$1000,2,0),"")</f>
        <v/>
      </c>
      <c r="H671" s="44" t="n">
        <f aca="false">IF(ISNUMBER(SEARCH($N$1,I671)),MAX($H$4:H670)+1,0)</f>
        <v>0</v>
      </c>
      <c r="N671" s="44" t="str">
        <f aca="false">IFERROR(VLOOKUP(ROWS($N$5:N671),$H$5:$I$6009,2,0),"")</f>
        <v/>
      </c>
    </row>
    <row r="672" customFormat="false" ht="12.75" hidden="false" customHeight="true" outlineLevel="0" collapsed="false">
      <c r="B672" s="44" t="n">
        <f aca="false">IF(ISNUMBER(SEARCH($F$1,C672)),MAX($B$4:B671)+1,0)</f>
        <v>0</v>
      </c>
      <c r="F672" s="44" t="str">
        <f aca="false">IFERROR(VLOOKUP(ROWS(F$5:F672),$B$5:$C$1000,2,0),"")</f>
        <v/>
      </c>
      <c r="H672" s="44" t="n">
        <f aca="false">IF(ISNUMBER(SEARCH($N$1,I672)),MAX($H$4:H671)+1,0)</f>
        <v>0</v>
      </c>
      <c r="N672" s="44" t="str">
        <f aca="false">IFERROR(VLOOKUP(ROWS($N$5:N672),$H$5:$I$6009,2,0),"")</f>
        <v/>
      </c>
    </row>
    <row r="673" customFormat="false" ht="12.75" hidden="false" customHeight="true" outlineLevel="0" collapsed="false">
      <c r="B673" s="44" t="n">
        <f aca="false">IF(ISNUMBER(SEARCH($F$1,C673)),MAX($B$4:B672)+1,0)</f>
        <v>0</v>
      </c>
      <c r="F673" s="44" t="str">
        <f aca="false">IFERROR(VLOOKUP(ROWS(F$5:F673),$B$5:$C$1000,2,0),"")</f>
        <v/>
      </c>
      <c r="H673" s="44" t="n">
        <f aca="false">IF(ISNUMBER(SEARCH($N$1,I673)),MAX($H$4:H672)+1,0)</f>
        <v>0</v>
      </c>
      <c r="N673" s="44" t="str">
        <f aca="false">IFERROR(VLOOKUP(ROWS($N$5:N673),$H$5:$I$6009,2,0),"")</f>
        <v/>
      </c>
    </row>
    <row r="674" customFormat="false" ht="12.75" hidden="false" customHeight="true" outlineLevel="0" collapsed="false">
      <c r="B674" s="44" t="n">
        <f aca="false">IF(ISNUMBER(SEARCH($F$1,C674)),MAX($B$4:B673)+1,0)</f>
        <v>0</v>
      </c>
      <c r="F674" s="44" t="str">
        <f aca="false">IFERROR(VLOOKUP(ROWS(F$5:F674),$B$5:$C$1000,2,0),"")</f>
        <v/>
      </c>
      <c r="H674" s="44" t="n">
        <f aca="false">IF(ISNUMBER(SEARCH($N$1,I674)),MAX($H$4:H673)+1,0)</f>
        <v>0</v>
      </c>
      <c r="N674" s="44" t="str">
        <f aca="false">IFERROR(VLOOKUP(ROWS($N$5:N674),$H$5:$I$6009,2,0),"")</f>
        <v/>
      </c>
    </row>
    <row r="675" customFormat="false" ht="12.75" hidden="false" customHeight="true" outlineLevel="0" collapsed="false">
      <c r="B675" s="44" t="n">
        <f aca="false">IF(ISNUMBER(SEARCH($F$1,C675)),MAX($B$4:B674)+1,0)</f>
        <v>0</v>
      </c>
      <c r="F675" s="44" t="str">
        <f aca="false">IFERROR(VLOOKUP(ROWS(F$5:F675),$B$5:$C$1000,2,0),"")</f>
        <v/>
      </c>
      <c r="H675" s="44" t="n">
        <f aca="false">IF(ISNUMBER(SEARCH($N$1,I675)),MAX($H$4:H674)+1,0)</f>
        <v>0</v>
      </c>
      <c r="N675" s="44" t="str">
        <f aca="false">IFERROR(VLOOKUP(ROWS($N$5:N675),$H$5:$I$6009,2,0),"")</f>
        <v/>
      </c>
    </row>
    <row r="676" customFormat="false" ht="12.75" hidden="false" customHeight="true" outlineLevel="0" collapsed="false">
      <c r="B676" s="44" t="n">
        <f aca="false">IF(ISNUMBER(SEARCH($F$1,C676)),MAX($B$4:B675)+1,0)</f>
        <v>0</v>
      </c>
      <c r="F676" s="44" t="str">
        <f aca="false">IFERROR(VLOOKUP(ROWS(F$5:F676),$B$5:$C$1000,2,0),"")</f>
        <v/>
      </c>
      <c r="H676" s="44" t="n">
        <f aca="false">IF(ISNUMBER(SEARCH($N$1,I676)),MAX($H$4:H675)+1,0)</f>
        <v>0</v>
      </c>
      <c r="N676" s="44" t="str">
        <f aca="false">IFERROR(VLOOKUP(ROWS($N$5:N676),$H$5:$I$6009,2,0),"")</f>
        <v/>
      </c>
    </row>
    <row r="677" customFormat="false" ht="12.75" hidden="false" customHeight="true" outlineLevel="0" collapsed="false">
      <c r="B677" s="44" t="n">
        <f aca="false">IF(ISNUMBER(SEARCH($F$1,C677)),MAX($B$4:B676)+1,0)</f>
        <v>0</v>
      </c>
      <c r="F677" s="44" t="str">
        <f aca="false">IFERROR(VLOOKUP(ROWS(F$5:F677),$B$5:$C$1000,2,0),"")</f>
        <v/>
      </c>
      <c r="H677" s="44" t="n">
        <f aca="false">IF(ISNUMBER(SEARCH($N$1,I677)),MAX($H$4:H676)+1,0)</f>
        <v>0</v>
      </c>
      <c r="N677" s="44" t="str">
        <f aca="false">IFERROR(VLOOKUP(ROWS($N$5:N677),$H$5:$I$6009,2,0),"")</f>
        <v/>
      </c>
    </row>
    <row r="678" customFormat="false" ht="12.75" hidden="false" customHeight="true" outlineLevel="0" collapsed="false">
      <c r="B678" s="44" t="n">
        <f aca="false">IF(ISNUMBER(SEARCH($F$1,C678)),MAX($B$4:B677)+1,0)</f>
        <v>0</v>
      </c>
      <c r="F678" s="44" t="str">
        <f aca="false">IFERROR(VLOOKUP(ROWS(F$5:F678),$B$5:$C$1000,2,0),"")</f>
        <v/>
      </c>
      <c r="H678" s="44" t="n">
        <f aca="false">IF(ISNUMBER(SEARCH($N$1,I678)),MAX($H$4:H677)+1,0)</f>
        <v>0</v>
      </c>
      <c r="N678" s="44" t="str">
        <f aca="false">IFERROR(VLOOKUP(ROWS($N$5:N678),$H$5:$I$6009,2,0),"")</f>
        <v/>
      </c>
    </row>
    <row r="679" customFormat="false" ht="12.75" hidden="false" customHeight="true" outlineLevel="0" collapsed="false">
      <c r="B679" s="44" t="n">
        <f aca="false">IF(ISNUMBER(SEARCH($F$1,C679)),MAX($B$4:B678)+1,0)</f>
        <v>0</v>
      </c>
      <c r="F679" s="44" t="str">
        <f aca="false">IFERROR(VLOOKUP(ROWS(F$5:F679),$B$5:$C$1000,2,0),"")</f>
        <v/>
      </c>
      <c r="H679" s="44" t="n">
        <f aca="false">IF(ISNUMBER(SEARCH($N$1,I679)),MAX($H$4:H678)+1,0)</f>
        <v>0</v>
      </c>
      <c r="N679" s="44" t="str">
        <f aca="false">IFERROR(VLOOKUP(ROWS($N$5:N679),$H$5:$I$6009,2,0),"")</f>
        <v/>
      </c>
    </row>
    <row r="680" customFormat="false" ht="12.75" hidden="false" customHeight="true" outlineLevel="0" collapsed="false">
      <c r="B680" s="44" t="n">
        <f aca="false">IF(ISNUMBER(SEARCH($F$1,C680)),MAX($B$4:B679)+1,0)</f>
        <v>0</v>
      </c>
      <c r="F680" s="44" t="str">
        <f aca="false">IFERROR(VLOOKUP(ROWS(F$5:F680),$B$5:$C$1000,2,0),"")</f>
        <v/>
      </c>
      <c r="H680" s="44" t="n">
        <f aca="false">IF(ISNUMBER(SEARCH($N$1,I680)),MAX($H$4:H679)+1,0)</f>
        <v>0</v>
      </c>
      <c r="N680" s="44" t="str">
        <f aca="false">IFERROR(VLOOKUP(ROWS($N$5:N680),$H$5:$I$6009,2,0),"")</f>
        <v/>
      </c>
    </row>
    <row r="681" customFormat="false" ht="12.75" hidden="false" customHeight="true" outlineLevel="0" collapsed="false">
      <c r="B681" s="44" t="n">
        <f aca="false">IF(ISNUMBER(SEARCH($F$1,C681)),MAX($B$4:B680)+1,0)</f>
        <v>0</v>
      </c>
      <c r="F681" s="44" t="str">
        <f aca="false">IFERROR(VLOOKUP(ROWS(F$5:F681),$B$5:$C$1000,2,0),"")</f>
        <v/>
      </c>
      <c r="H681" s="44" t="n">
        <f aca="false">IF(ISNUMBER(SEARCH($N$1,I681)),MAX($H$4:H680)+1,0)</f>
        <v>0</v>
      </c>
      <c r="N681" s="44" t="str">
        <f aca="false">IFERROR(VLOOKUP(ROWS($N$5:N681),$H$5:$I$6009,2,0),"")</f>
        <v/>
      </c>
    </row>
    <row r="682" customFormat="false" ht="12.75" hidden="false" customHeight="true" outlineLevel="0" collapsed="false">
      <c r="B682" s="44" t="n">
        <f aca="false">IF(ISNUMBER(SEARCH($F$1,C682)),MAX($B$4:B681)+1,0)</f>
        <v>0</v>
      </c>
      <c r="F682" s="44" t="str">
        <f aca="false">IFERROR(VLOOKUP(ROWS(F$5:F682),$B$5:$C$1000,2,0),"")</f>
        <v/>
      </c>
      <c r="H682" s="44" t="n">
        <f aca="false">IF(ISNUMBER(SEARCH($N$1,I682)),MAX($H$4:H681)+1,0)</f>
        <v>0</v>
      </c>
      <c r="N682" s="44" t="str">
        <f aca="false">IFERROR(VLOOKUP(ROWS($N$5:N682),$H$5:$I$6009,2,0),"")</f>
        <v/>
      </c>
    </row>
    <row r="683" customFormat="false" ht="12.75" hidden="false" customHeight="true" outlineLevel="0" collapsed="false">
      <c r="B683" s="44" t="n">
        <f aca="false">IF(ISNUMBER(SEARCH($F$1,C683)),MAX($B$4:B682)+1,0)</f>
        <v>0</v>
      </c>
      <c r="F683" s="44" t="str">
        <f aca="false">IFERROR(VLOOKUP(ROWS(F$5:F683),$B$5:$C$1000,2,0),"")</f>
        <v/>
      </c>
      <c r="H683" s="44" t="n">
        <f aca="false">IF(ISNUMBER(SEARCH($N$1,I683)),MAX($H$4:H682)+1,0)</f>
        <v>0</v>
      </c>
      <c r="N683" s="44" t="str">
        <f aca="false">IFERROR(VLOOKUP(ROWS($N$5:N683),$H$5:$I$6009,2,0),"")</f>
        <v/>
      </c>
    </row>
    <row r="684" customFormat="false" ht="12.75" hidden="false" customHeight="true" outlineLevel="0" collapsed="false">
      <c r="B684" s="44" t="n">
        <f aca="false">IF(ISNUMBER(SEARCH($F$1,C684)),MAX($B$4:B683)+1,0)</f>
        <v>0</v>
      </c>
      <c r="F684" s="44" t="str">
        <f aca="false">IFERROR(VLOOKUP(ROWS(F$5:F684),$B$5:$C$1000,2,0),"")</f>
        <v/>
      </c>
      <c r="H684" s="44" t="n">
        <f aca="false">IF(ISNUMBER(SEARCH($N$1,I684)),MAX($H$4:H683)+1,0)</f>
        <v>0</v>
      </c>
      <c r="N684" s="44" t="str">
        <f aca="false">IFERROR(VLOOKUP(ROWS($N$5:N684),$H$5:$I$6009,2,0),"")</f>
        <v/>
      </c>
    </row>
    <row r="685" customFormat="false" ht="12.75" hidden="false" customHeight="true" outlineLevel="0" collapsed="false">
      <c r="B685" s="44" t="n">
        <f aca="false">IF(ISNUMBER(SEARCH($F$1,C685)),MAX($B$4:B684)+1,0)</f>
        <v>0</v>
      </c>
      <c r="F685" s="44" t="str">
        <f aca="false">IFERROR(VLOOKUP(ROWS(F$5:F685),$B$5:$C$1000,2,0),"")</f>
        <v/>
      </c>
      <c r="H685" s="44" t="n">
        <f aca="false">IF(ISNUMBER(SEARCH($N$1,I685)),MAX($H$4:H684)+1,0)</f>
        <v>0</v>
      </c>
      <c r="N685" s="44" t="str">
        <f aca="false">IFERROR(VLOOKUP(ROWS($N$5:N685),$H$5:$I$6009,2,0),"")</f>
        <v/>
      </c>
    </row>
    <row r="686" customFormat="false" ht="12.75" hidden="false" customHeight="true" outlineLevel="0" collapsed="false">
      <c r="B686" s="44" t="n">
        <f aca="false">IF(ISNUMBER(SEARCH($F$1,C686)),MAX($B$4:B685)+1,0)</f>
        <v>0</v>
      </c>
      <c r="F686" s="44" t="str">
        <f aca="false">IFERROR(VLOOKUP(ROWS(F$5:F686),$B$5:$C$1000,2,0),"")</f>
        <v/>
      </c>
      <c r="H686" s="44" t="n">
        <f aca="false">IF(ISNUMBER(SEARCH($N$1,I686)),MAX($H$4:H685)+1,0)</f>
        <v>0</v>
      </c>
      <c r="N686" s="44" t="str">
        <f aca="false">IFERROR(VLOOKUP(ROWS($N$5:N686),$H$5:$I$6009,2,0),"")</f>
        <v/>
      </c>
    </row>
    <row r="687" customFormat="false" ht="12.75" hidden="false" customHeight="true" outlineLevel="0" collapsed="false">
      <c r="B687" s="44" t="n">
        <f aca="false">IF(ISNUMBER(SEARCH($F$1,C687)),MAX($B$4:B686)+1,0)</f>
        <v>0</v>
      </c>
      <c r="F687" s="44" t="str">
        <f aca="false">IFERROR(VLOOKUP(ROWS(F$5:F687),$B$5:$C$1000,2,0),"")</f>
        <v/>
      </c>
      <c r="H687" s="44" t="n">
        <f aca="false">IF(ISNUMBER(SEARCH($N$1,I687)),MAX($H$4:H686)+1,0)</f>
        <v>0</v>
      </c>
      <c r="N687" s="44" t="str">
        <f aca="false">IFERROR(VLOOKUP(ROWS($N$5:N687),$H$5:$I$6009,2,0),"")</f>
        <v/>
      </c>
    </row>
    <row r="688" customFormat="false" ht="12.75" hidden="false" customHeight="true" outlineLevel="0" collapsed="false">
      <c r="B688" s="44" t="n">
        <f aca="false">IF(ISNUMBER(SEARCH($F$1,C688)),MAX($B$4:B687)+1,0)</f>
        <v>0</v>
      </c>
      <c r="F688" s="44" t="str">
        <f aca="false">IFERROR(VLOOKUP(ROWS(F$5:F688),$B$5:$C$1000,2,0),"")</f>
        <v/>
      </c>
      <c r="H688" s="44" t="n">
        <f aca="false">IF(ISNUMBER(SEARCH($N$1,I688)),MAX($H$4:H687)+1,0)</f>
        <v>0</v>
      </c>
      <c r="N688" s="44" t="str">
        <f aca="false">IFERROR(VLOOKUP(ROWS($N$5:N688),$H$5:$I$6009,2,0),"")</f>
        <v/>
      </c>
    </row>
    <row r="689" customFormat="false" ht="12.75" hidden="false" customHeight="true" outlineLevel="0" collapsed="false">
      <c r="B689" s="44" t="n">
        <f aca="false">IF(ISNUMBER(SEARCH($F$1,C689)),MAX($B$4:B688)+1,0)</f>
        <v>0</v>
      </c>
      <c r="F689" s="44" t="str">
        <f aca="false">IFERROR(VLOOKUP(ROWS(F$5:F689),$B$5:$C$1000,2,0),"")</f>
        <v/>
      </c>
      <c r="H689" s="44" t="n">
        <f aca="false">IF(ISNUMBER(SEARCH($N$1,I689)),MAX($H$4:H688)+1,0)</f>
        <v>0</v>
      </c>
      <c r="N689" s="44" t="str">
        <f aca="false">IFERROR(VLOOKUP(ROWS($N$5:N689),$H$5:$I$6009,2,0),"")</f>
        <v/>
      </c>
    </row>
    <row r="690" customFormat="false" ht="12.75" hidden="false" customHeight="true" outlineLevel="0" collapsed="false">
      <c r="B690" s="44" t="n">
        <f aca="false">IF(ISNUMBER(SEARCH($F$1,C690)),MAX($B$4:B689)+1,0)</f>
        <v>0</v>
      </c>
      <c r="F690" s="44" t="str">
        <f aca="false">IFERROR(VLOOKUP(ROWS(F$5:F690),$B$5:$C$1000,2,0),"")</f>
        <v/>
      </c>
      <c r="H690" s="44" t="n">
        <f aca="false">IF(ISNUMBER(SEARCH($N$1,I690)),MAX($H$4:H689)+1,0)</f>
        <v>0</v>
      </c>
      <c r="N690" s="44" t="str">
        <f aca="false">IFERROR(VLOOKUP(ROWS($N$5:N690),$H$5:$I$6009,2,0),"")</f>
        <v/>
      </c>
    </row>
    <row r="691" customFormat="false" ht="12.75" hidden="false" customHeight="true" outlineLevel="0" collapsed="false">
      <c r="B691" s="44" t="n">
        <f aca="false">IF(ISNUMBER(SEARCH($F$1,C691)),MAX($B$4:B690)+1,0)</f>
        <v>0</v>
      </c>
      <c r="F691" s="44" t="str">
        <f aca="false">IFERROR(VLOOKUP(ROWS(F$5:F691),$B$5:$C$1000,2,0),"")</f>
        <v/>
      </c>
      <c r="H691" s="44" t="n">
        <f aca="false">IF(ISNUMBER(SEARCH($N$1,I691)),MAX($H$4:H690)+1,0)</f>
        <v>0</v>
      </c>
      <c r="N691" s="44" t="str">
        <f aca="false">IFERROR(VLOOKUP(ROWS($N$5:N691),$H$5:$I$6009,2,0),"")</f>
        <v/>
      </c>
    </row>
    <row r="692" customFormat="false" ht="12.75" hidden="false" customHeight="true" outlineLevel="0" collapsed="false">
      <c r="B692" s="44" t="n">
        <f aca="false">IF(ISNUMBER(SEARCH($F$1,C692)),MAX($B$4:B691)+1,0)</f>
        <v>0</v>
      </c>
      <c r="F692" s="44" t="str">
        <f aca="false">IFERROR(VLOOKUP(ROWS(F$5:F692),$B$5:$C$1000,2,0),"")</f>
        <v/>
      </c>
      <c r="H692" s="44" t="n">
        <f aca="false">IF(ISNUMBER(SEARCH($N$1,I692)),MAX($H$4:H691)+1,0)</f>
        <v>0</v>
      </c>
      <c r="N692" s="44" t="str">
        <f aca="false">IFERROR(VLOOKUP(ROWS($N$5:N692),$H$5:$I$6009,2,0),"")</f>
        <v/>
      </c>
    </row>
    <row r="693" customFormat="false" ht="12.75" hidden="false" customHeight="true" outlineLevel="0" collapsed="false">
      <c r="B693" s="44" t="n">
        <f aca="false">IF(ISNUMBER(SEARCH($F$1,C693)),MAX($B$4:B692)+1,0)</f>
        <v>0</v>
      </c>
      <c r="F693" s="44" t="str">
        <f aca="false">IFERROR(VLOOKUP(ROWS(F$5:F693),$B$5:$C$1000,2,0),"")</f>
        <v/>
      </c>
      <c r="H693" s="44" t="n">
        <f aca="false">IF(ISNUMBER(SEARCH($N$1,I693)),MAX($H$4:H692)+1,0)</f>
        <v>0</v>
      </c>
      <c r="N693" s="44" t="str">
        <f aca="false">IFERROR(VLOOKUP(ROWS($N$5:N693),$H$5:$I$6009,2,0),"")</f>
        <v/>
      </c>
    </row>
    <row r="694" customFormat="false" ht="12.75" hidden="false" customHeight="true" outlineLevel="0" collapsed="false">
      <c r="B694" s="44" t="n">
        <f aca="false">IF(ISNUMBER(SEARCH($F$1,C694)),MAX($B$4:B693)+1,0)</f>
        <v>0</v>
      </c>
      <c r="F694" s="44" t="str">
        <f aca="false">IFERROR(VLOOKUP(ROWS(F$5:F694),$B$5:$C$1000,2,0),"")</f>
        <v/>
      </c>
      <c r="H694" s="44" t="n">
        <f aca="false">IF(ISNUMBER(SEARCH($N$1,I694)),MAX($H$4:H693)+1,0)</f>
        <v>0</v>
      </c>
      <c r="N694" s="44" t="str">
        <f aca="false">IFERROR(VLOOKUP(ROWS($N$5:N694),$H$5:$I$6009,2,0),"")</f>
        <v/>
      </c>
    </row>
    <row r="695" customFormat="false" ht="12.75" hidden="false" customHeight="true" outlineLevel="0" collapsed="false">
      <c r="B695" s="44" t="n">
        <f aca="false">IF(ISNUMBER(SEARCH($F$1,C695)),MAX($B$4:B694)+1,0)</f>
        <v>0</v>
      </c>
      <c r="F695" s="44" t="str">
        <f aca="false">IFERROR(VLOOKUP(ROWS(F$5:F695),$B$5:$C$1000,2,0),"")</f>
        <v/>
      </c>
      <c r="H695" s="44" t="n">
        <f aca="false">IF(ISNUMBER(SEARCH($N$1,I695)),MAX($H$4:H694)+1,0)</f>
        <v>0</v>
      </c>
      <c r="N695" s="44" t="str">
        <f aca="false">IFERROR(VLOOKUP(ROWS($N$5:N695),$H$5:$I$6009,2,0),"")</f>
        <v/>
      </c>
    </row>
    <row r="696" customFormat="false" ht="12.75" hidden="false" customHeight="true" outlineLevel="0" collapsed="false">
      <c r="B696" s="44" t="n">
        <f aca="false">IF(ISNUMBER(SEARCH($F$1,C696)),MAX($B$4:B695)+1,0)</f>
        <v>0</v>
      </c>
      <c r="F696" s="44" t="str">
        <f aca="false">IFERROR(VLOOKUP(ROWS(F$5:F696),$B$5:$C$1000,2,0),"")</f>
        <v/>
      </c>
      <c r="H696" s="44" t="n">
        <f aca="false">IF(ISNUMBER(SEARCH($N$1,I696)),MAX($H$4:H695)+1,0)</f>
        <v>0</v>
      </c>
      <c r="N696" s="44" t="str">
        <f aca="false">IFERROR(VLOOKUP(ROWS($N$5:N696),$H$5:$I$6009,2,0),"")</f>
        <v/>
      </c>
    </row>
    <row r="697" customFormat="false" ht="12.75" hidden="false" customHeight="true" outlineLevel="0" collapsed="false">
      <c r="B697" s="44" t="n">
        <f aca="false">IF(ISNUMBER(SEARCH($F$1,C697)),MAX($B$4:B696)+1,0)</f>
        <v>0</v>
      </c>
      <c r="F697" s="44" t="str">
        <f aca="false">IFERROR(VLOOKUP(ROWS(F$5:F697),$B$5:$C$1000,2,0),"")</f>
        <v/>
      </c>
      <c r="H697" s="44" t="n">
        <f aca="false">IF(ISNUMBER(SEARCH($N$1,I697)),MAX($H$4:H696)+1,0)</f>
        <v>0</v>
      </c>
      <c r="N697" s="44" t="str">
        <f aca="false">IFERROR(VLOOKUP(ROWS($N$5:N697),$H$5:$I$6009,2,0),"")</f>
        <v/>
      </c>
    </row>
    <row r="698" customFormat="false" ht="12.75" hidden="false" customHeight="true" outlineLevel="0" collapsed="false">
      <c r="B698" s="44" t="n">
        <f aca="false">IF(ISNUMBER(SEARCH($F$1,C698)),MAX($B$4:B697)+1,0)</f>
        <v>0</v>
      </c>
      <c r="F698" s="44" t="str">
        <f aca="false">IFERROR(VLOOKUP(ROWS(F$5:F698),$B$5:$C$1000,2,0),"")</f>
        <v/>
      </c>
      <c r="H698" s="44" t="n">
        <f aca="false">IF(ISNUMBER(SEARCH($N$1,I698)),MAX($H$4:H697)+1,0)</f>
        <v>0</v>
      </c>
      <c r="N698" s="44" t="str">
        <f aca="false">IFERROR(VLOOKUP(ROWS($N$5:N698),$H$5:$I$6009,2,0),"")</f>
        <v/>
      </c>
    </row>
    <row r="699" customFormat="false" ht="12.75" hidden="false" customHeight="true" outlineLevel="0" collapsed="false">
      <c r="B699" s="44" t="n">
        <f aca="false">IF(ISNUMBER(SEARCH($F$1,C699)),MAX($B$4:B698)+1,0)</f>
        <v>0</v>
      </c>
      <c r="F699" s="44" t="str">
        <f aca="false">IFERROR(VLOOKUP(ROWS(F$5:F699),$B$5:$C$1000,2,0),"")</f>
        <v/>
      </c>
      <c r="H699" s="44" t="n">
        <f aca="false">IF(ISNUMBER(SEARCH($N$1,I699)),MAX($H$4:H698)+1,0)</f>
        <v>0</v>
      </c>
      <c r="N699" s="44" t="str">
        <f aca="false">IFERROR(VLOOKUP(ROWS($N$5:N699),$H$5:$I$6009,2,0),"")</f>
        <v/>
      </c>
    </row>
    <row r="700" customFormat="false" ht="12.75" hidden="false" customHeight="true" outlineLevel="0" collapsed="false">
      <c r="B700" s="44" t="n">
        <f aca="false">IF(ISNUMBER(SEARCH($F$1,C700)),MAX($B$4:B699)+1,0)</f>
        <v>0</v>
      </c>
      <c r="F700" s="44" t="str">
        <f aca="false">IFERROR(VLOOKUP(ROWS(F$5:F700),$B$5:$C$1000,2,0),"")</f>
        <v/>
      </c>
      <c r="H700" s="44" t="n">
        <f aca="false">IF(ISNUMBER(SEARCH($N$1,I700)),MAX($H$4:H699)+1,0)</f>
        <v>0</v>
      </c>
      <c r="N700" s="44" t="str">
        <f aca="false">IFERROR(VLOOKUP(ROWS($N$5:N700),$H$5:$I$6009,2,0),"")</f>
        <v/>
      </c>
    </row>
    <row r="701" customFormat="false" ht="12.75" hidden="false" customHeight="true" outlineLevel="0" collapsed="false">
      <c r="B701" s="44" t="n">
        <f aca="false">IF(ISNUMBER(SEARCH($F$1,C701)),MAX($B$4:B700)+1,0)</f>
        <v>0</v>
      </c>
      <c r="F701" s="44" t="str">
        <f aca="false">IFERROR(VLOOKUP(ROWS(F$5:F701),$B$5:$C$1000,2,0),"")</f>
        <v/>
      </c>
      <c r="H701" s="44" t="n">
        <f aca="false">IF(ISNUMBER(SEARCH($N$1,I701)),MAX($H$4:H700)+1,0)</f>
        <v>0</v>
      </c>
      <c r="N701" s="44" t="str">
        <f aca="false">IFERROR(VLOOKUP(ROWS($N$5:N701),$H$5:$I$6009,2,0),"")</f>
        <v/>
      </c>
    </row>
    <row r="702" customFormat="false" ht="12.75" hidden="false" customHeight="true" outlineLevel="0" collapsed="false">
      <c r="B702" s="44" t="n">
        <f aca="false">IF(ISNUMBER(SEARCH($F$1,C702)),MAX($B$4:B701)+1,0)</f>
        <v>0</v>
      </c>
      <c r="F702" s="44" t="str">
        <f aca="false">IFERROR(VLOOKUP(ROWS(F$5:F702),$B$5:$C$1000,2,0),"")</f>
        <v/>
      </c>
      <c r="H702" s="44" t="n">
        <f aca="false">IF(ISNUMBER(SEARCH($N$1,I702)),MAX($H$4:H701)+1,0)</f>
        <v>0</v>
      </c>
      <c r="N702" s="44" t="str">
        <f aca="false">IFERROR(VLOOKUP(ROWS($N$5:N702),$H$5:$I$6009,2,0),"")</f>
        <v/>
      </c>
    </row>
    <row r="703" customFormat="false" ht="12.75" hidden="false" customHeight="true" outlineLevel="0" collapsed="false">
      <c r="B703" s="44" t="n">
        <f aca="false">IF(ISNUMBER(SEARCH($F$1,C703)),MAX($B$4:B702)+1,0)</f>
        <v>0</v>
      </c>
      <c r="F703" s="44" t="str">
        <f aca="false">IFERROR(VLOOKUP(ROWS(F$5:F703),$B$5:$C$1000,2,0),"")</f>
        <v/>
      </c>
      <c r="H703" s="44" t="n">
        <f aca="false">IF(ISNUMBER(SEARCH($N$1,I703)),MAX($H$4:H702)+1,0)</f>
        <v>0</v>
      </c>
      <c r="N703" s="44" t="str">
        <f aca="false">IFERROR(VLOOKUP(ROWS($N$5:N703),$H$5:$I$6009,2,0),"")</f>
        <v/>
      </c>
    </row>
    <row r="704" customFormat="false" ht="12.75" hidden="false" customHeight="true" outlineLevel="0" collapsed="false">
      <c r="B704" s="44" t="n">
        <f aca="false">IF(ISNUMBER(SEARCH($F$1,C704)),MAX($B$4:B703)+1,0)</f>
        <v>0</v>
      </c>
      <c r="F704" s="44" t="str">
        <f aca="false">IFERROR(VLOOKUP(ROWS(F$5:F704),$B$5:$C$1000,2,0),"")</f>
        <v/>
      </c>
      <c r="H704" s="44" t="n">
        <f aca="false">IF(ISNUMBER(SEARCH($N$1,I704)),MAX($H$4:H703)+1,0)</f>
        <v>0</v>
      </c>
      <c r="N704" s="44" t="str">
        <f aca="false">IFERROR(VLOOKUP(ROWS($N$5:N704),$H$5:$I$6009,2,0),"")</f>
        <v/>
      </c>
    </row>
    <row r="705" customFormat="false" ht="12.75" hidden="false" customHeight="true" outlineLevel="0" collapsed="false">
      <c r="B705" s="44" t="n">
        <f aca="false">IF(ISNUMBER(SEARCH($F$1,C705)),MAX($B$4:B704)+1,0)</f>
        <v>0</v>
      </c>
      <c r="F705" s="44" t="str">
        <f aca="false">IFERROR(VLOOKUP(ROWS(F$5:F705),$B$5:$C$1000,2,0),"")</f>
        <v/>
      </c>
      <c r="H705" s="44" t="n">
        <f aca="false">IF(ISNUMBER(SEARCH($N$1,I705)),MAX($H$4:H704)+1,0)</f>
        <v>0</v>
      </c>
      <c r="N705" s="44" t="str">
        <f aca="false">IFERROR(VLOOKUP(ROWS($N$5:N705),$H$5:$I$6009,2,0),"")</f>
        <v/>
      </c>
    </row>
    <row r="706" customFormat="false" ht="12.75" hidden="false" customHeight="true" outlineLevel="0" collapsed="false">
      <c r="B706" s="44" t="n">
        <f aca="false">IF(ISNUMBER(SEARCH($F$1,C706)),MAX($B$4:B705)+1,0)</f>
        <v>0</v>
      </c>
      <c r="F706" s="44" t="str">
        <f aca="false">IFERROR(VLOOKUP(ROWS(F$5:F706),$B$5:$C$1000,2,0),"")</f>
        <v/>
      </c>
      <c r="H706" s="44" t="n">
        <f aca="false">IF(ISNUMBER(SEARCH($N$1,I706)),MAX($H$4:H705)+1,0)</f>
        <v>0</v>
      </c>
      <c r="N706" s="44" t="str">
        <f aca="false">IFERROR(VLOOKUP(ROWS($N$5:N706),$H$5:$I$6009,2,0),"")</f>
        <v/>
      </c>
    </row>
    <row r="707" customFormat="false" ht="12.75" hidden="false" customHeight="true" outlineLevel="0" collapsed="false">
      <c r="B707" s="44" t="n">
        <f aca="false">IF(ISNUMBER(SEARCH($F$1,C707)),MAX($B$4:B706)+1,0)</f>
        <v>0</v>
      </c>
      <c r="F707" s="44" t="str">
        <f aca="false">IFERROR(VLOOKUP(ROWS(F$5:F707),$B$5:$C$1000,2,0),"")</f>
        <v/>
      </c>
      <c r="H707" s="44" t="n">
        <f aca="false">IF(ISNUMBER(SEARCH($N$1,I707)),MAX($H$4:H706)+1,0)</f>
        <v>0</v>
      </c>
      <c r="N707" s="44" t="str">
        <f aca="false">IFERROR(VLOOKUP(ROWS($N$5:N707),$H$5:$I$6009,2,0),"")</f>
        <v/>
      </c>
    </row>
    <row r="708" customFormat="false" ht="12.75" hidden="false" customHeight="true" outlineLevel="0" collapsed="false">
      <c r="B708" s="44" t="n">
        <f aca="false">IF(ISNUMBER(SEARCH($F$1,C708)),MAX($B$4:B707)+1,0)</f>
        <v>0</v>
      </c>
      <c r="F708" s="44" t="str">
        <f aca="false">IFERROR(VLOOKUP(ROWS(F$5:F708),$B$5:$C$1000,2,0),"")</f>
        <v/>
      </c>
      <c r="H708" s="44" t="n">
        <f aca="false">IF(ISNUMBER(SEARCH($N$1,I708)),MAX($H$4:H707)+1,0)</f>
        <v>0</v>
      </c>
      <c r="N708" s="44" t="str">
        <f aca="false">IFERROR(VLOOKUP(ROWS($N$5:N708),$H$5:$I$6009,2,0),"")</f>
        <v/>
      </c>
    </row>
    <row r="709" customFormat="false" ht="12.75" hidden="false" customHeight="true" outlineLevel="0" collapsed="false">
      <c r="B709" s="44" t="n">
        <f aca="false">IF(ISNUMBER(SEARCH($F$1,C709)),MAX($B$4:B708)+1,0)</f>
        <v>0</v>
      </c>
      <c r="F709" s="44" t="str">
        <f aca="false">IFERROR(VLOOKUP(ROWS(F$5:F709),$B$5:$C$1000,2,0),"")</f>
        <v/>
      </c>
      <c r="H709" s="44" t="n">
        <f aca="false">IF(ISNUMBER(SEARCH($N$1,I709)),MAX($H$4:H708)+1,0)</f>
        <v>0</v>
      </c>
      <c r="N709" s="44" t="str">
        <f aca="false">IFERROR(VLOOKUP(ROWS($N$5:N709),$H$5:$I$6009,2,0),"")</f>
        <v/>
      </c>
    </row>
    <row r="710" customFormat="false" ht="12.75" hidden="false" customHeight="true" outlineLevel="0" collapsed="false">
      <c r="B710" s="44" t="n">
        <f aca="false">IF(ISNUMBER(SEARCH($F$1,C710)),MAX($B$4:B709)+1,0)</f>
        <v>0</v>
      </c>
      <c r="F710" s="44" t="str">
        <f aca="false">IFERROR(VLOOKUP(ROWS(F$5:F710),$B$5:$C$1000,2,0),"")</f>
        <v/>
      </c>
      <c r="H710" s="44" t="n">
        <f aca="false">IF(ISNUMBER(SEARCH($N$1,I710)),MAX($H$4:H709)+1,0)</f>
        <v>0</v>
      </c>
      <c r="N710" s="44" t="str">
        <f aca="false">IFERROR(VLOOKUP(ROWS($N$5:N710),$H$5:$I$6009,2,0),"")</f>
        <v/>
      </c>
    </row>
    <row r="711" customFormat="false" ht="12.75" hidden="false" customHeight="true" outlineLevel="0" collapsed="false">
      <c r="B711" s="44" t="n">
        <f aca="false">IF(ISNUMBER(SEARCH($F$1,C711)),MAX($B$4:B710)+1,0)</f>
        <v>0</v>
      </c>
      <c r="F711" s="44" t="str">
        <f aca="false">IFERROR(VLOOKUP(ROWS(F$5:F711),$B$5:$C$1000,2,0),"")</f>
        <v/>
      </c>
      <c r="H711" s="44" t="n">
        <f aca="false">IF(ISNUMBER(SEARCH($N$1,I711)),MAX($H$4:H710)+1,0)</f>
        <v>0</v>
      </c>
      <c r="N711" s="44" t="str">
        <f aca="false">IFERROR(VLOOKUP(ROWS($N$5:N711),$H$5:$I$6009,2,0),"")</f>
        <v/>
      </c>
    </row>
    <row r="712" customFormat="false" ht="12.75" hidden="false" customHeight="true" outlineLevel="0" collapsed="false">
      <c r="B712" s="44" t="n">
        <f aca="false">IF(ISNUMBER(SEARCH($F$1,C712)),MAX($B$4:B711)+1,0)</f>
        <v>0</v>
      </c>
      <c r="F712" s="44" t="str">
        <f aca="false">IFERROR(VLOOKUP(ROWS(F$5:F712),$B$5:$C$1000,2,0),"")</f>
        <v/>
      </c>
      <c r="H712" s="44" t="n">
        <f aca="false">IF(ISNUMBER(SEARCH($N$1,I712)),MAX($H$4:H711)+1,0)</f>
        <v>0</v>
      </c>
      <c r="N712" s="44" t="str">
        <f aca="false">IFERROR(VLOOKUP(ROWS($N$5:N712),$H$5:$I$6009,2,0),"")</f>
        <v/>
      </c>
    </row>
    <row r="713" customFormat="false" ht="12.75" hidden="false" customHeight="true" outlineLevel="0" collapsed="false">
      <c r="B713" s="44" t="n">
        <f aca="false">IF(ISNUMBER(SEARCH($F$1,C713)),MAX($B$4:B712)+1,0)</f>
        <v>0</v>
      </c>
      <c r="F713" s="44" t="str">
        <f aca="false">IFERROR(VLOOKUP(ROWS(F$5:F713),$B$5:$C$1000,2,0),"")</f>
        <v/>
      </c>
      <c r="H713" s="44" t="n">
        <f aca="false">IF(ISNUMBER(SEARCH($N$1,I713)),MAX($H$4:H712)+1,0)</f>
        <v>0</v>
      </c>
      <c r="N713" s="44" t="str">
        <f aca="false">IFERROR(VLOOKUP(ROWS($N$5:N713),$H$5:$I$6009,2,0),"")</f>
        <v/>
      </c>
    </row>
    <row r="714" customFormat="false" ht="12.75" hidden="false" customHeight="true" outlineLevel="0" collapsed="false">
      <c r="B714" s="44" t="n">
        <f aca="false">IF(ISNUMBER(SEARCH($F$1,C714)),MAX($B$4:B713)+1,0)</f>
        <v>0</v>
      </c>
      <c r="F714" s="44" t="str">
        <f aca="false">IFERROR(VLOOKUP(ROWS(F$5:F714),$B$5:$C$1000,2,0),"")</f>
        <v/>
      </c>
      <c r="H714" s="44" t="n">
        <f aca="false">IF(ISNUMBER(SEARCH($N$1,I714)),MAX($H$4:H713)+1,0)</f>
        <v>0</v>
      </c>
      <c r="N714" s="44" t="str">
        <f aca="false">IFERROR(VLOOKUP(ROWS($N$5:N714),$H$5:$I$6009,2,0),"")</f>
        <v/>
      </c>
    </row>
    <row r="715" customFormat="false" ht="12.75" hidden="false" customHeight="true" outlineLevel="0" collapsed="false">
      <c r="B715" s="44" t="n">
        <f aca="false">IF(ISNUMBER(SEARCH($F$1,C715)),MAX($B$4:B714)+1,0)</f>
        <v>0</v>
      </c>
      <c r="F715" s="44" t="str">
        <f aca="false">IFERROR(VLOOKUP(ROWS(F$5:F715),$B$5:$C$1000,2,0),"")</f>
        <v/>
      </c>
      <c r="H715" s="44" t="n">
        <f aca="false">IF(ISNUMBER(SEARCH($N$1,I715)),MAX($H$4:H714)+1,0)</f>
        <v>0</v>
      </c>
      <c r="N715" s="44" t="str">
        <f aca="false">IFERROR(VLOOKUP(ROWS($N$5:N715),$H$5:$I$6009,2,0),"")</f>
        <v/>
      </c>
    </row>
    <row r="716" customFormat="false" ht="12.75" hidden="false" customHeight="true" outlineLevel="0" collapsed="false">
      <c r="B716" s="44" t="n">
        <f aca="false">IF(ISNUMBER(SEARCH($F$1,C716)),MAX($B$4:B715)+1,0)</f>
        <v>0</v>
      </c>
      <c r="F716" s="44" t="str">
        <f aca="false">IFERROR(VLOOKUP(ROWS(F$5:F716),$B$5:$C$1000,2,0),"")</f>
        <v/>
      </c>
      <c r="H716" s="44" t="n">
        <f aca="false">IF(ISNUMBER(SEARCH($N$1,I716)),MAX($H$4:H715)+1,0)</f>
        <v>0</v>
      </c>
      <c r="N716" s="44" t="str">
        <f aca="false">IFERROR(VLOOKUP(ROWS($N$5:N716),$H$5:$I$6009,2,0),"")</f>
        <v/>
      </c>
    </row>
    <row r="717" customFormat="false" ht="12.75" hidden="false" customHeight="true" outlineLevel="0" collapsed="false">
      <c r="B717" s="44" t="n">
        <f aca="false">IF(ISNUMBER(SEARCH($F$1,C717)),MAX($B$4:B716)+1,0)</f>
        <v>0</v>
      </c>
      <c r="F717" s="44" t="str">
        <f aca="false">IFERROR(VLOOKUP(ROWS(F$5:F717),$B$5:$C$1000,2,0),"")</f>
        <v/>
      </c>
      <c r="H717" s="44" t="n">
        <f aca="false">IF(ISNUMBER(SEARCH($N$1,I717)),MAX($H$4:H716)+1,0)</f>
        <v>0</v>
      </c>
      <c r="N717" s="44" t="str">
        <f aca="false">IFERROR(VLOOKUP(ROWS($N$5:N717),$H$5:$I$6009,2,0),"")</f>
        <v/>
      </c>
    </row>
    <row r="718" customFormat="false" ht="12.75" hidden="false" customHeight="true" outlineLevel="0" collapsed="false">
      <c r="B718" s="44" t="n">
        <f aca="false">IF(ISNUMBER(SEARCH($F$1,C718)),MAX($B$4:B717)+1,0)</f>
        <v>0</v>
      </c>
      <c r="F718" s="44" t="str">
        <f aca="false">IFERROR(VLOOKUP(ROWS(F$5:F718),$B$5:$C$1000,2,0),"")</f>
        <v/>
      </c>
      <c r="H718" s="44" t="n">
        <f aca="false">IF(ISNUMBER(SEARCH($N$1,I718)),MAX($H$4:H717)+1,0)</f>
        <v>0</v>
      </c>
      <c r="N718" s="44" t="str">
        <f aca="false">IFERROR(VLOOKUP(ROWS($N$5:N718),$H$5:$I$6009,2,0),"")</f>
        <v/>
      </c>
    </row>
    <row r="719" customFormat="false" ht="12.75" hidden="false" customHeight="true" outlineLevel="0" collapsed="false">
      <c r="B719" s="44" t="n">
        <f aca="false">IF(ISNUMBER(SEARCH($F$1,C719)),MAX($B$4:B718)+1,0)</f>
        <v>0</v>
      </c>
      <c r="F719" s="44" t="str">
        <f aca="false">IFERROR(VLOOKUP(ROWS(F$5:F719),$B$5:$C$1000,2,0),"")</f>
        <v/>
      </c>
      <c r="H719" s="44" t="n">
        <f aca="false">IF(ISNUMBER(SEARCH($N$1,I719)),MAX($H$4:H718)+1,0)</f>
        <v>0</v>
      </c>
      <c r="N719" s="44" t="str">
        <f aca="false">IFERROR(VLOOKUP(ROWS($N$5:N719),$H$5:$I$6009,2,0),"")</f>
        <v/>
      </c>
    </row>
    <row r="720" customFormat="false" ht="12.75" hidden="false" customHeight="true" outlineLevel="0" collapsed="false">
      <c r="B720" s="44" t="n">
        <f aca="false">IF(ISNUMBER(SEARCH($F$1,C720)),MAX($B$4:B719)+1,0)</f>
        <v>0</v>
      </c>
      <c r="F720" s="44" t="str">
        <f aca="false">IFERROR(VLOOKUP(ROWS(F$5:F720),$B$5:$C$1000,2,0),"")</f>
        <v/>
      </c>
      <c r="H720" s="44" t="n">
        <f aca="false">IF(ISNUMBER(SEARCH($N$1,I720)),MAX($H$4:H719)+1,0)</f>
        <v>0</v>
      </c>
      <c r="N720" s="44" t="str">
        <f aca="false">IFERROR(VLOOKUP(ROWS($N$5:N720),$H$5:$I$6009,2,0),"")</f>
        <v/>
      </c>
    </row>
    <row r="721" customFormat="false" ht="12.75" hidden="false" customHeight="true" outlineLevel="0" collapsed="false">
      <c r="B721" s="44" t="n">
        <f aca="false">IF(ISNUMBER(SEARCH($F$1,C721)),MAX($B$4:B720)+1,0)</f>
        <v>0</v>
      </c>
      <c r="F721" s="44" t="str">
        <f aca="false">IFERROR(VLOOKUP(ROWS(F$5:F721),$B$5:$C$1000,2,0),"")</f>
        <v/>
      </c>
      <c r="H721" s="44" t="n">
        <f aca="false">IF(ISNUMBER(SEARCH($N$1,I721)),MAX($H$4:H720)+1,0)</f>
        <v>0</v>
      </c>
      <c r="N721" s="44" t="str">
        <f aca="false">IFERROR(VLOOKUP(ROWS($N$5:N721),$H$5:$I$6009,2,0),"")</f>
        <v/>
      </c>
    </row>
    <row r="722" customFormat="false" ht="12.75" hidden="false" customHeight="true" outlineLevel="0" collapsed="false">
      <c r="B722" s="44" t="n">
        <f aca="false">IF(ISNUMBER(SEARCH($F$1,C722)),MAX($B$4:B721)+1,0)</f>
        <v>0</v>
      </c>
      <c r="F722" s="44" t="str">
        <f aca="false">IFERROR(VLOOKUP(ROWS(F$5:F722),$B$5:$C$1000,2,0),"")</f>
        <v/>
      </c>
      <c r="H722" s="44" t="n">
        <f aca="false">IF(ISNUMBER(SEARCH($N$1,I722)),MAX($H$4:H721)+1,0)</f>
        <v>0</v>
      </c>
      <c r="N722" s="44" t="str">
        <f aca="false">IFERROR(VLOOKUP(ROWS($N$5:N722),$H$5:$I$6009,2,0),"")</f>
        <v/>
      </c>
    </row>
    <row r="723" customFormat="false" ht="12.75" hidden="false" customHeight="true" outlineLevel="0" collapsed="false">
      <c r="B723" s="44" t="n">
        <f aca="false">IF(ISNUMBER(SEARCH($F$1,C723)),MAX($B$4:B722)+1,0)</f>
        <v>0</v>
      </c>
      <c r="F723" s="44" t="str">
        <f aca="false">IFERROR(VLOOKUP(ROWS(F$5:F723),$B$5:$C$1000,2,0),"")</f>
        <v/>
      </c>
      <c r="H723" s="44" t="n">
        <f aca="false">IF(ISNUMBER(SEARCH($N$1,I723)),MAX($H$4:H722)+1,0)</f>
        <v>0</v>
      </c>
      <c r="N723" s="44" t="str">
        <f aca="false">IFERROR(VLOOKUP(ROWS($N$5:N723),$H$5:$I$6009,2,0),"")</f>
        <v/>
      </c>
    </row>
    <row r="724" customFormat="false" ht="12.75" hidden="false" customHeight="true" outlineLevel="0" collapsed="false">
      <c r="B724" s="44" t="n">
        <f aca="false">IF(ISNUMBER(SEARCH($F$1,C724)),MAX($B$4:B723)+1,0)</f>
        <v>0</v>
      </c>
      <c r="F724" s="44" t="str">
        <f aca="false">IFERROR(VLOOKUP(ROWS(F$5:F724),$B$5:$C$1000,2,0),"")</f>
        <v/>
      </c>
      <c r="H724" s="44" t="n">
        <f aca="false">IF(ISNUMBER(SEARCH($N$1,I724)),MAX($H$4:H723)+1,0)</f>
        <v>0</v>
      </c>
      <c r="N724" s="44" t="str">
        <f aca="false">IFERROR(VLOOKUP(ROWS($N$5:N724),$H$5:$I$6009,2,0),"")</f>
        <v/>
      </c>
    </row>
    <row r="725" customFormat="false" ht="12.75" hidden="false" customHeight="true" outlineLevel="0" collapsed="false">
      <c r="B725" s="44" t="n">
        <f aca="false">IF(ISNUMBER(SEARCH($F$1,C725)),MAX($B$4:B724)+1,0)</f>
        <v>0</v>
      </c>
      <c r="F725" s="44" t="str">
        <f aca="false">IFERROR(VLOOKUP(ROWS(F$5:F725),$B$5:$C$1000,2,0),"")</f>
        <v/>
      </c>
      <c r="H725" s="44" t="n">
        <f aca="false">IF(ISNUMBER(SEARCH($N$1,I725)),MAX($H$4:H724)+1,0)</f>
        <v>0</v>
      </c>
      <c r="N725" s="44" t="str">
        <f aca="false">IFERROR(VLOOKUP(ROWS($N$5:N725),$H$5:$I$6009,2,0),"")</f>
        <v/>
      </c>
    </row>
    <row r="726" customFormat="false" ht="12.75" hidden="false" customHeight="true" outlineLevel="0" collapsed="false">
      <c r="B726" s="44" t="n">
        <f aca="false">IF(ISNUMBER(SEARCH($F$1,C726)),MAX($B$4:B725)+1,0)</f>
        <v>0</v>
      </c>
      <c r="F726" s="44" t="str">
        <f aca="false">IFERROR(VLOOKUP(ROWS(F$5:F726),$B$5:$C$1000,2,0),"")</f>
        <v/>
      </c>
      <c r="H726" s="44" t="n">
        <f aca="false">IF(ISNUMBER(SEARCH($N$1,I726)),MAX($H$4:H725)+1,0)</f>
        <v>0</v>
      </c>
      <c r="N726" s="44" t="str">
        <f aca="false">IFERROR(VLOOKUP(ROWS($N$5:N726),$H$5:$I$6009,2,0),"")</f>
        <v/>
      </c>
    </row>
    <row r="727" customFormat="false" ht="12.75" hidden="false" customHeight="true" outlineLevel="0" collapsed="false">
      <c r="B727" s="44" t="n">
        <f aca="false">IF(ISNUMBER(SEARCH($F$1,C727)),MAX($B$4:B726)+1,0)</f>
        <v>0</v>
      </c>
      <c r="F727" s="44" t="str">
        <f aca="false">IFERROR(VLOOKUP(ROWS(F$5:F727),$B$5:$C$1000,2,0),"")</f>
        <v/>
      </c>
      <c r="H727" s="44" t="n">
        <f aca="false">IF(ISNUMBER(SEARCH($N$1,I727)),MAX($H$4:H726)+1,0)</f>
        <v>0</v>
      </c>
      <c r="N727" s="44" t="str">
        <f aca="false">IFERROR(VLOOKUP(ROWS($N$5:N727),$H$5:$I$6009,2,0),"")</f>
        <v/>
      </c>
    </row>
    <row r="728" customFormat="false" ht="12.75" hidden="false" customHeight="true" outlineLevel="0" collapsed="false">
      <c r="B728" s="44" t="n">
        <f aca="false">IF(ISNUMBER(SEARCH($F$1,C728)),MAX($B$4:B727)+1,0)</f>
        <v>0</v>
      </c>
      <c r="F728" s="44" t="str">
        <f aca="false">IFERROR(VLOOKUP(ROWS(F$5:F728),$B$5:$C$1000,2,0),"")</f>
        <v/>
      </c>
      <c r="H728" s="44" t="n">
        <f aca="false">IF(ISNUMBER(SEARCH($N$1,I728)),MAX($H$4:H727)+1,0)</f>
        <v>0</v>
      </c>
      <c r="N728" s="44" t="str">
        <f aca="false">IFERROR(VLOOKUP(ROWS($N$5:N728),$H$5:$I$6009,2,0),"")</f>
        <v/>
      </c>
    </row>
    <row r="729" customFormat="false" ht="12.75" hidden="false" customHeight="true" outlineLevel="0" collapsed="false">
      <c r="B729" s="44" t="n">
        <f aca="false">IF(ISNUMBER(SEARCH($F$1,C729)),MAX($B$4:B728)+1,0)</f>
        <v>0</v>
      </c>
      <c r="F729" s="44" t="str">
        <f aca="false">IFERROR(VLOOKUP(ROWS(F$5:F729),$B$5:$C$1000,2,0),"")</f>
        <v/>
      </c>
      <c r="H729" s="44" t="n">
        <f aca="false">IF(ISNUMBER(SEARCH($N$1,I729)),MAX($H$4:H728)+1,0)</f>
        <v>0</v>
      </c>
      <c r="N729" s="44" t="str">
        <f aca="false">IFERROR(VLOOKUP(ROWS($N$5:N729),$H$5:$I$6009,2,0),"")</f>
        <v/>
      </c>
    </row>
    <row r="730" customFormat="false" ht="12.75" hidden="false" customHeight="true" outlineLevel="0" collapsed="false">
      <c r="B730" s="44" t="n">
        <f aca="false">IF(ISNUMBER(SEARCH($F$1,C730)),MAX($B$4:B729)+1,0)</f>
        <v>0</v>
      </c>
      <c r="F730" s="44" t="str">
        <f aca="false">IFERROR(VLOOKUP(ROWS(F$5:F730),$B$5:$C$1000,2,0),"")</f>
        <v/>
      </c>
      <c r="H730" s="44" t="n">
        <f aca="false">IF(ISNUMBER(SEARCH($N$1,I730)),MAX($H$4:H729)+1,0)</f>
        <v>0</v>
      </c>
      <c r="N730" s="44" t="str">
        <f aca="false">IFERROR(VLOOKUP(ROWS($N$5:N730),$H$5:$I$6009,2,0),"")</f>
        <v/>
      </c>
    </row>
    <row r="731" customFormat="false" ht="12.75" hidden="false" customHeight="true" outlineLevel="0" collapsed="false">
      <c r="B731" s="44" t="n">
        <f aca="false">IF(ISNUMBER(SEARCH($F$1,C731)),MAX($B$4:B730)+1,0)</f>
        <v>0</v>
      </c>
      <c r="F731" s="44" t="str">
        <f aca="false">IFERROR(VLOOKUP(ROWS(F$5:F731),$B$5:$C$1000,2,0),"")</f>
        <v/>
      </c>
      <c r="H731" s="44" t="n">
        <f aca="false">IF(ISNUMBER(SEARCH($N$1,I731)),MAX($H$4:H730)+1,0)</f>
        <v>0</v>
      </c>
      <c r="N731" s="44" t="str">
        <f aca="false">IFERROR(VLOOKUP(ROWS($N$5:N731),$H$5:$I$6009,2,0),"")</f>
        <v/>
      </c>
    </row>
    <row r="732" customFormat="false" ht="12.75" hidden="false" customHeight="true" outlineLevel="0" collapsed="false">
      <c r="B732" s="44" t="n">
        <f aca="false">IF(ISNUMBER(SEARCH($F$1,C732)),MAX($B$4:B731)+1,0)</f>
        <v>0</v>
      </c>
      <c r="F732" s="44" t="str">
        <f aca="false">IFERROR(VLOOKUP(ROWS(F$5:F732),$B$5:$C$1000,2,0),"")</f>
        <v/>
      </c>
      <c r="H732" s="44" t="n">
        <f aca="false">IF(ISNUMBER(SEARCH($N$1,I732)),MAX($H$4:H731)+1,0)</f>
        <v>0</v>
      </c>
      <c r="N732" s="44" t="str">
        <f aca="false">IFERROR(VLOOKUP(ROWS($N$5:N732),$H$5:$I$6009,2,0),"")</f>
        <v/>
      </c>
    </row>
    <row r="733" customFormat="false" ht="12.75" hidden="false" customHeight="true" outlineLevel="0" collapsed="false">
      <c r="B733" s="44" t="n">
        <f aca="false">IF(ISNUMBER(SEARCH($F$1,C733)),MAX($B$4:B732)+1,0)</f>
        <v>0</v>
      </c>
      <c r="F733" s="44" t="str">
        <f aca="false">IFERROR(VLOOKUP(ROWS(F$5:F733),$B$5:$C$1000,2,0),"")</f>
        <v/>
      </c>
      <c r="H733" s="44" t="n">
        <f aca="false">IF(ISNUMBER(SEARCH($N$1,I733)),MAX($H$4:H732)+1,0)</f>
        <v>0</v>
      </c>
      <c r="N733" s="44" t="str">
        <f aca="false">IFERROR(VLOOKUP(ROWS($N$5:N733),$H$5:$I$6009,2,0),"")</f>
        <v/>
      </c>
    </row>
    <row r="734" customFormat="false" ht="12.75" hidden="false" customHeight="true" outlineLevel="0" collapsed="false">
      <c r="B734" s="44" t="n">
        <f aca="false">IF(ISNUMBER(SEARCH($F$1,C734)),MAX($B$4:B733)+1,0)</f>
        <v>0</v>
      </c>
      <c r="F734" s="44" t="str">
        <f aca="false">IFERROR(VLOOKUP(ROWS(F$5:F734),$B$5:$C$1000,2,0),"")</f>
        <v/>
      </c>
      <c r="H734" s="44" t="n">
        <f aca="false">IF(ISNUMBER(SEARCH($N$1,I734)),MAX($H$4:H733)+1,0)</f>
        <v>0</v>
      </c>
      <c r="N734" s="44" t="str">
        <f aca="false">IFERROR(VLOOKUP(ROWS($N$5:N734),$H$5:$I$6009,2,0),"")</f>
        <v/>
      </c>
    </row>
    <row r="735" customFormat="false" ht="12.75" hidden="false" customHeight="true" outlineLevel="0" collapsed="false">
      <c r="B735" s="44" t="n">
        <f aca="false">IF(ISNUMBER(SEARCH($F$1,C735)),MAX($B$4:B734)+1,0)</f>
        <v>0</v>
      </c>
      <c r="F735" s="44" t="str">
        <f aca="false">IFERROR(VLOOKUP(ROWS(F$5:F735),$B$5:$C$1000,2,0),"")</f>
        <v/>
      </c>
      <c r="H735" s="44" t="n">
        <f aca="false">IF(ISNUMBER(SEARCH($N$1,I735)),MAX($H$4:H734)+1,0)</f>
        <v>0</v>
      </c>
      <c r="N735" s="44" t="str">
        <f aca="false">IFERROR(VLOOKUP(ROWS($N$5:N735),$H$5:$I$6009,2,0),"")</f>
        <v/>
      </c>
    </row>
    <row r="736" customFormat="false" ht="12.75" hidden="false" customHeight="true" outlineLevel="0" collapsed="false">
      <c r="B736" s="44" t="n">
        <f aca="false">IF(ISNUMBER(SEARCH($F$1,C736)),MAX($B$4:B735)+1,0)</f>
        <v>0</v>
      </c>
      <c r="F736" s="44" t="str">
        <f aca="false">IFERROR(VLOOKUP(ROWS(F$5:F736),$B$5:$C$1000,2,0),"")</f>
        <v/>
      </c>
      <c r="H736" s="44" t="n">
        <f aca="false">IF(ISNUMBER(SEARCH($N$1,I736)),MAX($H$4:H735)+1,0)</f>
        <v>0</v>
      </c>
      <c r="N736" s="44" t="str">
        <f aca="false">IFERROR(VLOOKUP(ROWS($N$5:N736),$H$5:$I$6009,2,0),"")</f>
        <v/>
      </c>
    </row>
    <row r="737" customFormat="false" ht="12.75" hidden="false" customHeight="true" outlineLevel="0" collapsed="false">
      <c r="B737" s="44" t="n">
        <f aca="false">IF(ISNUMBER(SEARCH($F$1,C737)),MAX($B$4:B736)+1,0)</f>
        <v>0</v>
      </c>
      <c r="F737" s="44" t="str">
        <f aca="false">IFERROR(VLOOKUP(ROWS(F$5:F737),$B$5:$C$1000,2,0),"")</f>
        <v/>
      </c>
      <c r="H737" s="44" t="n">
        <f aca="false">IF(ISNUMBER(SEARCH($N$1,I737)),MAX($H$4:H736)+1,0)</f>
        <v>0</v>
      </c>
      <c r="N737" s="44" t="str">
        <f aca="false">IFERROR(VLOOKUP(ROWS($N$5:N737),$H$5:$I$6009,2,0),"")</f>
        <v/>
      </c>
    </row>
    <row r="738" customFormat="false" ht="12.75" hidden="false" customHeight="true" outlineLevel="0" collapsed="false">
      <c r="B738" s="44" t="n">
        <f aca="false">IF(ISNUMBER(SEARCH($F$1,C738)),MAX($B$4:B737)+1,0)</f>
        <v>0</v>
      </c>
      <c r="F738" s="44" t="str">
        <f aca="false">IFERROR(VLOOKUP(ROWS(F$5:F738),$B$5:$C$1000,2,0),"")</f>
        <v/>
      </c>
      <c r="H738" s="44" t="n">
        <f aca="false">IF(ISNUMBER(SEARCH($N$1,I738)),MAX($H$4:H737)+1,0)</f>
        <v>0</v>
      </c>
      <c r="N738" s="44" t="str">
        <f aca="false">IFERROR(VLOOKUP(ROWS($N$5:N738),$H$5:$I$6009,2,0),"")</f>
        <v/>
      </c>
    </row>
    <row r="739" customFormat="false" ht="12.75" hidden="false" customHeight="true" outlineLevel="0" collapsed="false">
      <c r="B739" s="44" t="n">
        <f aca="false">IF(ISNUMBER(SEARCH($F$1,C739)),MAX($B$4:B738)+1,0)</f>
        <v>0</v>
      </c>
      <c r="F739" s="44" t="str">
        <f aca="false">IFERROR(VLOOKUP(ROWS(F$5:F739),$B$5:$C$1000,2,0),"")</f>
        <v/>
      </c>
      <c r="H739" s="44" t="n">
        <f aca="false">IF(ISNUMBER(SEARCH($N$1,I739)),MAX($H$4:H738)+1,0)</f>
        <v>0</v>
      </c>
      <c r="N739" s="44" t="str">
        <f aca="false">IFERROR(VLOOKUP(ROWS($N$5:N739),$H$5:$I$6009,2,0),"")</f>
        <v/>
      </c>
    </row>
    <row r="740" customFormat="false" ht="12.75" hidden="false" customHeight="true" outlineLevel="0" collapsed="false">
      <c r="B740" s="44" t="n">
        <f aca="false">IF(ISNUMBER(SEARCH($F$1,C740)),MAX($B$4:B739)+1,0)</f>
        <v>0</v>
      </c>
      <c r="F740" s="44" t="str">
        <f aca="false">IFERROR(VLOOKUP(ROWS(F$5:F740),$B$5:$C$1000,2,0),"")</f>
        <v/>
      </c>
      <c r="H740" s="44" t="n">
        <f aca="false">IF(ISNUMBER(SEARCH($N$1,I740)),MAX($H$4:H739)+1,0)</f>
        <v>0</v>
      </c>
      <c r="N740" s="44" t="str">
        <f aca="false">IFERROR(VLOOKUP(ROWS($N$5:N740),$H$5:$I$6009,2,0),"")</f>
        <v/>
      </c>
    </row>
    <row r="741" customFormat="false" ht="12.75" hidden="false" customHeight="true" outlineLevel="0" collapsed="false">
      <c r="B741" s="44" t="n">
        <f aca="false">IF(ISNUMBER(SEARCH($F$1,C741)),MAX($B$4:B740)+1,0)</f>
        <v>0</v>
      </c>
      <c r="F741" s="44" t="str">
        <f aca="false">IFERROR(VLOOKUP(ROWS(F$5:F741),$B$5:$C$1000,2,0),"")</f>
        <v/>
      </c>
      <c r="H741" s="44" t="n">
        <f aca="false">IF(ISNUMBER(SEARCH($N$1,I741)),MAX($H$4:H740)+1,0)</f>
        <v>0</v>
      </c>
      <c r="N741" s="44" t="str">
        <f aca="false">IFERROR(VLOOKUP(ROWS($N$5:N741),$H$5:$I$6009,2,0),"")</f>
        <v/>
      </c>
    </row>
    <row r="742" customFormat="false" ht="12.75" hidden="false" customHeight="true" outlineLevel="0" collapsed="false">
      <c r="B742" s="44" t="n">
        <f aca="false">IF(ISNUMBER(SEARCH($F$1,C742)),MAX($B$4:B741)+1,0)</f>
        <v>0</v>
      </c>
      <c r="F742" s="44" t="str">
        <f aca="false">IFERROR(VLOOKUP(ROWS(F$5:F742),$B$5:$C$1000,2,0),"")</f>
        <v/>
      </c>
      <c r="H742" s="44" t="n">
        <f aca="false">IF(ISNUMBER(SEARCH($N$1,I742)),MAX($H$4:H741)+1,0)</f>
        <v>0</v>
      </c>
      <c r="N742" s="44" t="str">
        <f aca="false">IFERROR(VLOOKUP(ROWS($N$5:N742),$H$5:$I$6009,2,0),"")</f>
        <v/>
      </c>
    </row>
    <row r="743" customFormat="false" ht="12.75" hidden="false" customHeight="true" outlineLevel="0" collapsed="false">
      <c r="B743" s="44" t="n">
        <f aca="false">IF(ISNUMBER(SEARCH($F$1,C743)),MAX($B$4:B742)+1,0)</f>
        <v>0</v>
      </c>
      <c r="F743" s="44" t="str">
        <f aca="false">IFERROR(VLOOKUP(ROWS(F$5:F743),$B$5:$C$1000,2,0),"")</f>
        <v/>
      </c>
      <c r="H743" s="44" t="n">
        <f aca="false">IF(ISNUMBER(SEARCH($N$1,I743)),MAX($H$4:H742)+1,0)</f>
        <v>0</v>
      </c>
      <c r="N743" s="44" t="str">
        <f aca="false">IFERROR(VLOOKUP(ROWS($N$5:N743),$H$5:$I$6009,2,0),"")</f>
        <v/>
      </c>
    </row>
    <row r="744" customFormat="false" ht="12.75" hidden="false" customHeight="true" outlineLevel="0" collapsed="false">
      <c r="B744" s="44" t="n">
        <f aca="false">IF(ISNUMBER(SEARCH($F$1,C744)),MAX($B$4:B743)+1,0)</f>
        <v>0</v>
      </c>
      <c r="F744" s="44" t="str">
        <f aca="false">IFERROR(VLOOKUP(ROWS(F$5:F744),$B$5:$C$1000,2,0),"")</f>
        <v/>
      </c>
      <c r="H744" s="44" t="n">
        <f aca="false">IF(ISNUMBER(SEARCH($N$1,I744)),MAX($H$4:H743)+1,0)</f>
        <v>0</v>
      </c>
      <c r="N744" s="44" t="str">
        <f aca="false">IFERROR(VLOOKUP(ROWS($N$5:N744),$H$5:$I$6009,2,0),"")</f>
        <v/>
      </c>
    </row>
    <row r="745" customFormat="false" ht="12.75" hidden="false" customHeight="true" outlineLevel="0" collapsed="false">
      <c r="B745" s="44" t="n">
        <f aca="false">IF(ISNUMBER(SEARCH($F$1,C745)),MAX($B$4:B744)+1,0)</f>
        <v>0</v>
      </c>
      <c r="F745" s="44" t="str">
        <f aca="false">IFERROR(VLOOKUP(ROWS(F$5:F745),$B$5:$C$1000,2,0),"")</f>
        <v/>
      </c>
      <c r="H745" s="44" t="n">
        <f aca="false">IF(ISNUMBER(SEARCH($N$1,I745)),MAX($H$4:H744)+1,0)</f>
        <v>0</v>
      </c>
      <c r="N745" s="44" t="str">
        <f aca="false">IFERROR(VLOOKUP(ROWS($N$5:N745),$H$5:$I$6009,2,0),"")</f>
        <v/>
      </c>
    </row>
    <row r="746" customFormat="false" ht="12.75" hidden="false" customHeight="true" outlineLevel="0" collapsed="false">
      <c r="B746" s="44" t="n">
        <f aca="false">IF(ISNUMBER(SEARCH($F$1,C746)),MAX($B$4:B745)+1,0)</f>
        <v>0</v>
      </c>
      <c r="F746" s="44" t="str">
        <f aca="false">IFERROR(VLOOKUP(ROWS(F$5:F746),$B$5:$C$1000,2,0),"")</f>
        <v/>
      </c>
      <c r="H746" s="44" t="n">
        <f aca="false">IF(ISNUMBER(SEARCH($N$1,I746)),MAX($H$4:H745)+1,0)</f>
        <v>0</v>
      </c>
      <c r="N746" s="44" t="str">
        <f aca="false">IFERROR(VLOOKUP(ROWS($N$5:N746),$H$5:$I$6009,2,0),"")</f>
        <v/>
      </c>
    </row>
    <row r="747" customFormat="false" ht="12.75" hidden="false" customHeight="true" outlineLevel="0" collapsed="false">
      <c r="B747" s="44" t="n">
        <f aca="false">IF(ISNUMBER(SEARCH($F$1,C747)),MAX($B$4:B746)+1,0)</f>
        <v>0</v>
      </c>
      <c r="F747" s="44" t="str">
        <f aca="false">IFERROR(VLOOKUP(ROWS(F$5:F747),$B$5:$C$1000,2,0),"")</f>
        <v/>
      </c>
      <c r="H747" s="44" t="n">
        <f aca="false">IF(ISNUMBER(SEARCH($N$1,I747)),MAX($H$4:H746)+1,0)</f>
        <v>0</v>
      </c>
      <c r="N747" s="44" t="str">
        <f aca="false">IFERROR(VLOOKUP(ROWS($N$5:N747),$H$5:$I$6009,2,0),"")</f>
        <v/>
      </c>
    </row>
    <row r="748" customFormat="false" ht="12.75" hidden="false" customHeight="true" outlineLevel="0" collapsed="false">
      <c r="B748" s="44" t="n">
        <f aca="false">IF(ISNUMBER(SEARCH($F$1,C748)),MAX($B$4:B747)+1,0)</f>
        <v>0</v>
      </c>
      <c r="F748" s="44" t="str">
        <f aca="false">IFERROR(VLOOKUP(ROWS(F$5:F748),$B$5:$C$1000,2,0),"")</f>
        <v/>
      </c>
      <c r="H748" s="44" t="n">
        <f aca="false">IF(ISNUMBER(SEARCH($N$1,I748)),MAX($H$4:H747)+1,0)</f>
        <v>0</v>
      </c>
      <c r="N748" s="44" t="str">
        <f aca="false">IFERROR(VLOOKUP(ROWS($N$5:N748),$H$5:$I$6009,2,0),"")</f>
        <v/>
      </c>
    </row>
    <row r="749" customFormat="false" ht="12.75" hidden="false" customHeight="true" outlineLevel="0" collapsed="false">
      <c r="B749" s="44" t="n">
        <f aca="false">IF(ISNUMBER(SEARCH($F$1,C749)),MAX($B$4:B748)+1,0)</f>
        <v>0</v>
      </c>
      <c r="F749" s="44" t="str">
        <f aca="false">IFERROR(VLOOKUP(ROWS(F$5:F749),$B$5:$C$1000,2,0),"")</f>
        <v/>
      </c>
      <c r="H749" s="44" t="n">
        <f aca="false">IF(ISNUMBER(SEARCH($N$1,I749)),MAX($H$4:H748)+1,0)</f>
        <v>0</v>
      </c>
      <c r="N749" s="44" t="str">
        <f aca="false">IFERROR(VLOOKUP(ROWS($N$5:N749),$H$5:$I$6009,2,0),"")</f>
        <v/>
      </c>
    </row>
    <row r="750" customFormat="false" ht="12.75" hidden="false" customHeight="true" outlineLevel="0" collapsed="false">
      <c r="B750" s="44" t="n">
        <f aca="false">IF(ISNUMBER(SEARCH($F$1,C750)),MAX($B$4:B749)+1,0)</f>
        <v>0</v>
      </c>
      <c r="F750" s="44" t="str">
        <f aca="false">IFERROR(VLOOKUP(ROWS(F$5:F750),$B$5:$C$1000,2,0),"")</f>
        <v/>
      </c>
      <c r="H750" s="44" t="n">
        <f aca="false">IF(ISNUMBER(SEARCH($N$1,I750)),MAX($H$4:H749)+1,0)</f>
        <v>0</v>
      </c>
      <c r="N750" s="44" t="str">
        <f aca="false">IFERROR(VLOOKUP(ROWS($N$5:N750),$H$5:$I$6009,2,0),"")</f>
        <v/>
      </c>
    </row>
    <row r="751" customFormat="false" ht="12.75" hidden="false" customHeight="true" outlineLevel="0" collapsed="false">
      <c r="B751" s="44" t="n">
        <f aca="false">IF(ISNUMBER(SEARCH($F$1,C751)),MAX($B$4:B750)+1,0)</f>
        <v>0</v>
      </c>
      <c r="F751" s="44" t="str">
        <f aca="false">IFERROR(VLOOKUP(ROWS(F$5:F751),$B$5:$C$1000,2,0),"")</f>
        <v/>
      </c>
      <c r="H751" s="44" t="n">
        <f aca="false">IF(ISNUMBER(SEARCH($N$1,I751)),MAX($H$4:H750)+1,0)</f>
        <v>0</v>
      </c>
      <c r="N751" s="44" t="str">
        <f aca="false">IFERROR(VLOOKUP(ROWS($N$5:N751),$H$5:$I$6009,2,0),"")</f>
        <v/>
      </c>
    </row>
    <row r="752" customFormat="false" ht="12.75" hidden="false" customHeight="true" outlineLevel="0" collapsed="false">
      <c r="B752" s="44" t="n">
        <f aca="false">IF(ISNUMBER(SEARCH($F$1,C752)),MAX($B$4:B751)+1,0)</f>
        <v>0</v>
      </c>
      <c r="F752" s="44" t="str">
        <f aca="false">IFERROR(VLOOKUP(ROWS(F$5:F752),$B$5:$C$1000,2,0),"")</f>
        <v/>
      </c>
      <c r="H752" s="44" t="n">
        <f aca="false">IF(ISNUMBER(SEARCH($N$1,I752)),MAX($H$4:H751)+1,0)</f>
        <v>0</v>
      </c>
      <c r="N752" s="44" t="str">
        <f aca="false">IFERROR(VLOOKUP(ROWS($N$5:N752),$H$5:$I$6009,2,0),"")</f>
        <v/>
      </c>
    </row>
    <row r="753" customFormat="false" ht="12.75" hidden="false" customHeight="true" outlineLevel="0" collapsed="false">
      <c r="B753" s="44" t="n">
        <f aca="false">IF(ISNUMBER(SEARCH($F$1,C753)),MAX($B$4:B752)+1,0)</f>
        <v>0</v>
      </c>
      <c r="F753" s="44" t="str">
        <f aca="false">IFERROR(VLOOKUP(ROWS(F$5:F753),$B$5:$C$1000,2,0),"")</f>
        <v/>
      </c>
      <c r="H753" s="44" t="n">
        <f aca="false">IF(ISNUMBER(SEARCH($N$1,I753)),MAX($H$4:H752)+1,0)</f>
        <v>0</v>
      </c>
      <c r="N753" s="44" t="str">
        <f aca="false">IFERROR(VLOOKUP(ROWS($N$5:N753),$H$5:$I$6009,2,0),"")</f>
        <v/>
      </c>
    </row>
    <row r="754" customFormat="false" ht="12.75" hidden="false" customHeight="true" outlineLevel="0" collapsed="false">
      <c r="B754" s="44" t="n">
        <f aca="false">IF(ISNUMBER(SEARCH($F$1,C754)),MAX($B$4:B753)+1,0)</f>
        <v>0</v>
      </c>
      <c r="F754" s="44" t="str">
        <f aca="false">IFERROR(VLOOKUP(ROWS(F$5:F754),$B$5:$C$1000,2,0),"")</f>
        <v/>
      </c>
      <c r="H754" s="44" t="n">
        <f aca="false">IF(ISNUMBER(SEARCH($N$1,I754)),MAX($H$4:H753)+1,0)</f>
        <v>0</v>
      </c>
      <c r="N754" s="44" t="str">
        <f aca="false">IFERROR(VLOOKUP(ROWS($N$5:N754),$H$5:$I$6009,2,0),"")</f>
        <v/>
      </c>
    </row>
    <row r="755" customFormat="false" ht="12.75" hidden="false" customHeight="true" outlineLevel="0" collapsed="false">
      <c r="B755" s="44" t="n">
        <f aca="false">IF(ISNUMBER(SEARCH($F$1,C755)),MAX($B$4:B754)+1,0)</f>
        <v>0</v>
      </c>
      <c r="F755" s="44" t="str">
        <f aca="false">IFERROR(VLOOKUP(ROWS(F$5:F755),$B$5:$C$1000,2,0),"")</f>
        <v/>
      </c>
      <c r="H755" s="44" t="n">
        <f aca="false">IF(ISNUMBER(SEARCH($N$1,I755)),MAX($H$4:H754)+1,0)</f>
        <v>0</v>
      </c>
      <c r="N755" s="44" t="str">
        <f aca="false">IFERROR(VLOOKUP(ROWS($N$5:N755),$H$5:$I$6009,2,0),"")</f>
        <v/>
      </c>
    </row>
    <row r="756" customFormat="false" ht="12.75" hidden="false" customHeight="true" outlineLevel="0" collapsed="false">
      <c r="B756" s="44" t="n">
        <f aca="false">IF(ISNUMBER(SEARCH($F$1,C756)),MAX($B$4:B755)+1,0)</f>
        <v>0</v>
      </c>
      <c r="F756" s="44" t="str">
        <f aca="false">IFERROR(VLOOKUP(ROWS(F$5:F756),$B$5:$C$1000,2,0),"")</f>
        <v/>
      </c>
      <c r="H756" s="44" t="n">
        <f aca="false">IF(ISNUMBER(SEARCH($N$1,I756)),MAX($H$4:H755)+1,0)</f>
        <v>0</v>
      </c>
      <c r="N756" s="44" t="str">
        <f aca="false">IFERROR(VLOOKUP(ROWS($N$5:N756),$H$5:$I$6009,2,0),"")</f>
        <v/>
      </c>
    </row>
    <row r="757" customFormat="false" ht="12.75" hidden="false" customHeight="true" outlineLevel="0" collapsed="false">
      <c r="B757" s="44" t="n">
        <f aca="false">IF(ISNUMBER(SEARCH($F$1,C757)),MAX($B$4:B756)+1,0)</f>
        <v>0</v>
      </c>
      <c r="F757" s="44" t="str">
        <f aca="false">IFERROR(VLOOKUP(ROWS(F$5:F757),$B$5:$C$1000,2,0),"")</f>
        <v/>
      </c>
      <c r="H757" s="44" t="n">
        <f aca="false">IF(ISNUMBER(SEARCH($N$1,I757)),MAX($H$4:H756)+1,0)</f>
        <v>0</v>
      </c>
      <c r="N757" s="44" t="str">
        <f aca="false">IFERROR(VLOOKUP(ROWS($N$5:N757),$H$5:$I$6009,2,0),"")</f>
        <v/>
      </c>
    </row>
    <row r="758" customFormat="false" ht="12.75" hidden="false" customHeight="true" outlineLevel="0" collapsed="false">
      <c r="B758" s="44" t="n">
        <f aca="false">IF(ISNUMBER(SEARCH($F$1,C758)),MAX($B$4:B757)+1,0)</f>
        <v>0</v>
      </c>
      <c r="F758" s="44" t="str">
        <f aca="false">IFERROR(VLOOKUP(ROWS(F$5:F758),$B$5:$C$1000,2,0),"")</f>
        <v/>
      </c>
      <c r="H758" s="44" t="n">
        <f aca="false">IF(ISNUMBER(SEARCH($N$1,I758)),MAX($H$4:H757)+1,0)</f>
        <v>0</v>
      </c>
      <c r="N758" s="44" t="str">
        <f aca="false">IFERROR(VLOOKUP(ROWS($N$5:N758),$H$5:$I$6009,2,0),"")</f>
        <v/>
      </c>
    </row>
    <row r="759" customFormat="false" ht="12.75" hidden="false" customHeight="true" outlineLevel="0" collapsed="false">
      <c r="B759" s="44" t="n">
        <f aca="false">IF(ISNUMBER(SEARCH($F$1,C759)),MAX($B$4:B758)+1,0)</f>
        <v>0</v>
      </c>
      <c r="F759" s="44" t="str">
        <f aca="false">IFERROR(VLOOKUP(ROWS(F$5:F759),$B$5:$C$1000,2,0),"")</f>
        <v/>
      </c>
      <c r="H759" s="44" t="n">
        <f aca="false">IF(ISNUMBER(SEARCH($N$1,I759)),MAX($H$4:H758)+1,0)</f>
        <v>0</v>
      </c>
      <c r="N759" s="44" t="str">
        <f aca="false">IFERROR(VLOOKUP(ROWS($N$5:N759),$H$5:$I$6009,2,0),"")</f>
        <v/>
      </c>
    </row>
    <row r="760" customFormat="false" ht="12.75" hidden="false" customHeight="true" outlineLevel="0" collapsed="false">
      <c r="B760" s="44" t="n">
        <f aca="false">IF(ISNUMBER(SEARCH($F$1,C760)),MAX($B$4:B759)+1,0)</f>
        <v>0</v>
      </c>
      <c r="F760" s="44" t="str">
        <f aca="false">IFERROR(VLOOKUP(ROWS(F$5:F760),$B$5:$C$1000,2,0),"")</f>
        <v/>
      </c>
      <c r="H760" s="44" t="n">
        <f aca="false">IF(ISNUMBER(SEARCH($N$1,I760)),MAX($H$4:H759)+1,0)</f>
        <v>0</v>
      </c>
      <c r="N760" s="44" t="str">
        <f aca="false">IFERROR(VLOOKUP(ROWS($N$5:N760),$H$5:$I$6009,2,0),"")</f>
        <v/>
      </c>
    </row>
    <row r="761" customFormat="false" ht="12.75" hidden="false" customHeight="true" outlineLevel="0" collapsed="false">
      <c r="B761" s="44" t="n">
        <f aca="false">IF(ISNUMBER(SEARCH($F$1,C761)),MAX($B$4:B760)+1,0)</f>
        <v>0</v>
      </c>
      <c r="F761" s="44" t="str">
        <f aca="false">IFERROR(VLOOKUP(ROWS(F$5:F761),$B$5:$C$1000,2,0),"")</f>
        <v/>
      </c>
      <c r="H761" s="44" t="n">
        <f aca="false">IF(ISNUMBER(SEARCH($N$1,I761)),MAX($H$4:H760)+1,0)</f>
        <v>0</v>
      </c>
      <c r="N761" s="44" t="str">
        <f aca="false">IFERROR(VLOOKUP(ROWS($N$5:N761),$H$5:$I$6009,2,0),"")</f>
        <v/>
      </c>
    </row>
    <row r="762" customFormat="false" ht="12.75" hidden="false" customHeight="true" outlineLevel="0" collapsed="false">
      <c r="B762" s="44" t="n">
        <f aca="false">IF(ISNUMBER(SEARCH($F$1,C762)),MAX($B$4:B761)+1,0)</f>
        <v>0</v>
      </c>
      <c r="F762" s="44" t="str">
        <f aca="false">IFERROR(VLOOKUP(ROWS(F$5:F762),$B$5:$C$1000,2,0),"")</f>
        <v/>
      </c>
      <c r="H762" s="44" t="n">
        <f aca="false">IF(ISNUMBER(SEARCH($N$1,I762)),MAX($H$4:H761)+1,0)</f>
        <v>0</v>
      </c>
      <c r="N762" s="44" t="str">
        <f aca="false">IFERROR(VLOOKUP(ROWS($N$5:N762),$H$5:$I$6009,2,0),"")</f>
        <v/>
      </c>
    </row>
    <row r="763" customFormat="false" ht="12.75" hidden="false" customHeight="true" outlineLevel="0" collapsed="false">
      <c r="B763" s="44" t="n">
        <f aca="false">IF(ISNUMBER(SEARCH($F$1,C763)),MAX($B$4:B762)+1,0)</f>
        <v>0</v>
      </c>
      <c r="F763" s="44" t="str">
        <f aca="false">IFERROR(VLOOKUP(ROWS(F$5:F763),$B$5:$C$1000,2,0),"")</f>
        <v/>
      </c>
      <c r="H763" s="44" t="n">
        <f aca="false">IF(ISNUMBER(SEARCH($N$1,I763)),MAX($H$4:H762)+1,0)</f>
        <v>0</v>
      </c>
      <c r="N763" s="44" t="str">
        <f aca="false">IFERROR(VLOOKUP(ROWS($N$5:N763),$H$5:$I$6009,2,0),"")</f>
        <v/>
      </c>
    </row>
    <row r="764" customFormat="false" ht="12.75" hidden="false" customHeight="true" outlineLevel="0" collapsed="false">
      <c r="B764" s="44" t="n">
        <f aca="false">IF(ISNUMBER(SEARCH($F$1,C764)),MAX($B$4:B763)+1,0)</f>
        <v>0</v>
      </c>
      <c r="F764" s="44" t="str">
        <f aca="false">IFERROR(VLOOKUP(ROWS(F$5:F764),$B$5:$C$1000,2,0),"")</f>
        <v/>
      </c>
      <c r="H764" s="44" t="n">
        <f aca="false">IF(ISNUMBER(SEARCH($N$1,I764)),MAX($H$4:H763)+1,0)</f>
        <v>0</v>
      </c>
      <c r="N764" s="44" t="str">
        <f aca="false">IFERROR(VLOOKUP(ROWS($N$5:N764),$H$5:$I$6009,2,0),"")</f>
        <v/>
      </c>
    </row>
    <row r="765" customFormat="false" ht="12.75" hidden="false" customHeight="true" outlineLevel="0" collapsed="false">
      <c r="B765" s="44" t="n">
        <f aca="false">IF(ISNUMBER(SEARCH($F$1,C765)),MAX($B$4:B764)+1,0)</f>
        <v>0</v>
      </c>
      <c r="F765" s="44" t="str">
        <f aca="false">IFERROR(VLOOKUP(ROWS(F$5:F765),$B$5:$C$1000,2,0),"")</f>
        <v/>
      </c>
      <c r="H765" s="44" t="n">
        <f aca="false">IF(ISNUMBER(SEARCH($N$1,I765)),MAX($H$4:H764)+1,0)</f>
        <v>0</v>
      </c>
      <c r="N765" s="44" t="str">
        <f aca="false">IFERROR(VLOOKUP(ROWS($N$5:N765),$H$5:$I$6009,2,0),"")</f>
        <v/>
      </c>
    </row>
    <row r="766" customFormat="false" ht="12.75" hidden="false" customHeight="true" outlineLevel="0" collapsed="false">
      <c r="B766" s="44" t="n">
        <f aca="false">IF(ISNUMBER(SEARCH($F$1,C766)),MAX($B$4:B765)+1,0)</f>
        <v>0</v>
      </c>
      <c r="F766" s="44" t="str">
        <f aca="false">IFERROR(VLOOKUP(ROWS(F$5:F766),$B$5:$C$1000,2,0),"")</f>
        <v/>
      </c>
      <c r="H766" s="44" t="n">
        <f aca="false">IF(ISNUMBER(SEARCH($N$1,I766)),MAX($H$4:H765)+1,0)</f>
        <v>0</v>
      </c>
      <c r="N766" s="44" t="str">
        <f aca="false">IFERROR(VLOOKUP(ROWS($N$5:N766),$H$5:$I$6009,2,0),"")</f>
        <v/>
      </c>
    </row>
    <row r="767" customFormat="false" ht="12.75" hidden="false" customHeight="true" outlineLevel="0" collapsed="false">
      <c r="B767" s="44" t="n">
        <f aca="false">IF(ISNUMBER(SEARCH($F$1,C767)),MAX($B$4:B766)+1,0)</f>
        <v>0</v>
      </c>
      <c r="F767" s="44" t="str">
        <f aca="false">IFERROR(VLOOKUP(ROWS(F$5:F767),$B$5:$C$1000,2,0),"")</f>
        <v/>
      </c>
      <c r="H767" s="44" t="n">
        <f aca="false">IF(ISNUMBER(SEARCH($N$1,I767)),MAX($H$4:H766)+1,0)</f>
        <v>0</v>
      </c>
      <c r="N767" s="44" t="str">
        <f aca="false">IFERROR(VLOOKUP(ROWS($N$5:N767),$H$5:$I$6009,2,0),"")</f>
        <v/>
      </c>
    </row>
    <row r="768" customFormat="false" ht="12.75" hidden="false" customHeight="true" outlineLevel="0" collapsed="false">
      <c r="B768" s="44" t="n">
        <f aca="false">IF(ISNUMBER(SEARCH($F$1,C768)),MAX($B$4:B767)+1,0)</f>
        <v>0</v>
      </c>
      <c r="F768" s="44" t="str">
        <f aca="false">IFERROR(VLOOKUP(ROWS(F$5:F768),$B$5:$C$1000,2,0),"")</f>
        <v/>
      </c>
      <c r="H768" s="44" t="n">
        <f aca="false">IF(ISNUMBER(SEARCH($N$1,I768)),MAX($H$4:H767)+1,0)</f>
        <v>0</v>
      </c>
      <c r="N768" s="44" t="str">
        <f aca="false">IFERROR(VLOOKUP(ROWS($N$5:N768),$H$5:$I$6009,2,0),"")</f>
        <v/>
      </c>
    </row>
    <row r="769" customFormat="false" ht="12.75" hidden="false" customHeight="true" outlineLevel="0" collapsed="false">
      <c r="B769" s="44" t="n">
        <f aca="false">IF(ISNUMBER(SEARCH($F$1,C769)),MAX($B$4:B768)+1,0)</f>
        <v>0</v>
      </c>
      <c r="F769" s="44" t="str">
        <f aca="false">IFERROR(VLOOKUP(ROWS(F$5:F769),$B$5:$C$1000,2,0),"")</f>
        <v/>
      </c>
      <c r="H769" s="44" t="n">
        <f aca="false">IF(ISNUMBER(SEARCH($N$1,I769)),MAX($H$4:H768)+1,0)</f>
        <v>0</v>
      </c>
      <c r="N769" s="44" t="str">
        <f aca="false">IFERROR(VLOOKUP(ROWS($N$5:N769),$H$5:$I$6009,2,0),"")</f>
        <v/>
      </c>
    </row>
    <row r="770" customFormat="false" ht="12.75" hidden="false" customHeight="true" outlineLevel="0" collapsed="false">
      <c r="B770" s="44" t="n">
        <f aca="false">IF(ISNUMBER(SEARCH($F$1,C770)),MAX($B$4:B769)+1,0)</f>
        <v>0</v>
      </c>
      <c r="F770" s="44" t="str">
        <f aca="false">IFERROR(VLOOKUP(ROWS(F$5:F770),$B$5:$C$1000,2,0),"")</f>
        <v/>
      </c>
      <c r="H770" s="44" t="n">
        <f aca="false">IF(ISNUMBER(SEARCH($N$1,I770)),MAX($H$4:H769)+1,0)</f>
        <v>0</v>
      </c>
      <c r="N770" s="44" t="str">
        <f aca="false">IFERROR(VLOOKUP(ROWS($N$5:N770),$H$5:$I$6009,2,0),"")</f>
        <v/>
      </c>
    </row>
    <row r="771" customFormat="false" ht="12.75" hidden="false" customHeight="true" outlineLevel="0" collapsed="false">
      <c r="B771" s="44" t="n">
        <f aca="false">IF(ISNUMBER(SEARCH($F$1,C771)),MAX($B$4:B770)+1,0)</f>
        <v>0</v>
      </c>
      <c r="F771" s="44" t="str">
        <f aca="false">IFERROR(VLOOKUP(ROWS(F$5:F771),$B$5:$C$1000,2,0),"")</f>
        <v/>
      </c>
      <c r="H771" s="44" t="n">
        <f aca="false">IF(ISNUMBER(SEARCH($N$1,I771)),MAX($H$4:H770)+1,0)</f>
        <v>0</v>
      </c>
      <c r="N771" s="44" t="str">
        <f aca="false">IFERROR(VLOOKUP(ROWS($N$5:N771),$H$5:$I$6009,2,0),"")</f>
        <v/>
      </c>
    </row>
    <row r="772" customFormat="false" ht="12.75" hidden="false" customHeight="true" outlineLevel="0" collapsed="false">
      <c r="B772" s="44" t="n">
        <f aca="false">IF(ISNUMBER(SEARCH($F$1,C772)),MAX($B$4:B771)+1,0)</f>
        <v>0</v>
      </c>
      <c r="F772" s="44" t="str">
        <f aca="false">IFERROR(VLOOKUP(ROWS(F$5:F772),$B$5:$C$1000,2,0),"")</f>
        <v/>
      </c>
      <c r="H772" s="44" t="n">
        <f aca="false">IF(ISNUMBER(SEARCH($N$1,I772)),MAX($H$4:H771)+1,0)</f>
        <v>0</v>
      </c>
      <c r="N772" s="44" t="str">
        <f aca="false">IFERROR(VLOOKUP(ROWS($N$5:N772),$H$5:$I$6009,2,0),"")</f>
        <v/>
      </c>
    </row>
    <row r="773" customFormat="false" ht="12.75" hidden="false" customHeight="true" outlineLevel="0" collapsed="false">
      <c r="B773" s="44" t="n">
        <f aca="false">IF(ISNUMBER(SEARCH($F$1,C773)),MAX($B$4:B772)+1,0)</f>
        <v>0</v>
      </c>
      <c r="F773" s="44" t="str">
        <f aca="false">IFERROR(VLOOKUP(ROWS(F$5:F773),$B$5:$C$1000,2,0),"")</f>
        <v/>
      </c>
      <c r="H773" s="44" t="n">
        <f aca="false">IF(ISNUMBER(SEARCH($N$1,I773)),MAX($H$4:H772)+1,0)</f>
        <v>0</v>
      </c>
      <c r="N773" s="44" t="str">
        <f aca="false">IFERROR(VLOOKUP(ROWS($N$5:N773),$H$5:$I$6009,2,0),"")</f>
        <v/>
      </c>
    </row>
    <row r="774" customFormat="false" ht="12.75" hidden="false" customHeight="true" outlineLevel="0" collapsed="false">
      <c r="B774" s="44" t="n">
        <f aca="false">IF(ISNUMBER(SEARCH($F$1,C774)),MAX($B$4:B773)+1,0)</f>
        <v>0</v>
      </c>
      <c r="F774" s="44" t="str">
        <f aca="false">IFERROR(VLOOKUP(ROWS(F$5:F774),$B$5:$C$1000,2,0),"")</f>
        <v/>
      </c>
      <c r="H774" s="44" t="n">
        <f aca="false">IF(ISNUMBER(SEARCH($N$1,I774)),MAX($H$4:H773)+1,0)</f>
        <v>0</v>
      </c>
      <c r="N774" s="44" t="str">
        <f aca="false">IFERROR(VLOOKUP(ROWS($N$5:N774),$H$5:$I$6009,2,0),"")</f>
        <v/>
      </c>
    </row>
    <row r="775" customFormat="false" ht="12.75" hidden="false" customHeight="true" outlineLevel="0" collapsed="false">
      <c r="B775" s="44" t="n">
        <f aca="false">IF(ISNUMBER(SEARCH($F$1,C775)),MAX($B$4:B774)+1,0)</f>
        <v>0</v>
      </c>
      <c r="F775" s="44" t="str">
        <f aca="false">IFERROR(VLOOKUP(ROWS(F$5:F775),$B$5:$C$1000,2,0),"")</f>
        <v/>
      </c>
      <c r="H775" s="44" t="n">
        <f aca="false">IF(ISNUMBER(SEARCH($N$1,I775)),MAX($H$4:H774)+1,0)</f>
        <v>0</v>
      </c>
      <c r="N775" s="44" t="str">
        <f aca="false">IFERROR(VLOOKUP(ROWS($N$5:N775),$H$5:$I$6009,2,0),"")</f>
        <v/>
      </c>
    </row>
    <row r="776" customFormat="false" ht="12.75" hidden="false" customHeight="true" outlineLevel="0" collapsed="false">
      <c r="B776" s="44" t="n">
        <f aca="false">IF(ISNUMBER(SEARCH($F$1,C776)),MAX($B$4:B775)+1,0)</f>
        <v>0</v>
      </c>
      <c r="F776" s="44" t="str">
        <f aca="false">IFERROR(VLOOKUP(ROWS(F$5:F776),$B$5:$C$1000,2,0),"")</f>
        <v/>
      </c>
      <c r="H776" s="44" t="n">
        <f aca="false">IF(ISNUMBER(SEARCH($N$1,I776)),MAX($H$4:H775)+1,0)</f>
        <v>0</v>
      </c>
      <c r="N776" s="44" t="str">
        <f aca="false">IFERROR(VLOOKUP(ROWS($N$5:N776),$H$5:$I$6009,2,0),"")</f>
        <v/>
      </c>
    </row>
    <row r="777" customFormat="false" ht="12.75" hidden="false" customHeight="true" outlineLevel="0" collapsed="false">
      <c r="B777" s="44" t="n">
        <f aca="false">IF(ISNUMBER(SEARCH($F$1,C777)),MAX($B$4:B776)+1,0)</f>
        <v>0</v>
      </c>
      <c r="F777" s="44" t="str">
        <f aca="false">IFERROR(VLOOKUP(ROWS(F$5:F777),$B$5:$C$1000,2,0),"")</f>
        <v/>
      </c>
      <c r="H777" s="44" t="n">
        <f aca="false">IF(ISNUMBER(SEARCH($N$1,I777)),MAX($H$4:H776)+1,0)</f>
        <v>0</v>
      </c>
      <c r="N777" s="44" t="str">
        <f aca="false">IFERROR(VLOOKUP(ROWS($N$5:N777),$H$5:$I$6009,2,0),"")</f>
        <v/>
      </c>
    </row>
    <row r="778" customFormat="false" ht="12.75" hidden="false" customHeight="true" outlineLevel="0" collapsed="false">
      <c r="B778" s="44" t="n">
        <f aca="false">IF(ISNUMBER(SEARCH($F$1,C778)),MAX($B$4:B777)+1,0)</f>
        <v>0</v>
      </c>
      <c r="F778" s="44" t="str">
        <f aca="false">IFERROR(VLOOKUP(ROWS(F$5:F778),$B$5:$C$1000,2,0),"")</f>
        <v/>
      </c>
      <c r="H778" s="44" t="n">
        <f aca="false">IF(ISNUMBER(SEARCH($N$1,I778)),MAX($H$4:H777)+1,0)</f>
        <v>0</v>
      </c>
      <c r="N778" s="44" t="str">
        <f aca="false">IFERROR(VLOOKUP(ROWS($N$5:N778),$H$5:$I$6009,2,0),"")</f>
        <v/>
      </c>
    </row>
    <row r="779" customFormat="false" ht="12.75" hidden="false" customHeight="true" outlineLevel="0" collapsed="false">
      <c r="B779" s="44" t="n">
        <f aca="false">IF(ISNUMBER(SEARCH($F$1,C779)),MAX($B$4:B778)+1,0)</f>
        <v>0</v>
      </c>
      <c r="F779" s="44" t="str">
        <f aca="false">IFERROR(VLOOKUP(ROWS(F$5:F779),$B$5:$C$1000,2,0),"")</f>
        <v/>
      </c>
      <c r="H779" s="44" t="n">
        <f aca="false">IF(ISNUMBER(SEARCH($N$1,I779)),MAX($H$4:H778)+1,0)</f>
        <v>0</v>
      </c>
      <c r="N779" s="44" t="str">
        <f aca="false">IFERROR(VLOOKUP(ROWS($N$5:N779),$H$5:$I$6009,2,0),"")</f>
        <v/>
      </c>
    </row>
    <row r="780" customFormat="false" ht="12.75" hidden="false" customHeight="true" outlineLevel="0" collapsed="false">
      <c r="B780" s="44" t="n">
        <f aca="false">IF(ISNUMBER(SEARCH($F$1,C780)),MAX($B$4:B779)+1,0)</f>
        <v>0</v>
      </c>
      <c r="F780" s="44" t="str">
        <f aca="false">IFERROR(VLOOKUP(ROWS(F$5:F780),$B$5:$C$1000,2,0),"")</f>
        <v/>
      </c>
      <c r="H780" s="44" t="n">
        <f aca="false">IF(ISNUMBER(SEARCH($N$1,I780)),MAX($H$4:H779)+1,0)</f>
        <v>0</v>
      </c>
      <c r="N780" s="44" t="str">
        <f aca="false">IFERROR(VLOOKUP(ROWS($N$5:N780),$H$5:$I$6009,2,0),"")</f>
        <v/>
      </c>
    </row>
    <row r="781" customFormat="false" ht="12.75" hidden="false" customHeight="true" outlineLevel="0" collapsed="false">
      <c r="B781" s="44" t="n">
        <f aca="false">IF(ISNUMBER(SEARCH($F$1,C781)),MAX($B$4:B780)+1,0)</f>
        <v>0</v>
      </c>
      <c r="F781" s="44" t="str">
        <f aca="false">IFERROR(VLOOKUP(ROWS(F$5:F781),$B$5:$C$1000,2,0),"")</f>
        <v/>
      </c>
      <c r="H781" s="44" t="n">
        <f aca="false">IF(ISNUMBER(SEARCH($N$1,I781)),MAX($H$4:H780)+1,0)</f>
        <v>0</v>
      </c>
      <c r="N781" s="44" t="str">
        <f aca="false">IFERROR(VLOOKUP(ROWS($N$5:N781),$H$5:$I$6009,2,0),"")</f>
        <v/>
      </c>
    </row>
    <row r="782" customFormat="false" ht="12.75" hidden="false" customHeight="true" outlineLevel="0" collapsed="false">
      <c r="B782" s="44" t="n">
        <f aca="false">IF(ISNUMBER(SEARCH($F$1,C782)),MAX($B$4:B781)+1,0)</f>
        <v>0</v>
      </c>
      <c r="F782" s="44" t="str">
        <f aca="false">IFERROR(VLOOKUP(ROWS(F$5:F782),$B$5:$C$1000,2,0),"")</f>
        <v/>
      </c>
      <c r="H782" s="44" t="n">
        <f aca="false">IF(ISNUMBER(SEARCH($N$1,I782)),MAX($H$4:H781)+1,0)</f>
        <v>0</v>
      </c>
      <c r="N782" s="44" t="str">
        <f aca="false">IFERROR(VLOOKUP(ROWS($N$5:N782),$H$5:$I$6009,2,0),"")</f>
        <v/>
      </c>
    </row>
    <row r="783" customFormat="false" ht="12.75" hidden="false" customHeight="true" outlineLevel="0" collapsed="false">
      <c r="B783" s="44" t="n">
        <f aca="false">IF(ISNUMBER(SEARCH($F$1,C783)),MAX($B$4:B782)+1,0)</f>
        <v>0</v>
      </c>
      <c r="F783" s="44" t="str">
        <f aca="false">IFERROR(VLOOKUP(ROWS(F$5:F783),$B$5:$C$1000,2,0),"")</f>
        <v/>
      </c>
      <c r="H783" s="44" t="n">
        <f aca="false">IF(ISNUMBER(SEARCH($N$1,I783)),MAX($H$4:H782)+1,0)</f>
        <v>0</v>
      </c>
      <c r="N783" s="44" t="str">
        <f aca="false">IFERROR(VLOOKUP(ROWS($N$5:N783),$H$5:$I$6009,2,0),"")</f>
        <v/>
      </c>
    </row>
    <row r="784" customFormat="false" ht="12.75" hidden="false" customHeight="true" outlineLevel="0" collapsed="false">
      <c r="B784" s="44" t="n">
        <f aca="false">IF(ISNUMBER(SEARCH($F$1,C784)),MAX($B$4:B783)+1,0)</f>
        <v>0</v>
      </c>
      <c r="F784" s="44" t="str">
        <f aca="false">IFERROR(VLOOKUP(ROWS(F$5:F784),$B$5:$C$1000,2,0),"")</f>
        <v/>
      </c>
      <c r="H784" s="44" t="n">
        <f aca="false">IF(ISNUMBER(SEARCH($N$1,I784)),MAX($H$4:H783)+1,0)</f>
        <v>0</v>
      </c>
      <c r="N784" s="44" t="str">
        <f aca="false">IFERROR(VLOOKUP(ROWS($N$5:N784),$H$5:$I$6009,2,0),"")</f>
        <v/>
      </c>
    </row>
    <row r="785" customFormat="false" ht="12.75" hidden="false" customHeight="true" outlineLevel="0" collapsed="false">
      <c r="B785" s="44" t="n">
        <f aca="false">IF(ISNUMBER(SEARCH($F$1,C785)),MAX($B$4:B784)+1,0)</f>
        <v>0</v>
      </c>
      <c r="F785" s="44" t="str">
        <f aca="false">IFERROR(VLOOKUP(ROWS(F$5:F785),$B$5:$C$1000,2,0),"")</f>
        <v/>
      </c>
      <c r="H785" s="44" t="n">
        <f aca="false">IF(ISNUMBER(SEARCH($N$1,I785)),MAX($H$4:H784)+1,0)</f>
        <v>0</v>
      </c>
      <c r="N785" s="44" t="str">
        <f aca="false">IFERROR(VLOOKUP(ROWS($N$5:N785),$H$5:$I$6009,2,0),"")</f>
        <v/>
      </c>
    </row>
    <row r="786" customFormat="false" ht="12.75" hidden="false" customHeight="true" outlineLevel="0" collapsed="false">
      <c r="B786" s="44" t="n">
        <f aca="false">IF(ISNUMBER(SEARCH($F$1,C786)),MAX($B$4:B785)+1,0)</f>
        <v>0</v>
      </c>
      <c r="F786" s="44" t="str">
        <f aca="false">IFERROR(VLOOKUP(ROWS(F$5:F786),$B$5:$C$1000,2,0),"")</f>
        <v/>
      </c>
      <c r="H786" s="44" t="n">
        <f aca="false">IF(ISNUMBER(SEARCH($N$1,I786)),MAX($H$4:H785)+1,0)</f>
        <v>0</v>
      </c>
      <c r="N786" s="44" t="str">
        <f aca="false">IFERROR(VLOOKUP(ROWS($N$5:N786),$H$5:$I$6009,2,0),"")</f>
        <v/>
      </c>
    </row>
    <row r="787" customFormat="false" ht="12.75" hidden="false" customHeight="true" outlineLevel="0" collapsed="false">
      <c r="B787" s="44" t="n">
        <f aca="false">IF(ISNUMBER(SEARCH($F$1,C787)),MAX($B$4:B786)+1,0)</f>
        <v>0</v>
      </c>
      <c r="F787" s="44" t="str">
        <f aca="false">IFERROR(VLOOKUP(ROWS(F$5:F787),$B$5:$C$1000,2,0),"")</f>
        <v/>
      </c>
      <c r="H787" s="44" t="n">
        <f aca="false">IF(ISNUMBER(SEARCH($N$1,I787)),MAX($H$4:H786)+1,0)</f>
        <v>0</v>
      </c>
      <c r="N787" s="44" t="str">
        <f aca="false">IFERROR(VLOOKUP(ROWS($N$5:N787),$H$5:$I$6009,2,0),"")</f>
        <v/>
      </c>
    </row>
    <row r="788" customFormat="false" ht="12.75" hidden="false" customHeight="true" outlineLevel="0" collapsed="false">
      <c r="B788" s="44" t="n">
        <f aca="false">IF(ISNUMBER(SEARCH($F$1,C788)),MAX($B$4:B787)+1,0)</f>
        <v>0</v>
      </c>
      <c r="F788" s="44" t="str">
        <f aca="false">IFERROR(VLOOKUP(ROWS(F$5:F788),$B$5:$C$1000,2,0),"")</f>
        <v/>
      </c>
      <c r="H788" s="44" t="n">
        <f aca="false">IF(ISNUMBER(SEARCH($N$1,I788)),MAX($H$4:H787)+1,0)</f>
        <v>0</v>
      </c>
      <c r="N788" s="44" t="str">
        <f aca="false">IFERROR(VLOOKUP(ROWS($N$5:N788),$H$5:$I$6009,2,0),"")</f>
        <v/>
      </c>
    </row>
    <row r="789" customFormat="false" ht="12.75" hidden="false" customHeight="true" outlineLevel="0" collapsed="false">
      <c r="B789" s="44" t="n">
        <f aca="false">IF(ISNUMBER(SEARCH($F$1,C789)),MAX($B$4:B788)+1,0)</f>
        <v>0</v>
      </c>
      <c r="F789" s="44" t="str">
        <f aca="false">IFERROR(VLOOKUP(ROWS(F$5:F789),$B$5:$C$1000,2,0),"")</f>
        <v/>
      </c>
      <c r="H789" s="44" t="n">
        <f aca="false">IF(ISNUMBER(SEARCH($N$1,I789)),MAX($H$4:H788)+1,0)</f>
        <v>0</v>
      </c>
      <c r="N789" s="44" t="str">
        <f aca="false">IFERROR(VLOOKUP(ROWS($N$5:N789),$H$5:$I$6009,2,0),"")</f>
        <v/>
      </c>
    </row>
    <row r="790" customFormat="false" ht="12.75" hidden="false" customHeight="true" outlineLevel="0" collapsed="false">
      <c r="B790" s="44" t="n">
        <f aca="false">IF(ISNUMBER(SEARCH($F$1,C790)),MAX($B$4:B789)+1,0)</f>
        <v>0</v>
      </c>
      <c r="F790" s="44" t="str">
        <f aca="false">IFERROR(VLOOKUP(ROWS(F$5:F790),$B$5:$C$1000,2,0),"")</f>
        <v/>
      </c>
      <c r="H790" s="44" t="n">
        <f aca="false">IF(ISNUMBER(SEARCH($N$1,I790)),MAX($H$4:H789)+1,0)</f>
        <v>0</v>
      </c>
      <c r="N790" s="44" t="str">
        <f aca="false">IFERROR(VLOOKUP(ROWS($N$5:N790),$H$5:$I$6009,2,0),"")</f>
        <v/>
      </c>
    </row>
    <row r="791" customFormat="false" ht="12.75" hidden="false" customHeight="true" outlineLevel="0" collapsed="false">
      <c r="B791" s="44" t="n">
        <f aca="false">IF(ISNUMBER(SEARCH($F$1,C791)),MAX($B$4:B790)+1,0)</f>
        <v>0</v>
      </c>
      <c r="F791" s="44" t="str">
        <f aca="false">IFERROR(VLOOKUP(ROWS(F$5:F791),$B$5:$C$1000,2,0),"")</f>
        <v/>
      </c>
      <c r="H791" s="44" t="n">
        <f aca="false">IF(ISNUMBER(SEARCH($N$1,I791)),MAX($H$4:H790)+1,0)</f>
        <v>0</v>
      </c>
      <c r="N791" s="44" t="str">
        <f aca="false">IFERROR(VLOOKUP(ROWS($N$5:N791),$H$5:$I$6009,2,0),"")</f>
        <v/>
      </c>
    </row>
    <row r="792" customFormat="false" ht="12.75" hidden="false" customHeight="true" outlineLevel="0" collapsed="false">
      <c r="B792" s="44" t="n">
        <f aca="false">IF(ISNUMBER(SEARCH($F$1,C792)),MAX($B$4:B791)+1,0)</f>
        <v>0</v>
      </c>
      <c r="F792" s="44" t="str">
        <f aca="false">IFERROR(VLOOKUP(ROWS(F$5:F792),$B$5:$C$1000,2,0),"")</f>
        <v/>
      </c>
      <c r="H792" s="44" t="n">
        <f aca="false">IF(ISNUMBER(SEARCH($N$1,I792)),MAX($H$4:H791)+1,0)</f>
        <v>0</v>
      </c>
      <c r="N792" s="44" t="str">
        <f aca="false">IFERROR(VLOOKUP(ROWS($N$5:N792),$H$5:$I$6009,2,0),"")</f>
        <v/>
      </c>
    </row>
    <row r="793" customFormat="false" ht="12.75" hidden="false" customHeight="true" outlineLevel="0" collapsed="false">
      <c r="B793" s="44" t="n">
        <f aca="false">IF(ISNUMBER(SEARCH($F$1,C793)),MAX($B$4:B792)+1,0)</f>
        <v>0</v>
      </c>
      <c r="F793" s="44" t="str">
        <f aca="false">IFERROR(VLOOKUP(ROWS(F$5:F793),$B$5:$C$1000,2,0),"")</f>
        <v/>
      </c>
      <c r="H793" s="44" t="n">
        <f aca="false">IF(ISNUMBER(SEARCH($N$1,I793)),MAX($H$4:H792)+1,0)</f>
        <v>0</v>
      </c>
      <c r="N793" s="44" t="str">
        <f aca="false">IFERROR(VLOOKUP(ROWS($N$5:N793),$H$5:$I$6009,2,0),"")</f>
        <v/>
      </c>
    </row>
    <row r="794" customFormat="false" ht="12.75" hidden="false" customHeight="true" outlineLevel="0" collapsed="false">
      <c r="B794" s="44" t="n">
        <f aca="false">IF(ISNUMBER(SEARCH($F$1,C794)),MAX($B$4:B793)+1,0)</f>
        <v>0</v>
      </c>
      <c r="F794" s="44" t="str">
        <f aca="false">IFERROR(VLOOKUP(ROWS(F$5:F794),$B$5:$C$1000,2,0),"")</f>
        <v/>
      </c>
      <c r="H794" s="44" t="n">
        <f aca="false">IF(ISNUMBER(SEARCH($N$1,I794)),MAX($H$4:H793)+1,0)</f>
        <v>0</v>
      </c>
      <c r="N794" s="44" t="str">
        <f aca="false">IFERROR(VLOOKUP(ROWS($N$5:N794),$H$5:$I$6009,2,0),"")</f>
        <v/>
      </c>
    </row>
    <row r="795" customFormat="false" ht="12.75" hidden="false" customHeight="true" outlineLevel="0" collapsed="false">
      <c r="B795" s="44" t="n">
        <f aca="false">IF(ISNUMBER(SEARCH($F$1,C795)),MAX($B$4:B794)+1,0)</f>
        <v>0</v>
      </c>
      <c r="F795" s="44" t="str">
        <f aca="false">IFERROR(VLOOKUP(ROWS(F$5:F795),$B$5:$C$1000,2,0),"")</f>
        <v/>
      </c>
      <c r="H795" s="44" t="n">
        <f aca="false">IF(ISNUMBER(SEARCH($N$1,I795)),MAX($H$4:H794)+1,0)</f>
        <v>0</v>
      </c>
      <c r="N795" s="44" t="str">
        <f aca="false">IFERROR(VLOOKUP(ROWS($N$5:N795),$H$5:$I$6009,2,0),"")</f>
        <v/>
      </c>
    </row>
    <row r="796" customFormat="false" ht="12.75" hidden="false" customHeight="true" outlineLevel="0" collapsed="false">
      <c r="B796" s="44" t="n">
        <f aca="false">IF(ISNUMBER(SEARCH($F$1,C796)),MAX($B$4:B795)+1,0)</f>
        <v>0</v>
      </c>
      <c r="F796" s="44" t="str">
        <f aca="false">IFERROR(VLOOKUP(ROWS(F$5:F796),$B$5:$C$1000,2,0),"")</f>
        <v/>
      </c>
      <c r="H796" s="44" t="n">
        <f aca="false">IF(ISNUMBER(SEARCH($N$1,I796)),MAX($H$4:H795)+1,0)</f>
        <v>0</v>
      </c>
      <c r="N796" s="44" t="str">
        <f aca="false">IFERROR(VLOOKUP(ROWS($N$5:N796),$H$5:$I$6009,2,0),"")</f>
        <v/>
      </c>
    </row>
    <row r="797" customFormat="false" ht="12.75" hidden="false" customHeight="true" outlineLevel="0" collapsed="false">
      <c r="B797" s="44" t="n">
        <f aca="false">IF(ISNUMBER(SEARCH($F$1,C797)),MAX($B$4:B796)+1,0)</f>
        <v>0</v>
      </c>
      <c r="F797" s="44" t="str">
        <f aca="false">IFERROR(VLOOKUP(ROWS(F$5:F797),$B$5:$C$1000,2,0),"")</f>
        <v/>
      </c>
      <c r="H797" s="44" t="n">
        <f aca="false">IF(ISNUMBER(SEARCH($N$1,I797)),MAX($H$4:H796)+1,0)</f>
        <v>0</v>
      </c>
      <c r="N797" s="44" t="str">
        <f aca="false">IFERROR(VLOOKUP(ROWS($N$5:N797),$H$5:$I$6009,2,0),"")</f>
        <v/>
      </c>
    </row>
    <row r="798" customFormat="false" ht="12.75" hidden="false" customHeight="true" outlineLevel="0" collapsed="false">
      <c r="B798" s="44" t="n">
        <f aca="false">IF(ISNUMBER(SEARCH($F$1,C798)),MAX($B$4:B797)+1,0)</f>
        <v>0</v>
      </c>
      <c r="F798" s="44" t="str">
        <f aca="false">IFERROR(VLOOKUP(ROWS(F$5:F798),$B$5:$C$1000,2,0),"")</f>
        <v/>
      </c>
      <c r="H798" s="44" t="n">
        <f aca="false">IF(ISNUMBER(SEARCH($N$1,I798)),MAX($H$4:H797)+1,0)</f>
        <v>0</v>
      </c>
      <c r="N798" s="44" t="str">
        <f aca="false">IFERROR(VLOOKUP(ROWS($N$5:N798),$H$5:$I$6009,2,0),"")</f>
        <v/>
      </c>
    </row>
    <row r="799" customFormat="false" ht="12.75" hidden="false" customHeight="true" outlineLevel="0" collapsed="false">
      <c r="B799" s="44" t="n">
        <f aca="false">IF(ISNUMBER(SEARCH($F$1,C799)),MAX($B$4:B798)+1,0)</f>
        <v>0</v>
      </c>
      <c r="F799" s="44" t="str">
        <f aca="false">IFERROR(VLOOKUP(ROWS(F$5:F799),$B$5:$C$1000,2,0),"")</f>
        <v/>
      </c>
      <c r="H799" s="44" t="n">
        <f aca="false">IF(ISNUMBER(SEARCH($N$1,I799)),MAX($H$4:H798)+1,0)</f>
        <v>0</v>
      </c>
      <c r="N799" s="44" t="str">
        <f aca="false">IFERROR(VLOOKUP(ROWS($N$5:N799),$H$5:$I$6009,2,0),"")</f>
        <v/>
      </c>
    </row>
    <row r="800" customFormat="false" ht="12.75" hidden="false" customHeight="true" outlineLevel="0" collapsed="false">
      <c r="B800" s="44" t="n">
        <f aca="false">IF(ISNUMBER(SEARCH($F$1,C800)),MAX($B$4:B799)+1,0)</f>
        <v>0</v>
      </c>
      <c r="F800" s="44" t="str">
        <f aca="false">IFERROR(VLOOKUP(ROWS(F$5:F800),$B$5:$C$1000,2,0),"")</f>
        <v/>
      </c>
      <c r="H800" s="44" t="n">
        <f aca="false">IF(ISNUMBER(SEARCH($N$1,I800)),MAX($H$4:H799)+1,0)</f>
        <v>0</v>
      </c>
      <c r="N800" s="44" t="str">
        <f aca="false">IFERROR(VLOOKUP(ROWS($N$5:N800),$H$5:$I$6009,2,0),"")</f>
        <v/>
      </c>
    </row>
    <row r="801" customFormat="false" ht="12.75" hidden="false" customHeight="true" outlineLevel="0" collapsed="false">
      <c r="B801" s="44" t="n">
        <f aca="false">IF(ISNUMBER(SEARCH($F$1,C801)),MAX($B$4:B800)+1,0)</f>
        <v>0</v>
      </c>
      <c r="F801" s="44" t="str">
        <f aca="false">IFERROR(VLOOKUP(ROWS(F$5:F801),$B$5:$C$1000,2,0),"")</f>
        <v/>
      </c>
      <c r="H801" s="44" t="n">
        <f aca="false">IF(ISNUMBER(SEARCH($N$1,I801)),MAX($H$4:H800)+1,0)</f>
        <v>0</v>
      </c>
      <c r="N801" s="44" t="str">
        <f aca="false">IFERROR(VLOOKUP(ROWS($N$5:N801),$H$5:$I$6009,2,0),"")</f>
        <v/>
      </c>
    </row>
    <row r="802" customFormat="false" ht="12.75" hidden="false" customHeight="true" outlineLevel="0" collapsed="false">
      <c r="B802" s="44" t="n">
        <f aca="false">IF(ISNUMBER(SEARCH($F$1,C802)),MAX($B$4:B801)+1,0)</f>
        <v>0</v>
      </c>
      <c r="F802" s="44" t="str">
        <f aca="false">IFERROR(VLOOKUP(ROWS(F$5:F802),$B$5:$C$1000,2,0),"")</f>
        <v/>
      </c>
      <c r="H802" s="44" t="n">
        <f aca="false">IF(ISNUMBER(SEARCH($N$1,I802)),MAX($H$4:H801)+1,0)</f>
        <v>0</v>
      </c>
      <c r="N802" s="44" t="str">
        <f aca="false">IFERROR(VLOOKUP(ROWS($N$5:N802),$H$5:$I$6009,2,0),"")</f>
        <v/>
      </c>
    </row>
    <row r="803" customFormat="false" ht="12.75" hidden="false" customHeight="true" outlineLevel="0" collapsed="false">
      <c r="B803" s="44" t="n">
        <f aca="false">IF(ISNUMBER(SEARCH($F$1,C803)),MAX($B$4:B802)+1,0)</f>
        <v>0</v>
      </c>
      <c r="F803" s="44" t="str">
        <f aca="false">IFERROR(VLOOKUP(ROWS(F$5:F803),$B$5:$C$1000,2,0),"")</f>
        <v/>
      </c>
      <c r="H803" s="44" t="n">
        <f aca="false">IF(ISNUMBER(SEARCH($N$1,I803)),MAX($H$4:H802)+1,0)</f>
        <v>0</v>
      </c>
      <c r="N803" s="44" t="str">
        <f aca="false">IFERROR(VLOOKUP(ROWS($N$5:N803),$H$5:$I$6009,2,0),"")</f>
        <v/>
      </c>
    </row>
    <row r="804" customFormat="false" ht="12.75" hidden="false" customHeight="true" outlineLevel="0" collapsed="false">
      <c r="B804" s="44" t="n">
        <f aca="false">IF(ISNUMBER(SEARCH($F$1,C804)),MAX($B$4:B803)+1,0)</f>
        <v>0</v>
      </c>
      <c r="F804" s="44" t="str">
        <f aca="false">IFERROR(VLOOKUP(ROWS(F$5:F804),$B$5:$C$1000,2,0),"")</f>
        <v/>
      </c>
      <c r="H804" s="44" t="n">
        <f aca="false">IF(ISNUMBER(SEARCH($N$1,I804)),MAX($H$4:H803)+1,0)</f>
        <v>0</v>
      </c>
      <c r="N804" s="44" t="str">
        <f aca="false">IFERROR(VLOOKUP(ROWS($N$5:N804),$H$5:$I$6009,2,0),"")</f>
        <v/>
      </c>
    </row>
    <row r="805" customFormat="false" ht="12.75" hidden="false" customHeight="true" outlineLevel="0" collapsed="false">
      <c r="B805" s="44" t="n">
        <f aca="false">IF(ISNUMBER(SEARCH($F$1,C805)),MAX($B$4:B804)+1,0)</f>
        <v>0</v>
      </c>
      <c r="F805" s="44" t="str">
        <f aca="false">IFERROR(VLOOKUP(ROWS(F$5:F805),$B$5:$C$1000,2,0),"")</f>
        <v/>
      </c>
      <c r="H805" s="44" t="n">
        <f aca="false">IF(ISNUMBER(SEARCH($N$1,I805)),MAX($H$4:H804)+1,0)</f>
        <v>0</v>
      </c>
      <c r="N805" s="44" t="str">
        <f aca="false">IFERROR(VLOOKUP(ROWS($N$5:N805),$H$5:$I$6009,2,0),"")</f>
        <v/>
      </c>
    </row>
    <row r="806" customFormat="false" ht="12.75" hidden="false" customHeight="true" outlineLevel="0" collapsed="false">
      <c r="B806" s="44" t="n">
        <f aca="false">IF(ISNUMBER(SEARCH($F$1,C806)),MAX($B$4:B805)+1,0)</f>
        <v>0</v>
      </c>
      <c r="F806" s="44" t="str">
        <f aca="false">IFERROR(VLOOKUP(ROWS(F$5:F806),$B$5:$C$1000,2,0),"")</f>
        <v/>
      </c>
      <c r="H806" s="44" t="n">
        <f aca="false">IF(ISNUMBER(SEARCH($N$1,I806)),MAX($H$4:H805)+1,0)</f>
        <v>0</v>
      </c>
      <c r="N806" s="44" t="str">
        <f aca="false">IFERROR(VLOOKUP(ROWS($N$5:N806),$H$5:$I$6009,2,0),"")</f>
        <v/>
      </c>
    </row>
    <row r="807" customFormat="false" ht="12.75" hidden="false" customHeight="true" outlineLevel="0" collapsed="false">
      <c r="B807" s="44" t="n">
        <f aca="false">IF(ISNUMBER(SEARCH($F$1,C807)),MAX($B$4:B806)+1,0)</f>
        <v>0</v>
      </c>
      <c r="F807" s="44" t="str">
        <f aca="false">IFERROR(VLOOKUP(ROWS(F$5:F807),$B$5:$C$1000,2,0),"")</f>
        <v/>
      </c>
      <c r="H807" s="44" t="n">
        <f aca="false">IF(ISNUMBER(SEARCH($N$1,I807)),MAX($H$4:H806)+1,0)</f>
        <v>0</v>
      </c>
      <c r="N807" s="44" t="str">
        <f aca="false">IFERROR(VLOOKUP(ROWS($N$5:N807),$H$5:$I$6009,2,0),"")</f>
        <v/>
      </c>
    </row>
    <row r="808" customFormat="false" ht="12.75" hidden="false" customHeight="true" outlineLevel="0" collapsed="false">
      <c r="B808" s="44" t="n">
        <f aca="false">IF(ISNUMBER(SEARCH($F$1,C808)),MAX($B$4:B807)+1,0)</f>
        <v>0</v>
      </c>
      <c r="F808" s="44" t="str">
        <f aca="false">IFERROR(VLOOKUP(ROWS(F$5:F808),$B$5:$C$1000,2,0),"")</f>
        <v/>
      </c>
      <c r="H808" s="44" t="n">
        <f aca="false">IF(ISNUMBER(SEARCH($N$1,I808)),MAX($H$4:H807)+1,0)</f>
        <v>0</v>
      </c>
      <c r="N808" s="44" t="str">
        <f aca="false">IFERROR(VLOOKUP(ROWS($N$5:N808),$H$5:$I$6009,2,0),"")</f>
        <v/>
      </c>
    </row>
    <row r="809" customFormat="false" ht="12.75" hidden="false" customHeight="true" outlineLevel="0" collapsed="false">
      <c r="B809" s="44" t="n">
        <f aca="false">IF(ISNUMBER(SEARCH($F$1,C809)),MAX($B$4:B808)+1,0)</f>
        <v>0</v>
      </c>
      <c r="F809" s="44" t="str">
        <f aca="false">IFERROR(VLOOKUP(ROWS(F$5:F809),$B$5:$C$1000,2,0),"")</f>
        <v/>
      </c>
      <c r="H809" s="44" t="n">
        <f aca="false">IF(ISNUMBER(SEARCH($N$1,I809)),MAX($H$4:H808)+1,0)</f>
        <v>0</v>
      </c>
      <c r="N809" s="44" t="str">
        <f aca="false">IFERROR(VLOOKUP(ROWS($N$5:N809),$H$5:$I$6009,2,0),"")</f>
        <v/>
      </c>
    </row>
    <row r="810" customFormat="false" ht="12.75" hidden="false" customHeight="true" outlineLevel="0" collapsed="false">
      <c r="B810" s="44" t="n">
        <f aca="false">IF(ISNUMBER(SEARCH($F$1,C810)),MAX($B$4:B809)+1,0)</f>
        <v>0</v>
      </c>
      <c r="F810" s="44" t="str">
        <f aca="false">IFERROR(VLOOKUP(ROWS(F$5:F810),$B$5:$C$1000,2,0),"")</f>
        <v/>
      </c>
      <c r="H810" s="44" t="n">
        <f aca="false">IF(ISNUMBER(SEARCH($N$1,I810)),MAX($H$4:H809)+1,0)</f>
        <v>0</v>
      </c>
      <c r="N810" s="44" t="str">
        <f aca="false">IFERROR(VLOOKUP(ROWS($N$5:N810),$H$5:$I$6009,2,0),"")</f>
        <v/>
      </c>
    </row>
    <row r="811" customFormat="false" ht="12.75" hidden="false" customHeight="true" outlineLevel="0" collapsed="false">
      <c r="B811" s="44" t="n">
        <f aca="false">IF(ISNUMBER(SEARCH($F$1,C811)),MAX($B$4:B810)+1,0)</f>
        <v>0</v>
      </c>
      <c r="F811" s="44" t="str">
        <f aca="false">IFERROR(VLOOKUP(ROWS(F$5:F811),$B$5:$C$1000,2,0),"")</f>
        <v/>
      </c>
      <c r="H811" s="44" t="n">
        <f aca="false">IF(ISNUMBER(SEARCH($N$1,I811)),MAX($H$4:H810)+1,0)</f>
        <v>0</v>
      </c>
      <c r="N811" s="44" t="str">
        <f aca="false">IFERROR(VLOOKUP(ROWS($N$5:N811),$H$5:$I$6009,2,0),"")</f>
        <v/>
      </c>
    </row>
    <row r="812" customFormat="false" ht="12.75" hidden="false" customHeight="true" outlineLevel="0" collapsed="false">
      <c r="B812" s="44" t="n">
        <f aca="false">IF(ISNUMBER(SEARCH($F$1,C812)),MAX($B$4:B811)+1,0)</f>
        <v>0</v>
      </c>
      <c r="F812" s="44" t="str">
        <f aca="false">IFERROR(VLOOKUP(ROWS(F$5:F812),$B$5:$C$1000,2,0),"")</f>
        <v/>
      </c>
      <c r="H812" s="44" t="n">
        <f aca="false">IF(ISNUMBER(SEARCH($N$1,I812)),MAX($H$4:H811)+1,0)</f>
        <v>0</v>
      </c>
      <c r="N812" s="44" t="str">
        <f aca="false">IFERROR(VLOOKUP(ROWS($N$5:N812),$H$5:$I$6009,2,0),"")</f>
        <v/>
      </c>
    </row>
    <row r="813" customFormat="false" ht="12.75" hidden="false" customHeight="true" outlineLevel="0" collapsed="false">
      <c r="B813" s="44" t="n">
        <f aca="false">IF(ISNUMBER(SEARCH($F$1,C813)),MAX($B$4:B812)+1,0)</f>
        <v>0</v>
      </c>
      <c r="F813" s="44" t="str">
        <f aca="false">IFERROR(VLOOKUP(ROWS(F$5:F813),$B$5:$C$1000,2,0),"")</f>
        <v/>
      </c>
      <c r="H813" s="44" t="n">
        <f aca="false">IF(ISNUMBER(SEARCH($N$1,I813)),MAX($H$4:H812)+1,0)</f>
        <v>0</v>
      </c>
      <c r="N813" s="44" t="str">
        <f aca="false">IFERROR(VLOOKUP(ROWS($N$5:N813),$H$5:$I$6009,2,0),"")</f>
        <v/>
      </c>
    </row>
    <row r="814" customFormat="false" ht="12.75" hidden="false" customHeight="true" outlineLevel="0" collapsed="false">
      <c r="B814" s="44" t="n">
        <f aca="false">IF(ISNUMBER(SEARCH($F$1,C814)),MAX($B$4:B813)+1,0)</f>
        <v>0</v>
      </c>
      <c r="F814" s="44" t="str">
        <f aca="false">IFERROR(VLOOKUP(ROWS(F$5:F814),$B$5:$C$1000,2,0),"")</f>
        <v/>
      </c>
      <c r="H814" s="44" t="n">
        <f aca="false">IF(ISNUMBER(SEARCH($N$1,I814)),MAX($H$4:H813)+1,0)</f>
        <v>0</v>
      </c>
      <c r="N814" s="44" t="str">
        <f aca="false">IFERROR(VLOOKUP(ROWS($N$5:N814),$H$5:$I$6009,2,0),"")</f>
        <v/>
      </c>
    </row>
    <row r="815" customFormat="false" ht="12.75" hidden="false" customHeight="true" outlineLevel="0" collapsed="false">
      <c r="B815" s="44" t="n">
        <f aca="false">IF(ISNUMBER(SEARCH($F$1,C815)),MAX($B$4:B814)+1,0)</f>
        <v>0</v>
      </c>
      <c r="F815" s="44" t="str">
        <f aca="false">IFERROR(VLOOKUP(ROWS(F$5:F815),$B$5:$C$1000,2,0),"")</f>
        <v/>
      </c>
      <c r="H815" s="44" t="n">
        <f aca="false">IF(ISNUMBER(SEARCH($N$1,I815)),MAX($H$4:H814)+1,0)</f>
        <v>0</v>
      </c>
      <c r="N815" s="44" t="str">
        <f aca="false">IFERROR(VLOOKUP(ROWS($N$5:N815),$H$5:$I$6009,2,0),"")</f>
        <v/>
      </c>
    </row>
    <row r="816" customFormat="false" ht="12.75" hidden="false" customHeight="true" outlineLevel="0" collapsed="false">
      <c r="B816" s="44" t="n">
        <f aca="false">IF(ISNUMBER(SEARCH($F$1,C816)),MAX($B$4:B815)+1,0)</f>
        <v>0</v>
      </c>
      <c r="F816" s="44" t="str">
        <f aca="false">IFERROR(VLOOKUP(ROWS(F$5:F816),$B$5:$C$1000,2,0),"")</f>
        <v/>
      </c>
      <c r="H816" s="44" t="n">
        <f aca="false">IF(ISNUMBER(SEARCH($N$1,I816)),MAX($H$4:H815)+1,0)</f>
        <v>0</v>
      </c>
      <c r="N816" s="44" t="str">
        <f aca="false">IFERROR(VLOOKUP(ROWS($N$5:N816),$H$5:$I$6009,2,0),"")</f>
        <v/>
      </c>
    </row>
    <row r="817" customFormat="false" ht="12.75" hidden="false" customHeight="true" outlineLevel="0" collapsed="false">
      <c r="B817" s="44" t="n">
        <f aca="false">IF(ISNUMBER(SEARCH($F$1,C817)),MAX($B$4:B816)+1,0)</f>
        <v>0</v>
      </c>
      <c r="F817" s="44" t="str">
        <f aca="false">IFERROR(VLOOKUP(ROWS(F$5:F817),$B$5:$C$1000,2,0),"")</f>
        <v/>
      </c>
      <c r="H817" s="44" t="n">
        <f aca="false">IF(ISNUMBER(SEARCH($N$1,I817)),MAX($H$4:H816)+1,0)</f>
        <v>0</v>
      </c>
      <c r="N817" s="44" t="str">
        <f aca="false">IFERROR(VLOOKUP(ROWS($N$5:N817),$H$5:$I$6009,2,0),"")</f>
        <v/>
      </c>
    </row>
    <row r="818" customFormat="false" ht="12.75" hidden="false" customHeight="true" outlineLevel="0" collapsed="false">
      <c r="B818" s="44" t="n">
        <f aca="false">IF(ISNUMBER(SEARCH($F$1,C818)),MAX($B$4:B817)+1,0)</f>
        <v>0</v>
      </c>
      <c r="F818" s="44" t="str">
        <f aca="false">IFERROR(VLOOKUP(ROWS(F$5:F818),$B$5:$C$1000,2,0),"")</f>
        <v/>
      </c>
      <c r="H818" s="44" t="n">
        <f aca="false">IF(ISNUMBER(SEARCH($N$1,I818)),MAX($H$4:H817)+1,0)</f>
        <v>0</v>
      </c>
      <c r="N818" s="44" t="str">
        <f aca="false">IFERROR(VLOOKUP(ROWS($N$5:N818),$H$5:$I$6009,2,0),"")</f>
        <v/>
      </c>
    </row>
    <row r="819" customFormat="false" ht="12.75" hidden="false" customHeight="true" outlineLevel="0" collapsed="false">
      <c r="B819" s="44" t="n">
        <f aca="false">IF(ISNUMBER(SEARCH($F$1,C819)),MAX($B$4:B818)+1,0)</f>
        <v>0</v>
      </c>
      <c r="F819" s="44" t="str">
        <f aca="false">IFERROR(VLOOKUP(ROWS(F$5:F819),$B$5:$C$1000,2,0),"")</f>
        <v/>
      </c>
      <c r="H819" s="44" t="n">
        <f aca="false">IF(ISNUMBER(SEARCH($N$1,I819)),MAX($H$4:H818)+1,0)</f>
        <v>0</v>
      </c>
      <c r="N819" s="44" t="str">
        <f aca="false">IFERROR(VLOOKUP(ROWS($N$5:N819),$H$5:$I$6009,2,0),"")</f>
        <v/>
      </c>
    </row>
    <row r="820" customFormat="false" ht="12.75" hidden="false" customHeight="true" outlineLevel="0" collapsed="false">
      <c r="B820" s="44" t="n">
        <f aca="false">IF(ISNUMBER(SEARCH($F$1,C820)),MAX($B$4:B819)+1,0)</f>
        <v>0</v>
      </c>
      <c r="F820" s="44" t="str">
        <f aca="false">IFERROR(VLOOKUP(ROWS(F$5:F820),$B$5:$C$1000,2,0),"")</f>
        <v/>
      </c>
      <c r="H820" s="44" t="n">
        <f aca="false">IF(ISNUMBER(SEARCH($N$1,I820)),MAX($H$4:H819)+1,0)</f>
        <v>0</v>
      </c>
      <c r="N820" s="44" t="str">
        <f aca="false">IFERROR(VLOOKUP(ROWS($N$5:N820),$H$5:$I$6009,2,0),"")</f>
        <v/>
      </c>
    </row>
    <row r="821" customFormat="false" ht="12.75" hidden="false" customHeight="true" outlineLevel="0" collapsed="false">
      <c r="B821" s="44" t="n">
        <f aca="false">IF(ISNUMBER(SEARCH($F$1,C821)),MAX($B$4:B820)+1,0)</f>
        <v>0</v>
      </c>
      <c r="F821" s="44" t="str">
        <f aca="false">IFERROR(VLOOKUP(ROWS(F$5:F821),$B$5:$C$1000,2,0),"")</f>
        <v/>
      </c>
      <c r="H821" s="44" t="n">
        <f aca="false">IF(ISNUMBER(SEARCH($N$1,I821)),MAX($H$4:H820)+1,0)</f>
        <v>0</v>
      </c>
      <c r="N821" s="44" t="str">
        <f aca="false">IFERROR(VLOOKUP(ROWS($N$5:N821),$H$5:$I$6009,2,0),"")</f>
        <v/>
      </c>
    </row>
    <row r="822" customFormat="false" ht="12.75" hidden="false" customHeight="true" outlineLevel="0" collapsed="false">
      <c r="B822" s="44" t="n">
        <f aca="false">IF(ISNUMBER(SEARCH($F$1,C822)),MAX($B$4:B821)+1,0)</f>
        <v>0</v>
      </c>
      <c r="F822" s="44" t="str">
        <f aca="false">IFERROR(VLOOKUP(ROWS(F$5:F822),$B$5:$C$1000,2,0),"")</f>
        <v/>
      </c>
      <c r="H822" s="44" t="n">
        <f aca="false">IF(ISNUMBER(SEARCH($N$1,I822)),MAX($H$4:H821)+1,0)</f>
        <v>0</v>
      </c>
      <c r="N822" s="44" t="str">
        <f aca="false">IFERROR(VLOOKUP(ROWS($N$5:N822),$H$5:$I$6009,2,0),"")</f>
        <v/>
      </c>
    </row>
    <row r="823" customFormat="false" ht="12.75" hidden="false" customHeight="true" outlineLevel="0" collapsed="false">
      <c r="B823" s="44" t="n">
        <f aca="false">IF(ISNUMBER(SEARCH($F$1,C823)),MAX($B$4:B822)+1,0)</f>
        <v>0</v>
      </c>
      <c r="F823" s="44" t="str">
        <f aca="false">IFERROR(VLOOKUP(ROWS(F$5:F823),$B$5:$C$1000,2,0),"")</f>
        <v/>
      </c>
      <c r="H823" s="44" t="n">
        <f aca="false">IF(ISNUMBER(SEARCH($N$1,I823)),MAX($H$4:H822)+1,0)</f>
        <v>0</v>
      </c>
      <c r="N823" s="44" t="str">
        <f aca="false">IFERROR(VLOOKUP(ROWS($N$5:N823),$H$5:$I$6009,2,0),"")</f>
        <v/>
      </c>
    </row>
    <row r="824" customFormat="false" ht="12.75" hidden="false" customHeight="true" outlineLevel="0" collapsed="false">
      <c r="B824" s="44" t="n">
        <f aca="false">IF(ISNUMBER(SEARCH($F$1,C824)),MAX($B$4:B823)+1,0)</f>
        <v>0</v>
      </c>
      <c r="F824" s="44" t="str">
        <f aca="false">IFERROR(VLOOKUP(ROWS(F$5:F824),$B$5:$C$1000,2,0),"")</f>
        <v/>
      </c>
      <c r="H824" s="44" t="n">
        <f aca="false">IF(ISNUMBER(SEARCH($N$1,I824)),MAX($H$4:H823)+1,0)</f>
        <v>0</v>
      </c>
      <c r="N824" s="44" t="str">
        <f aca="false">IFERROR(VLOOKUP(ROWS($N$5:N824),$H$5:$I$6009,2,0),"")</f>
        <v/>
      </c>
    </row>
    <row r="825" customFormat="false" ht="12.75" hidden="false" customHeight="true" outlineLevel="0" collapsed="false">
      <c r="B825" s="44" t="n">
        <f aca="false">IF(ISNUMBER(SEARCH($F$1,C825)),MAX($B$4:B824)+1,0)</f>
        <v>0</v>
      </c>
      <c r="F825" s="44" t="str">
        <f aca="false">IFERROR(VLOOKUP(ROWS(F$5:F825),$B$5:$C$1000,2,0),"")</f>
        <v/>
      </c>
      <c r="H825" s="44" t="n">
        <f aca="false">IF(ISNUMBER(SEARCH($N$1,I825)),MAX($H$4:H824)+1,0)</f>
        <v>0</v>
      </c>
      <c r="N825" s="44" t="str">
        <f aca="false">IFERROR(VLOOKUP(ROWS($N$5:N825),$H$5:$I$6009,2,0),"")</f>
        <v/>
      </c>
    </row>
    <row r="826" customFormat="false" ht="12.75" hidden="false" customHeight="true" outlineLevel="0" collapsed="false">
      <c r="B826" s="44" t="n">
        <f aca="false">IF(ISNUMBER(SEARCH($F$1,C826)),MAX($B$4:B825)+1,0)</f>
        <v>0</v>
      </c>
      <c r="F826" s="44" t="str">
        <f aca="false">IFERROR(VLOOKUP(ROWS(F$5:F826),$B$5:$C$1000,2,0),"")</f>
        <v/>
      </c>
      <c r="H826" s="44" t="n">
        <f aca="false">IF(ISNUMBER(SEARCH($N$1,I826)),MAX($H$4:H825)+1,0)</f>
        <v>0</v>
      </c>
      <c r="N826" s="44" t="str">
        <f aca="false">IFERROR(VLOOKUP(ROWS($N$5:N826),$H$5:$I$6009,2,0),"")</f>
        <v/>
      </c>
    </row>
    <row r="827" customFormat="false" ht="12.75" hidden="false" customHeight="true" outlineLevel="0" collapsed="false">
      <c r="B827" s="44" t="n">
        <f aca="false">IF(ISNUMBER(SEARCH($F$1,C827)),MAX($B$4:B826)+1,0)</f>
        <v>0</v>
      </c>
      <c r="F827" s="44" t="str">
        <f aca="false">IFERROR(VLOOKUP(ROWS(F$5:F827),$B$5:$C$1000,2,0),"")</f>
        <v/>
      </c>
      <c r="H827" s="44" t="n">
        <f aca="false">IF(ISNUMBER(SEARCH($N$1,I827)),MAX($H$4:H826)+1,0)</f>
        <v>0</v>
      </c>
      <c r="N827" s="44" t="str">
        <f aca="false">IFERROR(VLOOKUP(ROWS($N$5:N827),$H$5:$I$6009,2,0),"")</f>
        <v/>
      </c>
    </row>
    <row r="828" customFormat="false" ht="12.75" hidden="false" customHeight="true" outlineLevel="0" collapsed="false">
      <c r="B828" s="44" t="n">
        <f aca="false">IF(ISNUMBER(SEARCH($F$1,C828)),MAX($B$4:B827)+1,0)</f>
        <v>0</v>
      </c>
      <c r="F828" s="44" t="str">
        <f aca="false">IFERROR(VLOOKUP(ROWS(F$5:F828),$B$5:$C$1000,2,0),"")</f>
        <v/>
      </c>
      <c r="H828" s="44" t="n">
        <f aca="false">IF(ISNUMBER(SEARCH($N$1,I828)),MAX($H$4:H827)+1,0)</f>
        <v>0</v>
      </c>
      <c r="N828" s="44" t="str">
        <f aca="false">IFERROR(VLOOKUP(ROWS($N$5:N828),$H$5:$I$6009,2,0),"")</f>
        <v/>
      </c>
    </row>
    <row r="829" customFormat="false" ht="12.75" hidden="false" customHeight="true" outlineLevel="0" collapsed="false">
      <c r="B829" s="44" t="n">
        <f aca="false">IF(ISNUMBER(SEARCH($F$1,C829)),MAX($B$4:B828)+1,0)</f>
        <v>0</v>
      </c>
      <c r="F829" s="44" t="str">
        <f aca="false">IFERROR(VLOOKUP(ROWS(F$5:F829),$B$5:$C$1000,2,0),"")</f>
        <v/>
      </c>
      <c r="H829" s="44" t="n">
        <f aca="false">IF(ISNUMBER(SEARCH($N$1,I829)),MAX($H$4:H828)+1,0)</f>
        <v>0</v>
      </c>
      <c r="N829" s="44" t="str">
        <f aca="false">IFERROR(VLOOKUP(ROWS($N$5:N829),$H$5:$I$6009,2,0),"")</f>
        <v/>
      </c>
    </row>
    <row r="830" customFormat="false" ht="12.75" hidden="false" customHeight="true" outlineLevel="0" collapsed="false">
      <c r="B830" s="44" t="n">
        <f aca="false">IF(ISNUMBER(SEARCH($F$1,C830)),MAX($B$4:B829)+1,0)</f>
        <v>0</v>
      </c>
      <c r="F830" s="44" t="str">
        <f aca="false">IFERROR(VLOOKUP(ROWS(F$5:F830),$B$5:$C$1000,2,0),"")</f>
        <v/>
      </c>
      <c r="H830" s="44" t="n">
        <f aca="false">IF(ISNUMBER(SEARCH($N$1,I830)),MAX($H$4:H829)+1,0)</f>
        <v>0</v>
      </c>
      <c r="N830" s="44" t="str">
        <f aca="false">IFERROR(VLOOKUP(ROWS($N$5:N830),$H$5:$I$6009,2,0),"")</f>
        <v/>
      </c>
    </row>
    <row r="831" customFormat="false" ht="12.75" hidden="false" customHeight="true" outlineLevel="0" collapsed="false">
      <c r="B831" s="44" t="n">
        <f aca="false">IF(ISNUMBER(SEARCH($F$1,C831)),MAX($B$4:B830)+1,0)</f>
        <v>0</v>
      </c>
      <c r="F831" s="44" t="str">
        <f aca="false">IFERROR(VLOOKUP(ROWS(F$5:F831),$B$5:$C$1000,2,0),"")</f>
        <v/>
      </c>
      <c r="H831" s="44" t="n">
        <f aca="false">IF(ISNUMBER(SEARCH($N$1,I831)),MAX($H$4:H830)+1,0)</f>
        <v>0</v>
      </c>
      <c r="N831" s="44" t="str">
        <f aca="false">IFERROR(VLOOKUP(ROWS($N$5:N831),$H$5:$I$6009,2,0),"")</f>
        <v/>
      </c>
    </row>
    <row r="832" customFormat="false" ht="12.75" hidden="false" customHeight="true" outlineLevel="0" collapsed="false">
      <c r="B832" s="44" t="n">
        <f aca="false">IF(ISNUMBER(SEARCH($F$1,C832)),MAX($B$4:B831)+1,0)</f>
        <v>0</v>
      </c>
      <c r="F832" s="44" t="str">
        <f aca="false">IFERROR(VLOOKUP(ROWS(F$5:F832),$B$5:$C$1000,2,0),"")</f>
        <v/>
      </c>
      <c r="H832" s="44" t="n">
        <f aca="false">IF(ISNUMBER(SEARCH($N$1,I832)),MAX($H$4:H831)+1,0)</f>
        <v>0</v>
      </c>
      <c r="N832" s="44" t="str">
        <f aca="false">IFERROR(VLOOKUP(ROWS($N$5:N832),$H$5:$I$6009,2,0),"")</f>
        <v/>
      </c>
    </row>
    <row r="833" customFormat="false" ht="12.75" hidden="false" customHeight="true" outlineLevel="0" collapsed="false">
      <c r="B833" s="44" t="n">
        <f aca="false">IF(ISNUMBER(SEARCH($F$1,C833)),MAX($B$4:B832)+1,0)</f>
        <v>0</v>
      </c>
      <c r="F833" s="44" t="str">
        <f aca="false">IFERROR(VLOOKUP(ROWS(F$5:F833),$B$5:$C$1000,2,0),"")</f>
        <v/>
      </c>
      <c r="H833" s="44" t="n">
        <f aca="false">IF(ISNUMBER(SEARCH($N$1,I833)),MAX($H$4:H832)+1,0)</f>
        <v>0</v>
      </c>
      <c r="N833" s="44" t="str">
        <f aca="false">IFERROR(VLOOKUP(ROWS($N$5:N833),$H$5:$I$6009,2,0),"")</f>
        <v/>
      </c>
    </row>
    <row r="834" customFormat="false" ht="12.75" hidden="false" customHeight="true" outlineLevel="0" collapsed="false">
      <c r="B834" s="44" t="n">
        <f aca="false">IF(ISNUMBER(SEARCH($F$1,C834)),MAX($B$4:B833)+1,0)</f>
        <v>0</v>
      </c>
      <c r="F834" s="44" t="str">
        <f aca="false">IFERROR(VLOOKUP(ROWS(F$5:F834),$B$5:$C$1000,2,0),"")</f>
        <v/>
      </c>
      <c r="H834" s="44" t="n">
        <f aca="false">IF(ISNUMBER(SEARCH($N$1,I834)),MAX($H$4:H833)+1,0)</f>
        <v>0</v>
      </c>
      <c r="N834" s="44" t="str">
        <f aca="false">IFERROR(VLOOKUP(ROWS($N$5:N834),$H$5:$I$6009,2,0),"")</f>
        <v/>
      </c>
    </row>
    <row r="835" customFormat="false" ht="12.75" hidden="false" customHeight="true" outlineLevel="0" collapsed="false">
      <c r="B835" s="44" t="n">
        <f aca="false">IF(ISNUMBER(SEARCH($F$1,C835)),MAX($B$4:B834)+1,0)</f>
        <v>0</v>
      </c>
      <c r="F835" s="44" t="str">
        <f aca="false">IFERROR(VLOOKUP(ROWS(F$5:F835),$B$5:$C$1000,2,0),"")</f>
        <v/>
      </c>
      <c r="H835" s="44" t="n">
        <f aca="false">IF(ISNUMBER(SEARCH($N$1,I835)),MAX($H$4:H834)+1,0)</f>
        <v>0</v>
      </c>
      <c r="N835" s="44" t="str">
        <f aca="false">IFERROR(VLOOKUP(ROWS($N$5:N835),$H$5:$I$6009,2,0),"")</f>
        <v/>
      </c>
    </row>
    <row r="836" customFormat="false" ht="12.75" hidden="false" customHeight="true" outlineLevel="0" collapsed="false">
      <c r="B836" s="44" t="n">
        <f aca="false">IF(ISNUMBER(SEARCH($F$1,C836)),MAX($B$4:B835)+1,0)</f>
        <v>0</v>
      </c>
      <c r="F836" s="44" t="str">
        <f aca="false">IFERROR(VLOOKUP(ROWS(F$5:F836),$B$5:$C$1000,2,0),"")</f>
        <v/>
      </c>
      <c r="H836" s="44" t="n">
        <f aca="false">IF(ISNUMBER(SEARCH($N$1,I836)),MAX($H$4:H835)+1,0)</f>
        <v>0</v>
      </c>
      <c r="N836" s="44" t="str">
        <f aca="false">IFERROR(VLOOKUP(ROWS($N$5:N836),$H$5:$I$6009,2,0),"")</f>
        <v/>
      </c>
    </row>
    <row r="837" customFormat="false" ht="12.75" hidden="false" customHeight="true" outlineLevel="0" collapsed="false">
      <c r="B837" s="44" t="n">
        <f aca="false">IF(ISNUMBER(SEARCH($F$1,C837)),MAX($B$4:B836)+1,0)</f>
        <v>0</v>
      </c>
      <c r="F837" s="44" t="str">
        <f aca="false">IFERROR(VLOOKUP(ROWS(F$5:F837),$B$5:$C$1000,2,0),"")</f>
        <v/>
      </c>
      <c r="H837" s="44" t="n">
        <f aca="false">IF(ISNUMBER(SEARCH($N$1,I837)),MAX($H$4:H836)+1,0)</f>
        <v>0</v>
      </c>
      <c r="N837" s="44" t="str">
        <f aca="false">IFERROR(VLOOKUP(ROWS($N$5:N837),$H$5:$I$6009,2,0),"")</f>
        <v/>
      </c>
    </row>
    <row r="838" customFormat="false" ht="12.75" hidden="false" customHeight="true" outlineLevel="0" collapsed="false">
      <c r="B838" s="44" t="n">
        <f aca="false">IF(ISNUMBER(SEARCH($F$1,C838)),MAX($B$4:B837)+1,0)</f>
        <v>0</v>
      </c>
      <c r="F838" s="44" t="str">
        <f aca="false">IFERROR(VLOOKUP(ROWS(F$5:F838),$B$5:$C$1000,2,0),"")</f>
        <v/>
      </c>
      <c r="H838" s="44" t="n">
        <f aca="false">IF(ISNUMBER(SEARCH($N$1,I838)),MAX($H$4:H837)+1,0)</f>
        <v>0</v>
      </c>
      <c r="N838" s="44" t="str">
        <f aca="false">IFERROR(VLOOKUP(ROWS($N$5:N838),$H$5:$I$6009,2,0),"")</f>
        <v/>
      </c>
    </row>
    <row r="839" customFormat="false" ht="12.75" hidden="false" customHeight="true" outlineLevel="0" collapsed="false">
      <c r="B839" s="44" t="n">
        <f aca="false">IF(ISNUMBER(SEARCH($F$1,C839)),MAX($B$4:B838)+1,0)</f>
        <v>0</v>
      </c>
      <c r="F839" s="44" t="str">
        <f aca="false">IFERROR(VLOOKUP(ROWS(F$5:F839),$B$5:$C$1000,2,0),"")</f>
        <v/>
      </c>
      <c r="H839" s="44" t="n">
        <f aca="false">IF(ISNUMBER(SEARCH($N$1,I839)),MAX($H$4:H838)+1,0)</f>
        <v>0</v>
      </c>
      <c r="N839" s="44" t="str">
        <f aca="false">IFERROR(VLOOKUP(ROWS($N$5:N839),$H$5:$I$6009,2,0),"")</f>
        <v/>
      </c>
    </row>
    <row r="840" customFormat="false" ht="12.75" hidden="false" customHeight="true" outlineLevel="0" collapsed="false">
      <c r="B840" s="44" t="n">
        <f aca="false">IF(ISNUMBER(SEARCH($F$1,C840)),MAX($B$4:B839)+1,0)</f>
        <v>0</v>
      </c>
      <c r="F840" s="44" t="str">
        <f aca="false">IFERROR(VLOOKUP(ROWS(F$5:F840),$B$5:$C$1000,2,0),"")</f>
        <v/>
      </c>
      <c r="H840" s="44" t="n">
        <f aca="false">IF(ISNUMBER(SEARCH($N$1,I840)),MAX($H$4:H839)+1,0)</f>
        <v>0</v>
      </c>
      <c r="N840" s="44" t="str">
        <f aca="false">IFERROR(VLOOKUP(ROWS($N$5:N840),$H$5:$I$6009,2,0),"")</f>
        <v/>
      </c>
    </row>
    <row r="841" customFormat="false" ht="12.75" hidden="false" customHeight="true" outlineLevel="0" collapsed="false">
      <c r="B841" s="44" t="n">
        <f aca="false">IF(ISNUMBER(SEARCH($F$1,C841)),MAX($B$4:B840)+1,0)</f>
        <v>0</v>
      </c>
      <c r="F841" s="44" t="str">
        <f aca="false">IFERROR(VLOOKUP(ROWS(F$5:F841),$B$5:$C$1000,2,0),"")</f>
        <v/>
      </c>
      <c r="H841" s="44" t="n">
        <f aca="false">IF(ISNUMBER(SEARCH($N$1,I841)),MAX($H$4:H840)+1,0)</f>
        <v>0</v>
      </c>
      <c r="N841" s="44" t="str">
        <f aca="false">IFERROR(VLOOKUP(ROWS($N$5:N841),$H$5:$I$6009,2,0),"")</f>
        <v/>
      </c>
    </row>
    <row r="842" customFormat="false" ht="12.75" hidden="false" customHeight="true" outlineLevel="0" collapsed="false">
      <c r="B842" s="44" t="n">
        <f aca="false">IF(ISNUMBER(SEARCH($F$1,C842)),MAX($B$4:B841)+1,0)</f>
        <v>0</v>
      </c>
      <c r="F842" s="44" t="str">
        <f aca="false">IFERROR(VLOOKUP(ROWS(F$5:F842),$B$5:$C$1000,2,0),"")</f>
        <v/>
      </c>
      <c r="H842" s="44" t="n">
        <f aca="false">IF(ISNUMBER(SEARCH($N$1,I842)),MAX($H$4:H841)+1,0)</f>
        <v>0</v>
      </c>
      <c r="N842" s="44" t="str">
        <f aca="false">IFERROR(VLOOKUP(ROWS($N$5:N842),$H$5:$I$6009,2,0),"")</f>
        <v/>
      </c>
    </row>
    <row r="843" customFormat="false" ht="12.75" hidden="false" customHeight="true" outlineLevel="0" collapsed="false">
      <c r="B843" s="44" t="n">
        <f aca="false">IF(ISNUMBER(SEARCH($F$1,C843)),MAX($B$4:B842)+1,0)</f>
        <v>0</v>
      </c>
      <c r="F843" s="44" t="str">
        <f aca="false">IFERROR(VLOOKUP(ROWS(F$5:F843),$B$5:$C$1000,2,0),"")</f>
        <v/>
      </c>
      <c r="H843" s="44" t="n">
        <f aca="false">IF(ISNUMBER(SEARCH($N$1,I843)),MAX($H$4:H842)+1,0)</f>
        <v>0</v>
      </c>
      <c r="N843" s="44" t="str">
        <f aca="false">IFERROR(VLOOKUP(ROWS($N$5:N843),$H$5:$I$6009,2,0),"")</f>
        <v/>
      </c>
    </row>
    <row r="844" customFormat="false" ht="12.75" hidden="false" customHeight="true" outlineLevel="0" collapsed="false">
      <c r="B844" s="44" t="n">
        <f aca="false">IF(ISNUMBER(SEARCH($F$1,C844)),MAX($B$4:B843)+1,0)</f>
        <v>0</v>
      </c>
      <c r="F844" s="44" t="str">
        <f aca="false">IFERROR(VLOOKUP(ROWS(F$5:F844),$B$5:$C$1000,2,0),"")</f>
        <v/>
      </c>
      <c r="H844" s="44" t="n">
        <f aca="false">IF(ISNUMBER(SEARCH($N$1,I844)),MAX($H$4:H843)+1,0)</f>
        <v>0</v>
      </c>
      <c r="N844" s="44" t="str">
        <f aca="false">IFERROR(VLOOKUP(ROWS($N$5:N844),$H$5:$I$6009,2,0),"")</f>
        <v/>
      </c>
    </row>
    <row r="845" customFormat="false" ht="12.75" hidden="false" customHeight="true" outlineLevel="0" collapsed="false">
      <c r="B845" s="44" t="n">
        <f aca="false">IF(ISNUMBER(SEARCH($F$1,C845)),MAX($B$4:B844)+1,0)</f>
        <v>0</v>
      </c>
      <c r="F845" s="44" t="str">
        <f aca="false">IFERROR(VLOOKUP(ROWS(F$5:F845),$B$5:$C$1000,2,0),"")</f>
        <v/>
      </c>
      <c r="H845" s="44" t="n">
        <f aca="false">IF(ISNUMBER(SEARCH($N$1,I845)),MAX($H$4:H844)+1,0)</f>
        <v>0</v>
      </c>
      <c r="N845" s="44" t="str">
        <f aca="false">IFERROR(VLOOKUP(ROWS($N$5:N845),$H$5:$I$6009,2,0),"")</f>
        <v/>
      </c>
    </row>
    <row r="846" customFormat="false" ht="12.75" hidden="false" customHeight="true" outlineLevel="0" collapsed="false">
      <c r="B846" s="44" t="n">
        <f aca="false">IF(ISNUMBER(SEARCH($F$1,C846)),MAX($B$4:B845)+1,0)</f>
        <v>0</v>
      </c>
      <c r="F846" s="44" t="str">
        <f aca="false">IFERROR(VLOOKUP(ROWS(F$5:F846),$B$5:$C$1000,2,0),"")</f>
        <v/>
      </c>
      <c r="H846" s="44" t="n">
        <f aca="false">IF(ISNUMBER(SEARCH($N$1,I846)),MAX($H$4:H845)+1,0)</f>
        <v>0</v>
      </c>
      <c r="N846" s="44" t="str">
        <f aca="false">IFERROR(VLOOKUP(ROWS($N$5:N846),$H$5:$I$6009,2,0),"")</f>
        <v/>
      </c>
    </row>
    <row r="847" customFormat="false" ht="12.75" hidden="false" customHeight="true" outlineLevel="0" collapsed="false">
      <c r="B847" s="44" t="n">
        <f aca="false">IF(ISNUMBER(SEARCH($F$1,C847)),MAX($B$4:B846)+1,0)</f>
        <v>0</v>
      </c>
      <c r="F847" s="44" t="str">
        <f aca="false">IFERROR(VLOOKUP(ROWS(F$5:F847),$B$5:$C$1000,2,0),"")</f>
        <v/>
      </c>
      <c r="H847" s="44" t="n">
        <f aca="false">IF(ISNUMBER(SEARCH($N$1,I847)),MAX($H$4:H846)+1,0)</f>
        <v>0</v>
      </c>
      <c r="N847" s="44" t="str">
        <f aca="false">IFERROR(VLOOKUP(ROWS($N$5:N847),$H$5:$I$6009,2,0),"")</f>
        <v/>
      </c>
    </row>
    <row r="848" customFormat="false" ht="12.75" hidden="false" customHeight="true" outlineLevel="0" collapsed="false">
      <c r="B848" s="44" t="n">
        <f aca="false">IF(ISNUMBER(SEARCH($F$1,C848)),MAX($B$4:B847)+1,0)</f>
        <v>0</v>
      </c>
      <c r="F848" s="44" t="str">
        <f aca="false">IFERROR(VLOOKUP(ROWS(F$5:F848),$B$5:$C$1000,2,0),"")</f>
        <v/>
      </c>
      <c r="H848" s="44" t="n">
        <f aca="false">IF(ISNUMBER(SEARCH($N$1,I848)),MAX($H$4:H847)+1,0)</f>
        <v>0</v>
      </c>
      <c r="N848" s="44" t="str">
        <f aca="false">IFERROR(VLOOKUP(ROWS($N$5:N848),$H$5:$I$6009,2,0),"")</f>
        <v/>
      </c>
    </row>
    <row r="849" customFormat="false" ht="12.75" hidden="false" customHeight="true" outlineLevel="0" collapsed="false">
      <c r="B849" s="44" t="n">
        <f aca="false">IF(ISNUMBER(SEARCH($F$1,C849)),MAX($B$4:B848)+1,0)</f>
        <v>0</v>
      </c>
      <c r="F849" s="44" t="str">
        <f aca="false">IFERROR(VLOOKUP(ROWS(F$5:F849),$B$5:$C$1000,2,0),"")</f>
        <v/>
      </c>
      <c r="H849" s="44" t="n">
        <f aca="false">IF(ISNUMBER(SEARCH($N$1,I849)),MAX($H$4:H848)+1,0)</f>
        <v>0</v>
      </c>
      <c r="N849" s="44" t="str">
        <f aca="false">IFERROR(VLOOKUP(ROWS($N$5:N849),$H$5:$I$6009,2,0),"")</f>
        <v/>
      </c>
    </row>
    <row r="850" customFormat="false" ht="12.75" hidden="false" customHeight="true" outlineLevel="0" collapsed="false">
      <c r="B850" s="44" t="n">
        <f aca="false">IF(ISNUMBER(SEARCH($F$1,C850)),MAX($B$4:B849)+1,0)</f>
        <v>0</v>
      </c>
      <c r="F850" s="44" t="str">
        <f aca="false">IFERROR(VLOOKUP(ROWS(F$5:F850),$B$5:$C$1000,2,0),"")</f>
        <v/>
      </c>
      <c r="H850" s="44" t="n">
        <f aca="false">IF(ISNUMBER(SEARCH($N$1,I850)),MAX($H$4:H849)+1,0)</f>
        <v>0</v>
      </c>
      <c r="N850" s="44" t="str">
        <f aca="false">IFERROR(VLOOKUP(ROWS($N$5:N850),$H$5:$I$6009,2,0),"")</f>
        <v/>
      </c>
    </row>
    <row r="851" customFormat="false" ht="12.75" hidden="false" customHeight="true" outlineLevel="0" collapsed="false">
      <c r="B851" s="44" t="n">
        <f aca="false">IF(ISNUMBER(SEARCH($F$1,C851)),MAX($B$4:B850)+1,0)</f>
        <v>0</v>
      </c>
      <c r="F851" s="44" t="str">
        <f aca="false">IFERROR(VLOOKUP(ROWS(F$5:F851),$B$5:$C$1000,2,0),"")</f>
        <v/>
      </c>
      <c r="H851" s="44" t="n">
        <f aca="false">IF(ISNUMBER(SEARCH($N$1,I851)),MAX($H$4:H850)+1,0)</f>
        <v>0</v>
      </c>
      <c r="N851" s="44" t="str">
        <f aca="false">IFERROR(VLOOKUP(ROWS($N$5:N851),$H$5:$I$6009,2,0),"")</f>
        <v/>
      </c>
    </row>
    <row r="852" customFormat="false" ht="12.75" hidden="false" customHeight="true" outlineLevel="0" collapsed="false">
      <c r="B852" s="44" t="n">
        <f aca="false">IF(ISNUMBER(SEARCH($F$1,C852)),MAX($B$4:B851)+1,0)</f>
        <v>0</v>
      </c>
      <c r="F852" s="44" t="str">
        <f aca="false">IFERROR(VLOOKUP(ROWS(F$5:F852),$B$5:$C$1000,2,0),"")</f>
        <v/>
      </c>
      <c r="H852" s="44" t="n">
        <f aca="false">IF(ISNUMBER(SEARCH($N$1,I852)),MAX($H$4:H851)+1,0)</f>
        <v>0</v>
      </c>
      <c r="N852" s="44" t="str">
        <f aca="false">IFERROR(VLOOKUP(ROWS($N$5:N852),$H$5:$I$6009,2,0),"")</f>
        <v/>
      </c>
    </row>
    <row r="853" customFormat="false" ht="12.75" hidden="false" customHeight="true" outlineLevel="0" collapsed="false">
      <c r="B853" s="44" t="n">
        <f aca="false">IF(ISNUMBER(SEARCH($F$1,C853)),MAX($B$4:B852)+1,0)</f>
        <v>0</v>
      </c>
      <c r="F853" s="44" t="str">
        <f aca="false">IFERROR(VLOOKUP(ROWS(F$5:F853),$B$5:$C$1000,2,0),"")</f>
        <v/>
      </c>
      <c r="H853" s="44" t="n">
        <f aca="false">IF(ISNUMBER(SEARCH($N$1,I853)),MAX($H$4:H852)+1,0)</f>
        <v>0</v>
      </c>
      <c r="N853" s="44" t="str">
        <f aca="false">IFERROR(VLOOKUP(ROWS($N$5:N853),$H$5:$I$6009,2,0),"")</f>
        <v/>
      </c>
    </row>
    <row r="854" customFormat="false" ht="12.75" hidden="false" customHeight="true" outlineLevel="0" collapsed="false">
      <c r="B854" s="44" t="n">
        <f aca="false">IF(ISNUMBER(SEARCH($F$1,C854)),MAX($B$4:B853)+1,0)</f>
        <v>0</v>
      </c>
      <c r="F854" s="44" t="str">
        <f aca="false">IFERROR(VLOOKUP(ROWS(F$5:F854),$B$5:$C$1000,2,0),"")</f>
        <v/>
      </c>
      <c r="H854" s="44" t="n">
        <f aca="false">IF(ISNUMBER(SEARCH($N$1,I854)),MAX($H$4:H853)+1,0)</f>
        <v>0</v>
      </c>
      <c r="N854" s="44" t="str">
        <f aca="false">IFERROR(VLOOKUP(ROWS($N$5:N854),$H$5:$I$6009,2,0),"")</f>
        <v/>
      </c>
    </row>
    <row r="855" customFormat="false" ht="12.75" hidden="false" customHeight="true" outlineLevel="0" collapsed="false">
      <c r="B855" s="44" t="n">
        <f aca="false">IF(ISNUMBER(SEARCH($F$1,C855)),MAX($B$4:B854)+1,0)</f>
        <v>0</v>
      </c>
      <c r="F855" s="44" t="str">
        <f aca="false">IFERROR(VLOOKUP(ROWS(F$5:F855),$B$5:$C$1000,2,0),"")</f>
        <v/>
      </c>
      <c r="H855" s="44" t="n">
        <f aca="false">IF(ISNUMBER(SEARCH($N$1,I855)),MAX($H$4:H854)+1,0)</f>
        <v>0</v>
      </c>
      <c r="N855" s="44" t="str">
        <f aca="false">IFERROR(VLOOKUP(ROWS($N$5:N855),$H$5:$I$6009,2,0),"")</f>
        <v/>
      </c>
    </row>
    <row r="856" customFormat="false" ht="12.75" hidden="false" customHeight="true" outlineLevel="0" collapsed="false">
      <c r="B856" s="44" t="n">
        <f aca="false">IF(ISNUMBER(SEARCH($F$1,C856)),MAX($B$4:B855)+1,0)</f>
        <v>0</v>
      </c>
      <c r="F856" s="44" t="str">
        <f aca="false">IFERROR(VLOOKUP(ROWS(F$5:F856),$B$5:$C$1000,2,0),"")</f>
        <v/>
      </c>
      <c r="H856" s="44" t="n">
        <f aca="false">IF(ISNUMBER(SEARCH($N$1,I856)),MAX($H$4:H855)+1,0)</f>
        <v>0</v>
      </c>
      <c r="N856" s="44" t="str">
        <f aca="false">IFERROR(VLOOKUP(ROWS($N$5:N856),$H$5:$I$6009,2,0),"")</f>
        <v/>
      </c>
    </row>
    <row r="857" customFormat="false" ht="12.75" hidden="false" customHeight="true" outlineLevel="0" collapsed="false">
      <c r="B857" s="44" t="n">
        <f aca="false">IF(ISNUMBER(SEARCH($F$1,C857)),MAX($B$4:B856)+1,0)</f>
        <v>0</v>
      </c>
      <c r="F857" s="44" t="str">
        <f aca="false">IFERROR(VLOOKUP(ROWS(F$5:F857),$B$5:$C$1000,2,0),"")</f>
        <v/>
      </c>
      <c r="H857" s="44" t="n">
        <f aca="false">IF(ISNUMBER(SEARCH($N$1,I857)),MAX($H$4:H856)+1,0)</f>
        <v>0</v>
      </c>
      <c r="N857" s="44" t="str">
        <f aca="false">IFERROR(VLOOKUP(ROWS($N$5:N857),$H$5:$I$6009,2,0),"")</f>
        <v/>
      </c>
    </row>
    <row r="858" customFormat="false" ht="12.75" hidden="false" customHeight="true" outlineLevel="0" collapsed="false">
      <c r="B858" s="44" t="n">
        <f aca="false">IF(ISNUMBER(SEARCH($F$1,C858)),MAX($B$4:B857)+1,0)</f>
        <v>0</v>
      </c>
      <c r="F858" s="44" t="str">
        <f aca="false">IFERROR(VLOOKUP(ROWS(F$5:F858),$B$5:$C$1000,2,0),"")</f>
        <v/>
      </c>
      <c r="H858" s="44" t="n">
        <f aca="false">IF(ISNUMBER(SEARCH($N$1,I858)),MAX($H$4:H857)+1,0)</f>
        <v>0</v>
      </c>
      <c r="N858" s="44" t="str">
        <f aca="false">IFERROR(VLOOKUP(ROWS($N$5:N858),$H$5:$I$6009,2,0),"")</f>
        <v/>
      </c>
    </row>
    <row r="859" customFormat="false" ht="12.75" hidden="false" customHeight="true" outlineLevel="0" collapsed="false">
      <c r="B859" s="44" t="n">
        <f aca="false">IF(ISNUMBER(SEARCH($F$1,C859)),MAX($B$4:B858)+1,0)</f>
        <v>0</v>
      </c>
      <c r="F859" s="44" t="str">
        <f aca="false">IFERROR(VLOOKUP(ROWS(F$5:F859),$B$5:$C$1000,2,0),"")</f>
        <v/>
      </c>
      <c r="H859" s="44" t="n">
        <f aca="false">IF(ISNUMBER(SEARCH($N$1,I859)),MAX($H$4:H858)+1,0)</f>
        <v>0</v>
      </c>
      <c r="N859" s="44" t="str">
        <f aca="false">IFERROR(VLOOKUP(ROWS($N$5:N859),$H$5:$I$6009,2,0),"")</f>
        <v/>
      </c>
    </row>
    <row r="860" customFormat="false" ht="12.75" hidden="false" customHeight="true" outlineLevel="0" collapsed="false">
      <c r="B860" s="44" t="n">
        <f aca="false">IF(ISNUMBER(SEARCH($F$1,C860)),MAX($B$4:B859)+1,0)</f>
        <v>0</v>
      </c>
      <c r="F860" s="44" t="str">
        <f aca="false">IFERROR(VLOOKUP(ROWS(F$5:F860),$B$5:$C$1000,2,0),"")</f>
        <v/>
      </c>
      <c r="H860" s="44" t="n">
        <f aca="false">IF(ISNUMBER(SEARCH($N$1,I860)),MAX($H$4:H859)+1,0)</f>
        <v>0</v>
      </c>
      <c r="N860" s="44" t="str">
        <f aca="false">IFERROR(VLOOKUP(ROWS($N$5:N860),$H$5:$I$6009,2,0),"")</f>
        <v/>
      </c>
    </row>
    <row r="861" customFormat="false" ht="12.75" hidden="false" customHeight="true" outlineLevel="0" collapsed="false">
      <c r="B861" s="44" t="n">
        <f aca="false">IF(ISNUMBER(SEARCH($F$1,C861)),MAX($B$4:B860)+1,0)</f>
        <v>0</v>
      </c>
      <c r="F861" s="44" t="str">
        <f aca="false">IFERROR(VLOOKUP(ROWS(F$5:F861),$B$5:$C$1000,2,0),"")</f>
        <v/>
      </c>
      <c r="H861" s="44" t="n">
        <f aca="false">IF(ISNUMBER(SEARCH($N$1,I861)),MAX($H$4:H860)+1,0)</f>
        <v>0</v>
      </c>
      <c r="N861" s="44" t="str">
        <f aca="false">IFERROR(VLOOKUP(ROWS($N$5:N861),$H$5:$I$6009,2,0),"")</f>
        <v/>
      </c>
    </row>
    <row r="862" customFormat="false" ht="12.75" hidden="false" customHeight="true" outlineLevel="0" collapsed="false">
      <c r="B862" s="44" t="n">
        <f aca="false">IF(ISNUMBER(SEARCH($F$1,C862)),MAX($B$4:B861)+1,0)</f>
        <v>0</v>
      </c>
      <c r="F862" s="44" t="str">
        <f aca="false">IFERROR(VLOOKUP(ROWS(F$5:F862),$B$5:$C$1000,2,0),"")</f>
        <v/>
      </c>
      <c r="H862" s="44" t="n">
        <f aca="false">IF(ISNUMBER(SEARCH($N$1,I862)),MAX($H$4:H861)+1,0)</f>
        <v>0</v>
      </c>
      <c r="N862" s="44" t="str">
        <f aca="false">IFERROR(VLOOKUP(ROWS($N$5:N862),$H$5:$I$6009,2,0),"")</f>
        <v/>
      </c>
    </row>
    <row r="863" customFormat="false" ht="12.75" hidden="false" customHeight="true" outlineLevel="0" collapsed="false">
      <c r="B863" s="44" t="n">
        <f aca="false">IF(ISNUMBER(SEARCH($F$1,C863)),MAX($B$4:B862)+1,0)</f>
        <v>0</v>
      </c>
      <c r="F863" s="44" t="str">
        <f aca="false">IFERROR(VLOOKUP(ROWS(F$5:F863),$B$5:$C$1000,2,0),"")</f>
        <v/>
      </c>
      <c r="H863" s="44" t="n">
        <f aca="false">IF(ISNUMBER(SEARCH($N$1,I863)),MAX($H$4:H862)+1,0)</f>
        <v>0</v>
      </c>
      <c r="N863" s="44" t="str">
        <f aca="false">IFERROR(VLOOKUP(ROWS($N$5:N863),$H$5:$I$6009,2,0),"")</f>
        <v/>
      </c>
    </row>
    <row r="864" customFormat="false" ht="12.75" hidden="false" customHeight="true" outlineLevel="0" collapsed="false">
      <c r="B864" s="44" t="n">
        <f aca="false">IF(ISNUMBER(SEARCH($F$1,C864)),MAX($B$4:B863)+1,0)</f>
        <v>0</v>
      </c>
      <c r="F864" s="44" t="str">
        <f aca="false">IFERROR(VLOOKUP(ROWS(F$5:F864),$B$5:$C$1000,2,0),"")</f>
        <v/>
      </c>
      <c r="H864" s="44" t="n">
        <f aca="false">IF(ISNUMBER(SEARCH($N$1,I864)),MAX($H$4:H863)+1,0)</f>
        <v>0</v>
      </c>
      <c r="N864" s="44" t="str">
        <f aca="false">IFERROR(VLOOKUP(ROWS($N$5:N864),$H$5:$I$6009,2,0),"")</f>
        <v/>
      </c>
    </row>
    <row r="865" customFormat="false" ht="12.75" hidden="false" customHeight="true" outlineLevel="0" collapsed="false">
      <c r="B865" s="44" t="n">
        <f aca="false">IF(ISNUMBER(SEARCH($F$1,C865)),MAX($B$4:B864)+1,0)</f>
        <v>0</v>
      </c>
      <c r="F865" s="44" t="str">
        <f aca="false">IFERROR(VLOOKUP(ROWS(F$5:F865),$B$5:$C$1000,2,0),"")</f>
        <v/>
      </c>
      <c r="H865" s="44" t="n">
        <f aca="false">IF(ISNUMBER(SEARCH($N$1,I865)),MAX($H$4:H864)+1,0)</f>
        <v>0</v>
      </c>
      <c r="N865" s="44" t="str">
        <f aca="false">IFERROR(VLOOKUP(ROWS($N$5:N865),$H$5:$I$6009,2,0),"")</f>
        <v/>
      </c>
    </row>
    <row r="866" customFormat="false" ht="12.75" hidden="false" customHeight="true" outlineLevel="0" collapsed="false">
      <c r="B866" s="44" t="n">
        <f aca="false">IF(ISNUMBER(SEARCH($F$1,C866)),MAX($B$4:B865)+1,0)</f>
        <v>0</v>
      </c>
      <c r="F866" s="44" t="str">
        <f aca="false">IFERROR(VLOOKUP(ROWS(F$5:F866),$B$5:$C$1000,2,0),"")</f>
        <v/>
      </c>
      <c r="H866" s="44" t="n">
        <f aca="false">IF(ISNUMBER(SEARCH($N$1,I866)),MAX($H$4:H865)+1,0)</f>
        <v>0</v>
      </c>
      <c r="N866" s="44" t="str">
        <f aca="false">IFERROR(VLOOKUP(ROWS($N$5:N866),$H$5:$I$6009,2,0),"")</f>
        <v/>
      </c>
    </row>
    <row r="867" customFormat="false" ht="12.75" hidden="false" customHeight="true" outlineLevel="0" collapsed="false">
      <c r="B867" s="44" t="n">
        <f aca="false">IF(ISNUMBER(SEARCH($F$1,C867)),MAX($B$4:B866)+1,0)</f>
        <v>0</v>
      </c>
      <c r="F867" s="44" t="str">
        <f aca="false">IFERROR(VLOOKUP(ROWS(F$5:F867),$B$5:$C$1000,2,0),"")</f>
        <v/>
      </c>
      <c r="H867" s="44" t="n">
        <f aca="false">IF(ISNUMBER(SEARCH($N$1,I867)),MAX($H$4:H866)+1,0)</f>
        <v>0</v>
      </c>
      <c r="N867" s="44" t="str">
        <f aca="false">IFERROR(VLOOKUP(ROWS($N$5:N867),$H$5:$I$6009,2,0),"")</f>
        <v/>
      </c>
    </row>
    <row r="868" customFormat="false" ht="12.75" hidden="false" customHeight="true" outlineLevel="0" collapsed="false">
      <c r="B868" s="44" t="n">
        <f aca="false">IF(ISNUMBER(SEARCH($F$1,C868)),MAX($B$4:B867)+1,0)</f>
        <v>0</v>
      </c>
      <c r="F868" s="44" t="str">
        <f aca="false">IFERROR(VLOOKUP(ROWS(F$5:F868),$B$5:$C$1000,2,0),"")</f>
        <v/>
      </c>
      <c r="H868" s="44" t="n">
        <f aca="false">IF(ISNUMBER(SEARCH($N$1,I868)),MAX($H$4:H867)+1,0)</f>
        <v>0</v>
      </c>
      <c r="N868" s="44" t="str">
        <f aca="false">IFERROR(VLOOKUP(ROWS($N$5:N868),$H$5:$I$6009,2,0),"")</f>
        <v/>
      </c>
    </row>
    <row r="869" customFormat="false" ht="12.75" hidden="false" customHeight="true" outlineLevel="0" collapsed="false">
      <c r="B869" s="44" t="n">
        <f aca="false">IF(ISNUMBER(SEARCH($F$1,C869)),MAX($B$4:B868)+1,0)</f>
        <v>0</v>
      </c>
      <c r="F869" s="44" t="str">
        <f aca="false">IFERROR(VLOOKUP(ROWS(F$5:F869),$B$5:$C$1000,2,0),"")</f>
        <v/>
      </c>
      <c r="H869" s="44" t="n">
        <f aca="false">IF(ISNUMBER(SEARCH($N$1,I869)),MAX($H$4:H868)+1,0)</f>
        <v>0</v>
      </c>
      <c r="N869" s="44" t="str">
        <f aca="false">IFERROR(VLOOKUP(ROWS($N$5:N869),$H$5:$I$6009,2,0),"")</f>
        <v/>
      </c>
    </row>
    <row r="870" customFormat="false" ht="12.75" hidden="false" customHeight="true" outlineLevel="0" collapsed="false">
      <c r="B870" s="44" t="n">
        <f aca="false">IF(ISNUMBER(SEARCH($F$1,C870)),MAX($B$4:B869)+1,0)</f>
        <v>0</v>
      </c>
      <c r="F870" s="44" t="str">
        <f aca="false">IFERROR(VLOOKUP(ROWS(F$5:F870),$B$5:$C$1000,2,0),"")</f>
        <v/>
      </c>
      <c r="H870" s="44" t="n">
        <f aca="false">IF(ISNUMBER(SEARCH($N$1,I870)),MAX($H$4:H869)+1,0)</f>
        <v>0</v>
      </c>
      <c r="N870" s="44" t="str">
        <f aca="false">IFERROR(VLOOKUP(ROWS($N$5:N870),$H$5:$I$6009,2,0),"")</f>
        <v/>
      </c>
    </row>
    <row r="871" customFormat="false" ht="12.75" hidden="false" customHeight="true" outlineLevel="0" collapsed="false">
      <c r="B871" s="44" t="n">
        <f aca="false">IF(ISNUMBER(SEARCH($F$1,C871)),MAX($B$4:B870)+1,0)</f>
        <v>0</v>
      </c>
      <c r="F871" s="44" t="str">
        <f aca="false">IFERROR(VLOOKUP(ROWS(F$5:F871),$B$5:$C$1000,2,0),"")</f>
        <v/>
      </c>
      <c r="H871" s="44" t="n">
        <f aca="false">IF(ISNUMBER(SEARCH($N$1,I871)),MAX($H$4:H870)+1,0)</f>
        <v>0</v>
      </c>
      <c r="N871" s="44" t="str">
        <f aca="false">IFERROR(VLOOKUP(ROWS($N$5:N871),$H$5:$I$6009,2,0),"")</f>
        <v/>
      </c>
    </row>
    <row r="872" customFormat="false" ht="12.75" hidden="false" customHeight="true" outlineLevel="0" collapsed="false">
      <c r="B872" s="44" t="n">
        <f aca="false">IF(ISNUMBER(SEARCH($F$1,C872)),MAX($B$4:B871)+1,0)</f>
        <v>0</v>
      </c>
      <c r="F872" s="44" t="str">
        <f aca="false">IFERROR(VLOOKUP(ROWS(F$5:F872),$B$5:$C$1000,2,0),"")</f>
        <v/>
      </c>
      <c r="H872" s="44" t="n">
        <f aca="false">IF(ISNUMBER(SEARCH($N$1,I872)),MAX($H$4:H871)+1,0)</f>
        <v>0</v>
      </c>
      <c r="N872" s="44" t="str">
        <f aca="false">IFERROR(VLOOKUP(ROWS($N$5:N872),$H$5:$I$6009,2,0),"")</f>
        <v/>
      </c>
    </row>
    <row r="873" customFormat="false" ht="12.75" hidden="false" customHeight="true" outlineLevel="0" collapsed="false">
      <c r="B873" s="44" t="n">
        <f aca="false">IF(ISNUMBER(SEARCH($F$1,C873)),MAX($B$4:B872)+1,0)</f>
        <v>0</v>
      </c>
      <c r="F873" s="44" t="str">
        <f aca="false">IFERROR(VLOOKUP(ROWS(F$5:F873),$B$5:$C$1000,2,0),"")</f>
        <v/>
      </c>
      <c r="H873" s="44" t="n">
        <f aca="false">IF(ISNUMBER(SEARCH($N$1,I873)),MAX($H$4:H872)+1,0)</f>
        <v>0</v>
      </c>
      <c r="N873" s="44" t="str">
        <f aca="false">IFERROR(VLOOKUP(ROWS($N$5:N873),$H$5:$I$6009,2,0),"")</f>
        <v/>
      </c>
    </row>
    <row r="874" customFormat="false" ht="12.75" hidden="false" customHeight="true" outlineLevel="0" collapsed="false">
      <c r="B874" s="44" t="n">
        <f aca="false">IF(ISNUMBER(SEARCH($F$1,C874)),MAX($B$4:B873)+1,0)</f>
        <v>0</v>
      </c>
      <c r="F874" s="44" t="str">
        <f aca="false">IFERROR(VLOOKUP(ROWS(F$5:F874),$B$5:$C$1000,2,0),"")</f>
        <v/>
      </c>
      <c r="H874" s="44" t="n">
        <f aca="false">IF(ISNUMBER(SEARCH($N$1,I874)),MAX($H$4:H873)+1,0)</f>
        <v>0</v>
      </c>
      <c r="N874" s="44" t="str">
        <f aca="false">IFERROR(VLOOKUP(ROWS($N$5:N874),$H$5:$I$6009,2,0),"")</f>
        <v/>
      </c>
    </row>
    <row r="875" customFormat="false" ht="12.75" hidden="false" customHeight="true" outlineLevel="0" collapsed="false">
      <c r="B875" s="44" t="n">
        <f aca="false">IF(ISNUMBER(SEARCH($F$1,C875)),MAX($B$4:B874)+1,0)</f>
        <v>0</v>
      </c>
      <c r="F875" s="44" t="str">
        <f aca="false">IFERROR(VLOOKUP(ROWS(F$5:F875),$B$5:$C$1000,2,0),"")</f>
        <v/>
      </c>
      <c r="H875" s="44" t="n">
        <f aca="false">IF(ISNUMBER(SEARCH($N$1,I875)),MAX($H$4:H874)+1,0)</f>
        <v>0</v>
      </c>
      <c r="N875" s="44" t="str">
        <f aca="false">IFERROR(VLOOKUP(ROWS($N$5:N875),$H$5:$I$6009,2,0),"")</f>
        <v/>
      </c>
    </row>
    <row r="876" customFormat="false" ht="12.75" hidden="false" customHeight="true" outlineLevel="0" collapsed="false">
      <c r="B876" s="44" t="n">
        <f aca="false">IF(ISNUMBER(SEARCH($F$1,C876)),MAX($B$4:B875)+1,0)</f>
        <v>0</v>
      </c>
      <c r="F876" s="44" t="str">
        <f aca="false">IFERROR(VLOOKUP(ROWS(F$5:F876),$B$5:$C$1000,2,0),"")</f>
        <v/>
      </c>
      <c r="H876" s="44" t="n">
        <f aca="false">IF(ISNUMBER(SEARCH($N$1,I876)),MAX($H$4:H875)+1,0)</f>
        <v>0</v>
      </c>
      <c r="N876" s="44" t="str">
        <f aca="false">IFERROR(VLOOKUP(ROWS($N$5:N876),$H$5:$I$6009,2,0),"")</f>
        <v/>
      </c>
    </row>
    <row r="877" customFormat="false" ht="12.75" hidden="false" customHeight="true" outlineLevel="0" collapsed="false">
      <c r="B877" s="44" t="n">
        <f aca="false">IF(ISNUMBER(SEARCH($F$1,C877)),MAX($B$4:B876)+1,0)</f>
        <v>0</v>
      </c>
      <c r="F877" s="44" t="str">
        <f aca="false">IFERROR(VLOOKUP(ROWS(F$5:F877),$B$5:$C$1000,2,0),"")</f>
        <v/>
      </c>
      <c r="H877" s="44" t="n">
        <f aca="false">IF(ISNUMBER(SEARCH($N$1,I877)),MAX($H$4:H876)+1,0)</f>
        <v>0</v>
      </c>
      <c r="N877" s="44" t="str">
        <f aca="false">IFERROR(VLOOKUP(ROWS($N$5:N877),$H$5:$I$6009,2,0),"")</f>
        <v/>
      </c>
    </row>
    <row r="878" customFormat="false" ht="12.75" hidden="false" customHeight="true" outlineLevel="0" collapsed="false">
      <c r="B878" s="44" t="n">
        <f aca="false">IF(ISNUMBER(SEARCH($F$1,C878)),MAX($B$4:B877)+1,0)</f>
        <v>0</v>
      </c>
      <c r="F878" s="44" t="str">
        <f aca="false">IFERROR(VLOOKUP(ROWS(F$5:F878),$B$5:$C$1000,2,0),"")</f>
        <v/>
      </c>
      <c r="H878" s="44" t="n">
        <f aca="false">IF(ISNUMBER(SEARCH($N$1,I878)),MAX($H$4:H877)+1,0)</f>
        <v>0</v>
      </c>
      <c r="N878" s="44" t="str">
        <f aca="false">IFERROR(VLOOKUP(ROWS($N$5:N878),$H$5:$I$6009,2,0),"")</f>
        <v/>
      </c>
    </row>
    <row r="879" customFormat="false" ht="12.75" hidden="false" customHeight="true" outlineLevel="0" collapsed="false">
      <c r="B879" s="44" t="n">
        <f aca="false">IF(ISNUMBER(SEARCH($F$1,C879)),MAX($B$4:B878)+1,0)</f>
        <v>0</v>
      </c>
      <c r="F879" s="44" t="str">
        <f aca="false">IFERROR(VLOOKUP(ROWS(F$5:F879),$B$5:$C$1000,2,0),"")</f>
        <v/>
      </c>
      <c r="H879" s="44" t="n">
        <f aca="false">IF(ISNUMBER(SEARCH($N$1,I879)),MAX($H$4:H878)+1,0)</f>
        <v>0</v>
      </c>
      <c r="N879" s="44" t="str">
        <f aca="false">IFERROR(VLOOKUP(ROWS($N$5:N879),$H$5:$I$6009,2,0),"")</f>
        <v/>
      </c>
    </row>
    <row r="880" customFormat="false" ht="12.75" hidden="false" customHeight="true" outlineLevel="0" collapsed="false">
      <c r="B880" s="44" t="n">
        <f aca="false">IF(ISNUMBER(SEARCH($F$1,C880)),MAX($B$4:B879)+1,0)</f>
        <v>0</v>
      </c>
      <c r="F880" s="44" t="str">
        <f aca="false">IFERROR(VLOOKUP(ROWS(F$5:F880),$B$5:$C$1000,2,0),"")</f>
        <v/>
      </c>
      <c r="H880" s="44" t="n">
        <f aca="false">IF(ISNUMBER(SEARCH($N$1,I880)),MAX($H$4:H879)+1,0)</f>
        <v>0</v>
      </c>
      <c r="N880" s="44" t="str">
        <f aca="false">IFERROR(VLOOKUP(ROWS($N$5:N880),$H$5:$I$6009,2,0),"")</f>
        <v/>
      </c>
    </row>
    <row r="881" customFormat="false" ht="12.75" hidden="false" customHeight="true" outlineLevel="0" collapsed="false">
      <c r="B881" s="44" t="n">
        <f aca="false">IF(ISNUMBER(SEARCH($F$1,C881)),MAX($B$4:B880)+1,0)</f>
        <v>0</v>
      </c>
      <c r="F881" s="44" t="str">
        <f aca="false">IFERROR(VLOOKUP(ROWS(F$5:F881),$B$5:$C$1000,2,0),"")</f>
        <v/>
      </c>
      <c r="H881" s="44" t="n">
        <f aca="false">IF(ISNUMBER(SEARCH($N$1,I881)),MAX($H$4:H880)+1,0)</f>
        <v>0</v>
      </c>
      <c r="N881" s="44" t="str">
        <f aca="false">IFERROR(VLOOKUP(ROWS($N$5:N881),$H$5:$I$6009,2,0),"")</f>
        <v/>
      </c>
    </row>
    <row r="882" customFormat="false" ht="12.75" hidden="false" customHeight="true" outlineLevel="0" collapsed="false">
      <c r="B882" s="44" t="n">
        <f aca="false">IF(ISNUMBER(SEARCH($F$1,C882)),MAX($B$4:B881)+1,0)</f>
        <v>0</v>
      </c>
      <c r="F882" s="44" t="str">
        <f aca="false">IFERROR(VLOOKUP(ROWS(F$5:F882),$B$5:$C$1000,2,0),"")</f>
        <v/>
      </c>
      <c r="H882" s="44" t="n">
        <f aca="false">IF(ISNUMBER(SEARCH($N$1,I882)),MAX($H$4:H881)+1,0)</f>
        <v>0</v>
      </c>
      <c r="N882" s="44" t="str">
        <f aca="false">IFERROR(VLOOKUP(ROWS($N$5:N882),$H$5:$I$6009,2,0),"")</f>
        <v/>
      </c>
    </row>
    <row r="883" customFormat="false" ht="12.75" hidden="false" customHeight="true" outlineLevel="0" collapsed="false">
      <c r="B883" s="44" t="n">
        <f aca="false">IF(ISNUMBER(SEARCH($F$1,C883)),MAX($B$4:B882)+1,0)</f>
        <v>0</v>
      </c>
      <c r="F883" s="44" t="str">
        <f aca="false">IFERROR(VLOOKUP(ROWS(F$5:F883),$B$5:$C$1000,2,0),"")</f>
        <v/>
      </c>
      <c r="H883" s="44" t="n">
        <f aca="false">IF(ISNUMBER(SEARCH($N$1,I883)),MAX($H$4:H882)+1,0)</f>
        <v>0</v>
      </c>
      <c r="N883" s="44" t="str">
        <f aca="false">IFERROR(VLOOKUP(ROWS($N$5:N883),$H$5:$I$6009,2,0),"")</f>
        <v/>
      </c>
    </row>
    <row r="884" customFormat="false" ht="12.75" hidden="false" customHeight="true" outlineLevel="0" collapsed="false">
      <c r="B884" s="44" t="n">
        <f aca="false">IF(ISNUMBER(SEARCH($F$1,C884)),MAX($B$4:B883)+1,0)</f>
        <v>0</v>
      </c>
      <c r="F884" s="44" t="str">
        <f aca="false">IFERROR(VLOOKUP(ROWS(F$5:F884),$B$5:$C$1000,2,0),"")</f>
        <v/>
      </c>
      <c r="H884" s="44" t="n">
        <f aca="false">IF(ISNUMBER(SEARCH($N$1,I884)),MAX($H$4:H883)+1,0)</f>
        <v>0</v>
      </c>
      <c r="N884" s="44" t="str">
        <f aca="false">IFERROR(VLOOKUP(ROWS($N$5:N884),$H$5:$I$6009,2,0),"")</f>
        <v/>
      </c>
    </row>
    <row r="885" customFormat="false" ht="12.75" hidden="false" customHeight="true" outlineLevel="0" collapsed="false">
      <c r="B885" s="44" t="n">
        <f aca="false">IF(ISNUMBER(SEARCH($F$1,C885)),MAX($B$4:B884)+1,0)</f>
        <v>0</v>
      </c>
      <c r="F885" s="44" t="str">
        <f aca="false">IFERROR(VLOOKUP(ROWS(F$5:F885),$B$5:$C$1000,2,0),"")</f>
        <v/>
      </c>
      <c r="H885" s="44" t="n">
        <f aca="false">IF(ISNUMBER(SEARCH($N$1,I885)),MAX($H$4:H884)+1,0)</f>
        <v>0</v>
      </c>
      <c r="N885" s="44" t="str">
        <f aca="false">IFERROR(VLOOKUP(ROWS($N$5:N885),$H$5:$I$6009,2,0),"")</f>
        <v/>
      </c>
    </row>
    <row r="886" customFormat="false" ht="12.75" hidden="false" customHeight="true" outlineLevel="0" collapsed="false">
      <c r="B886" s="44" t="n">
        <f aca="false">IF(ISNUMBER(SEARCH($F$1,C886)),MAX($B$4:B885)+1,0)</f>
        <v>0</v>
      </c>
      <c r="F886" s="44" t="str">
        <f aca="false">IFERROR(VLOOKUP(ROWS(F$5:F886),$B$5:$C$1000,2,0),"")</f>
        <v/>
      </c>
      <c r="H886" s="44" t="n">
        <f aca="false">IF(ISNUMBER(SEARCH($N$1,I886)),MAX($H$4:H885)+1,0)</f>
        <v>0</v>
      </c>
      <c r="N886" s="44" t="str">
        <f aca="false">IFERROR(VLOOKUP(ROWS($N$5:N886),$H$5:$I$6009,2,0),"")</f>
        <v/>
      </c>
    </row>
    <row r="887" customFormat="false" ht="12.75" hidden="false" customHeight="true" outlineLevel="0" collapsed="false">
      <c r="B887" s="44" t="n">
        <f aca="false">IF(ISNUMBER(SEARCH($F$1,C887)),MAX($B$4:B886)+1,0)</f>
        <v>0</v>
      </c>
      <c r="F887" s="44" t="str">
        <f aca="false">IFERROR(VLOOKUP(ROWS(F$5:F887),$B$5:$C$1000,2,0),"")</f>
        <v/>
      </c>
      <c r="H887" s="44" t="n">
        <f aca="false">IF(ISNUMBER(SEARCH($N$1,I887)),MAX($H$4:H886)+1,0)</f>
        <v>0</v>
      </c>
      <c r="N887" s="44" t="str">
        <f aca="false">IFERROR(VLOOKUP(ROWS($N$5:N887),$H$5:$I$6009,2,0),"")</f>
        <v/>
      </c>
    </row>
    <row r="888" customFormat="false" ht="12.75" hidden="false" customHeight="true" outlineLevel="0" collapsed="false">
      <c r="B888" s="44" t="n">
        <f aca="false">IF(ISNUMBER(SEARCH($F$1,C888)),MAX($B$4:B887)+1,0)</f>
        <v>0</v>
      </c>
      <c r="F888" s="44" t="str">
        <f aca="false">IFERROR(VLOOKUP(ROWS(F$5:F888),$B$5:$C$1000,2,0),"")</f>
        <v/>
      </c>
      <c r="H888" s="44" t="n">
        <f aca="false">IF(ISNUMBER(SEARCH($N$1,I888)),MAX($H$4:H887)+1,0)</f>
        <v>0</v>
      </c>
      <c r="N888" s="44" t="str">
        <f aca="false">IFERROR(VLOOKUP(ROWS($N$5:N888),$H$5:$I$6009,2,0),"")</f>
        <v/>
      </c>
    </row>
    <row r="889" customFormat="false" ht="12.75" hidden="false" customHeight="true" outlineLevel="0" collapsed="false">
      <c r="B889" s="44" t="n">
        <f aca="false">IF(ISNUMBER(SEARCH($F$1,C889)),MAX($B$4:B888)+1,0)</f>
        <v>0</v>
      </c>
      <c r="F889" s="44" t="str">
        <f aca="false">IFERROR(VLOOKUP(ROWS(F$5:F889),$B$5:$C$1000,2,0),"")</f>
        <v/>
      </c>
      <c r="H889" s="44" t="n">
        <f aca="false">IF(ISNUMBER(SEARCH($N$1,I889)),MAX($H$4:H888)+1,0)</f>
        <v>0</v>
      </c>
      <c r="N889" s="44" t="str">
        <f aca="false">IFERROR(VLOOKUP(ROWS($N$5:N889),$H$5:$I$6009,2,0),"")</f>
        <v/>
      </c>
    </row>
    <row r="890" customFormat="false" ht="12.75" hidden="false" customHeight="true" outlineLevel="0" collapsed="false">
      <c r="B890" s="44" t="n">
        <f aca="false">IF(ISNUMBER(SEARCH($F$1,C890)),MAX($B$4:B889)+1,0)</f>
        <v>0</v>
      </c>
      <c r="F890" s="44" t="str">
        <f aca="false">IFERROR(VLOOKUP(ROWS(F$5:F890),$B$5:$C$1000,2,0),"")</f>
        <v/>
      </c>
      <c r="H890" s="44" t="n">
        <f aca="false">IF(ISNUMBER(SEARCH($N$1,I890)),MAX($H$4:H889)+1,0)</f>
        <v>0</v>
      </c>
      <c r="N890" s="44" t="str">
        <f aca="false">IFERROR(VLOOKUP(ROWS($N$5:N890),$H$5:$I$6009,2,0),"")</f>
        <v/>
      </c>
    </row>
    <row r="891" customFormat="false" ht="12.75" hidden="false" customHeight="true" outlineLevel="0" collapsed="false">
      <c r="B891" s="44" t="n">
        <f aca="false">IF(ISNUMBER(SEARCH($F$1,C891)),MAX($B$4:B890)+1,0)</f>
        <v>0</v>
      </c>
      <c r="F891" s="44" t="str">
        <f aca="false">IFERROR(VLOOKUP(ROWS(F$5:F891),$B$5:$C$1000,2,0),"")</f>
        <v/>
      </c>
      <c r="H891" s="44" t="n">
        <f aca="false">IF(ISNUMBER(SEARCH($N$1,I891)),MAX($H$4:H890)+1,0)</f>
        <v>0</v>
      </c>
      <c r="N891" s="44" t="str">
        <f aca="false">IFERROR(VLOOKUP(ROWS($N$5:N891),$H$5:$I$6009,2,0),"")</f>
        <v/>
      </c>
    </row>
    <row r="892" customFormat="false" ht="12.75" hidden="false" customHeight="true" outlineLevel="0" collapsed="false">
      <c r="B892" s="44" t="n">
        <f aca="false">IF(ISNUMBER(SEARCH($F$1,C892)),MAX($B$4:B891)+1,0)</f>
        <v>0</v>
      </c>
      <c r="F892" s="44" t="str">
        <f aca="false">IFERROR(VLOOKUP(ROWS(F$5:F892),$B$5:$C$1000,2,0),"")</f>
        <v/>
      </c>
      <c r="H892" s="44" t="n">
        <f aca="false">IF(ISNUMBER(SEARCH($N$1,I892)),MAX($H$4:H891)+1,0)</f>
        <v>0</v>
      </c>
      <c r="N892" s="44" t="str">
        <f aca="false">IFERROR(VLOOKUP(ROWS($N$5:N892),$H$5:$I$6009,2,0),"")</f>
        <v/>
      </c>
    </row>
    <row r="893" customFormat="false" ht="12.75" hidden="false" customHeight="true" outlineLevel="0" collapsed="false">
      <c r="B893" s="44" t="n">
        <f aca="false">IF(ISNUMBER(SEARCH($F$1,C893)),MAX($B$4:B892)+1,0)</f>
        <v>0</v>
      </c>
      <c r="F893" s="44" t="str">
        <f aca="false">IFERROR(VLOOKUP(ROWS(F$5:F893),$B$5:$C$1000,2,0),"")</f>
        <v/>
      </c>
      <c r="H893" s="44" t="n">
        <f aca="false">IF(ISNUMBER(SEARCH($N$1,I893)),MAX($H$4:H892)+1,0)</f>
        <v>0</v>
      </c>
      <c r="N893" s="44" t="str">
        <f aca="false">IFERROR(VLOOKUP(ROWS($N$5:N893),$H$5:$I$6009,2,0),"")</f>
        <v/>
      </c>
    </row>
    <row r="894" customFormat="false" ht="12.75" hidden="false" customHeight="true" outlineLevel="0" collapsed="false">
      <c r="B894" s="44" t="n">
        <f aca="false">IF(ISNUMBER(SEARCH($F$1,C894)),MAX($B$4:B893)+1,0)</f>
        <v>0</v>
      </c>
      <c r="F894" s="44" t="str">
        <f aca="false">IFERROR(VLOOKUP(ROWS(F$5:F894),$B$5:$C$1000,2,0),"")</f>
        <v/>
      </c>
      <c r="H894" s="44" t="n">
        <f aca="false">IF(ISNUMBER(SEARCH($N$1,I894)),MAX($H$4:H893)+1,0)</f>
        <v>0</v>
      </c>
      <c r="N894" s="44" t="str">
        <f aca="false">IFERROR(VLOOKUP(ROWS($N$5:N894),$H$5:$I$6009,2,0),"")</f>
        <v/>
      </c>
    </row>
    <row r="895" customFormat="false" ht="12.75" hidden="false" customHeight="true" outlineLevel="0" collapsed="false">
      <c r="B895" s="44" t="n">
        <f aca="false">IF(ISNUMBER(SEARCH($F$1,C895)),MAX($B$4:B894)+1,0)</f>
        <v>0</v>
      </c>
      <c r="F895" s="44" t="str">
        <f aca="false">IFERROR(VLOOKUP(ROWS(F$5:F895),$B$5:$C$1000,2,0),"")</f>
        <v/>
      </c>
      <c r="H895" s="44" t="n">
        <f aca="false">IF(ISNUMBER(SEARCH($N$1,I895)),MAX($H$4:H894)+1,0)</f>
        <v>0</v>
      </c>
      <c r="N895" s="44" t="str">
        <f aca="false">IFERROR(VLOOKUP(ROWS($N$5:N895),$H$5:$I$6009,2,0),"")</f>
        <v/>
      </c>
    </row>
    <row r="896" customFormat="false" ht="12.75" hidden="false" customHeight="true" outlineLevel="0" collapsed="false">
      <c r="B896" s="44" t="n">
        <f aca="false">IF(ISNUMBER(SEARCH($F$1,C896)),MAX($B$4:B895)+1,0)</f>
        <v>0</v>
      </c>
      <c r="F896" s="44" t="str">
        <f aca="false">IFERROR(VLOOKUP(ROWS(F$5:F896),$B$5:$C$1000,2,0),"")</f>
        <v/>
      </c>
      <c r="H896" s="44" t="n">
        <f aca="false">IF(ISNUMBER(SEARCH($N$1,I896)),MAX($H$4:H895)+1,0)</f>
        <v>0</v>
      </c>
      <c r="N896" s="44" t="str">
        <f aca="false">IFERROR(VLOOKUP(ROWS($N$5:N896),$H$5:$I$6009,2,0),"")</f>
        <v/>
      </c>
    </row>
    <row r="897" customFormat="false" ht="12.75" hidden="false" customHeight="true" outlineLevel="0" collapsed="false">
      <c r="B897" s="44" t="n">
        <f aca="false">IF(ISNUMBER(SEARCH($F$1,C897)),MAX($B$4:B896)+1,0)</f>
        <v>0</v>
      </c>
      <c r="F897" s="44" t="str">
        <f aca="false">IFERROR(VLOOKUP(ROWS(F$5:F897),$B$5:$C$1000,2,0),"")</f>
        <v/>
      </c>
      <c r="H897" s="44" t="n">
        <f aca="false">IF(ISNUMBER(SEARCH($N$1,I897)),MAX($H$4:H896)+1,0)</f>
        <v>0</v>
      </c>
      <c r="N897" s="44" t="str">
        <f aca="false">IFERROR(VLOOKUP(ROWS($N$5:N897),$H$5:$I$6009,2,0),"")</f>
        <v/>
      </c>
    </row>
    <row r="898" customFormat="false" ht="12.75" hidden="false" customHeight="true" outlineLevel="0" collapsed="false">
      <c r="B898" s="44" t="n">
        <f aca="false">IF(ISNUMBER(SEARCH($F$1,C898)),MAX($B$4:B897)+1,0)</f>
        <v>0</v>
      </c>
      <c r="F898" s="44" t="str">
        <f aca="false">IFERROR(VLOOKUP(ROWS(F$5:F898),$B$5:$C$1000,2,0),"")</f>
        <v/>
      </c>
      <c r="H898" s="44" t="n">
        <f aca="false">IF(ISNUMBER(SEARCH($N$1,I898)),MAX($H$4:H897)+1,0)</f>
        <v>0</v>
      </c>
      <c r="N898" s="44" t="str">
        <f aca="false">IFERROR(VLOOKUP(ROWS($N$5:N898),$H$5:$I$6009,2,0),"")</f>
        <v/>
      </c>
    </row>
    <row r="899" customFormat="false" ht="12.75" hidden="false" customHeight="true" outlineLevel="0" collapsed="false">
      <c r="B899" s="44" t="n">
        <f aca="false">IF(ISNUMBER(SEARCH($F$1,C899)),MAX($B$4:B898)+1,0)</f>
        <v>0</v>
      </c>
      <c r="F899" s="44" t="str">
        <f aca="false">IFERROR(VLOOKUP(ROWS(F$5:F899),$B$5:$C$1000,2,0),"")</f>
        <v/>
      </c>
      <c r="H899" s="44" t="n">
        <f aca="false">IF(ISNUMBER(SEARCH($N$1,I899)),MAX($H$4:H898)+1,0)</f>
        <v>0</v>
      </c>
      <c r="N899" s="44" t="str">
        <f aca="false">IFERROR(VLOOKUP(ROWS($N$5:N899),$H$5:$I$6009,2,0),"")</f>
        <v/>
      </c>
    </row>
    <row r="900" customFormat="false" ht="12.75" hidden="false" customHeight="true" outlineLevel="0" collapsed="false">
      <c r="B900" s="44" t="n">
        <f aca="false">IF(ISNUMBER(SEARCH($F$1,C900)),MAX($B$4:B899)+1,0)</f>
        <v>0</v>
      </c>
      <c r="F900" s="44" t="str">
        <f aca="false">IFERROR(VLOOKUP(ROWS(F$5:F900),$B$5:$C$1000,2,0),"")</f>
        <v/>
      </c>
      <c r="H900" s="44" t="n">
        <f aca="false">IF(ISNUMBER(SEARCH($N$1,I900)),MAX($H$4:H899)+1,0)</f>
        <v>0</v>
      </c>
      <c r="N900" s="44" t="str">
        <f aca="false">IFERROR(VLOOKUP(ROWS($N$5:N900),$H$5:$I$6009,2,0),"")</f>
        <v/>
      </c>
    </row>
    <row r="901" customFormat="false" ht="12.75" hidden="false" customHeight="true" outlineLevel="0" collapsed="false">
      <c r="B901" s="44" t="n">
        <f aca="false">IF(ISNUMBER(SEARCH($F$1,C901)),MAX($B$4:B900)+1,0)</f>
        <v>0</v>
      </c>
      <c r="F901" s="44" t="str">
        <f aca="false">IFERROR(VLOOKUP(ROWS(F$5:F901),$B$5:$C$1000,2,0),"")</f>
        <v/>
      </c>
      <c r="H901" s="44" t="n">
        <f aca="false">IF(ISNUMBER(SEARCH($N$1,I901)),MAX($H$4:H900)+1,0)</f>
        <v>0</v>
      </c>
      <c r="N901" s="44" t="str">
        <f aca="false">IFERROR(VLOOKUP(ROWS($N$5:N901),$H$5:$I$6009,2,0),"")</f>
        <v/>
      </c>
    </row>
    <row r="902" customFormat="false" ht="12.75" hidden="false" customHeight="true" outlineLevel="0" collapsed="false">
      <c r="B902" s="44" t="n">
        <f aca="false">IF(ISNUMBER(SEARCH($F$1,C902)),MAX($B$4:B901)+1,0)</f>
        <v>0</v>
      </c>
      <c r="F902" s="44" t="str">
        <f aca="false">IFERROR(VLOOKUP(ROWS(F$5:F902),$B$5:$C$1000,2,0),"")</f>
        <v/>
      </c>
      <c r="H902" s="44" t="n">
        <f aca="false">IF(ISNUMBER(SEARCH($N$1,I902)),MAX($H$4:H901)+1,0)</f>
        <v>0</v>
      </c>
      <c r="N902" s="44" t="str">
        <f aca="false">IFERROR(VLOOKUP(ROWS($N$5:N902),$H$5:$I$6009,2,0),"")</f>
        <v/>
      </c>
    </row>
    <row r="903" customFormat="false" ht="12.75" hidden="false" customHeight="true" outlineLevel="0" collapsed="false">
      <c r="B903" s="44" t="n">
        <f aca="false">IF(ISNUMBER(SEARCH($F$1,C903)),MAX($B$4:B902)+1,0)</f>
        <v>0</v>
      </c>
      <c r="F903" s="44" t="str">
        <f aca="false">IFERROR(VLOOKUP(ROWS(F$5:F903),$B$5:$C$1000,2,0),"")</f>
        <v/>
      </c>
      <c r="H903" s="44" t="n">
        <f aca="false">IF(ISNUMBER(SEARCH($N$1,I903)),MAX($H$4:H902)+1,0)</f>
        <v>0</v>
      </c>
      <c r="N903" s="44" t="str">
        <f aca="false">IFERROR(VLOOKUP(ROWS($N$5:N903),$H$5:$I$6009,2,0),"")</f>
        <v/>
      </c>
    </row>
    <row r="904" customFormat="false" ht="12.75" hidden="false" customHeight="true" outlineLevel="0" collapsed="false">
      <c r="B904" s="44" t="n">
        <f aca="false">IF(ISNUMBER(SEARCH($F$1,C904)),MAX($B$4:B903)+1,0)</f>
        <v>0</v>
      </c>
      <c r="F904" s="44" t="str">
        <f aca="false">IFERROR(VLOOKUP(ROWS(F$5:F904),$B$5:$C$1000,2,0),"")</f>
        <v/>
      </c>
      <c r="H904" s="44" t="n">
        <f aca="false">IF(ISNUMBER(SEARCH($N$1,I904)),MAX($H$4:H903)+1,0)</f>
        <v>0</v>
      </c>
      <c r="N904" s="44" t="str">
        <f aca="false">IFERROR(VLOOKUP(ROWS($N$5:N904),$H$5:$I$6009,2,0),"")</f>
        <v/>
      </c>
    </row>
    <row r="905" customFormat="false" ht="12.75" hidden="false" customHeight="true" outlineLevel="0" collapsed="false">
      <c r="B905" s="44" t="n">
        <f aca="false">IF(ISNUMBER(SEARCH($F$1,C905)),MAX($B$4:B904)+1,0)</f>
        <v>0</v>
      </c>
      <c r="F905" s="44" t="str">
        <f aca="false">IFERROR(VLOOKUP(ROWS(F$5:F905),$B$5:$C$1000,2,0),"")</f>
        <v/>
      </c>
      <c r="H905" s="44" t="n">
        <f aca="false">IF(ISNUMBER(SEARCH($N$1,I905)),MAX($H$4:H904)+1,0)</f>
        <v>0</v>
      </c>
      <c r="N905" s="44" t="str">
        <f aca="false">IFERROR(VLOOKUP(ROWS($N$5:N905),$H$5:$I$6009,2,0),"")</f>
        <v/>
      </c>
    </row>
    <row r="906" customFormat="false" ht="12.75" hidden="false" customHeight="true" outlineLevel="0" collapsed="false">
      <c r="B906" s="44" t="n">
        <f aca="false">IF(ISNUMBER(SEARCH($F$1,C906)),MAX($B$4:B905)+1,0)</f>
        <v>0</v>
      </c>
      <c r="F906" s="44" t="str">
        <f aca="false">IFERROR(VLOOKUP(ROWS(F$5:F906),$B$5:$C$1000,2,0),"")</f>
        <v/>
      </c>
      <c r="H906" s="44" t="n">
        <f aca="false">IF(ISNUMBER(SEARCH($N$1,I906)),MAX($H$4:H905)+1,0)</f>
        <v>0</v>
      </c>
      <c r="N906" s="44" t="str">
        <f aca="false">IFERROR(VLOOKUP(ROWS($N$5:N906),$H$5:$I$6009,2,0),"")</f>
        <v/>
      </c>
    </row>
    <row r="907" customFormat="false" ht="12.75" hidden="false" customHeight="true" outlineLevel="0" collapsed="false">
      <c r="B907" s="44" t="n">
        <f aca="false">IF(ISNUMBER(SEARCH($F$1,C907)),MAX($B$4:B906)+1,0)</f>
        <v>0</v>
      </c>
      <c r="F907" s="44" t="str">
        <f aca="false">IFERROR(VLOOKUP(ROWS(F$5:F907),$B$5:$C$1000,2,0),"")</f>
        <v/>
      </c>
      <c r="H907" s="44" t="n">
        <f aca="false">IF(ISNUMBER(SEARCH($N$1,I907)),MAX($H$4:H906)+1,0)</f>
        <v>0</v>
      </c>
      <c r="N907" s="44" t="str">
        <f aca="false">IFERROR(VLOOKUP(ROWS($N$5:N907),$H$5:$I$6009,2,0),"")</f>
        <v/>
      </c>
    </row>
    <row r="908" customFormat="false" ht="12.75" hidden="false" customHeight="true" outlineLevel="0" collapsed="false">
      <c r="B908" s="44" t="n">
        <f aca="false">IF(ISNUMBER(SEARCH($F$1,C908)),MAX($B$4:B907)+1,0)</f>
        <v>0</v>
      </c>
      <c r="F908" s="44" t="str">
        <f aca="false">IFERROR(VLOOKUP(ROWS(F$5:F908),$B$5:$C$1000,2,0),"")</f>
        <v/>
      </c>
      <c r="H908" s="44" t="n">
        <f aca="false">IF(ISNUMBER(SEARCH($N$1,I908)),MAX($H$4:H907)+1,0)</f>
        <v>0</v>
      </c>
      <c r="N908" s="44" t="str">
        <f aca="false">IFERROR(VLOOKUP(ROWS($N$5:N908),$H$5:$I$6009,2,0),"")</f>
        <v/>
      </c>
    </row>
    <row r="909" customFormat="false" ht="12.75" hidden="false" customHeight="true" outlineLevel="0" collapsed="false">
      <c r="B909" s="44" t="n">
        <f aca="false">IF(ISNUMBER(SEARCH($F$1,C909)),MAX($B$4:B908)+1,0)</f>
        <v>0</v>
      </c>
      <c r="F909" s="44" t="str">
        <f aca="false">IFERROR(VLOOKUP(ROWS(F$5:F909),$B$5:$C$1000,2,0),"")</f>
        <v/>
      </c>
      <c r="H909" s="44" t="n">
        <f aca="false">IF(ISNUMBER(SEARCH($N$1,I909)),MAX($H$4:H908)+1,0)</f>
        <v>0</v>
      </c>
      <c r="N909" s="44" t="str">
        <f aca="false">IFERROR(VLOOKUP(ROWS($N$5:N909),$H$5:$I$6009,2,0),"")</f>
        <v/>
      </c>
    </row>
    <row r="910" customFormat="false" ht="12.75" hidden="false" customHeight="true" outlineLevel="0" collapsed="false">
      <c r="B910" s="44" t="n">
        <f aca="false">IF(ISNUMBER(SEARCH($F$1,C910)),MAX($B$4:B909)+1,0)</f>
        <v>0</v>
      </c>
      <c r="F910" s="44" t="str">
        <f aca="false">IFERROR(VLOOKUP(ROWS(F$5:F910),$B$5:$C$1000,2,0),"")</f>
        <v/>
      </c>
      <c r="H910" s="44" t="n">
        <f aca="false">IF(ISNUMBER(SEARCH($N$1,I910)),MAX($H$4:H909)+1,0)</f>
        <v>0</v>
      </c>
      <c r="N910" s="44" t="str">
        <f aca="false">IFERROR(VLOOKUP(ROWS($N$5:N910),$H$5:$I$6009,2,0),"")</f>
        <v/>
      </c>
    </row>
    <row r="911" customFormat="false" ht="12.75" hidden="false" customHeight="true" outlineLevel="0" collapsed="false">
      <c r="B911" s="44" t="n">
        <f aca="false">IF(ISNUMBER(SEARCH($F$1,C911)),MAX($B$4:B910)+1,0)</f>
        <v>0</v>
      </c>
      <c r="F911" s="44" t="str">
        <f aca="false">IFERROR(VLOOKUP(ROWS(F$5:F911),$B$5:$C$1000,2,0),"")</f>
        <v/>
      </c>
      <c r="H911" s="44" t="n">
        <f aca="false">IF(ISNUMBER(SEARCH($N$1,I911)),MAX($H$4:H910)+1,0)</f>
        <v>0</v>
      </c>
      <c r="N911" s="44" t="str">
        <f aca="false">IFERROR(VLOOKUP(ROWS($N$5:N911),$H$5:$I$6009,2,0),"")</f>
        <v/>
      </c>
    </row>
    <row r="912" customFormat="false" ht="12.75" hidden="false" customHeight="true" outlineLevel="0" collapsed="false">
      <c r="B912" s="44" t="n">
        <f aca="false">IF(ISNUMBER(SEARCH($F$1,C912)),MAX($B$4:B911)+1,0)</f>
        <v>0</v>
      </c>
      <c r="F912" s="44" t="str">
        <f aca="false">IFERROR(VLOOKUP(ROWS(F$5:F912),$B$5:$C$1000,2,0),"")</f>
        <v/>
      </c>
      <c r="H912" s="44" t="n">
        <f aca="false">IF(ISNUMBER(SEARCH($N$1,I912)),MAX($H$4:H911)+1,0)</f>
        <v>0</v>
      </c>
      <c r="N912" s="44" t="str">
        <f aca="false">IFERROR(VLOOKUP(ROWS($N$5:N912),$H$5:$I$6009,2,0),"")</f>
        <v/>
      </c>
    </row>
    <row r="913" customFormat="false" ht="12.75" hidden="false" customHeight="true" outlineLevel="0" collapsed="false">
      <c r="B913" s="44" t="n">
        <f aca="false">IF(ISNUMBER(SEARCH($F$1,C913)),MAX($B$4:B912)+1,0)</f>
        <v>0</v>
      </c>
      <c r="F913" s="44" t="str">
        <f aca="false">IFERROR(VLOOKUP(ROWS(F$5:F913),$B$5:$C$1000,2,0),"")</f>
        <v/>
      </c>
      <c r="H913" s="44" t="n">
        <f aca="false">IF(ISNUMBER(SEARCH($N$1,I913)),MAX($H$4:H912)+1,0)</f>
        <v>0</v>
      </c>
      <c r="N913" s="44" t="str">
        <f aca="false">IFERROR(VLOOKUP(ROWS($N$5:N913),$H$5:$I$6009,2,0),"")</f>
        <v/>
      </c>
    </row>
    <row r="914" customFormat="false" ht="12.75" hidden="false" customHeight="true" outlineLevel="0" collapsed="false">
      <c r="B914" s="44" t="n">
        <f aca="false">IF(ISNUMBER(SEARCH($F$1,C914)),MAX($B$4:B913)+1,0)</f>
        <v>0</v>
      </c>
      <c r="F914" s="44" t="str">
        <f aca="false">IFERROR(VLOOKUP(ROWS(F$5:F914),$B$5:$C$1000,2,0),"")</f>
        <v/>
      </c>
      <c r="H914" s="44" t="n">
        <f aca="false">IF(ISNUMBER(SEARCH($N$1,I914)),MAX($H$4:H913)+1,0)</f>
        <v>0</v>
      </c>
      <c r="N914" s="44" t="str">
        <f aca="false">IFERROR(VLOOKUP(ROWS($N$5:N914),$H$5:$I$6009,2,0),"")</f>
        <v/>
      </c>
    </row>
    <row r="915" customFormat="false" ht="12.75" hidden="false" customHeight="true" outlineLevel="0" collapsed="false">
      <c r="B915" s="44" t="n">
        <f aca="false">IF(ISNUMBER(SEARCH($F$1,C915)),MAX($B$4:B914)+1,0)</f>
        <v>0</v>
      </c>
      <c r="F915" s="44" t="str">
        <f aca="false">IFERROR(VLOOKUP(ROWS(F$5:F915),$B$5:$C$1000,2,0),"")</f>
        <v/>
      </c>
      <c r="H915" s="44" t="n">
        <f aca="false">IF(ISNUMBER(SEARCH($N$1,I915)),MAX($H$4:H914)+1,0)</f>
        <v>0</v>
      </c>
      <c r="N915" s="44" t="str">
        <f aca="false">IFERROR(VLOOKUP(ROWS($N$5:N915),$H$5:$I$6009,2,0),"")</f>
        <v/>
      </c>
    </row>
    <row r="916" customFormat="false" ht="12.75" hidden="false" customHeight="true" outlineLevel="0" collapsed="false">
      <c r="B916" s="44" t="n">
        <f aca="false">IF(ISNUMBER(SEARCH($F$1,C916)),MAX($B$4:B915)+1,0)</f>
        <v>0</v>
      </c>
      <c r="F916" s="44" t="str">
        <f aca="false">IFERROR(VLOOKUP(ROWS(F$5:F916),$B$5:$C$1000,2,0),"")</f>
        <v/>
      </c>
      <c r="H916" s="44" t="n">
        <f aca="false">IF(ISNUMBER(SEARCH($N$1,I916)),MAX($H$4:H915)+1,0)</f>
        <v>0</v>
      </c>
      <c r="N916" s="44" t="str">
        <f aca="false">IFERROR(VLOOKUP(ROWS($N$5:N916),$H$5:$I$6009,2,0),"")</f>
        <v/>
      </c>
    </row>
    <row r="917" customFormat="false" ht="12.75" hidden="false" customHeight="true" outlineLevel="0" collapsed="false">
      <c r="B917" s="44" t="n">
        <f aca="false">IF(ISNUMBER(SEARCH($F$1,C917)),MAX($B$4:B916)+1,0)</f>
        <v>0</v>
      </c>
      <c r="F917" s="44" t="str">
        <f aca="false">IFERROR(VLOOKUP(ROWS(F$5:F917),$B$5:$C$1000,2,0),"")</f>
        <v/>
      </c>
      <c r="H917" s="44" t="n">
        <f aca="false">IF(ISNUMBER(SEARCH($N$1,I917)),MAX($H$4:H916)+1,0)</f>
        <v>0</v>
      </c>
      <c r="N917" s="44" t="str">
        <f aca="false">IFERROR(VLOOKUP(ROWS($N$5:N917),$H$5:$I$6009,2,0),"")</f>
        <v/>
      </c>
    </row>
    <row r="918" customFormat="false" ht="12.75" hidden="false" customHeight="true" outlineLevel="0" collapsed="false">
      <c r="B918" s="44" t="n">
        <f aca="false">IF(ISNUMBER(SEARCH($F$1,C918)),MAX($B$4:B917)+1,0)</f>
        <v>0</v>
      </c>
      <c r="F918" s="44" t="str">
        <f aca="false">IFERROR(VLOOKUP(ROWS(F$5:F918),$B$5:$C$1000,2,0),"")</f>
        <v/>
      </c>
      <c r="H918" s="44" t="n">
        <f aca="false">IF(ISNUMBER(SEARCH($N$1,I918)),MAX($H$4:H917)+1,0)</f>
        <v>0</v>
      </c>
      <c r="N918" s="44" t="str">
        <f aca="false">IFERROR(VLOOKUP(ROWS($N$5:N918),$H$5:$I$6009,2,0),"")</f>
        <v/>
      </c>
    </row>
    <row r="919" customFormat="false" ht="12.75" hidden="false" customHeight="true" outlineLevel="0" collapsed="false">
      <c r="B919" s="44" t="n">
        <f aca="false">IF(ISNUMBER(SEARCH($F$1,C919)),MAX($B$4:B918)+1,0)</f>
        <v>0</v>
      </c>
      <c r="F919" s="44" t="str">
        <f aca="false">IFERROR(VLOOKUP(ROWS(F$5:F919),$B$5:$C$1000,2,0),"")</f>
        <v/>
      </c>
      <c r="H919" s="44" t="n">
        <f aca="false">IF(ISNUMBER(SEARCH($N$1,I919)),MAX($H$4:H918)+1,0)</f>
        <v>0</v>
      </c>
      <c r="N919" s="44" t="str">
        <f aca="false">IFERROR(VLOOKUP(ROWS($N$5:N919),$H$5:$I$6009,2,0),"")</f>
        <v/>
      </c>
    </row>
    <row r="920" customFormat="false" ht="12.75" hidden="false" customHeight="true" outlineLevel="0" collapsed="false">
      <c r="B920" s="44" t="n">
        <f aca="false">IF(ISNUMBER(SEARCH($F$1,C920)),MAX($B$4:B919)+1,0)</f>
        <v>0</v>
      </c>
      <c r="F920" s="44" t="str">
        <f aca="false">IFERROR(VLOOKUP(ROWS(F$5:F920),$B$5:$C$1000,2,0),"")</f>
        <v/>
      </c>
      <c r="H920" s="44" t="n">
        <f aca="false">IF(ISNUMBER(SEARCH($N$1,I920)),MAX($H$4:H919)+1,0)</f>
        <v>0</v>
      </c>
      <c r="N920" s="44" t="str">
        <f aca="false">IFERROR(VLOOKUP(ROWS($N$5:N920),$H$5:$I$6009,2,0),"")</f>
        <v/>
      </c>
    </row>
    <row r="921" customFormat="false" ht="12.75" hidden="false" customHeight="true" outlineLevel="0" collapsed="false">
      <c r="B921" s="44" t="n">
        <f aca="false">IF(ISNUMBER(SEARCH($F$1,C921)),MAX($B$4:B920)+1,0)</f>
        <v>0</v>
      </c>
      <c r="F921" s="44" t="str">
        <f aca="false">IFERROR(VLOOKUP(ROWS(F$5:F921),$B$5:$C$1000,2,0),"")</f>
        <v/>
      </c>
      <c r="H921" s="44" t="n">
        <f aca="false">IF(ISNUMBER(SEARCH($N$1,I921)),MAX($H$4:H920)+1,0)</f>
        <v>0</v>
      </c>
      <c r="N921" s="44" t="str">
        <f aca="false">IFERROR(VLOOKUP(ROWS($N$5:N921),$H$5:$I$6009,2,0),"")</f>
        <v/>
      </c>
    </row>
    <row r="922" customFormat="false" ht="12.75" hidden="false" customHeight="true" outlineLevel="0" collapsed="false">
      <c r="B922" s="44" t="n">
        <f aca="false">IF(ISNUMBER(SEARCH($F$1,C922)),MAX($B$4:B921)+1,0)</f>
        <v>0</v>
      </c>
      <c r="F922" s="44" t="str">
        <f aca="false">IFERROR(VLOOKUP(ROWS(F$5:F922),$B$5:$C$1000,2,0),"")</f>
        <v/>
      </c>
      <c r="H922" s="44" t="n">
        <f aca="false">IF(ISNUMBER(SEARCH($N$1,I922)),MAX($H$4:H921)+1,0)</f>
        <v>0</v>
      </c>
      <c r="N922" s="44" t="str">
        <f aca="false">IFERROR(VLOOKUP(ROWS($N$5:N922),$H$5:$I$6009,2,0),"")</f>
        <v/>
      </c>
    </row>
    <row r="923" customFormat="false" ht="12.75" hidden="false" customHeight="true" outlineLevel="0" collapsed="false">
      <c r="B923" s="44" t="n">
        <f aca="false">IF(ISNUMBER(SEARCH($F$1,C923)),MAX($B$4:B922)+1,0)</f>
        <v>0</v>
      </c>
      <c r="F923" s="44" t="str">
        <f aca="false">IFERROR(VLOOKUP(ROWS(F$5:F923),$B$5:$C$1000,2,0),"")</f>
        <v/>
      </c>
      <c r="H923" s="44" t="n">
        <f aca="false">IF(ISNUMBER(SEARCH($N$1,I923)),MAX($H$4:H922)+1,0)</f>
        <v>0</v>
      </c>
      <c r="N923" s="44" t="str">
        <f aca="false">IFERROR(VLOOKUP(ROWS($N$5:N923),$H$5:$I$6009,2,0),"")</f>
        <v/>
      </c>
    </row>
    <row r="924" customFormat="false" ht="12.75" hidden="false" customHeight="true" outlineLevel="0" collapsed="false">
      <c r="B924" s="44" t="n">
        <f aca="false">IF(ISNUMBER(SEARCH($F$1,C924)),MAX($B$4:B923)+1,0)</f>
        <v>0</v>
      </c>
      <c r="F924" s="44" t="str">
        <f aca="false">IFERROR(VLOOKUP(ROWS(F$5:F924),$B$5:$C$1000,2,0),"")</f>
        <v/>
      </c>
      <c r="H924" s="44" t="n">
        <f aca="false">IF(ISNUMBER(SEARCH($N$1,I924)),MAX($H$4:H923)+1,0)</f>
        <v>0</v>
      </c>
      <c r="N924" s="44" t="str">
        <f aca="false">IFERROR(VLOOKUP(ROWS($N$5:N924),$H$5:$I$6009,2,0),"")</f>
        <v/>
      </c>
    </row>
    <row r="925" customFormat="false" ht="12.75" hidden="false" customHeight="true" outlineLevel="0" collapsed="false">
      <c r="B925" s="44" t="n">
        <f aca="false">IF(ISNUMBER(SEARCH($F$1,C925)),MAX($B$4:B924)+1,0)</f>
        <v>0</v>
      </c>
      <c r="F925" s="44" t="str">
        <f aca="false">IFERROR(VLOOKUP(ROWS(F$5:F925),$B$5:$C$1000,2,0),"")</f>
        <v/>
      </c>
      <c r="H925" s="44" t="n">
        <f aca="false">IF(ISNUMBER(SEARCH($N$1,I925)),MAX($H$4:H924)+1,0)</f>
        <v>0</v>
      </c>
      <c r="N925" s="44" t="str">
        <f aca="false">IFERROR(VLOOKUP(ROWS($N$5:N925),$H$5:$I$6009,2,0),"")</f>
        <v/>
      </c>
    </row>
    <row r="926" customFormat="false" ht="12.75" hidden="false" customHeight="true" outlineLevel="0" collapsed="false">
      <c r="B926" s="44" t="n">
        <f aca="false">IF(ISNUMBER(SEARCH($F$1,C926)),MAX($B$4:B925)+1,0)</f>
        <v>0</v>
      </c>
      <c r="F926" s="44" t="str">
        <f aca="false">IFERROR(VLOOKUP(ROWS(F$5:F926),$B$5:$C$1000,2,0),"")</f>
        <v/>
      </c>
      <c r="H926" s="44" t="n">
        <f aca="false">IF(ISNUMBER(SEARCH($N$1,I926)),MAX($H$4:H925)+1,0)</f>
        <v>0</v>
      </c>
      <c r="N926" s="44" t="str">
        <f aca="false">IFERROR(VLOOKUP(ROWS($N$5:N926),$H$5:$I$6009,2,0),"")</f>
        <v/>
      </c>
    </row>
    <row r="927" customFormat="false" ht="12.75" hidden="false" customHeight="true" outlineLevel="0" collapsed="false">
      <c r="B927" s="44" t="n">
        <f aca="false">IF(ISNUMBER(SEARCH($F$1,C927)),MAX($B$4:B926)+1,0)</f>
        <v>0</v>
      </c>
      <c r="F927" s="44" t="str">
        <f aca="false">IFERROR(VLOOKUP(ROWS(F$5:F927),$B$5:$C$1000,2,0),"")</f>
        <v/>
      </c>
      <c r="H927" s="44" t="n">
        <f aca="false">IF(ISNUMBER(SEARCH($N$1,I927)),MAX($H$4:H926)+1,0)</f>
        <v>0</v>
      </c>
      <c r="N927" s="44" t="str">
        <f aca="false">IFERROR(VLOOKUP(ROWS($N$5:N927),$H$5:$I$6009,2,0),"")</f>
        <v/>
      </c>
    </row>
    <row r="928" customFormat="false" ht="12.75" hidden="false" customHeight="true" outlineLevel="0" collapsed="false">
      <c r="B928" s="44" t="n">
        <f aca="false">IF(ISNUMBER(SEARCH($F$1,C928)),MAX($B$4:B927)+1,0)</f>
        <v>0</v>
      </c>
      <c r="F928" s="44" t="str">
        <f aca="false">IFERROR(VLOOKUP(ROWS(F$5:F928),$B$5:$C$1000,2,0),"")</f>
        <v/>
      </c>
      <c r="H928" s="44" t="n">
        <f aca="false">IF(ISNUMBER(SEARCH($N$1,I928)),MAX($H$4:H927)+1,0)</f>
        <v>0</v>
      </c>
      <c r="N928" s="44" t="str">
        <f aca="false">IFERROR(VLOOKUP(ROWS($N$5:N928),$H$5:$I$6009,2,0),"")</f>
        <v/>
      </c>
    </row>
    <row r="929" customFormat="false" ht="12.75" hidden="false" customHeight="true" outlineLevel="0" collapsed="false">
      <c r="B929" s="44" t="n">
        <f aca="false">IF(ISNUMBER(SEARCH($F$1,C929)),MAX($B$4:B928)+1,0)</f>
        <v>0</v>
      </c>
      <c r="F929" s="44" t="str">
        <f aca="false">IFERROR(VLOOKUP(ROWS(F$5:F929),$B$5:$C$1000,2,0),"")</f>
        <v/>
      </c>
      <c r="H929" s="44" t="n">
        <f aca="false">IF(ISNUMBER(SEARCH($N$1,I929)),MAX($H$4:H928)+1,0)</f>
        <v>0</v>
      </c>
      <c r="N929" s="44" t="str">
        <f aca="false">IFERROR(VLOOKUP(ROWS($N$5:N929),$H$5:$I$6009,2,0),"")</f>
        <v/>
      </c>
    </row>
    <row r="930" customFormat="false" ht="12.75" hidden="false" customHeight="true" outlineLevel="0" collapsed="false">
      <c r="B930" s="44" t="n">
        <f aca="false">IF(ISNUMBER(SEARCH($F$1,C930)),MAX($B$4:B929)+1,0)</f>
        <v>0</v>
      </c>
      <c r="F930" s="44" t="str">
        <f aca="false">IFERROR(VLOOKUP(ROWS(F$5:F930),$B$5:$C$1000,2,0),"")</f>
        <v/>
      </c>
      <c r="H930" s="44" t="n">
        <f aca="false">IF(ISNUMBER(SEARCH($N$1,I930)),MAX($H$4:H929)+1,0)</f>
        <v>0</v>
      </c>
      <c r="N930" s="44" t="str">
        <f aca="false">IFERROR(VLOOKUP(ROWS($N$5:N930),$H$5:$I$6009,2,0),"")</f>
        <v/>
      </c>
    </row>
    <row r="931" customFormat="false" ht="12.75" hidden="false" customHeight="true" outlineLevel="0" collapsed="false">
      <c r="B931" s="44" t="n">
        <f aca="false">IF(ISNUMBER(SEARCH($F$1,C931)),MAX($B$4:B930)+1,0)</f>
        <v>0</v>
      </c>
      <c r="F931" s="44" t="str">
        <f aca="false">IFERROR(VLOOKUP(ROWS(F$5:F931),$B$5:$C$1000,2,0),"")</f>
        <v/>
      </c>
      <c r="H931" s="44" t="n">
        <f aca="false">IF(ISNUMBER(SEARCH($N$1,I931)),MAX($H$4:H930)+1,0)</f>
        <v>0</v>
      </c>
      <c r="N931" s="44" t="str">
        <f aca="false">IFERROR(VLOOKUP(ROWS($N$5:N931),$H$5:$I$6009,2,0),"")</f>
        <v/>
      </c>
    </row>
    <row r="932" customFormat="false" ht="12.75" hidden="false" customHeight="true" outlineLevel="0" collapsed="false">
      <c r="B932" s="44" t="n">
        <f aca="false">IF(ISNUMBER(SEARCH($F$1,C932)),MAX($B$4:B931)+1,0)</f>
        <v>0</v>
      </c>
      <c r="F932" s="44" t="str">
        <f aca="false">IFERROR(VLOOKUP(ROWS(F$5:F932),$B$5:$C$1000,2,0),"")</f>
        <v/>
      </c>
      <c r="H932" s="44" t="n">
        <f aca="false">IF(ISNUMBER(SEARCH($N$1,I932)),MAX($H$4:H931)+1,0)</f>
        <v>0</v>
      </c>
      <c r="N932" s="44" t="str">
        <f aca="false">IFERROR(VLOOKUP(ROWS($N$5:N932),$H$5:$I$6009,2,0),"")</f>
        <v/>
      </c>
    </row>
    <row r="933" customFormat="false" ht="12.75" hidden="false" customHeight="true" outlineLevel="0" collapsed="false">
      <c r="B933" s="44" t="n">
        <f aca="false">IF(ISNUMBER(SEARCH($F$1,C933)),MAX($B$4:B932)+1,0)</f>
        <v>0</v>
      </c>
      <c r="F933" s="44" t="str">
        <f aca="false">IFERROR(VLOOKUP(ROWS(F$5:F933),$B$5:$C$1000,2,0),"")</f>
        <v/>
      </c>
      <c r="H933" s="44" t="n">
        <f aca="false">IF(ISNUMBER(SEARCH($N$1,I933)),MAX($H$4:H932)+1,0)</f>
        <v>0</v>
      </c>
      <c r="N933" s="44" t="str">
        <f aca="false">IFERROR(VLOOKUP(ROWS($N$5:N933),$H$5:$I$6009,2,0),"")</f>
        <v/>
      </c>
    </row>
    <row r="934" customFormat="false" ht="12.75" hidden="false" customHeight="true" outlineLevel="0" collapsed="false">
      <c r="B934" s="44" t="n">
        <f aca="false">IF(ISNUMBER(SEARCH($F$1,C934)),MAX($B$4:B933)+1,0)</f>
        <v>0</v>
      </c>
      <c r="F934" s="44" t="str">
        <f aca="false">IFERROR(VLOOKUP(ROWS(F$5:F934),$B$5:$C$1000,2,0),"")</f>
        <v/>
      </c>
      <c r="H934" s="44" t="n">
        <f aca="false">IF(ISNUMBER(SEARCH($N$1,I934)),MAX($H$4:H933)+1,0)</f>
        <v>0</v>
      </c>
      <c r="N934" s="44" t="str">
        <f aca="false">IFERROR(VLOOKUP(ROWS($N$5:N934),$H$5:$I$6009,2,0),"")</f>
        <v/>
      </c>
    </row>
    <row r="935" customFormat="false" ht="12.75" hidden="false" customHeight="true" outlineLevel="0" collapsed="false">
      <c r="B935" s="44" t="n">
        <f aca="false">IF(ISNUMBER(SEARCH($F$1,C935)),MAX($B$4:B934)+1,0)</f>
        <v>0</v>
      </c>
      <c r="F935" s="44" t="str">
        <f aca="false">IFERROR(VLOOKUP(ROWS(F$5:F935),$B$5:$C$1000,2,0),"")</f>
        <v/>
      </c>
      <c r="H935" s="44" t="n">
        <f aca="false">IF(ISNUMBER(SEARCH($N$1,I935)),MAX($H$4:H934)+1,0)</f>
        <v>0</v>
      </c>
      <c r="N935" s="44" t="str">
        <f aca="false">IFERROR(VLOOKUP(ROWS($N$5:N935),$H$5:$I$6009,2,0),"")</f>
        <v/>
      </c>
    </row>
    <row r="936" customFormat="false" ht="12.75" hidden="false" customHeight="true" outlineLevel="0" collapsed="false">
      <c r="B936" s="44" t="n">
        <f aca="false">IF(ISNUMBER(SEARCH($F$1,C936)),MAX($B$4:B935)+1,0)</f>
        <v>0</v>
      </c>
      <c r="F936" s="44" t="str">
        <f aca="false">IFERROR(VLOOKUP(ROWS(F$5:F936),$B$5:$C$1000,2,0),"")</f>
        <v/>
      </c>
      <c r="H936" s="44" t="n">
        <f aca="false">IF(ISNUMBER(SEARCH($N$1,I936)),MAX($H$4:H935)+1,0)</f>
        <v>0</v>
      </c>
      <c r="N936" s="44" t="str">
        <f aca="false">IFERROR(VLOOKUP(ROWS($N$5:N936),$H$5:$I$6009,2,0),"")</f>
        <v/>
      </c>
    </row>
    <row r="937" customFormat="false" ht="12.75" hidden="false" customHeight="true" outlineLevel="0" collapsed="false">
      <c r="B937" s="44" t="n">
        <f aca="false">IF(ISNUMBER(SEARCH($F$1,C937)),MAX($B$4:B936)+1,0)</f>
        <v>0</v>
      </c>
      <c r="F937" s="44" t="str">
        <f aca="false">IFERROR(VLOOKUP(ROWS(F$5:F937),$B$5:$C$1000,2,0),"")</f>
        <v/>
      </c>
      <c r="H937" s="44" t="n">
        <f aca="false">IF(ISNUMBER(SEARCH($N$1,I937)),MAX($H$4:H936)+1,0)</f>
        <v>0</v>
      </c>
      <c r="N937" s="44" t="str">
        <f aca="false">IFERROR(VLOOKUP(ROWS($N$5:N937),$H$5:$I$6009,2,0),"")</f>
        <v/>
      </c>
    </row>
    <row r="938" customFormat="false" ht="12.75" hidden="false" customHeight="true" outlineLevel="0" collapsed="false">
      <c r="B938" s="44" t="n">
        <f aca="false">IF(ISNUMBER(SEARCH($F$1,C938)),MAX($B$4:B937)+1,0)</f>
        <v>0</v>
      </c>
      <c r="F938" s="44" t="str">
        <f aca="false">IFERROR(VLOOKUP(ROWS(F$5:F938),$B$5:$C$1000,2,0),"")</f>
        <v/>
      </c>
      <c r="H938" s="44" t="n">
        <f aca="false">IF(ISNUMBER(SEARCH($N$1,I938)),MAX($H$4:H937)+1,0)</f>
        <v>0</v>
      </c>
      <c r="N938" s="44" t="str">
        <f aca="false">IFERROR(VLOOKUP(ROWS($N$5:N938),$H$5:$I$6009,2,0),"")</f>
        <v/>
      </c>
    </row>
    <row r="939" customFormat="false" ht="12.75" hidden="false" customHeight="true" outlineLevel="0" collapsed="false">
      <c r="B939" s="44" t="n">
        <f aca="false">IF(ISNUMBER(SEARCH($F$1,C939)),MAX($B$4:B938)+1,0)</f>
        <v>0</v>
      </c>
      <c r="F939" s="44" t="str">
        <f aca="false">IFERROR(VLOOKUP(ROWS(F$5:F939),$B$5:$C$1000,2,0),"")</f>
        <v/>
      </c>
      <c r="H939" s="44" t="n">
        <f aca="false">IF(ISNUMBER(SEARCH($N$1,I939)),MAX($H$4:H938)+1,0)</f>
        <v>0</v>
      </c>
      <c r="N939" s="44" t="str">
        <f aca="false">IFERROR(VLOOKUP(ROWS($N$5:N939),$H$5:$I$6009,2,0),"")</f>
        <v/>
      </c>
    </row>
    <row r="940" customFormat="false" ht="12.75" hidden="false" customHeight="true" outlineLevel="0" collapsed="false">
      <c r="B940" s="44" t="n">
        <f aca="false">IF(ISNUMBER(SEARCH($F$1,C940)),MAX($B$4:B939)+1,0)</f>
        <v>0</v>
      </c>
      <c r="F940" s="44" t="str">
        <f aca="false">IFERROR(VLOOKUP(ROWS(F$5:F940),$B$5:$C$1000,2,0),"")</f>
        <v/>
      </c>
      <c r="H940" s="44" t="n">
        <f aca="false">IF(ISNUMBER(SEARCH($N$1,I940)),MAX($H$4:H939)+1,0)</f>
        <v>0</v>
      </c>
      <c r="N940" s="44" t="str">
        <f aca="false">IFERROR(VLOOKUP(ROWS($N$5:N940),$H$5:$I$6009,2,0),"")</f>
        <v/>
      </c>
    </row>
    <row r="941" customFormat="false" ht="12.75" hidden="false" customHeight="true" outlineLevel="0" collapsed="false">
      <c r="B941" s="44" t="n">
        <f aca="false">IF(ISNUMBER(SEARCH($F$1,C941)),MAX($B$4:B940)+1,0)</f>
        <v>0</v>
      </c>
      <c r="F941" s="44" t="str">
        <f aca="false">IFERROR(VLOOKUP(ROWS(F$5:F941),$B$5:$C$1000,2,0),"")</f>
        <v/>
      </c>
      <c r="H941" s="44" t="n">
        <f aca="false">IF(ISNUMBER(SEARCH($N$1,I941)),MAX($H$4:H940)+1,0)</f>
        <v>0</v>
      </c>
      <c r="N941" s="44" t="str">
        <f aca="false">IFERROR(VLOOKUP(ROWS($N$5:N941),$H$5:$I$6009,2,0),"")</f>
        <v/>
      </c>
    </row>
    <row r="942" customFormat="false" ht="12.75" hidden="false" customHeight="true" outlineLevel="0" collapsed="false">
      <c r="B942" s="44" t="n">
        <f aca="false">IF(ISNUMBER(SEARCH($F$1,C942)),MAX($B$4:B941)+1,0)</f>
        <v>0</v>
      </c>
      <c r="F942" s="44" t="str">
        <f aca="false">IFERROR(VLOOKUP(ROWS(F$5:F942),$B$5:$C$1000,2,0),"")</f>
        <v/>
      </c>
      <c r="H942" s="44" t="n">
        <f aca="false">IF(ISNUMBER(SEARCH($N$1,I942)),MAX($H$4:H941)+1,0)</f>
        <v>0</v>
      </c>
      <c r="N942" s="44" t="str">
        <f aca="false">IFERROR(VLOOKUP(ROWS($N$5:N942),$H$5:$I$6009,2,0),"")</f>
        <v/>
      </c>
    </row>
    <row r="943" customFormat="false" ht="12.75" hidden="false" customHeight="true" outlineLevel="0" collapsed="false">
      <c r="B943" s="44" t="n">
        <f aca="false">IF(ISNUMBER(SEARCH($F$1,C943)),MAX($B$4:B942)+1,0)</f>
        <v>0</v>
      </c>
      <c r="F943" s="44" t="str">
        <f aca="false">IFERROR(VLOOKUP(ROWS(F$5:F943),$B$5:$C$1000,2,0),"")</f>
        <v/>
      </c>
      <c r="H943" s="44" t="n">
        <f aca="false">IF(ISNUMBER(SEARCH($N$1,I943)),MAX($H$4:H942)+1,0)</f>
        <v>0</v>
      </c>
      <c r="N943" s="44" t="str">
        <f aca="false">IFERROR(VLOOKUP(ROWS($N$5:N943),$H$5:$I$6009,2,0),"")</f>
        <v/>
      </c>
    </row>
    <row r="944" customFormat="false" ht="12.75" hidden="false" customHeight="true" outlineLevel="0" collapsed="false">
      <c r="B944" s="44" t="n">
        <f aca="false">IF(ISNUMBER(SEARCH($F$1,C944)),MAX($B$4:B943)+1,0)</f>
        <v>0</v>
      </c>
      <c r="F944" s="44" t="str">
        <f aca="false">IFERROR(VLOOKUP(ROWS(F$5:F944),$B$5:$C$1000,2,0),"")</f>
        <v/>
      </c>
      <c r="H944" s="44" t="n">
        <f aca="false">IF(ISNUMBER(SEARCH($N$1,I944)),MAX($H$4:H943)+1,0)</f>
        <v>0</v>
      </c>
      <c r="N944" s="44" t="str">
        <f aca="false">IFERROR(VLOOKUP(ROWS($N$5:N944),$H$5:$I$6009,2,0),"")</f>
        <v/>
      </c>
    </row>
    <row r="945" customFormat="false" ht="12.75" hidden="false" customHeight="true" outlineLevel="0" collapsed="false">
      <c r="B945" s="44" t="n">
        <f aca="false">IF(ISNUMBER(SEARCH($F$1,C945)),MAX($B$4:B944)+1,0)</f>
        <v>0</v>
      </c>
      <c r="F945" s="44" t="str">
        <f aca="false">IFERROR(VLOOKUP(ROWS(F$5:F945),$B$5:$C$1000,2,0),"")</f>
        <v/>
      </c>
      <c r="H945" s="44" t="n">
        <f aca="false">IF(ISNUMBER(SEARCH($N$1,I945)),MAX($H$4:H944)+1,0)</f>
        <v>0</v>
      </c>
      <c r="N945" s="44" t="str">
        <f aca="false">IFERROR(VLOOKUP(ROWS($N$5:N945),$H$5:$I$6009,2,0),"")</f>
        <v/>
      </c>
    </row>
    <row r="946" customFormat="false" ht="12.75" hidden="false" customHeight="true" outlineLevel="0" collapsed="false">
      <c r="B946" s="44" t="n">
        <f aca="false">IF(ISNUMBER(SEARCH($F$1,C946)),MAX($B$4:B945)+1,0)</f>
        <v>0</v>
      </c>
      <c r="F946" s="44" t="str">
        <f aca="false">IFERROR(VLOOKUP(ROWS(F$5:F946),$B$5:$C$1000,2,0),"")</f>
        <v/>
      </c>
      <c r="H946" s="44" t="n">
        <f aca="false">IF(ISNUMBER(SEARCH($N$1,I946)),MAX($H$4:H945)+1,0)</f>
        <v>0</v>
      </c>
      <c r="N946" s="44" t="str">
        <f aca="false">IFERROR(VLOOKUP(ROWS($N$5:N946),$H$5:$I$6009,2,0),"")</f>
        <v/>
      </c>
    </row>
    <row r="947" customFormat="false" ht="12.75" hidden="false" customHeight="true" outlineLevel="0" collapsed="false">
      <c r="B947" s="44" t="n">
        <f aca="false">IF(ISNUMBER(SEARCH($F$1,C947)),MAX($B$4:B946)+1,0)</f>
        <v>0</v>
      </c>
      <c r="F947" s="44" t="str">
        <f aca="false">IFERROR(VLOOKUP(ROWS(F$5:F947),$B$5:$C$1000,2,0),"")</f>
        <v/>
      </c>
      <c r="H947" s="44" t="n">
        <f aca="false">IF(ISNUMBER(SEARCH($N$1,I947)),MAX($H$4:H946)+1,0)</f>
        <v>0</v>
      </c>
      <c r="N947" s="44" t="str">
        <f aca="false">IFERROR(VLOOKUP(ROWS($N$5:N947),$H$5:$I$6009,2,0),"")</f>
        <v/>
      </c>
    </row>
    <row r="948" customFormat="false" ht="12.75" hidden="false" customHeight="true" outlineLevel="0" collapsed="false">
      <c r="B948" s="44" t="n">
        <f aca="false">IF(ISNUMBER(SEARCH($F$1,C948)),MAX($B$4:B947)+1,0)</f>
        <v>0</v>
      </c>
      <c r="F948" s="44" t="str">
        <f aca="false">IFERROR(VLOOKUP(ROWS(F$5:F948),$B$5:$C$1000,2,0),"")</f>
        <v/>
      </c>
      <c r="H948" s="44" t="n">
        <f aca="false">IF(ISNUMBER(SEARCH($N$1,I948)),MAX($H$4:H947)+1,0)</f>
        <v>0</v>
      </c>
      <c r="N948" s="44" t="str">
        <f aca="false">IFERROR(VLOOKUP(ROWS($N$5:N948),$H$5:$I$6009,2,0),"")</f>
        <v/>
      </c>
    </row>
    <row r="949" customFormat="false" ht="12.75" hidden="false" customHeight="true" outlineLevel="0" collapsed="false">
      <c r="B949" s="44" t="n">
        <f aca="false">IF(ISNUMBER(SEARCH($F$1,C949)),MAX($B$4:B948)+1,0)</f>
        <v>0</v>
      </c>
      <c r="F949" s="44" t="str">
        <f aca="false">IFERROR(VLOOKUP(ROWS(F$5:F949),$B$5:$C$1000,2,0),"")</f>
        <v/>
      </c>
      <c r="H949" s="44" t="n">
        <f aca="false">IF(ISNUMBER(SEARCH($N$1,I949)),MAX($H$4:H948)+1,0)</f>
        <v>0</v>
      </c>
      <c r="N949" s="44" t="str">
        <f aca="false">IFERROR(VLOOKUP(ROWS($N$5:N949),$H$5:$I$6009,2,0),"")</f>
        <v/>
      </c>
    </row>
    <row r="950" customFormat="false" ht="12.75" hidden="false" customHeight="true" outlineLevel="0" collapsed="false">
      <c r="B950" s="44" t="n">
        <f aca="false">IF(ISNUMBER(SEARCH($F$1,C950)),MAX($B$4:B949)+1,0)</f>
        <v>0</v>
      </c>
      <c r="F950" s="44" t="str">
        <f aca="false">IFERROR(VLOOKUP(ROWS(F$5:F950),$B$5:$C$1000,2,0),"")</f>
        <v/>
      </c>
      <c r="H950" s="44" t="n">
        <f aca="false">IF(ISNUMBER(SEARCH($N$1,I950)),MAX($H$4:H949)+1,0)</f>
        <v>0</v>
      </c>
      <c r="N950" s="44" t="str">
        <f aca="false">IFERROR(VLOOKUP(ROWS($N$5:N950),$H$5:$I$6009,2,0),"")</f>
        <v/>
      </c>
    </row>
    <row r="951" customFormat="false" ht="12.75" hidden="false" customHeight="true" outlineLevel="0" collapsed="false">
      <c r="B951" s="44" t="n">
        <f aca="false">IF(ISNUMBER(SEARCH($F$1,C951)),MAX($B$4:B950)+1,0)</f>
        <v>0</v>
      </c>
      <c r="F951" s="44" t="str">
        <f aca="false">IFERROR(VLOOKUP(ROWS(F$5:F951),$B$5:$C$1000,2,0),"")</f>
        <v/>
      </c>
      <c r="H951" s="44" t="n">
        <f aca="false">IF(ISNUMBER(SEARCH($N$1,I951)),MAX($H$4:H950)+1,0)</f>
        <v>0</v>
      </c>
      <c r="N951" s="44" t="str">
        <f aca="false">IFERROR(VLOOKUP(ROWS($N$5:N951),$H$5:$I$6009,2,0),"")</f>
        <v/>
      </c>
    </row>
    <row r="952" customFormat="false" ht="12.75" hidden="false" customHeight="true" outlineLevel="0" collapsed="false">
      <c r="B952" s="44" t="n">
        <f aca="false">IF(ISNUMBER(SEARCH($F$1,C952)),MAX($B$4:B951)+1,0)</f>
        <v>0</v>
      </c>
      <c r="F952" s="44" t="str">
        <f aca="false">IFERROR(VLOOKUP(ROWS(F$5:F952),$B$5:$C$1000,2,0),"")</f>
        <v/>
      </c>
      <c r="H952" s="44" t="n">
        <f aca="false">IF(ISNUMBER(SEARCH($N$1,I952)),MAX($H$4:H951)+1,0)</f>
        <v>0</v>
      </c>
      <c r="N952" s="44" t="str">
        <f aca="false">IFERROR(VLOOKUP(ROWS($N$5:N952),$H$5:$I$6009,2,0),"")</f>
        <v/>
      </c>
    </row>
    <row r="953" customFormat="false" ht="12.75" hidden="false" customHeight="true" outlineLevel="0" collapsed="false">
      <c r="B953" s="44" t="n">
        <f aca="false">IF(ISNUMBER(SEARCH($F$1,C953)),MAX($B$4:B952)+1,0)</f>
        <v>0</v>
      </c>
      <c r="F953" s="44" t="str">
        <f aca="false">IFERROR(VLOOKUP(ROWS(F$5:F953),$B$5:$C$1000,2,0),"")</f>
        <v/>
      </c>
      <c r="H953" s="44" t="n">
        <f aca="false">IF(ISNUMBER(SEARCH($N$1,I953)),MAX($H$4:H952)+1,0)</f>
        <v>0</v>
      </c>
      <c r="N953" s="44" t="str">
        <f aca="false">IFERROR(VLOOKUP(ROWS($N$5:N953),$H$5:$I$6009,2,0),"")</f>
        <v/>
      </c>
    </row>
    <row r="954" customFormat="false" ht="12.75" hidden="false" customHeight="true" outlineLevel="0" collapsed="false">
      <c r="B954" s="44" t="n">
        <f aca="false">IF(ISNUMBER(SEARCH($F$1,C954)),MAX($B$4:B953)+1,0)</f>
        <v>0</v>
      </c>
      <c r="F954" s="44" t="str">
        <f aca="false">IFERROR(VLOOKUP(ROWS(F$5:F954),$B$5:$C$1000,2,0),"")</f>
        <v/>
      </c>
      <c r="H954" s="44" t="n">
        <f aca="false">IF(ISNUMBER(SEARCH($N$1,I954)),MAX($H$4:H953)+1,0)</f>
        <v>0</v>
      </c>
      <c r="N954" s="44" t="str">
        <f aca="false">IFERROR(VLOOKUP(ROWS($N$5:N954),$H$5:$I$6009,2,0),"")</f>
        <v/>
      </c>
    </row>
    <row r="955" customFormat="false" ht="12.75" hidden="false" customHeight="true" outlineLevel="0" collapsed="false">
      <c r="B955" s="44" t="n">
        <f aca="false">IF(ISNUMBER(SEARCH($F$1,C955)),MAX($B$4:B954)+1,0)</f>
        <v>0</v>
      </c>
      <c r="F955" s="44" t="str">
        <f aca="false">IFERROR(VLOOKUP(ROWS(F$5:F955),$B$5:$C$1000,2,0),"")</f>
        <v/>
      </c>
      <c r="H955" s="44" t="n">
        <f aca="false">IF(ISNUMBER(SEARCH($N$1,I955)),MAX($H$4:H954)+1,0)</f>
        <v>0</v>
      </c>
      <c r="N955" s="44" t="str">
        <f aca="false">IFERROR(VLOOKUP(ROWS($N$5:N955),$H$5:$I$6009,2,0),"")</f>
        <v/>
      </c>
    </row>
    <row r="956" customFormat="false" ht="12.75" hidden="false" customHeight="true" outlineLevel="0" collapsed="false">
      <c r="B956" s="44" t="n">
        <f aca="false">IF(ISNUMBER(SEARCH($F$1,C956)),MAX($B$4:B955)+1,0)</f>
        <v>0</v>
      </c>
      <c r="F956" s="44" t="str">
        <f aca="false">IFERROR(VLOOKUP(ROWS(F$5:F956),$B$5:$C$1000,2,0),"")</f>
        <v/>
      </c>
      <c r="H956" s="44" t="n">
        <f aca="false">IF(ISNUMBER(SEARCH($N$1,I956)),MAX($H$4:H955)+1,0)</f>
        <v>0</v>
      </c>
      <c r="N956" s="44" t="str">
        <f aca="false">IFERROR(VLOOKUP(ROWS($N$5:N956),$H$5:$I$6009,2,0),"")</f>
        <v/>
      </c>
    </row>
    <row r="957" customFormat="false" ht="12.75" hidden="false" customHeight="true" outlineLevel="0" collapsed="false">
      <c r="B957" s="44" t="n">
        <f aca="false">IF(ISNUMBER(SEARCH($F$1,C957)),MAX($B$4:B956)+1,0)</f>
        <v>0</v>
      </c>
      <c r="F957" s="44" t="str">
        <f aca="false">IFERROR(VLOOKUP(ROWS(F$5:F957),$B$5:$C$1000,2,0),"")</f>
        <v/>
      </c>
      <c r="H957" s="44" t="n">
        <f aca="false">IF(ISNUMBER(SEARCH($N$1,I957)),MAX($H$4:H956)+1,0)</f>
        <v>0</v>
      </c>
      <c r="N957" s="44" t="str">
        <f aca="false">IFERROR(VLOOKUP(ROWS($N$5:N957),$H$5:$I$6009,2,0),"")</f>
        <v/>
      </c>
    </row>
    <row r="958" customFormat="false" ht="12.75" hidden="false" customHeight="true" outlineLevel="0" collapsed="false">
      <c r="B958" s="44" t="n">
        <f aca="false">IF(ISNUMBER(SEARCH($F$1,C958)),MAX($B$4:B957)+1,0)</f>
        <v>0</v>
      </c>
      <c r="F958" s="44" t="str">
        <f aca="false">IFERROR(VLOOKUP(ROWS(F$5:F958),$B$5:$C$1000,2,0),"")</f>
        <v/>
      </c>
      <c r="H958" s="44" t="n">
        <f aca="false">IF(ISNUMBER(SEARCH($N$1,I958)),MAX($H$4:H957)+1,0)</f>
        <v>0</v>
      </c>
      <c r="N958" s="44" t="str">
        <f aca="false">IFERROR(VLOOKUP(ROWS($N$5:N958),$H$5:$I$6009,2,0),"")</f>
        <v/>
      </c>
    </row>
    <row r="959" customFormat="false" ht="12.75" hidden="false" customHeight="true" outlineLevel="0" collapsed="false">
      <c r="B959" s="44" t="n">
        <f aca="false">IF(ISNUMBER(SEARCH($F$1,C959)),MAX($B$4:B958)+1,0)</f>
        <v>0</v>
      </c>
      <c r="F959" s="44" t="str">
        <f aca="false">IFERROR(VLOOKUP(ROWS(F$5:F959),$B$5:$C$1000,2,0),"")</f>
        <v/>
      </c>
      <c r="H959" s="44" t="n">
        <f aca="false">IF(ISNUMBER(SEARCH($N$1,I959)),MAX($H$4:H958)+1,0)</f>
        <v>0</v>
      </c>
      <c r="N959" s="44" t="str">
        <f aca="false">IFERROR(VLOOKUP(ROWS($N$5:N959),$H$5:$I$6009,2,0),"")</f>
        <v/>
      </c>
    </row>
    <row r="960" customFormat="false" ht="12.75" hidden="false" customHeight="true" outlineLevel="0" collapsed="false">
      <c r="B960" s="44" t="n">
        <f aca="false">IF(ISNUMBER(SEARCH($F$1,C960)),MAX($B$4:B959)+1,0)</f>
        <v>0</v>
      </c>
      <c r="F960" s="44" t="str">
        <f aca="false">IFERROR(VLOOKUP(ROWS(F$5:F960),$B$5:$C$1000,2,0),"")</f>
        <v/>
      </c>
      <c r="H960" s="44" t="n">
        <f aca="false">IF(ISNUMBER(SEARCH($N$1,I960)),MAX($H$4:H959)+1,0)</f>
        <v>0</v>
      </c>
      <c r="N960" s="44" t="str">
        <f aca="false">IFERROR(VLOOKUP(ROWS($N$5:N960),$H$5:$I$6009,2,0),"")</f>
        <v/>
      </c>
    </row>
    <row r="961" customFormat="false" ht="12.75" hidden="false" customHeight="true" outlineLevel="0" collapsed="false">
      <c r="B961" s="44" t="n">
        <f aca="false">IF(ISNUMBER(SEARCH($F$1,C961)),MAX($B$4:B960)+1,0)</f>
        <v>0</v>
      </c>
      <c r="F961" s="44" t="str">
        <f aca="false">IFERROR(VLOOKUP(ROWS(F$5:F961),$B$5:$C$1000,2,0),"")</f>
        <v/>
      </c>
      <c r="H961" s="44" t="n">
        <f aca="false">IF(ISNUMBER(SEARCH($N$1,I961)),MAX($H$4:H960)+1,0)</f>
        <v>0</v>
      </c>
      <c r="N961" s="44" t="str">
        <f aca="false">IFERROR(VLOOKUP(ROWS($N$5:N961),$H$5:$I$6009,2,0),"")</f>
        <v/>
      </c>
    </row>
    <row r="962" customFormat="false" ht="12.75" hidden="false" customHeight="true" outlineLevel="0" collapsed="false">
      <c r="B962" s="44" t="n">
        <f aca="false">IF(ISNUMBER(SEARCH($F$1,C962)),MAX($B$4:B961)+1,0)</f>
        <v>0</v>
      </c>
      <c r="F962" s="44" t="str">
        <f aca="false">IFERROR(VLOOKUP(ROWS(F$5:F962),$B$5:$C$1000,2,0),"")</f>
        <v/>
      </c>
      <c r="H962" s="44" t="n">
        <f aca="false">IF(ISNUMBER(SEARCH($N$1,I962)),MAX($H$4:H961)+1,0)</f>
        <v>0</v>
      </c>
      <c r="N962" s="44" t="str">
        <f aca="false">IFERROR(VLOOKUP(ROWS($N$5:N962),$H$5:$I$6009,2,0),"")</f>
        <v/>
      </c>
    </row>
    <row r="963" customFormat="false" ht="12.75" hidden="false" customHeight="true" outlineLevel="0" collapsed="false">
      <c r="B963" s="44" t="n">
        <f aca="false">IF(ISNUMBER(SEARCH($F$1,C963)),MAX($B$4:B962)+1,0)</f>
        <v>0</v>
      </c>
      <c r="F963" s="44" t="str">
        <f aca="false">IFERROR(VLOOKUP(ROWS(F$5:F963),$B$5:$C$1000,2,0),"")</f>
        <v/>
      </c>
      <c r="H963" s="44" t="n">
        <f aca="false">IF(ISNUMBER(SEARCH($N$1,I963)),MAX($H$4:H962)+1,0)</f>
        <v>0</v>
      </c>
      <c r="N963" s="44" t="str">
        <f aca="false">IFERROR(VLOOKUP(ROWS($N$5:N963),$H$5:$I$6009,2,0),"")</f>
        <v/>
      </c>
    </row>
    <row r="964" customFormat="false" ht="12.75" hidden="false" customHeight="true" outlineLevel="0" collapsed="false">
      <c r="B964" s="44" t="n">
        <f aca="false">IF(ISNUMBER(SEARCH($F$1,C964)),MAX($B$4:B963)+1,0)</f>
        <v>0</v>
      </c>
      <c r="F964" s="44" t="str">
        <f aca="false">IFERROR(VLOOKUP(ROWS(F$5:F964),$B$5:$C$1000,2,0),"")</f>
        <v/>
      </c>
      <c r="H964" s="44" t="n">
        <f aca="false">IF(ISNUMBER(SEARCH($N$1,I964)),MAX($H$4:H963)+1,0)</f>
        <v>0</v>
      </c>
      <c r="N964" s="44" t="str">
        <f aca="false">IFERROR(VLOOKUP(ROWS($N$5:N964),$H$5:$I$6009,2,0),"")</f>
        <v/>
      </c>
    </row>
    <row r="965" customFormat="false" ht="12.75" hidden="false" customHeight="true" outlineLevel="0" collapsed="false">
      <c r="B965" s="44" t="n">
        <f aca="false">IF(ISNUMBER(SEARCH($F$1,C965)),MAX($B$4:B964)+1,0)</f>
        <v>0</v>
      </c>
      <c r="F965" s="44" t="str">
        <f aca="false">IFERROR(VLOOKUP(ROWS(F$5:F965),$B$5:$C$1000,2,0),"")</f>
        <v/>
      </c>
      <c r="H965" s="44" t="n">
        <f aca="false">IF(ISNUMBER(SEARCH($N$1,I965)),MAX($H$4:H964)+1,0)</f>
        <v>0</v>
      </c>
      <c r="N965" s="44" t="str">
        <f aca="false">IFERROR(VLOOKUP(ROWS($N$5:N965),$H$5:$I$6009,2,0),"")</f>
        <v/>
      </c>
    </row>
    <row r="966" customFormat="false" ht="12.75" hidden="false" customHeight="true" outlineLevel="0" collapsed="false">
      <c r="B966" s="44" t="n">
        <f aca="false">IF(ISNUMBER(SEARCH($F$1,C966)),MAX($B$4:B965)+1,0)</f>
        <v>0</v>
      </c>
      <c r="F966" s="44" t="str">
        <f aca="false">IFERROR(VLOOKUP(ROWS(F$5:F966),$B$5:$C$1000,2,0),"")</f>
        <v/>
      </c>
      <c r="H966" s="44" t="n">
        <f aca="false">IF(ISNUMBER(SEARCH($N$1,I966)),MAX($H$4:H965)+1,0)</f>
        <v>0</v>
      </c>
      <c r="N966" s="44" t="str">
        <f aca="false">IFERROR(VLOOKUP(ROWS($N$5:N966),$H$5:$I$6009,2,0),"")</f>
        <v/>
      </c>
    </row>
    <row r="967" customFormat="false" ht="12.75" hidden="false" customHeight="true" outlineLevel="0" collapsed="false">
      <c r="B967" s="44" t="n">
        <f aca="false">IF(ISNUMBER(SEARCH($F$1,C967)),MAX($B$4:B966)+1,0)</f>
        <v>0</v>
      </c>
      <c r="F967" s="44" t="str">
        <f aca="false">IFERROR(VLOOKUP(ROWS(F$5:F967),$B$5:$C$1000,2,0),"")</f>
        <v/>
      </c>
      <c r="H967" s="44" t="n">
        <f aca="false">IF(ISNUMBER(SEARCH($N$1,I967)),MAX($H$4:H966)+1,0)</f>
        <v>0</v>
      </c>
      <c r="N967" s="44" t="str">
        <f aca="false">IFERROR(VLOOKUP(ROWS($N$5:N967),$H$5:$I$6009,2,0),"")</f>
        <v/>
      </c>
    </row>
    <row r="968" customFormat="false" ht="12.75" hidden="false" customHeight="true" outlineLevel="0" collapsed="false">
      <c r="B968" s="44" t="n">
        <f aca="false">IF(ISNUMBER(SEARCH($F$1,C968)),MAX($B$4:B967)+1,0)</f>
        <v>0</v>
      </c>
      <c r="F968" s="44" t="str">
        <f aca="false">IFERROR(VLOOKUP(ROWS(F$5:F968),$B$5:$C$1000,2,0),"")</f>
        <v/>
      </c>
      <c r="H968" s="44" t="n">
        <f aca="false">IF(ISNUMBER(SEARCH($N$1,I968)),MAX($H$4:H967)+1,0)</f>
        <v>0</v>
      </c>
      <c r="N968" s="44" t="str">
        <f aca="false">IFERROR(VLOOKUP(ROWS($N$5:N968),$H$5:$I$6009,2,0),"")</f>
        <v/>
      </c>
    </row>
    <row r="969" customFormat="false" ht="12.75" hidden="false" customHeight="true" outlineLevel="0" collapsed="false">
      <c r="B969" s="44" t="n">
        <f aca="false">IF(ISNUMBER(SEARCH($F$1,C969)),MAX($B$4:B968)+1,0)</f>
        <v>0</v>
      </c>
      <c r="F969" s="44" t="str">
        <f aca="false">IFERROR(VLOOKUP(ROWS(F$5:F969),$B$5:$C$1000,2,0),"")</f>
        <v/>
      </c>
      <c r="H969" s="44" t="n">
        <f aca="false">IF(ISNUMBER(SEARCH($N$1,I969)),MAX($H$4:H968)+1,0)</f>
        <v>0</v>
      </c>
      <c r="N969" s="44" t="str">
        <f aca="false">IFERROR(VLOOKUP(ROWS($N$5:N969),$H$5:$I$6009,2,0),"")</f>
        <v/>
      </c>
    </row>
    <row r="970" customFormat="false" ht="12.75" hidden="false" customHeight="true" outlineLevel="0" collapsed="false">
      <c r="B970" s="44" t="n">
        <f aca="false">IF(ISNUMBER(SEARCH($F$1,C970)),MAX($B$4:B969)+1,0)</f>
        <v>0</v>
      </c>
      <c r="F970" s="44" t="str">
        <f aca="false">IFERROR(VLOOKUP(ROWS(F$5:F970),$B$5:$C$1000,2,0),"")</f>
        <v/>
      </c>
      <c r="H970" s="44" t="n">
        <f aca="false">IF(ISNUMBER(SEARCH($N$1,I970)),MAX($H$4:H969)+1,0)</f>
        <v>0</v>
      </c>
      <c r="N970" s="44" t="str">
        <f aca="false">IFERROR(VLOOKUP(ROWS($N$5:N970),$H$5:$I$6009,2,0),"")</f>
        <v/>
      </c>
    </row>
    <row r="971" customFormat="false" ht="12.75" hidden="false" customHeight="true" outlineLevel="0" collapsed="false">
      <c r="B971" s="44" t="n">
        <f aca="false">IF(ISNUMBER(SEARCH($F$1,C971)),MAX($B$4:B970)+1,0)</f>
        <v>0</v>
      </c>
      <c r="F971" s="44" t="str">
        <f aca="false">IFERROR(VLOOKUP(ROWS(F$5:F971),$B$5:$C$1000,2,0),"")</f>
        <v/>
      </c>
      <c r="H971" s="44" t="n">
        <f aca="false">IF(ISNUMBER(SEARCH($N$1,I971)),MAX($H$4:H970)+1,0)</f>
        <v>0</v>
      </c>
      <c r="N971" s="44" t="str">
        <f aca="false">IFERROR(VLOOKUP(ROWS($N$5:N971),$H$5:$I$6009,2,0),"")</f>
        <v/>
      </c>
    </row>
    <row r="972" customFormat="false" ht="12.75" hidden="false" customHeight="true" outlineLevel="0" collapsed="false">
      <c r="B972" s="44" t="n">
        <f aca="false">IF(ISNUMBER(SEARCH($F$1,C972)),MAX($B$4:B971)+1,0)</f>
        <v>0</v>
      </c>
      <c r="F972" s="44" t="str">
        <f aca="false">IFERROR(VLOOKUP(ROWS(F$5:F972),$B$5:$C$1000,2,0),"")</f>
        <v/>
      </c>
      <c r="H972" s="44" t="n">
        <f aca="false">IF(ISNUMBER(SEARCH($N$1,I972)),MAX($H$4:H971)+1,0)</f>
        <v>0</v>
      </c>
      <c r="N972" s="44" t="str">
        <f aca="false">IFERROR(VLOOKUP(ROWS($N$5:N972),$H$5:$I$6009,2,0),"")</f>
        <v/>
      </c>
    </row>
    <row r="973" customFormat="false" ht="12.75" hidden="false" customHeight="true" outlineLevel="0" collapsed="false">
      <c r="B973" s="44" t="n">
        <f aca="false">IF(ISNUMBER(SEARCH($F$1,C973)),MAX($B$4:B972)+1,0)</f>
        <v>0</v>
      </c>
      <c r="F973" s="44" t="str">
        <f aca="false">IFERROR(VLOOKUP(ROWS(F$5:F973),$B$5:$C$1000,2,0),"")</f>
        <v/>
      </c>
      <c r="H973" s="44" t="n">
        <f aca="false">IF(ISNUMBER(SEARCH($N$1,I973)),MAX($H$4:H972)+1,0)</f>
        <v>0</v>
      </c>
      <c r="N973" s="44" t="str">
        <f aca="false">IFERROR(VLOOKUP(ROWS($N$5:N973),$H$5:$I$6009,2,0),"")</f>
        <v/>
      </c>
    </row>
    <row r="974" customFormat="false" ht="12.75" hidden="false" customHeight="true" outlineLevel="0" collapsed="false">
      <c r="B974" s="44" t="n">
        <f aca="false">IF(ISNUMBER(SEARCH($F$1,C974)),MAX($B$4:B973)+1,0)</f>
        <v>0</v>
      </c>
      <c r="F974" s="44" t="str">
        <f aca="false">IFERROR(VLOOKUP(ROWS(F$5:F974),$B$5:$C$1000,2,0),"")</f>
        <v/>
      </c>
      <c r="H974" s="44" t="n">
        <f aca="false">IF(ISNUMBER(SEARCH($N$1,I974)),MAX($H$4:H973)+1,0)</f>
        <v>0</v>
      </c>
      <c r="N974" s="44" t="str">
        <f aca="false">IFERROR(VLOOKUP(ROWS($N$5:N974),$H$5:$I$6009,2,0),"")</f>
        <v/>
      </c>
    </row>
    <row r="975" customFormat="false" ht="12.75" hidden="false" customHeight="true" outlineLevel="0" collapsed="false">
      <c r="B975" s="44" t="n">
        <f aca="false">IF(ISNUMBER(SEARCH($F$1,C975)),MAX($B$4:B974)+1,0)</f>
        <v>0</v>
      </c>
      <c r="F975" s="44" t="str">
        <f aca="false">IFERROR(VLOOKUP(ROWS(F$5:F975),$B$5:$C$1000,2,0),"")</f>
        <v/>
      </c>
      <c r="H975" s="44" t="n">
        <f aca="false">IF(ISNUMBER(SEARCH($N$1,I975)),MAX($H$4:H974)+1,0)</f>
        <v>0</v>
      </c>
      <c r="N975" s="44" t="str">
        <f aca="false">IFERROR(VLOOKUP(ROWS($N$5:N975),$H$5:$I$6009,2,0),"")</f>
        <v/>
      </c>
    </row>
    <row r="976" customFormat="false" ht="12.75" hidden="false" customHeight="true" outlineLevel="0" collapsed="false">
      <c r="B976" s="44" t="n">
        <f aca="false">IF(ISNUMBER(SEARCH($F$1,C976)),MAX($B$4:B975)+1,0)</f>
        <v>0</v>
      </c>
      <c r="F976" s="44" t="str">
        <f aca="false">IFERROR(VLOOKUP(ROWS(F$5:F976),$B$5:$C$1000,2,0),"")</f>
        <v/>
      </c>
      <c r="H976" s="44" t="n">
        <f aca="false">IF(ISNUMBER(SEARCH($N$1,I976)),MAX($H$4:H975)+1,0)</f>
        <v>0</v>
      </c>
      <c r="N976" s="44" t="str">
        <f aca="false">IFERROR(VLOOKUP(ROWS($N$5:N976),$H$5:$I$6009,2,0),"")</f>
        <v/>
      </c>
    </row>
    <row r="977" customFormat="false" ht="12.75" hidden="false" customHeight="true" outlineLevel="0" collapsed="false">
      <c r="B977" s="44" t="n">
        <f aca="false">IF(ISNUMBER(SEARCH($F$1,C977)),MAX($B$4:B976)+1,0)</f>
        <v>0</v>
      </c>
      <c r="F977" s="44" t="str">
        <f aca="false">IFERROR(VLOOKUP(ROWS(F$5:F977),$B$5:$C$1000,2,0),"")</f>
        <v/>
      </c>
      <c r="H977" s="44" t="n">
        <f aca="false">IF(ISNUMBER(SEARCH($N$1,I977)),MAX($H$4:H976)+1,0)</f>
        <v>0</v>
      </c>
      <c r="N977" s="44" t="str">
        <f aca="false">IFERROR(VLOOKUP(ROWS($N$5:N977),$H$5:$I$6009,2,0),"")</f>
        <v/>
      </c>
    </row>
    <row r="978" customFormat="false" ht="12.75" hidden="false" customHeight="true" outlineLevel="0" collapsed="false">
      <c r="B978" s="44" t="n">
        <f aca="false">IF(ISNUMBER(SEARCH($F$1,C978)),MAX($B$4:B977)+1,0)</f>
        <v>0</v>
      </c>
      <c r="F978" s="44" t="str">
        <f aca="false">IFERROR(VLOOKUP(ROWS(F$5:F978),$B$5:$C$1000,2,0),"")</f>
        <v/>
      </c>
      <c r="H978" s="44" t="n">
        <f aca="false">IF(ISNUMBER(SEARCH($N$1,I978)),MAX($H$4:H977)+1,0)</f>
        <v>0</v>
      </c>
      <c r="N978" s="44" t="str">
        <f aca="false">IFERROR(VLOOKUP(ROWS($N$5:N978),$H$5:$I$6009,2,0),"")</f>
        <v/>
      </c>
    </row>
    <row r="979" customFormat="false" ht="12.75" hidden="false" customHeight="true" outlineLevel="0" collapsed="false">
      <c r="B979" s="44" t="n">
        <f aca="false">IF(ISNUMBER(SEARCH($F$1,C979)),MAX($B$4:B978)+1,0)</f>
        <v>0</v>
      </c>
      <c r="F979" s="44" t="str">
        <f aca="false">IFERROR(VLOOKUP(ROWS(F$5:F979),$B$5:$C$1000,2,0),"")</f>
        <v/>
      </c>
      <c r="H979" s="44" t="n">
        <f aca="false">IF(ISNUMBER(SEARCH($N$1,I979)),MAX($H$4:H978)+1,0)</f>
        <v>0</v>
      </c>
      <c r="N979" s="44" t="str">
        <f aca="false">IFERROR(VLOOKUP(ROWS($N$5:N979),$H$5:$I$6009,2,0),"")</f>
        <v/>
      </c>
    </row>
    <row r="980" customFormat="false" ht="12.75" hidden="false" customHeight="true" outlineLevel="0" collapsed="false">
      <c r="B980" s="44" t="n">
        <f aca="false">IF(ISNUMBER(SEARCH($F$1,C980)),MAX($B$4:B979)+1,0)</f>
        <v>0</v>
      </c>
      <c r="F980" s="44" t="str">
        <f aca="false">IFERROR(VLOOKUP(ROWS(F$5:F980),$B$5:$C$1000,2,0),"")</f>
        <v/>
      </c>
      <c r="H980" s="44" t="n">
        <f aca="false">IF(ISNUMBER(SEARCH($N$1,I980)),MAX($H$4:H979)+1,0)</f>
        <v>0</v>
      </c>
      <c r="N980" s="44" t="str">
        <f aca="false">IFERROR(VLOOKUP(ROWS($N$5:N980),$H$5:$I$6009,2,0),"")</f>
        <v/>
      </c>
    </row>
    <row r="981" customFormat="false" ht="12.75" hidden="false" customHeight="true" outlineLevel="0" collapsed="false">
      <c r="B981" s="44" t="n">
        <f aca="false">IF(ISNUMBER(SEARCH($F$1,C981)),MAX($B$4:B980)+1,0)</f>
        <v>0</v>
      </c>
      <c r="F981" s="44" t="str">
        <f aca="false">IFERROR(VLOOKUP(ROWS(F$5:F981),$B$5:$C$1000,2,0),"")</f>
        <v/>
      </c>
      <c r="H981" s="44" t="n">
        <f aca="false">IF(ISNUMBER(SEARCH($N$1,I981)),MAX($H$4:H980)+1,0)</f>
        <v>0</v>
      </c>
      <c r="N981" s="44" t="str">
        <f aca="false">IFERROR(VLOOKUP(ROWS($N$5:N981),$H$5:$I$6009,2,0),"")</f>
        <v/>
      </c>
    </row>
    <row r="982" customFormat="false" ht="12.75" hidden="false" customHeight="true" outlineLevel="0" collapsed="false">
      <c r="B982" s="44" t="n">
        <f aca="false">IF(ISNUMBER(SEARCH($F$1,C982)),MAX($B$4:B981)+1,0)</f>
        <v>0</v>
      </c>
      <c r="F982" s="44" t="str">
        <f aca="false">IFERROR(VLOOKUP(ROWS(F$5:F982),$B$5:$C$1000,2,0),"")</f>
        <v/>
      </c>
      <c r="H982" s="44" t="n">
        <f aca="false">IF(ISNUMBER(SEARCH($N$1,I982)),MAX($H$4:H981)+1,0)</f>
        <v>0</v>
      </c>
      <c r="N982" s="44" t="str">
        <f aca="false">IFERROR(VLOOKUP(ROWS($N$5:N982),$H$5:$I$6009,2,0),"")</f>
        <v/>
      </c>
    </row>
    <row r="983" customFormat="false" ht="12.75" hidden="false" customHeight="true" outlineLevel="0" collapsed="false">
      <c r="B983" s="44" t="n">
        <f aca="false">IF(ISNUMBER(SEARCH($F$1,C983)),MAX($B$4:B982)+1,0)</f>
        <v>0</v>
      </c>
      <c r="F983" s="44" t="str">
        <f aca="false">IFERROR(VLOOKUP(ROWS(F$5:F983),$B$5:$C$1000,2,0),"")</f>
        <v/>
      </c>
      <c r="H983" s="44" t="n">
        <f aca="false">IF(ISNUMBER(SEARCH($N$1,I983)),MAX($H$4:H982)+1,0)</f>
        <v>0</v>
      </c>
      <c r="N983" s="44" t="str">
        <f aca="false">IFERROR(VLOOKUP(ROWS($N$5:N983),$H$5:$I$6009,2,0),"")</f>
        <v/>
      </c>
    </row>
    <row r="984" customFormat="false" ht="12.75" hidden="false" customHeight="true" outlineLevel="0" collapsed="false">
      <c r="B984" s="44" t="n">
        <f aca="false">IF(ISNUMBER(SEARCH($F$1,C984)),MAX($B$4:B983)+1,0)</f>
        <v>0</v>
      </c>
      <c r="F984" s="44" t="str">
        <f aca="false">IFERROR(VLOOKUP(ROWS(F$5:F984),$B$5:$C$1000,2,0),"")</f>
        <v/>
      </c>
      <c r="H984" s="44" t="n">
        <f aca="false">IF(ISNUMBER(SEARCH($N$1,I984)),MAX($H$4:H983)+1,0)</f>
        <v>0</v>
      </c>
      <c r="N984" s="44" t="str">
        <f aca="false">IFERROR(VLOOKUP(ROWS($N$5:N984),$H$5:$I$6009,2,0),"")</f>
        <v/>
      </c>
    </row>
    <row r="985" customFormat="false" ht="12.75" hidden="false" customHeight="true" outlineLevel="0" collapsed="false">
      <c r="B985" s="44" t="n">
        <f aca="false">IF(ISNUMBER(SEARCH($F$1,C985)),MAX($B$4:B984)+1,0)</f>
        <v>0</v>
      </c>
      <c r="F985" s="44" t="str">
        <f aca="false">IFERROR(VLOOKUP(ROWS(F$5:F985),$B$5:$C$1000,2,0),"")</f>
        <v/>
      </c>
      <c r="H985" s="44" t="n">
        <f aca="false">IF(ISNUMBER(SEARCH($N$1,I985)),MAX($H$4:H984)+1,0)</f>
        <v>0</v>
      </c>
      <c r="N985" s="44" t="str">
        <f aca="false">IFERROR(VLOOKUP(ROWS($N$5:N985),$H$5:$I$6009,2,0),"")</f>
        <v/>
      </c>
    </row>
    <row r="986" customFormat="false" ht="12.75" hidden="false" customHeight="true" outlineLevel="0" collapsed="false">
      <c r="B986" s="44" t="n">
        <f aca="false">IF(ISNUMBER(SEARCH($F$1,C986)),MAX($B$4:B985)+1,0)</f>
        <v>0</v>
      </c>
      <c r="F986" s="44" t="str">
        <f aca="false">IFERROR(VLOOKUP(ROWS(F$5:F986),$B$5:$C$1000,2,0),"")</f>
        <v/>
      </c>
      <c r="H986" s="44" t="n">
        <f aca="false">IF(ISNUMBER(SEARCH($N$1,I986)),MAX($H$4:H985)+1,0)</f>
        <v>0</v>
      </c>
      <c r="N986" s="44" t="str">
        <f aca="false">IFERROR(VLOOKUP(ROWS($N$5:N986),$H$5:$I$6009,2,0),"")</f>
        <v/>
      </c>
    </row>
    <row r="987" customFormat="false" ht="12.75" hidden="false" customHeight="true" outlineLevel="0" collapsed="false">
      <c r="B987" s="44" t="n">
        <f aca="false">IF(ISNUMBER(SEARCH($F$1,C987)),MAX($B$4:B986)+1,0)</f>
        <v>0</v>
      </c>
      <c r="F987" s="44" t="str">
        <f aca="false">IFERROR(VLOOKUP(ROWS(F$5:F987),$B$5:$C$1000,2,0),"")</f>
        <v/>
      </c>
      <c r="H987" s="44" t="n">
        <f aca="false">IF(ISNUMBER(SEARCH($N$1,I987)),MAX($H$4:H986)+1,0)</f>
        <v>0</v>
      </c>
      <c r="N987" s="44" t="str">
        <f aca="false">IFERROR(VLOOKUP(ROWS($N$5:N987),$H$5:$I$6009,2,0),"")</f>
        <v/>
      </c>
    </row>
    <row r="988" customFormat="false" ht="12.75" hidden="false" customHeight="true" outlineLevel="0" collapsed="false">
      <c r="B988" s="44" t="n">
        <f aca="false">IF(ISNUMBER(SEARCH($F$1,C988)),MAX($B$4:B987)+1,0)</f>
        <v>0</v>
      </c>
      <c r="F988" s="44" t="str">
        <f aca="false">IFERROR(VLOOKUP(ROWS(F$5:F988),$B$5:$C$1000,2,0),"")</f>
        <v/>
      </c>
      <c r="H988" s="44" t="n">
        <f aca="false">IF(ISNUMBER(SEARCH($N$1,I988)),MAX($H$4:H987)+1,0)</f>
        <v>0</v>
      </c>
      <c r="N988" s="44" t="str">
        <f aca="false">IFERROR(VLOOKUP(ROWS($N$5:N988),$H$5:$I$6009,2,0),"")</f>
        <v/>
      </c>
    </row>
    <row r="989" customFormat="false" ht="12.75" hidden="false" customHeight="true" outlineLevel="0" collapsed="false">
      <c r="B989" s="44" t="n">
        <f aca="false">IF(ISNUMBER(SEARCH($F$1,C989)),MAX($B$4:B988)+1,0)</f>
        <v>0</v>
      </c>
      <c r="F989" s="44" t="str">
        <f aca="false">IFERROR(VLOOKUP(ROWS(F$5:F989),$B$5:$C$1000,2,0),"")</f>
        <v/>
      </c>
      <c r="H989" s="44" t="n">
        <f aca="false">IF(ISNUMBER(SEARCH($N$1,I989)),MAX($H$4:H988)+1,0)</f>
        <v>0</v>
      </c>
      <c r="N989" s="44" t="str">
        <f aca="false">IFERROR(VLOOKUP(ROWS($N$5:N989),$H$5:$I$6009,2,0),"")</f>
        <v/>
      </c>
    </row>
    <row r="990" customFormat="false" ht="12.75" hidden="false" customHeight="true" outlineLevel="0" collapsed="false">
      <c r="B990" s="44" t="n">
        <f aca="false">IF(ISNUMBER(SEARCH($F$1,C990)),MAX($B$4:B989)+1,0)</f>
        <v>0</v>
      </c>
      <c r="F990" s="44" t="str">
        <f aca="false">IFERROR(VLOOKUP(ROWS(F$5:F990),$B$5:$C$1000,2,0),"")</f>
        <v/>
      </c>
      <c r="H990" s="44" t="n">
        <f aca="false">IF(ISNUMBER(SEARCH($N$1,I990)),MAX($H$4:H989)+1,0)</f>
        <v>0</v>
      </c>
      <c r="N990" s="44" t="str">
        <f aca="false">IFERROR(VLOOKUP(ROWS($N$5:N990),$H$5:$I$6009,2,0),"")</f>
        <v/>
      </c>
    </row>
    <row r="991" customFormat="false" ht="12.75" hidden="false" customHeight="true" outlineLevel="0" collapsed="false">
      <c r="B991" s="44" t="n">
        <f aca="false">IF(ISNUMBER(SEARCH($F$1,C991)),MAX($B$4:B990)+1,0)</f>
        <v>0</v>
      </c>
      <c r="F991" s="44" t="str">
        <f aca="false">IFERROR(VLOOKUP(ROWS(F$5:F991),$B$5:$C$1000,2,0),"")</f>
        <v/>
      </c>
      <c r="H991" s="44" t="n">
        <f aca="false">IF(ISNUMBER(SEARCH($N$1,I991)),MAX($H$4:H990)+1,0)</f>
        <v>0</v>
      </c>
      <c r="N991" s="44" t="str">
        <f aca="false">IFERROR(VLOOKUP(ROWS($N$5:N991),$H$5:$I$6009,2,0),"")</f>
        <v/>
      </c>
    </row>
    <row r="992" customFormat="false" ht="12.75" hidden="false" customHeight="true" outlineLevel="0" collapsed="false">
      <c r="B992" s="44" t="n">
        <f aca="false">IF(ISNUMBER(SEARCH($F$1,C992)),MAX($B$4:B991)+1,0)</f>
        <v>0</v>
      </c>
      <c r="F992" s="44" t="str">
        <f aca="false">IFERROR(VLOOKUP(ROWS(F$5:F992),$B$5:$C$1000,2,0),"")</f>
        <v/>
      </c>
      <c r="H992" s="44" t="n">
        <f aca="false">IF(ISNUMBER(SEARCH($N$1,I992)),MAX($H$4:H991)+1,0)</f>
        <v>0</v>
      </c>
      <c r="N992" s="44" t="str">
        <f aca="false">IFERROR(VLOOKUP(ROWS($N$5:N992),$H$5:$I$6009,2,0),"")</f>
        <v/>
      </c>
    </row>
    <row r="993" customFormat="false" ht="12.75" hidden="false" customHeight="true" outlineLevel="0" collapsed="false">
      <c r="B993" s="44" t="n">
        <f aca="false">IF(ISNUMBER(SEARCH($F$1,C993)),MAX($B$4:B992)+1,0)</f>
        <v>0</v>
      </c>
      <c r="F993" s="44" t="str">
        <f aca="false">IFERROR(VLOOKUP(ROWS(F$5:F993),$B$5:$C$1000,2,0),"")</f>
        <v/>
      </c>
      <c r="H993" s="44" t="n">
        <f aca="false">IF(ISNUMBER(SEARCH($N$1,I993)),MAX($H$4:H992)+1,0)</f>
        <v>0</v>
      </c>
      <c r="N993" s="44" t="str">
        <f aca="false">IFERROR(VLOOKUP(ROWS($N$5:N993),$H$5:$I$6009,2,0),"")</f>
        <v/>
      </c>
    </row>
    <row r="994" customFormat="false" ht="12.75" hidden="false" customHeight="true" outlineLevel="0" collapsed="false">
      <c r="B994" s="44" t="n">
        <f aca="false">IF(ISNUMBER(SEARCH($F$1,C994)),MAX($B$4:B993)+1,0)</f>
        <v>0</v>
      </c>
      <c r="F994" s="44" t="str">
        <f aca="false">IFERROR(VLOOKUP(ROWS(F$5:F994),$B$5:$C$1000,2,0),"")</f>
        <v/>
      </c>
      <c r="H994" s="44" t="n">
        <f aca="false">IF(ISNUMBER(SEARCH($N$1,I994)),MAX($H$4:H993)+1,0)</f>
        <v>0</v>
      </c>
      <c r="N994" s="44" t="str">
        <f aca="false">IFERROR(VLOOKUP(ROWS($N$5:N994),$H$5:$I$6009,2,0),"")</f>
        <v/>
      </c>
    </row>
    <row r="995" customFormat="false" ht="12.75" hidden="false" customHeight="true" outlineLevel="0" collapsed="false">
      <c r="B995" s="44" t="n">
        <f aca="false">IF(ISNUMBER(SEARCH($F$1,C995)),MAX($B$4:B994)+1,0)</f>
        <v>0</v>
      </c>
      <c r="F995" s="44" t="str">
        <f aca="false">IFERROR(VLOOKUP(ROWS(F$5:F995),$B$5:$C$1000,2,0),"")</f>
        <v/>
      </c>
      <c r="H995" s="44" t="n">
        <f aca="false">IF(ISNUMBER(SEARCH($N$1,I995)),MAX($H$4:H994)+1,0)</f>
        <v>0</v>
      </c>
      <c r="N995" s="44" t="str">
        <f aca="false">IFERROR(VLOOKUP(ROWS($N$5:N995),$H$5:$I$6009,2,0),"")</f>
        <v/>
      </c>
    </row>
    <row r="996" customFormat="false" ht="12.75" hidden="false" customHeight="true" outlineLevel="0" collapsed="false">
      <c r="B996" s="44" t="n">
        <f aca="false">IF(ISNUMBER(SEARCH($F$1,C996)),MAX($B$4:B995)+1,0)</f>
        <v>0</v>
      </c>
      <c r="F996" s="44" t="str">
        <f aca="false">IFERROR(VLOOKUP(ROWS(F$5:F996),$B$5:$C$1000,2,0),"")</f>
        <v/>
      </c>
      <c r="H996" s="44" t="n">
        <f aca="false">IF(ISNUMBER(SEARCH($N$1,I996)),MAX($H$4:H995)+1,0)</f>
        <v>0</v>
      </c>
      <c r="N996" s="44" t="str">
        <f aca="false">IFERROR(VLOOKUP(ROWS($N$5:N996),$H$5:$I$6009,2,0),"")</f>
        <v/>
      </c>
    </row>
    <row r="997" customFormat="false" ht="12.75" hidden="false" customHeight="true" outlineLevel="0" collapsed="false">
      <c r="B997" s="44" t="n">
        <f aca="false">IF(ISNUMBER(SEARCH($F$1,C997)),MAX($B$4:B996)+1,0)</f>
        <v>0</v>
      </c>
      <c r="F997" s="44" t="str">
        <f aca="false">IFERROR(VLOOKUP(ROWS(F$5:F997),$B$5:$C$1000,2,0),"")</f>
        <v/>
      </c>
      <c r="H997" s="44" t="n">
        <f aca="false">IF(ISNUMBER(SEARCH($N$1,I997)),MAX($H$4:H996)+1,0)</f>
        <v>0</v>
      </c>
      <c r="N997" s="44" t="str">
        <f aca="false">IFERROR(VLOOKUP(ROWS($N$5:N997),$H$5:$I$6009,2,0),"")</f>
        <v/>
      </c>
    </row>
    <row r="998" customFormat="false" ht="12.75" hidden="false" customHeight="true" outlineLevel="0" collapsed="false">
      <c r="B998" s="44" t="n">
        <f aca="false">IF(ISNUMBER(SEARCH($F$1,C998)),MAX($B$4:B997)+1,0)</f>
        <v>0</v>
      </c>
      <c r="F998" s="44" t="str">
        <f aca="false">IFERROR(VLOOKUP(ROWS(F$5:F998),$B$5:$C$1000,2,0),"")</f>
        <v/>
      </c>
      <c r="H998" s="44" t="n">
        <f aca="false">IF(ISNUMBER(SEARCH($N$1,I998)),MAX($H$4:H997)+1,0)</f>
        <v>0</v>
      </c>
      <c r="N998" s="44" t="str">
        <f aca="false">IFERROR(VLOOKUP(ROWS($N$5:N998),$H$5:$I$6009,2,0),"")</f>
        <v/>
      </c>
    </row>
    <row r="999" customFormat="false" ht="12.75" hidden="false" customHeight="true" outlineLevel="0" collapsed="false">
      <c r="B999" s="44" t="n">
        <f aca="false">IF(ISNUMBER(SEARCH($F$1,C999)),MAX($B$4:B998)+1,0)</f>
        <v>0</v>
      </c>
      <c r="F999" s="44" t="str">
        <f aca="false">IFERROR(VLOOKUP(ROWS(F$5:F999),$B$5:$C$1000,2,0),"")</f>
        <v/>
      </c>
      <c r="H999" s="44" t="n">
        <f aca="false">IF(ISNUMBER(SEARCH($N$1,I999)),MAX($H$4:H998)+1,0)</f>
        <v>0</v>
      </c>
      <c r="N999" s="44" t="str">
        <f aca="false">IFERROR(VLOOKUP(ROWS($N$5:N999),$H$5:$I$6009,2,0),"")</f>
        <v/>
      </c>
    </row>
    <row r="1000" customFormat="false" ht="12.75" hidden="false" customHeight="true" outlineLevel="0" collapsed="false">
      <c r="B1000" s="44" t="n">
        <f aca="false">IF(ISNUMBER(SEARCH($F$1,C1000)),MAX($B$4:B999)+1,0)</f>
        <v>0</v>
      </c>
      <c r="F1000" s="44" t="str">
        <f aca="false">IFERROR(VLOOKUP(ROWS(F$5:F1000),$B$5:$C$1000,2,0),"")</f>
        <v/>
      </c>
      <c r="H1000" s="44" t="n">
        <f aca="false">IF(ISNUMBER(SEARCH($N$1,I1000)),MAX($H$4:H999)+1,0)</f>
        <v>0</v>
      </c>
      <c r="N1000" s="44" t="str">
        <f aca="false">IFERROR(VLOOKUP(ROWS($N$5:N1000),$H$5:$I$6009,2,0),"")</f>
        <v/>
      </c>
    </row>
    <row r="1001" customFormat="false" ht="12.75" hidden="false" customHeight="true" outlineLevel="0" collapsed="false">
      <c r="H1001" s="44" t="n">
        <f aca="false">IF(ISNUMBER(SEARCH($N$1,I1001)),MAX($H$4:H1000)+1,0)</f>
        <v>0</v>
      </c>
      <c r="N1001" s="44" t="str">
        <f aca="false">IFERROR(VLOOKUP(ROWS($N$5:N1001),$H$5:$I$6009,2,0),"")</f>
        <v/>
      </c>
    </row>
    <row r="1002" customFormat="false" ht="12.75" hidden="false" customHeight="true" outlineLevel="0" collapsed="false">
      <c r="H1002" s="44" t="n">
        <f aca="false">IF(ISNUMBER(SEARCH($N$1,I1002)),MAX($H$4:H1001)+1,0)</f>
        <v>0</v>
      </c>
      <c r="N1002" s="44" t="str">
        <f aca="false">IFERROR(VLOOKUP(ROWS($N$5:N1002),$H$5:$I$6009,2,0),"")</f>
        <v/>
      </c>
    </row>
    <row r="1003" customFormat="false" ht="12.75" hidden="false" customHeight="true" outlineLevel="0" collapsed="false">
      <c r="H1003" s="44" t="n">
        <f aca="false">IF(ISNUMBER(SEARCH($N$1,I1003)),MAX($H$4:H1002)+1,0)</f>
        <v>0</v>
      </c>
      <c r="N1003" s="44" t="str">
        <f aca="false">IFERROR(VLOOKUP(ROWS($N$5:N1003),$H$5:$I$6009,2,0),"")</f>
        <v/>
      </c>
    </row>
    <row r="1004" customFormat="false" ht="12.75" hidden="false" customHeight="true" outlineLevel="0" collapsed="false">
      <c r="H1004" s="44" t="n">
        <f aca="false">IF(ISNUMBER(SEARCH($N$1,I1004)),MAX($H$4:H1003)+1,0)</f>
        <v>0</v>
      </c>
      <c r="N1004" s="44" t="str">
        <f aca="false">IFERROR(VLOOKUP(ROWS($N$5:N1004),$H$5:$I$6009,2,0),"")</f>
        <v/>
      </c>
    </row>
    <row r="1005" customFormat="false" ht="12.75" hidden="false" customHeight="true" outlineLevel="0" collapsed="false">
      <c r="H1005" s="44" t="n">
        <f aca="false">IF(ISNUMBER(SEARCH($N$1,I1005)),MAX($H$4:H1004)+1,0)</f>
        <v>0</v>
      </c>
      <c r="N1005" s="44" t="str">
        <f aca="false">IFERROR(VLOOKUP(ROWS($N$5:N1005),$H$5:$I$6009,2,0),"")</f>
        <v/>
      </c>
    </row>
    <row r="1006" customFormat="false" ht="12.75" hidden="false" customHeight="true" outlineLevel="0" collapsed="false">
      <c r="H1006" s="44" t="n">
        <f aca="false">IF(ISNUMBER(SEARCH($N$1,I1006)),MAX($H$4:H1005)+1,0)</f>
        <v>0</v>
      </c>
      <c r="N1006" s="44" t="str">
        <f aca="false">IFERROR(VLOOKUP(ROWS($N$5:N1006),$H$5:$I$6009,2,0),"")</f>
        <v/>
      </c>
    </row>
    <row r="1007" customFormat="false" ht="12.75" hidden="false" customHeight="true" outlineLevel="0" collapsed="false">
      <c r="H1007" s="44" t="n">
        <f aca="false">IF(ISNUMBER(SEARCH($N$1,I1007)),MAX($H$4:H1006)+1,0)</f>
        <v>0</v>
      </c>
      <c r="N1007" s="44" t="str">
        <f aca="false">IFERROR(VLOOKUP(ROWS($N$5:N1007),$H$5:$I$6009,2,0),"")</f>
        <v/>
      </c>
    </row>
    <row r="1008" customFormat="false" ht="12.75" hidden="false" customHeight="true" outlineLevel="0" collapsed="false">
      <c r="H1008" s="44" t="n">
        <f aca="false">IF(ISNUMBER(SEARCH($N$1,I1008)),MAX($H$4:H1007)+1,0)</f>
        <v>0</v>
      </c>
      <c r="N1008" s="44" t="str">
        <f aca="false">IFERROR(VLOOKUP(ROWS($N$5:N1008),$H$5:$I$6009,2,0),"")</f>
        <v/>
      </c>
    </row>
    <row r="1009" customFormat="false" ht="12.75" hidden="false" customHeight="true" outlineLevel="0" collapsed="false">
      <c r="H1009" s="44" t="n">
        <f aca="false">IF(ISNUMBER(SEARCH($N$1,I1009)),MAX($H$4:H1008)+1,0)</f>
        <v>0</v>
      </c>
      <c r="N1009" s="44" t="str">
        <f aca="false">IFERROR(VLOOKUP(ROWS($N$5:N1009),$H$5:$I$6009,2,0),"")</f>
        <v/>
      </c>
    </row>
    <row r="1010" customFormat="false" ht="12.75" hidden="false" customHeight="true" outlineLevel="0" collapsed="false">
      <c r="H1010" s="44" t="n">
        <f aca="false">IF(ISNUMBER(SEARCH($N$1,I1010)),MAX($H$4:H1009)+1,0)</f>
        <v>0</v>
      </c>
      <c r="N1010" s="44" t="str">
        <f aca="false">IFERROR(VLOOKUP(ROWS($N$5:N1010),$H$5:$I$6009,2,0),"")</f>
        <v/>
      </c>
    </row>
    <row r="1011" customFormat="false" ht="12.75" hidden="false" customHeight="true" outlineLevel="0" collapsed="false">
      <c r="H1011" s="44" t="n">
        <f aca="false">IF(ISNUMBER(SEARCH($N$1,I1011)),MAX($H$4:H1010)+1,0)</f>
        <v>0</v>
      </c>
      <c r="N1011" s="44" t="str">
        <f aca="false">IFERROR(VLOOKUP(ROWS($N$5:N1011),$H$5:$I$6009,2,0),"")</f>
        <v/>
      </c>
    </row>
    <row r="1012" customFormat="false" ht="12.75" hidden="false" customHeight="true" outlineLevel="0" collapsed="false">
      <c r="H1012" s="44" t="n">
        <f aca="false">IF(ISNUMBER(SEARCH($N$1,I1012)),MAX($H$4:H1011)+1,0)</f>
        <v>0</v>
      </c>
      <c r="N1012" s="44" t="str">
        <f aca="false">IFERROR(VLOOKUP(ROWS($N$5:N1012),$H$5:$I$6009,2,0),"")</f>
        <v/>
      </c>
    </row>
    <row r="1013" customFormat="false" ht="12.75" hidden="false" customHeight="true" outlineLevel="0" collapsed="false">
      <c r="H1013" s="44" t="n">
        <f aca="false">IF(ISNUMBER(SEARCH($N$1,I1013)),MAX($H$4:H1012)+1,0)</f>
        <v>0</v>
      </c>
      <c r="N1013" s="44" t="str">
        <f aca="false">IFERROR(VLOOKUP(ROWS($N$5:N1013),$H$5:$I$6009,2,0),"")</f>
        <v/>
      </c>
    </row>
    <row r="1014" customFormat="false" ht="12.75" hidden="false" customHeight="true" outlineLevel="0" collapsed="false">
      <c r="H1014" s="44" t="n">
        <f aca="false">IF(ISNUMBER(SEARCH($N$1,I1014)),MAX($H$4:H1013)+1,0)</f>
        <v>0</v>
      </c>
      <c r="N1014" s="44" t="str">
        <f aca="false">IFERROR(VLOOKUP(ROWS($N$5:N1014),$H$5:$I$6009,2,0),"")</f>
        <v/>
      </c>
    </row>
    <row r="1015" customFormat="false" ht="12.75" hidden="false" customHeight="true" outlineLevel="0" collapsed="false">
      <c r="H1015" s="44" t="n">
        <f aca="false">IF(ISNUMBER(SEARCH($N$1,I1015)),MAX($H$4:H1014)+1,0)</f>
        <v>0</v>
      </c>
      <c r="N1015" s="44" t="str">
        <f aca="false">IFERROR(VLOOKUP(ROWS($N$5:N1015),$H$5:$I$6009,2,0),"")</f>
        <v/>
      </c>
    </row>
    <row r="1016" customFormat="false" ht="12.75" hidden="false" customHeight="true" outlineLevel="0" collapsed="false">
      <c r="H1016" s="44" t="n">
        <f aca="false">IF(ISNUMBER(SEARCH($N$1,I1016)),MAX($H$4:H1015)+1,0)</f>
        <v>0</v>
      </c>
      <c r="N1016" s="44" t="str">
        <f aca="false">IFERROR(VLOOKUP(ROWS($N$5:N1016),$H$5:$I$6009,2,0),"")</f>
        <v/>
      </c>
    </row>
    <row r="1017" customFormat="false" ht="12.75" hidden="false" customHeight="true" outlineLevel="0" collapsed="false">
      <c r="H1017" s="44" t="n">
        <f aca="false">IF(ISNUMBER(SEARCH($N$1,I1017)),MAX($H$4:H1016)+1,0)</f>
        <v>0</v>
      </c>
      <c r="N1017" s="44" t="str">
        <f aca="false">IFERROR(VLOOKUP(ROWS($N$5:N1017),$H$5:$I$6009,2,0),"")</f>
        <v/>
      </c>
    </row>
    <row r="1018" customFormat="false" ht="12.75" hidden="false" customHeight="true" outlineLevel="0" collapsed="false">
      <c r="H1018" s="44" t="n">
        <f aca="false">IF(ISNUMBER(SEARCH($N$1,I1018)),MAX($H$4:H1017)+1,0)</f>
        <v>0</v>
      </c>
      <c r="N1018" s="44" t="str">
        <f aca="false">IFERROR(VLOOKUP(ROWS($N$5:N1018),$H$5:$I$6009,2,0),"")</f>
        <v/>
      </c>
    </row>
    <row r="1019" customFormat="false" ht="12.75" hidden="false" customHeight="true" outlineLevel="0" collapsed="false">
      <c r="H1019" s="44" t="n">
        <f aca="false">IF(ISNUMBER(SEARCH($N$1,I1019)),MAX($H$4:H1018)+1,0)</f>
        <v>0</v>
      </c>
      <c r="N1019" s="44" t="str">
        <f aca="false">IFERROR(VLOOKUP(ROWS($N$5:N1019),$H$5:$I$6009,2,0),"")</f>
        <v/>
      </c>
    </row>
    <row r="1020" customFormat="false" ht="12.75" hidden="false" customHeight="true" outlineLevel="0" collapsed="false">
      <c r="H1020" s="44" t="n">
        <f aca="false">IF(ISNUMBER(SEARCH($N$1,I1020)),MAX($H$4:H1019)+1,0)</f>
        <v>0</v>
      </c>
      <c r="N1020" s="44" t="str">
        <f aca="false">IFERROR(VLOOKUP(ROWS($N$5:N1020),$H$5:$I$6009,2,0),"")</f>
        <v/>
      </c>
    </row>
    <row r="1021" customFormat="false" ht="12.75" hidden="false" customHeight="true" outlineLevel="0" collapsed="false">
      <c r="H1021" s="44" t="n">
        <f aca="false">IF(ISNUMBER(SEARCH($N$1,I1021)),MAX($H$4:H1020)+1,0)</f>
        <v>0</v>
      </c>
      <c r="N1021" s="44" t="str">
        <f aca="false">IFERROR(VLOOKUP(ROWS($N$5:N1021),$H$5:$I$6009,2,0),"")</f>
        <v/>
      </c>
    </row>
    <row r="1022" customFormat="false" ht="12.75" hidden="false" customHeight="true" outlineLevel="0" collapsed="false">
      <c r="H1022" s="44" t="n">
        <f aca="false">IF(ISNUMBER(SEARCH($N$1,I1022)),MAX($H$4:H1021)+1,0)</f>
        <v>0</v>
      </c>
      <c r="N1022" s="44" t="str">
        <f aca="false">IFERROR(VLOOKUP(ROWS($N$5:N1022),$H$5:$I$6009,2,0),"")</f>
        <v/>
      </c>
    </row>
    <row r="1023" customFormat="false" ht="12.75" hidden="false" customHeight="true" outlineLevel="0" collapsed="false">
      <c r="H1023" s="44" t="n">
        <f aca="false">IF(ISNUMBER(SEARCH($N$1,I1023)),MAX($H$4:H1022)+1,0)</f>
        <v>0</v>
      </c>
      <c r="N1023" s="44" t="str">
        <f aca="false">IFERROR(VLOOKUP(ROWS($N$5:N1023),$H$5:$I$6009,2,0),"")</f>
        <v/>
      </c>
    </row>
    <row r="1024" customFormat="false" ht="12.75" hidden="false" customHeight="true" outlineLevel="0" collapsed="false">
      <c r="H1024" s="44" t="n">
        <f aca="false">IF(ISNUMBER(SEARCH($N$1,I1024)),MAX($H$4:H1023)+1,0)</f>
        <v>0</v>
      </c>
      <c r="N1024" s="44" t="str">
        <f aca="false">IFERROR(VLOOKUP(ROWS($N$5:N1024),$H$5:$I$6009,2,0),"")</f>
        <v/>
      </c>
    </row>
    <row r="1025" customFormat="false" ht="12.75" hidden="false" customHeight="true" outlineLevel="0" collapsed="false">
      <c r="H1025" s="44" t="n">
        <f aca="false">IF(ISNUMBER(SEARCH($N$1,I1025)),MAX($H$4:H1024)+1,0)</f>
        <v>0</v>
      </c>
      <c r="N1025" s="44" t="str">
        <f aca="false">IFERROR(VLOOKUP(ROWS($N$5:N1025),$H$5:$I$6009,2,0),"")</f>
        <v/>
      </c>
    </row>
    <row r="1026" customFormat="false" ht="12.75" hidden="false" customHeight="true" outlineLevel="0" collapsed="false">
      <c r="H1026" s="44" t="n">
        <f aca="false">IF(ISNUMBER(SEARCH($N$1,I1026)),MAX($H$4:H1025)+1,0)</f>
        <v>0</v>
      </c>
      <c r="N1026" s="44" t="str">
        <f aca="false">IFERROR(VLOOKUP(ROWS($N$5:N1026),$H$5:$I$6009,2,0),"")</f>
        <v/>
      </c>
    </row>
    <row r="1027" customFormat="false" ht="12.75" hidden="false" customHeight="true" outlineLevel="0" collapsed="false">
      <c r="H1027" s="44" t="n">
        <f aca="false">IF(ISNUMBER(SEARCH($N$1,I1027)),MAX($H$4:H1026)+1,0)</f>
        <v>0</v>
      </c>
      <c r="N1027" s="44" t="str">
        <f aca="false">IFERROR(VLOOKUP(ROWS($N$5:N1027),$H$5:$I$6009,2,0),"")</f>
        <v/>
      </c>
    </row>
    <row r="1028" customFormat="false" ht="12.75" hidden="false" customHeight="true" outlineLevel="0" collapsed="false">
      <c r="H1028" s="44" t="n">
        <f aca="false">IF(ISNUMBER(SEARCH($N$1,I1028)),MAX($H$4:H1027)+1,0)</f>
        <v>0</v>
      </c>
      <c r="N1028" s="44" t="str">
        <f aca="false">IFERROR(VLOOKUP(ROWS($N$5:N1028),$H$5:$I$6009,2,0),"")</f>
        <v/>
      </c>
    </row>
    <row r="1029" customFormat="false" ht="12.75" hidden="false" customHeight="true" outlineLevel="0" collapsed="false">
      <c r="H1029" s="44" t="n">
        <f aca="false">IF(ISNUMBER(SEARCH($N$1,I1029)),MAX($H$4:H1028)+1,0)</f>
        <v>0</v>
      </c>
      <c r="N1029" s="44" t="str">
        <f aca="false">IFERROR(VLOOKUP(ROWS($N$5:N1029),$H$5:$I$6009,2,0),"")</f>
        <v/>
      </c>
    </row>
    <row r="1030" customFormat="false" ht="12.75" hidden="false" customHeight="true" outlineLevel="0" collapsed="false">
      <c r="H1030" s="44" t="n">
        <f aca="false">IF(ISNUMBER(SEARCH($N$1,I1030)),MAX($H$4:H1029)+1,0)</f>
        <v>0</v>
      </c>
      <c r="N1030" s="44" t="str">
        <f aca="false">IFERROR(VLOOKUP(ROWS($N$5:N1030),$H$5:$I$6009,2,0),"")</f>
        <v/>
      </c>
    </row>
    <row r="1031" customFormat="false" ht="12.75" hidden="false" customHeight="true" outlineLevel="0" collapsed="false">
      <c r="H1031" s="44" t="n">
        <f aca="false">IF(ISNUMBER(SEARCH($N$1,I1031)),MAX($H$4:H1030)+1,0)</f>
        <v>0</v>
      </c>
      <c r="N1031" s="44" t="str">
        <f aca="false">IFERROR(VLOOKUP(ROWS($N$5:N1031),$H$5:$I$6009,2,0),"")</f>
        <v/>
      </c>
    </row>
    <row r="1032" customFormat="false" ht="12.75" hidden="false" customHeight="true" outlineLevel="0" collapsed="false">
      <c r="H1032" s="44" t="n">
        <f aca="false">IF(ISNUMBER(SEARCH($N$1,I1032)),MAX($H$4:H1031)+1,0)</f>
        <v>0</v>
      </c>
      <c r="N1032" s="44" t="str">
        <f aca="false">IFERROR(VLOOKUP(ROWS($N$5:N1032),$H$5:$I$6009,2,0),"")</f>
        <v/>
      </c>
    </row>
    <row r="1033" customFormat="false" ht="12.75" hidden="false" customHeight="true" outlineLevel="0" collapsed="false">
      <c r="H1033" s="44" t="n">
        <f aca="false">IF(ISNUMBER(SEARCH($N$1,I1033)),MAX($H$4:H1032)+1,0)</f>
        <v>0</v>
      </c>
      <c r="N1033" s="44" t="str">
        <f aca="false">IFERROR(VLOOKUP(ROWS($N$5:N1033),$H$5:$I$6009,2,0),"")</f>
        <v/>
      </c>
    </row>
    <row r="1034" customFormat="false" ht="12.75" hidden="false" customHeight="true" outlineLevel="0" collapsed="false">
      <c r="H1034" s="44" t="n">
        <f aca="false">IF(ISNUMBER(SEARCH($N$1,I1034)),MAX($H$4:H1033)+1,0)</f>
        <v>0</v>
      </c>
      <c r="N1034" s="44" t="str">
        <f aca="false">IFERROR(VLOOKUP(ROWS($N$5:N1034),$H$5:$I$6009,2,0),"")</f>
        <v/>
      </c>
    </row>
    <row r="1035" customFormat="false" ht="12.75" hidden="false" customHeight="true" outlineLevel="0" collapsed="false">
      <c r="H1035" s="44" t="n">
        <f aca="false">IF(ISNUMBER(SEARCH($N$1,I1035)),MAX($H$4:H1034)+1,0)</f>
        <v>0</v>
      </c>
      <c r="N1035" s="44" t="str">
        <f aca="false">IFERROR(VLOOKUP(ROWS($N$5:N1035),$H$5:$I$6009,2,0),"")</f>
        <v/>
      </c>
    </row>
    <row r="1036" customFormat="false" ht="12.75" hidden="false" customHeight="true" outlineLevel="0" collapsed="false">
      <c r="H1036" s="44" t="n">
        <f aca="false">IF(ISNUMBER(SEARCH($N$1,I1036)),MAX($H$4:H1035)+1,0)</f>
        <v>0</v>
      </c>
      <c r="N1036" s="44" t="str">
        <f aca="false">IFERROR(VLOOKUP(ROWS($N$5:N1036),$H$5:$I$6009,2,0),"")</f>
        <v/>
      </c>
    </row>
    <row r="1037" customFormat="false" ht="12.75" hidden="false" customHeight="true" outlineLevel="0" collapsed="false">
      <c r="H1037" s="44" t="n">
        <f aca="false">IF(ISNUMBER(SEARCH($N$1,I1037)),MAX($H$4:H1036)+1,0)</f>
        <v>0</v>
      </c>
      <c r="N1037" s="44" t="str">
        <f aca="false">IFERROR(VLOOKUP(ROWS($N$5:N1037),$H$5:$I$6009,2,0),"")</f>
        <v/>
      </c>
    </row>
    <row r="1038" customFormat="false" ht="12.75" hidden="false" customHeight="true" outlineLevel="0" collapsed="false">
      <c r="H1038" s="44" t="n">
        <f aca="false">IF(ISNUMBER(SEARCH($N$1,I1038)),MAX($H$4:H1037)+1,0)</f>
        <v>0</v>
      </c>
      <c r="N1038" s="44" t="str">
        <f aca="false">IFERROR(VLOOKUP(ROWS($N$5:N1038),$H$5:$I$6009,2,0),"")</f>
        <v/>
      </c>
    </row>
    <row r="1039" customFormat="false" ht="12.75" hidden="false" customHeight="true" outlineLevel="0" collapsed="false">
      <c r="H1039" s="44" t="n">
        <f aca="false">IF(ISNUMBER(SEARCH($N$1,I1039)),MAX($H$4:H1038)+1,0)</f>
        <v>0</v>
      </c>
      <c r="N1039" s="44" t="str">
        <f aca="false">IFERROR(VLOOKUP(ROWS($N$5:N1039),$H$5:$I$6009,2,0),"")</f>
        <v/>
      </c>
    </row>
    <row r="1040" customFormat="false" ht="12.75" hidden="false" customHeight="true" outlineLevel="0" collapsed="false">
      <c r="H1040" s="44" t="n">
        <f aca="false">IF(ISNUMBER(SEARCH($N$1,I1040)),MAX($H$4:H1039)+1,0)</f>
        <v>0</v>
      </c>
      <c r="N1040" s="44" t="str">
        <f aca="false">IFERROR(VLOOKUP(ROWS($N$5:N1040),$H$5:$I$6009,2,0),"")</f>
        <v/>
      </c>
    </row>
    <row r="1041" customFormat="false" ht="12.75" hidden="false" customHeight="true" outlineLevel="0" collapsed="false">
      <c r="H1041" s="44" t="n">
        <f aca="false">IF(ISNUMBER(SEARCH($N$1,I1041)),MAX($H$4:H1040)+1,0)</f>
        <v>0</v>
      </c>
      <c r="N1041" s="44" t="str">
        <f aca="false">IFERROR(VLOOKUP(ROWS($N$5:N1041),$H$5:$I$6009,2,0),"")</f>
        <v/>
      </c>
    </row>
    <row r="1042" customFormat="false" ht="12.75" hidden="false" customHeight="true" outlineLevel="0" collapsed="false">
      <c r="H1042" s="44" t="n">
        <f aca="false">IF(ISNUMBER(SEARCH($N$1,I1042)),MAX($H$4:H1041)+1,0)</f>
        <v>0</v>
      </c>
      <c r="N1042" s="44" t="str">
        <f aca="false">IFERROR(VLOOKUP(ROWS($N$5:N1042),$H$5:$I$6009,2,0),"")</f>
        <v/>
      </c>
    </row>
    <row r="1043" customFormat="false" ht="12.75" hidden="false" customHeight="true" outlineLevel="0" collapsed="false">
      <c r="H1043" s="44" t="n">
        <f aca="false">IF(ISNUMBER(SEARCH($N$1,I1043)),MAX($H$4:H1042)+1,0)</f>
        <v>0</v>
      </c>
      <c r="N1043" s="44" t="str">
        <f aca="false">IFERROR(VLOOKUP(ROWS($N$5:N1043),$H$5:$I$6009,2,0),"")</f>
        <v/>
      </c>
    </row>
    <row r="1044" customFormat="false" ht="12.75" hidden="false" customHeight="true" outlineLevel="0" collapsed="false">
      <c r="H1044" s="44" t="n">
        <f aca="false">IF(ISNUMBER(SEARCH($N$1,I1044)),MAX($H$4:H1043)+1,0)</f>
        <v>0</v>
      </c>
      <c r="N1044" s="44" t="str">
        <f aca="false">IFERROR(VLOOKUP(ROWS($N$5:N1044),$H$5:$I$6009,2,0),"")</f>
        <v/>
      </c>
    </row>
    <row r="1045" customFormat="false" ht="12.75" hidden="false" customHeight="true" outlineLevel="0" collapsed="false">
      <c r="H1045" s="44" t="n">
        <f aca="false">IF(ISNUMBER(SEARCH($N$1,I1045)),MAX($H$4:H1044)+1,0)</f>
        <v>0</v>
      </c>
      <c r="N1045" s="44" t="str">
        <f aca="false">IFERROR(VLOOKUP(ROWS($N$5:N1045),$H$5:$I$6009,2,0),"")</f>
        <v/>
      </c>
    </row>
    <row r="1046" customFormat="false" ht="12.75" hidden="false" customHeight="true" outlineLevel="0" collapsed="false">
      <c r="H1046" s="44" t="n">
        <f aca="false">IF(ISNUMBER(SEARCH($N$1,I1046)),MAX($H$4:H1045)+1,0)</f>
        <v>0</v>
      </c>
      <c r="N1046" s="44" t="str">
        <f aca="false">IFERROR(VLOOKUP(ROWS($N$5:N1046),$H$5:$I$6009,2,0),"")</f>
        <v/>
      </c>
    </row>
    <row r="1047" customFormat="false" ht="12.75" hidden="false" customHeight="true" outlineLevel="0" collapsed="false">
      <c r="H1047" s="44" t="n">
        <f aca="false">IF(ISNUMBER(SEARCH($N$1,I1047)),MAX($H$4:H1046)+1,0)</f>
        <v>0</v>
      </c>
      <c r="N1047" s="44" t="str">
        <f aca="false">IFERROR(VLOOKUP(ROWS($N$5:N1047),$H$5:$I$6009,2,0),"")</f>
        <v/>
      </c>
    </row>
    <row r="1048" customFormat="false" ht="12.75" hidden="false" customHeight="true" outlineLevel="0" collapsed="false">
      <c r="H1048" s="44" t="n">
        <f aca="false">IF(ISNUMBER(SEARCH($N$1,I1048)),MAX($H$4:H1047)+1,0)</f>
        <v>0</v>
      </c>
      <c r="N1048" s="44" t="str">
        <f aca="false">IFERROR(VLOOKUP(ROWS($N$5:N1048),$H$5:$I$6009,2,0),"")</f>
        <v/>
      </c>
    </row>
    <row r="1049" customFormat="false" ht="12.75" hidden="false" customHeight="true" outlineLevel="0" collapsed="false">
      <c r="H1049" s="44" t="n">
        <f aca="false">IF(ISNUMBER(SEARCH($N$1,I1049)),MAX($H$4:H1048)+1,0)</f>
        <v>0</v>
      </c>
      <c r="N1049" s="44" t="str">
        <f aca="false">IFERROR(VLOOKUP(ROWS($N$5:N1049),$H$5:$I$6009,2,0),"")</f>
        <v/>
      </c>
    </row>
    <row r="1050" customFormat="false" ht="12.75" hidden="false" customHeight="true" outlineLevel="0" collapsed="false">
      <c r="H1050" s="44" t="n">
        <f aca="false">IF(ISNUMBER(SEARCH($N$1,I1050)),MAX($H$4:H1049)+1,0)</f>
        <v>0</v>
      </c>
      <c r="N1050" s="44" t="str">
        <f aca="false">IFERROR(VLOOKUP(ROWS($N$5:N1050),$H$5:$I$6009,2,0),"")</f>
        <v/>
      </c>
    </row>
    <row r="1051" customFormat="false" ht="12.75" hidden="false" customHeight="true" outlineLevel="0" collapsed="false">
      <c r="H1051" s="44" t="n">
        <f aca="false">IF(ISNUMBER(SEARCH($N$1,I1051)),MAX($H$4:H1050)+1,0)</f>
        <v>0</v>
      </c>
      <c r="N1051" s="44" t="str">
        <f aca="false">IFERROR(VLOOKUP(ROWS($N$5:N1051),$H$5:$I$6009,2,0),"")</f>
        <v/>
      </c>
    </row>
    <row r="1052" customFormat="false" ht="12.75" hidden="false" customHeight="true" outlineLevel="0" collapsed="false">
      <c r="H1052" s="44" t="n">
        <f aca="false">IF(ISNUMBER(SEARCH($N$1,I1052)),MAX($H$4:H1051)+1,0)</f>
        <v>0</v>
      </c>
      <c r="N1052" s="44" t="str">
        <f aca="false">IFERROR(VLOOKUP(ROWS($N$5:N1052),$H$5:$I$6009,2,0),"")</f>
        <v/>
      </c>
    </row>
    <row r="1053" customFormat="false" ht="12.75" hidden="false" customHeight="true" outlineLevel="0" collapsed="false">
      <c r="H1053" s="44" t="n">
        <f aca="false">IF(ISNUMBER(SEARCH($N$1,I1053)),MAX($H$4:H1052)+1,0)</f>
        <v>0</v>
      </c>
      <c r="N1053" s="44" t="str">
        <f aca="false">IFERROR(VLOOKUP(ROWS($N$5:N1053),$H$5:$I$6009,2,0),"")</f>
        <v/>
      </c>
    </row>
    <row r="1054" customFormat="false" ht="12.75" hidden="false" customHeight="true" outlineLevel="0" collapsed="false">
      <c r="H1054" s="44" t="n">
        <f aca="false">IF(ISNUMBER(SEARCH($N$1,I1054)),MAX($H$4:H1053)+1,0)</f>
        <v>0</v>
      </c>
      <c r="N1054" s="44" t="str">
        <f aca="false">IFERROR(VLOOKUP(ROWS($N$5:N1054),$H$5:$I$6009,2,0),"")</f>
        <v/>
      </c>
    </row>
    <row r="1055" customFormat="false" ht="12.75" hidden="false" customHeight="true" outlineLevel="0" collapsed="false">
      <c r="H1055" s="44" t="n">
        <f aca="false">IF(ISNUMBER(SEARCH($N$1,I1055)),MAX($H$4:H1054)+1,0)</f>
        <v>0</v>
      </c>
      <c r="N1055" s="44" t="str">
        <f aca="false">IFERROR(VLOOKUP(ROWS($N$5:N1055),$H$5:$I$6009,2,0),"")</f>
        <v/>
      </c>
    </row>
    <row r="1056" customFormat="false" ht="12.75" hidden="false" customHeight="true" outlineLevel="0" collapsed="false">
      <c r="H1056" s="44" t="n">
        <f aca="false">IF(ISNUMBER(SEARCH($N$1,I1056)),MAX($H$4:H1055)+1,0)</f>
        <v>0</v>
      </c>
      <c r="N1056" s="44" t="str">
        <f aca="false">IFERROR(VLOOKUP(ROWS($N$5:N1056),$H$5:$I$6009,2,0),"")</f>
        <v/>
      </c>
    </row>
    <row r="1057" customFormat="false" ht="12.75" hidden="false" customHeight="true" outlineLevel="0" collapsed="false">
      <c r="H1057" s="44" t="n">
        <f aca="false">IF(ISNUMBER(SEARCH($N$1,I1057)),MAX($H$4:H1056)+1,0)</f>
        <v>0</v>
      </c>
      <c r="N1057" s="44" t="str">
        <f aca="false">IFERROR(VLOOKUP(ROWS($N$5:N1057),$H$5:$I$6009,2,0),"")</f>
        <v/>
      </c>
    </row>
    <row r="1058" customFormat="false" ht="12.75" hidden="false" customHeight="true" outlineLevel="0" collapsed="false">
      <c r="H1058" s="44" t="n">
        <f aca="false">IF(ISNUMBER(SEARCH($N$1,I1058)),MAX($H$4:H1057)+1,0)</f>
        <v>0</v>
      </c>
      <c r="N1058" s="44" t="str">
        <f aca="false">IFERROR(VLOOKUP(ROWS($N$5:N1058),$H$5:$I$6009,2,0),"")</f>
        <v/>
      </c>
    </row>
    <row r="1059" customFormat="false" ht="12.75" hidden="false" customHeight="true" outlineLevel="0" collapsed="false">
      <c r="H1059" s="44" t="n">
        <f aca="false">IF(ISNUMBER(SEARCH($N$1,I1059)),MAX($H$4:H1058)+1,0)</f>
        <v>0</v>
      </c>
      <c r="N1059" s="44" t="str">
        <f aca="false">IFERROR(VLOOKUP(ROWS($N$5:N1059),$H$5:$I$6009,2,0),"")</f>
        <v/>
      </c>
    </row>
    <row r="1060" customFormat="false" ht="12.75" hidden="false" customHeight="true" outlineLevel="0" collapsed="false">
      <c r="H1060" s="44" t="n">
        <f aca="false">IF(ISNUMBER(SEARCH($N$1,I1060)),MAX($H$4:H1059)+1,0)</f>
        <v>0</v>
      </c>
      <c r="N1060" s="44" t="str">
        <f aca="false">IFERROR(VLOOKUP(ROWS($N$5:N1060),$H$5:$I$6009,2,0),"")</f>
        <v/>
      </c>
    </row>
    <row r="1061" customFormat="false" ht="12.75" hidden="false" customHeight="true" outlineLevel="0" collapsed="false">
      <c r="H1061" s="44" t="n">
        <f aca="false">IF(ISNUMBER(SEARCH($N$1,I1061)),MAX($H$4:H1060)+1,0)</f>
        <v>0</v>
      </c>
      <c r="N1061" s="44" t="str">
        <f aca="false">IFERROR(VLOOKUP(ROWS($N$5:N1061),$H$5:$I$6009,2,0),"")</f>
        <v/>
      </c>
    </row>
    <row r="1062" customFormat="false" ht="12.75" hidden="false" customHeight="true" outlineLevel="0" collapsed="false">
      <c r="H1062" s="44" t="n">
        <f aca="false">IF(ISNUMBER(SEARCH($N$1,I1062)),MAX($H$4:H1061)+1,0)</f>
        <v>0</v>
      </c>
      <c r="N1062" s="44" t="str">
        <f aca="false">IFERROR(VLOOKUP(ROWS($N$5:N1062),$H$5:$I$6009,2,0),"")</f>
        <v/>
      </c>
    </row>
    <row r="1063" customFormat="false" ht="12.75" hidden="false" customHeight="true" outlineLevel="0" collapsed="false">
      <c r="H1063" s="44" t="n">
        <f aca="false">IF(ISNUMBER(SEARCH($N$1,I1063)),MAX($H$4:H1062)+1,0)</f>
        <v>0</v>
      </c>
      <c r="N1063" s="44" t="str">
        <f aca="false">IFERROR(VLOOKUP(ROWS($N$5:N1063),$H$5:$I$6009,2,0),"")</f>
        <v/>
      </c>
    </row>
    <row r="1064" customFormat="false" ht="12.75" hidden="false" customHeight="true" outlineLevel="0" collapsed="false">
      <c r="H1064" s="44" t="n">
        <f aca="false">IF(ISNUMBER(SEARCH($N$1,I1064)),MAX($H$4:H1063)+1,0)</f>
        <v>0</v>
      </c>
      <c r="N1064" s="44" t="str">
        <f aca="false">IFERROR(VLOOKUP(ROWS($N$5:N1064),$H$5:$I$6009,2,0),"")</f>
        <v/>
      </c>
    </row>
    <row r="1065" customFormat="false" ht="12.75" hidden="false" customHeight="true" outlineLevel="0" collapsed="false">
      <c r="H1065" s="44" t="n">
        <f aca="false">IF(ISNUMBER(SEARCH($N$1,I1065)),MAX($H$4:H1064)+1,0)</f>
        <v>0</v>
      </c>
      <c r="N1065" s="44" t="str">
        <f aca="false">IFERROR(VLOOKUP(ROWS($N$5:N1065),$H$5:$I$6009,2,0),"")</f>
        <v/>
      </c>
    </row>
    <row r="1066" customFormat="false" ht="12.75" hidden="false" customHeight="true" outlineLevel="0" collapsed="false">
      <c r="H1066" s="44" t="n">
        <f aca="false">IF(ISNUMBER(SEARCH($N$1,I1066)),MAX($H$4:H1065)+1,0)</f>
        <v>0</v>
      </c>
      <c r="N1066" s="44" t="str">
        <f aca="false">IFERROR(VLOOKUP(ROWS($N$5:N1066),$H$5:$I$6009,2,0),"")</f>
        <v/>
      </c>
    </row>
    <row r="1067" customFormat="false" ht="12.75" hidden="false" customHeight="true" outlineLevel="0" collapsed="false">
      <c r="H1067" s="44" t="n">
        <f aca="false">IF(ISNUMBER(SEARCH($N$1,I1067)),MAX($H$4:H1066)+1,0)</f>
        <v>0</v>
      </c>
      <c r="N1067" s="44" t="str">
        <f aca="false">IFERROR(VLOOKUP(ROWS($N$5:N1067),$H$5:$I$6009,2,0),"")</f>
        <v/>
      </c>
    </row>
    <row r="1068" customFormat="false" ht="12.75" hidden="false" customHeight="true" outlineLevel="0" collapsed="false">
      <c r="H1068" s="44" t="n">
        <f aca="false">IF(ISNUMBER(SEARCH($N$1,I1068)),MAX($H$4:H1067)+1,0)</f>
        <v>0</v>
      </c>
      <c r="N1068" s="44" t="str">
        <f aca="false">IFERROR(VLOOKUP(ROWS($N$5:N1068),$H$5:$I$6009,2,0),"")</f>
        <v/>
      </c>
    </row>
    <row r="1069" customFormat="false" ht="12.75" hidden="false" customHeight="true" outlineLevel="0" collapsed="false">
      <c r="H1069" s="44" t="n">
        <f aca="false">IF(ISNUMBER(SEARCH($N$1,I1069)),MAX($H$4:H1068)+1,0)</f>
        <v>0</v>
      </c>
      <c r="N1069" s="44" t="str">
        <f aca="false">IFERROR(VLOOKUP(ROWS($N$5:N1069),$H$5:$I$6009,2,0),"")</f>
        <v/>
      </c>
    </row>
    <row r="1070" customFormat="false" ht="12.75" hidden="false" customHeight="true" outlineLevel="0" collapsed="false">
      <c r="H1070" s="44" t="n">
        <f aca="false">IF(ISNUMBER(SEARCH($N$1,I1070)),MAX($H$4:H1069)+1,0)</f>
        <v>0</v>
      </c>
      <c r="N1070" s="44" t="str">
        <f aca="false">IFERROR(VLOOKUP(ROWS($N$5:N1070),$H$5:$I$6009,2,0),"")</f>
        <v/>
      </c>
    </row>
    <row r="1071" customFormat="false" ht="12.75" hidden="false" customHeight="true" outlineLevel="0" collapsed="false">
      <c r="H1071" s="44" t="n">
        <f aca="false">IF(ISNUMBER(SEARCH($N$1,I1071)),MAX($H$4:H1070)+1,0)</f>
        <v>0</v>
      </c>
      <c r="N1071" s="44" t="str">
        <f aca="false">IFERROR(VLOOKUP(ROWS($N$5:N1071),$H$5:$I$6009,2,0),"")</f>
        <v/>
      </c>
    </row>
    <row r="1072" customFormat="false" ht="12.75" hidden="false" customHeight="true" outlineLevel="0" collapsed="false">
      <c r="H1072" s="44" t="n">
        <f aca="false">IF(ISNUMBER(SEARCH($N$1,I1072)),MAX($H$4:H1071)+1,0)</f>
        <v>0</v>
      </c>
      <c r="N1072" s="44" t="str">
        <f aca="false">IFERROR(VLOOKUP(ROWS($N$5:N1072),$H$5:$I$6009,2,0),"")</f>
        <v/>
      </c>
    </row>
    <row r="1073" customFormat="false" ht="12.75" hidden="false" customHeight="true" outlineLevel="0" collapsed="false">
      <c r="H1073" s="44" t="n">
        <f aca="false">IF(ISNUMBER(SEARCH($N$1,I1073)),MAX($H$4:H1072)+1,0)</f>
        <v>0</v>
      </c>
      <c r="N1073" s="44" t="str">
        <f aca="false">IFERROR(VLOOKUP(ROWS($N$5:N1073),$H$5:$I$6009,2,0),"")</f>
        <v/>
      </c>
    </row>
    <row r="1074" customFormat="false" ht="12.75" hidden="false" customHeight="true" outlineLevel="0" collapsed="false">
      <c r="H1074" s="44" t="n">
        <f aca="false">IF(ISNUMBER(SEARCH($N$1,I1074)),MAX($H$4:H1073)+1,0)</f>
        <v>0</v>
      </c>
      <c r="N1074" s="44" t="str">
        <f aca="false">IFERROR(VLOOKUP(ROWS($N$5:N1074),$H$5:$I$6009,2,0),"")</f>
        <v/>
      </c>
    </row>
    <row r="1075" customFormat="false" ht="12.75" hidden="false" customHeight="true" outlineLevel="0" collapsed="false">
      <c r="H1075" s="44" t="n">
        <f aca="false">IF(ISNUMBER(SEARCH($N$1,I1075)),MAX($H$4:H1074)+1,0)</f>
        <v>0</v>
      </c>
      <c r="N1075" s="44" t="str">
        <f aca="false">IFERROR(VLOOKUP(ROWS($N$5:N1075),$H$5:$I$6009,2,0),"")</f>
        <v/>
      </c>
    </row>
    <row r="1076" customFormat="false" ht="12.75" hidden="false" customHeight="true" outlineLevel="0" collapsed="false">
      <c r="H1076" s="44" t="n">
        <f aca="false">IF(ISNUMBER(SEARCH($N$1,I1076)),MAX($H$4:H1075)+1,0)</f>
        <v>0</v>
      </c>
      <c r="N1076" s="44" t="str">
        <f aca="false">IFERROR(VLOOKUP(ROWS($N$5:N1076),$H$5:$I$6009,2,0),"")</f>
        <v/>
      </c>
    </row>
    <row r="1077" customFormat="false" ht="12.75" hidden="false" customHeight="true" outlineLevel="0" collapsed="false">
      <c r="H1077" s="44" t="n">
        <f aca="false">IF(ISNUMBER(SEARCH($N$1,I1077)),MAX($H$4:H1076)+1,0)</f>
        <v>0</v>
      </c>
      <c r="N1077" s="44" t="str">
        <f aca="false">IFERROR(VLOOKUP(ROWS($N$5:N1077),$H$5:$I$6009,2,0),"")</f>
        <v/>
      </c>
    </row>
    <row r="1078" customFormat="false" ht="12.75" hidden="false" customHeight="true" outlineLevel="0" collapsed="false">
      <c r="H1078" s="44" t="n">
        <f aca="false">IF(ISNUMBER(SEARCH($N$1,I1078)),MAX($H$4:H1077)+1,0)</f>
        <v>0</v>
      </c>
      <c r="N1078" s="44" t="str">
        <f aca="false">IFERROR(VLOOKUP(ROWS($N$5:N1078),$H$5:$I$6009,2,0),"")</f>
        <v/>
      </c>
    </row>
    <row r="1079" customFormat="false" ht="12.75" hidden="false" customHeight="true" outlineLevel="0" collapsed="false">
      <c r="H1079" s="44" t="n">
        <f aca="false">IF(ISNUMBER(SEARCH($N$1,I1079)),MAX($H$4:H1078)+1,0)</f>
        <v>0</v>
      </c>
      <c r="N1079" s="44" t="str">
        <f aca="false">IFERROR(VLOOKUP(ROWS($N$5:N1079),$H$5:$I$6009,2,0),"")</f>
        <v/>
      </c>
    </row>
    <row r="1080" customFormat="false" ht="12.75" hidden="false" customHeight="true" outlineLevel="0" collapsed="false">
      <c r="H1080" s="44" t="n">
        <f aca="false">IF(ISNUMBER(SEARCH($N$1,I1080)),MAX($H$4:H1079)+1,0)</f>
        <v>0</v>
      </c>
      <c r="N1080" s="44" t="str">
        <f aca="false">IFERROR(VLOOKUP(ROWS($N$5:N1080),$H$5:$I$6009,2,0),"")</f>
        <v/>
      </c>
    </row>
    <row r="1081" customFormat="false" ht="12.75" hidden="false" customHeight="true" outlineLevel="0" collapsed="false">
      <c r="H1081" s="44" t="n">
        <f aca="false">IF(ISNUMBER(SEARCH($N$1,I1081)),MAX($H$4:H1080)+1,0)</f>
        <v>0</v>
      </c>
      <c r="N1081" s="44" t="str">
        <f aca="false">IFERROR(VLOOKUP(ROWS($N$5:N1081),$H$5:$I$6009,2,0),"")</f>
        <v/>
      </c>
    </row>
    <row r="1082" customFormat="false" ht="12.75" hidden="false" customHeight="true" outlineLevel="0" collapsed="false">
      <c r="H1082" s="44" t="n">
        <f aca="false">IF(ISNUMBER(SEARCH($N$1,I1082)),MAX($H$4:H1081)+1,0)</f>
        <v>0</v>
      </c>
      <c r="N1082" s="44" t="str">
        <f aca="false">IFERROR(VLOOKUP(ROWS($N$5:N1082),$H$5:$I$6009,2,0),"")</f>
        <v/>
      </c>
    </row>
    <row r="1083" customFormat="false" ht="12.75" hidden="false" customHeight="true" outlineLevel="0" collapsed="false">
      <c r="H1083" s="44" t="n">
        <f aca="false">IF(ISNUMBER(SEARCH($N$1,I1083)),MAX($H$4:H1082)+1,0)</f>
        <v>0</v>
      </c>
      <c r="N1083" s="44" t="str">
        <f aca="false">IFERROR(VLOOKUP(ROWS($N$5:N1083),$H$5:$I$6009,2,0),"")</f>
        <v/>
      </c>
    </row>
    <row r="1084" customFormat="false" ht="12.75" hidden="false" customHeight="true" outlineLevel="0" collapsed="false">
      <c r="H1084" s="44" t="n">
        <f aca="false">IF(ISNUMBER(SEARCH($N$1,I1084)),MAX($H$4:H1083)+1,0)</f>
        <v>0</v>
      </c>
      <c r="N1084" s="44" t="str">
        <f aca="false">IFERROR(VLOOKUP(ROWS($N$5:N1084),$H$5:$I$6009,2,0),"")</f>
        <v/>
      </c>
    </row>
    <row r="1085" customFormat="false" ht="12.75" hidden="false" customHeight="true" outlineLevel="0" collapsed="false">
      <c r="H1085" s="44" t="n">
        <f aca="false">IF(ISNUMBER(SEARCH($N$1,I1085)),MAX($H$4:H1084)+1,0)</f>
        <v>0</v>
      </c>
      <c r="N1085" s="44" t="str">
        <f aca="false">IFERROR(VLOOKUP(ROWS($N$5:N1085),$H$5:$I$6009,2,0),"")</f>
        <v/>
      </c>
    </row>
    <row r="1086" customFormat="false" ht="12.75" hidden="false" customHeight="true" outlineLevel="0" collapsed="false">
      <c r="H1086" s="44" t="n">
        <f aca="false">IF(ISNUMBER(SEARCH($N$1,I1086)),MAX($H$4:H1085)+1,0)</f>
        <v>0</v>
      </c>
      <c r="N1086" s="44" t="str">
        <f aca="false">IFERROR(VLOOKUP(ROWS($N$5:N1086),$H$5:$I$6009,2,0),"")</f>
        <v/>
      </c>
    </row>
    <row r="1087" customFormat="false" ht="12.75" hidden="false" customHeight="true" outlineLevel="0" collapsed="false">
      <c r="H1087" s="44" t="n">
        <f aca="false">IF(ISNUMBER(SEARCH($N$1,I1087)),MAX($H$4:H1086)+1,0)</f>
        <v>0</v>
      </c>
      <c r="N1087" s="44" t="str">
        <f aca="false">IFERROR(VLOOKUP(ROWS($N$5:N1087),$H$5:$I$6009,2,0),"")</f>
        <v/>
      </c>
    </row>
    <row r="1088" customFormat="false" ht="12.75" hidden="false" customHeight="true" outlineLevel="0" collapsed="false">
      <c r="H1088" s="44" t="n">
        <f aca="false">IF(ISNUMBER(SEARCH($N$1,I1088)),MAX($H$4:H1087)+1,0)</f>
        <v>0</v>
      </c>
      <c r="N1088" s="44" t="str">
        <f aca="false">IFERROR(VLOOKUP(ROWS($N$5:N1088),$H$5:$I$6009,2,0),"")</f>
        <v/>
      </c>
    </row>
    <row r="1089" customFormat="false" ht="12.75" hidden="false" customHeight="true" outlineLevel="0" collapsed="false">
      <c r="H1089" s="44" t="n">
        <f aca="false">IF(ISNUMBER(SEARCH($N$1,I1089)),MAX($H$4:H1088)+1,0)</f>
        <v>0</v>
      </c>
      <c r="N1089" s="44" t="str">
        <f aca="false">IFERROR(VLOOKUP(ROWS($N$5:N1089),$H$5:$I$6009,2,0),"")</f>
        <v/>
      </c>
    </row>
    <row r="1090" customFormat="false" ht="12.75" hidden="false" customHeight="true" outlineLevel="0" collapsed="false">
      <c r="H1090" s="44" t="n">
        <f aca="false">IF(ISNUMBER(SEARCH($N$1,I1090)),MAX($H$4:H1089)+1,0)</f>
        <v>0</v>
      </c>
      <c r="N1090" s="44" t="str">
        <f aca="false">IFERROR(VLOOKUP(ROWS($N$5:N1090),$H$5:$I$6009,2,0),"")</f>
        <v/>
      </c>
    </row>
    <row r="1091" customFormat="false" ht="12.75" hidden="false" customHeight="true" outlineLevel="0" collapsed="false">
      <c r="H1091" s="44" t="n">
        <f aca="false">IF(ISNUMBER(SEARCH($N$1,I1091)),MAX($H$4:H1090)+1,0)</f>
        <v>0</v>
      </c>
      <c r="N1091" s="44" t="str">
        <f aca="false">IFERROR(VLOOKUP(ROWS($N$5:N1091),$H$5:$I$6009,2,0),"")</f>
        <v/>
      </c>
    </row>
    <row r="1092" customFormat="false" ht="12.75" hidden="false" customHeight="true" outlineLevel="0" collapsed="false">
      <c r="H1092" s="44" t="n">
        <f aca="false">IF(ISNUMBER(SEARCH($N$1,I1092)),MAX($H$4:H1091)+1,0)</f>
        <v>0</v>
      </c>
      <c r="N1092" s="44" t="str">
        <f aca="false">IFERROR(VLOOKUP(ROWS($N$5:N1092),$H$5:$I$6009,2,0),"")</f>
        <v/>
      </c>
    </row>
    <row r="1093" customFormat="false" ht="12.75" hidden="false" customHeight="true" outlineLevel="0" collapsed="false">
      <c r="H1093" s="44" t="n">
        <f aca="false">IF(ISNUMBER(SEARCH($N$1,I1093)),MAX($H$4:H1092)+1,0)</f>
        <v>0</v>
      </c>
      <c r="N1093" s="44" t="str">
        <f aca="false">IFERROR(VLOOKUP(ROWS($N$5:N1093),$H$5:$I$6009,2,0),"")</f>
        <v/>
      </c>
    </row>
    <row r="1094" customFormat="false" ht="12.75" hidden="false" customHeight="true" outlineLevel="0" collapsed="false">
      <c r="H1094" s="44" t="n">
        <f aca="false">IF(ISNUMBER(SEARCH($N$1,I1094)),MAX($H$4:H1093)+1,0)</f>
        <v>0</v>
      </c>
      <c r="N1094" s="44" t="str">
        <f aca="false">IFERROR(VLOOKUP(ROWS($N$5:N1094),$H$5:$I$6009,2,0),"")</f>
        <v/>
      </c>
    </row>
    <row r="1095" customFormat="false" ht="12.75" hidden="false" customHeight="true" outlineLevel="0" collapsed="false">
      <c r="H1095" s="44" t="n">
        <f aca="false">IF(ISNUMBER(SEARCH($N$1,I1095)),MAX($H$4:H1094)+1,0)</f>
        <v>0</v>
      </c>
      <c r="N1095" s="44" t="str">
        <f aca="false">IFERROR(VLOOKUP(ROWS($N$5:N1095),$H$5:$I$6009,2,0),"")</f>
        <v/>
      </c>
    </row>
    <row r="1096" customFormat="false" ht="12.75" hidden="false" customHeight="true" outlineLevel="0" collapsed="false">
      <c r="H1096" s="44" t="n">
        <f aca="false">IF(ISNUMBER(SEARCH($N$1,I1096)),MAX($H$4:H1095)+1,0)</f>
        <v>0</v>
      </c>
      <c r="N1096" s="44" t="str">
        <f aca="false">IFERROR(VLOOKUP(ROWS($N$5:N1096),$H$5:$I$6009,2,0),"")</f>
        <v/>
      </c>
    </row>
    <row r="1097" customFormat="false" ht="12.75" hidden="false" customHeight="true" outlineLevel="0" collapsed="false">
      <c r="H1097" s="44" t="n">
        <f aca="false">IF(ISNUMBER(SEARCH($N$1,I1097)),MAX($H$4:H1096)+1,0)</f>
        <v>0</v>
      </c>
      <c r="N1097" s="44" t="str">
        <f aca="false">IFERROR(VLOOKUP(ROWS($N$5:N1097),$H$5:$I$6009,2,0),"")</f>
        <v/>
      </c>
    </row>
    <row r="1098" customFormat="false" ht="12.75" hidden="false" customHeight="true" outlineLevel="0" collapsed="false">
      <c r="H1098" s="44" t="n">
        <f aca="false">IF(ISNUMBER(SEARCH($N$1,I1098)),MAX($H$4:H1097)+1,0)</f>
        <v>0</v>
      </c>
      <c r="N1098" s="44" t="str">
        <f aca="false">IFERROR(VLOOKUP(ROWS($N$5:N1098),$H$5:$I$6009,2,0),"")</f>
        <v/>
      </c>
    </row>
    <row r="1099" customFormat="false" ht="12.75" hidden="false" customHeight="true" outlineLevel="0" collapsed="false">
      <c r="H1099" s="44" t="n">
        <f aca="false">IF(ISNUMBER(SEARCH($N$1,I1099)),MAX($H$4:H1098)+1,0)</f>
        <v>0</v>
      </c>
      <c r="N1099" s="44" t="str">
        <f aca="false">IFERROR(VLOOKUP(ROWS($N$5:N1099),$H$5:$I$6009,2,0),"")</f>
        <v/>
      </c>
    </row>
    <row r="1100" customFormat="false" ht="12.75" hidden="false" customHeight="true" outlineLevel="0" collapsed="false">
      <c r="H1100" s="44" t="n">
        <f aca="false">IF(ISNUMBER(SEARCH($N$1,I1100)),MAX($H$4:H1099)+1,0)</f>
        <v>0</v>
      </c>
      <c r="N1100" s="44" t="str">
        <f aca="false">IFERROR(VLOOKUP(ROWS($N$5:N1100),$H$5:$I$6009,2,0),"")</f>
        <v/>
      </c>
    </row>
    <row r="1101" customFormat="false" ht="12.75" hidden="false" customHeight="true" outlineLevel="0" collapsed="false">
      <c r="H1101" s="44" t="n">
        <f aca="false">IF(ISNUMBER(SEARCH($N$1,I1101)),MAX($H$4:H1100)+1,0)</f>
        <v>0</v>
      </c>
      <c r="N1101" s="44" t="str">
        <f aca="false">IFERROR(VLOOKUP(ROWS($N$5:N1101),$H$5:$I$6009,2,0),"")</f>
        <v/>
      </c>
    </row>
    <row r="1102" customFormat="false" ht="12.75" hidden="false" customHeight="true" outlineLevel="0" collapsed="false">
      <c r="H1102" s="44" t="n">
        <f aca="false">IF(ISNUMBER(SEARCH($N$1,I1102)),MAX($H$4:H1101)+1,0)</f>
        <v>0</v>
      </c>
      <c r="N1102" s="44" t="str">
        <f aca="false">IFERROR(VLOOKUP(ROWS($N$5:N1102),$H$5:$I$6009,2,0),"")</f>
        <v/>
      </c>
    </row>
    <row r="1103" customFormat="false" ht="12.75" hidden="false" customHeight="true" outlineLevel="0" collapsed="false">
      <c r="H1103" s="44" t="n">
        <f aca="false">IF(ISNUMBER(SEARCH($N$1,I1103)),MAX($H$4:H1102)+1,0)</f>
        <v>0</v>
      </c>
      <c r="N1103" s="44" t="str">
        <f aca="false">IFERROR(VLOOKUP(ROWS($N$5:N1103),$H$5:$I$6009,2,0),"")</f>
        <v/>
      </c>
    </row>
    <row r="1104" customFormat="false" ht="12.75" hidden="false" customHeight="true" outlineLevel="0" collapsed="false">
      <c r="H1104" s="44" t="n">
        <f aca="false">IF(ISNUMBER(SEARCH($N$1,I1104)),MAX($H$4:H1103)+1,0)</f>
        <v>0</v>
      </c>
      <c r="N1104" s="44" t="str">
        <f aca="false">IFERROR(VLOOKUP(ROWS($N$5:N1104),$H$5:$I$6009,2,0),"")</f>
        <v/>
      </c>
    </row>
    <row r="1105" customFormat="false" ht="12.75" hidden="false" customHeight="true" outlineLevel="0" collapsed="false">
      <c r="H1105" s="44" t="n">
        <f aca="false">IF(ISNUMBER(SEARCH($N$1,I1105)),MAX($H$4:H1104)+1,0)</f>
        <v>0</v>
      </c>
      <c r="N1105" s="44" t="str">
        <f aca="false">IFERROR(VLOOKUP(ROWS($N$5:N1105),$H$5:$I$6009,2,0),"")</f>
        <v/>
      </c>
    </row>
    <row r="1106" customFormat="false" ht="12.75" hidden="false" customHeight="true" outlineLevel="0" collapsed="false">
      <c r="H1106" s="44" t="n">
        <f aca="false">IF(ISNUMBER(SEARCH($N$1,I1106)),MAX($H$4:H1105)+1,0)</f>
        <v>0</v>
      </c>
      <c r="N1106" s="44" t="str">
        <f aca="false">IFERROR(VLOOKUP(ROWS($N$5:N1106),$H$5:$I$6009,2,0),"")</f>
        <v/>
      </c>
    </row>
    <row r="1107" customFormat="false" ht="12.75" hidden="false" customHeight="true" outlineLevel="0" collapsed="false">
      <c r="H1107" s="44" t="n">
        <f aca="false">IF(ISNUMBER(SEARCH($N$1,I1107)),MAX($H$4:H1106)+1,0)</f>
        <v>0</v>
      </c>
      <c r="N1107" s="44" t="str">
        <f aca="false">IFERROR(VLOOKUP(ROWS($N$5:N1107),$H$5:$I$6009,2,0),"")</f>
        <v/>
      </c>
    </row>
    <row r="1108" customFormat="false" ht="12.75" hidden="false" customHeight="true" outlineLevel="0" collapsed="false">
      <c r="H1108" s="44" t="n">
        <f aca="false">IF(ISNUMBER(SEARCH($N$1,I1108)),MAX($H$4:H1107)+1,0)</f>
        <v>0</v>
      </c>
      <c r="N1108" s="44" t="str">
        <f aca="false">IFERROR(VLOOKUP(ROWS($N$5:N1108),$H$5:$I$6009,2,0),"")</f>
        <v/>
      </c>
    </row>
    <row r="1109" customFormat="false" ht="12.75" hidden="false" customHeight="true" outlineLevel="0" collapsed="false">
      <c r="H1109" s="44" t="n">
        <f aca="false">IF(ISNUMBER(SEARCH($N$1,I1109)),MAX($H$4:H1108)+1,0)</f>
        <v>0</v>
      </c>
      <c r="N1109" s="44" t="str">
        <f aca="false">IFERROR(VLOOKUP(ROWS($N$5:N1109),$H$5:$I$6009,2,0),"")</f>
        <v/>
      </c>
    </row>
    <row r="1110" customFormat="false" ht="12.75" hidden="false" customHeight="true" outlineLevel="0" collapsed="false">
      <c r="H1110" s="44" t="n">
        <f aca="false">IF(ISNUMBER(SEARCH($N$1,I1110)),MAX($H$4:H1109)+1,0)</f>
        <v>0</v>
      </c>
      <c r="N1110" s="44" t="str">
        <f aca="false">IFERROR(VLOOKUP(ROWS($N$5:N1110),$H$5:$I$6009,2,0),"")</f>
        <v/>
      </c>
    </row>
    <row r="1111" customFormat="false" ht="12.75" hidden="false" customHeight="true" outlineLevel="0" collapsed="false">
      <c r="H1111" s="44" t="n">
        <f aca="false">IF(ISNUMBER(SEARCH($N$1,I1111)),MAX($H$4:H1110)+1,0)</f>
        <v>0</v>
      </c>
      <c r="N1111" s="44" t="str">
        <f aca="false">IFERROR(VLOOKUP(ROWS($N$5:N1111),$H$5:$I$6009,2,0),"")</f>
        <v/>
      </c>
    </row>
    <row r="1112" customFormat="false" ht="12.75" hidden="false" customHeight="true" outlineLevel="0" collapsed="false">
      <c r="H1112" s="44" t="n">
        <f aca="false">IF(ISNUMBER(SEARCH($N$1,I1112)),MAX($H$4:H1111)+1,0)</f>
        <v>0</v>
      </c>
      <c r="N1112" s="44" t="str">
        <f aca="false">IFERROR(VLOOKUP(ROWS($N$5:N1112),$H$5:$I$6009,2,0),"")</f>
        <v/>
      </c>
    </row>
    <row r="1113" customFormat="false" ht="12.75" hidden="false" customHeight="true" outlineLevel="0" collapsed="false">
      <c r="H1113" s="44" t="n">
        <f aca="false">IF(ISNUMBER(SEARCH($N$1,I1113)),MAX($H$4:H1112)+1,0)</f>
        <v>0</v>
      </c>
      <c r="N1113" s="44" t="str">
        <f aca="false">IFERROR(VLOOKUP(ROWS($N$5:N1113),$H$5:$I$6009,2,0),"")</f>
        <v/>
      </c>
    </row>
    <row r="1114" customFormat="false" ht="12.75" hidden="false" customHeight="true" outlineLevel="0" collapsed="false">
      <c r="H1114" s="44" t="n">
        <f aca="false">IF(ISNUMBER(SEARCH($N$1,I1114)),MAX($H$4:H1113)+1,0)</f>
        <v>0</v>
      </c>
      <c r="N1114" s="44" t="str">
        <f aca="false">IFERROR(VLOOKUP(ROWS($N$5:N1114),$H$5:$I$6009,2,0),"")</f>
        <v/>
      </c>
    </row>
    <row r="1115" customFormat="false" ht="12.75" hidden="false" customHeight="true" outlineLevel="0" collapsed="false">
      <c r="H1115" s="44" t="n">
        <f aca="false">IF(ISNUMBER(SEARCH($N$1,I1115)),MAX($H$4:H1114)+1,0)</f>
        <v>0</v>
      </c>
      <c r="N1115" s="44" t="str">
        <f aca="false">IFERROR(VLOOKUP(ROWS($N$5:N1115),$H$5:$I$6009,2,0),"")</f>
        <v/>
      </c>
    </row>
    <row r="1116" customFormat="false" ht="12.75" hidden="false" customHeight="true" outlineLevel="0" collapsed="false">
      <c r="H1116" s="44" t="n">
        <f aca="false">IF(ISNUMBER(SEARCH($N$1,I1116)),MAX($H$4:H1115)+1,0)</f>
        <v>0</v>
      </c>
      <c r="N1116" s="44" t="str">
        <f aca="false">IFERROR(VLOOKUP(ROWS($N$5:N1116),$H$5:$I$6009,2,0),"")</f>
        <v/>
      </c>
    </row>
    <row r="1117" customFormat="false" ht="12.75" hidden="false" customHeight="true" outlineLevel="0" collapsed="false">
      <c r="H1117" s="44" t="n">
        <f aca="false">IF(ISNUMBER(SEARCH($N$1,I1117)),MAX($H$4:H1116)+1,0)</f>
        <v>0</v>
      </c>
      <c r="N1117" s="44" t="str">
        <f aca="false">IFERROR(VLOOKUP(ROWS($N$5:N1117),$H$5:$I$6009,2,0),"")</f>
        <v/>
      </c>
    </row>
    <row r="1118" customFormat="false" ht="12.75" hidden="false" customHeight="true" outlineLevel="0" collapsed="false">
      <c r="H1118" s="44" t="n">
        <f aca="false">IF(ISNUMBER(SEARCH($N$1,I1118)),MAX($H$4:H1117)+1,0)</f>
        <v>0</v>
      </c>
      <c r="N1118" s="44" t="str">
        <f aca="false">IFERROR(VLOOKUP(ROWS($N$5:N1118),$H$5:$I$6009,2,0),"")</f>
        <v/>
      </c>
    </row>
    <row r="1119" customFormat="false" ht="12.75" hidden="false" customHeight="true" outlineLevel="0" collapsed="false">
      <c r="H1119" s="44" t="n">
        <f aca="false">IF(ISNUMBER(SEARCH($N$1,I1119)),MAX($H$4:H1118)+1,0)</f>
        <v>0</v>
      </c>
      <c r="N1119" s="44" t="str">
        <f aca="false">IFERROR(VLOOKUP(ROWS($N$5:N1119),$H$5:$I$6009,2,0),"")</f>
        <v/>
      </c>
    </row>
    <row r="1120" customFormat="false" ht="12.75" hidden="false" customHeight="true" outlineLevel="0" collapsed="false">
      <c r="H1120" s="44" t="n">
        <f aca="false">IF(ISNUMBER(SEARCH($N$1,I1120)),MAX($H$4:H1119)+1,0)</f>
        <v>0</v>
      </c>
      <c r="N1120" s="44" t="str">
        <f aca="false">IFERROR(VLOOKUP(ROWS($N$5:N1120),$H$5:$I$6009,2,0),"")</f>
        <v/>
      </c>
    </row>
    <row r="1121" customFormat="false" ht="12.75" hidden="false" customHeight="true" outlineLevel="0" collapsed="false">
      <c r="H1121" s="44" t="n">
        <f aca="false">IF(ISNUMBER(SEARCH($N$1,I1121)),MAX($H$4:H1120)+1,0)</f>
        <v>0</v>
      </c>
      <c r="N1121" s="44" t="str">
        <f aca="false">IFERROR(VLOOKUP(ROWS($N$5:N1121),$H$5:$I$6009,2,0),"")</f>
        <v/>
      </c>
    </row>
    <row r="1122" customFormat="false" ht="12.75" hidden="false" customHeight="true" outlineLevel="0" collapsed="false">
      <c r="H1122" s="44" t="n">
        <f aca="false">IF(ISNUMBER(SEARCH($N$1,I1122)),MAX($H$4:H1121)+1,0)</f>
        <v>0</v>
      </c>
      <c r="N1122" s="44" t="str">
        <f aca="false">IFERROR(VLOOKUP(ROWS($N$5:N1122),$H$5:$I$6009,2,0),"")</f>
        <v/>
      </c>
    </row>
    <row r="1123" customFormat="false" ht="12.75" hidden="false" customHeight="true" outlineLevel="0" collapsed="false">
      <c r="H1123" s="44" t="n">
        <f aca="false">IF(ISNUMBER(SEARCH($N$1,I1123)),MAX($H$4:H1122)+1,0)</f>
        <v>0</v>
      </c>
      <c r="N1123" s="44" t="str">
        <f aca="false">IFERROR(VLOOKUP(ROWS($N$5:N1123),$H$5:$I$6009,2,0),"")</f>
        <v/>
      </c>
    </row>
    <row r="1124" customFormat="false" ht="12.75" hidden="false" customHeight="true" outlineLevel="0" collapsed="false">
      <c r="H1124" s="44" t="n">
        <f aca="false">IF(ISNUMBER(SEARCH($N$1,I1124)),MAX($H$4:H1123)+1,0)</f>
        <v>0</v>
      </c>
      <c r="N1124" s="44" t="str">
        <f aca="false">IFERROR(VLOOKUP(ROWS($N$5:N1124),$H$5:$I$6009,2,0),"")</f>
        <v/>
      </c>
    </row>
    <row r="1125" customFormat="false" ht="12.75" hidden="false" customHeight="true" outlineLevel="0" collapsed="false">
      <c r="H1125" s="44" t="n">
        <f aca="false">IF(ISNUMBER(SEARCH($N$1,I1125)),MAX($H$4:H1124)+1,0)</f>
        <v>0</v>
      </c>
      <c r="N1125" s="44" t="str">
        <f aca="false">IFERROR(VLOOKUP(ROWS($N$5:N1125),$H$5:$I$6009,2,0),"")</f>
        <v/>
      </c>
    </row>
    <row r="1126" customFormat="false" ht="12.75" hidden="false" customHeight="true" outlineLevel="0" collapsed="false">
      <c r="H1126" s="44" t="n">
        <f aca="false">IF(ISNUMBER(SEARCH($N$1,I1126)),MAX($H$4:H1125)+1,0)</f>
        <v>0</v>
      </c>
      <c r="N1126" s="44" t="str">
        <f aca="false">IFERROR(VLOOKUP(ROWS($N$5:N1126),$H$5:$I$6009,2,0),"")</f>
        <v/>
      </c>
    </row>
    <row r="1127" customFormat="false" ht="12.75" hidden="false" customHeight="true" outlineLevel="0" collapsed="false">
      <c r="H1127" s="44" t="n">
        <f aca="false">IF(ISNUMBER(SEARCH($N$1,I1127)),MAX($H$4:H1126)+1,0)</f>
        <v>0</v>
      </c>
      <c r="N1127" s="44" t="str">
        <f aca="false">IFERROR(VLOOKUP(ROWS($N$5:N1127),$H$5:$I$6009,2,0),"")</f>
        <v/>
      </c>
    </row>
    <row r="1128" customFormat="false" ht="12.75" hidden="false" customHeight="true" outlineLevel="0" collapsed="false">
      <c r="H1128" s="44" t="n">
        <f aca="false">IF(ISNUMBER(SEARCH($N$1,I1128)),MAX($H$4:H1127)+1,0)</f>
        <v>0</v>
      </c>
      <c r="N1128" s="44" t="str">
        <f aca="false">IFERROR(VLOOKUP(ROWS($N$5:N1128),$H$5:$I$6009,2,0),"")</f>
        <v/>
      </c>
    </row>
    <row r="1129" customFormat="false" ht="12.75" hidden="false" customHeight="true" outlineLevel="0" collapsed="false">
      <c r="H1129" s="44" t="n">
        <f aca="false">IF(ISNUMBER(SEARCH($N$1,I1129)),MAX($H$4:H1128)+1,0)</f>
        <v>0</v>
      </c>
      <c r="N1129" s="44" t="str">
        <f aca="false">IFERROR(VLOOKUP(ROWS($N$5:N1129),$H$5:$I$6009,2,0),"")</f>
        <v/>
      </c>
    </row>
    <row r="1130" customFormat="false" ht="12.75" hidden="false" customHeight="true" outlineLevel="0" collapsed="false">
      <c r="H1130" s="44" t="n">
        <f aca="false">IF(ISNUMBER(SEARCH($N$1,I1130)),MAX($H$4:H1129)+1,0)</f>
        <v>0</v>
      </c>
      <c r="N1130" s="44" t="str">
        <f aca="false">IFERROR(VLOOKUP(ROWS($N$5:N1130),$H$5:$I$6009,2,0),"")</f>
        <v/>
      </c>
    </row>
    <row r="1131" customFormat="false" ht="12.75" hidden="false" customHeight="true" outlineLevel="0" collapsed="false">
      <c r="H1131" s="44" t="n">
        <f aca="false">IF(ISNUMBER(SEARCH($N$1,I1131)),MAX($H$4:H1130)+1,0)</f>
        <v>0</v>
      </c>
      <c r="N1131" s="44" t="str">
        <f aca="false">IFERROR(VLOOKUP(ROWS($N$5:N1131),$H$5:$I$6009,2,0),"")</f>
        <v/>
      </c>
    </row>
    <row r="1132" customFormat="false" ht="12.75" hidden="false" customHeight="true" outlineLevel="0" collapsed="false">
      <c r="H1132" s="44" t="n">
        <f aca="false">IF(ISNUMBER(SEARCH($N$1,I1132)),MAX($H$4:H1131)+1,0)</f>
        <v>0</v>
      </c>
      <c r="N1132" s="44" t="str">
        <f aca="false">IFERROR(VLOOKUP(ROWS($N$5:N1132),$H$5:$I$6009,2,0),"")</f>
        <v/>
      </c>
    </row>
    <row r="1133" customFormat="false" ht="12.75" hidden="false" customHeight="true" outlineLevel="0" collapsed="false">
      <c r="H1133" s="44" t="n">
        <f aca="false">IF(ISNUMBER(SEARCH($N$1,I1133)),MAX($H$4:H1132)+1,0)</f>
        <v>0</v>
      </c>
      <c r="N1133" s="44" t="str">
        <f aca="false">IFERROR(VLOOKUP(ROWS($N$5:N1133),$H$5:$I$6009,2,0),"")</f>
        <v/>
      </c>
    </row>
    <row r="1134" customFormat="false" ht="12.75" hidden="false" customHeight="true" outlineLevel="0" collapsed="false">
      <c r="H1134" s="44" t="n">
        <f aca="false">IF(ISNUMBER(SEARCH($N$1,I1134)),MAX($H$4:H1133)+1,0)</f>
        <v>0</v>
      </c>
      <c r="N1134" s="44" t="str">
        <f aca="false">IFERROR(VLOOKUP(ROWS($N$5:N1134),$H$5:$I$6009,2,0),"")</f>
        <v/>
      </c>
    </row>
    <row r="1135" customFormat="false" ht="12.75" hidden="false" customHeight="true" outlineLevel="0" collapsed="false">
      <c r="H1135" s="44" t="n">
        <f aca="false">IF(ISNUMBER(SEARCH($N$1,I1135)),MAX($H$4:H1134)+1,0)</f>
        <v>0</v>
      </c>
      <c r="N1135" s="44" t="str">
        <f aca="false">IFERROR(VLOOKUP(ROWS($N$5:N1135),$H$5:$I$6009,2,0),"")</f>
        <v/>
      </c>
    </row>
    <row r="1136" customFormat="false" ht="12.75" hidden="false" customHeight="true" outlineLevel="0" collapsed="false">
      <c r="H1136" s="44" t="n">
        <f aca="false">IF(ISNUMBER(SEARCH($N$1,I1136)),MAX($H$4:H1135)+1,0)</f>
        <v>0</v>
      </c>
      <c r="N1136" s="44" t="str">
        <f aca="false">IFERROR(VLOOKUP(ROWS($N$5:N1136),$H$5:$I$6009,2,0),"")</f>
        <v/>
      </c>
    </row>
    <row r="1137" customFormat="false" ht="12.75" hidden="false" customHeight="true" outlineLevel="0" collapsed="false">
      <c r="H1137" s="44" t="n">
        <f aca="false">IF(ISNUMBER(SEARCH($N$1,I1137)),MAX($H$4:H1136)+1,0)</f>
        <v>0</v>
      </c>
      <c r="N1137" s="44" t="str">
        <f aca="false">IFERROR(VLOOKUP(ROWS($N$5:N1137),$H$5:$I$6009,2,0),"")</f>
        <v/>
      </c>
    </row>
    <row r="1138" customFormat="false" ht="12.75" hidden="false" customHeight="true" outlineLevel="0" collapsed="false">
      <c r="H1138" s="44" t="n">
        <f aca="false">IF(ISNUMBER(SEARCH($N$1,I1138)),MAX($H$4:H1137)+1,0)</f>
        <v>0</v>
      </c>
      <c r="N1138" s="44" t="str">
        <f aca="false">IFERROR(VLOOKUP(ROWS($N$5:N1138),$H$5:$I$6009,2,0),"")</f>
        <v/>
      </c>
    </row>
    <row r="1139" customFormat="false" ht="12.75" hidden="false" customHeight="true" outlineLevel="0" collapsed="false">
      <c r="H1139" s="44" t="n">
        <f aca="false">IF(ISNUMBER(SEARCH($N$1,I1139)),MAX($H$4:H1138)+1,0)</f>
        <v>0</v>
      </c>
      <c r="N1139" s="44" t="str">
        <f aca="false">IFERROR(VLOOKUP(ROWS($N$5:N1139),$H$5:$I$6009,2,0),"")</f>
        <v/>
      </c>
    </row>
    <row r="1140" customFormat="false" ht="12.75" hidden="false" customHeight="true" outlineLevel="0" collapsed="false">
      <c r="H1140" s="44" t="n">
        <f aca="false">IF(ISNUMBER(SEARCH($N$1,I1140)),MAX($H$4:H1139)+1,0)</f>
        <v>0</v>
      </c>
      <c r="N1140" s="44" t="str">
        <f aca="false">IFERROR(VLOOKUP(ROWS($N$5:N1140),$H$5:$I$6009,2,0),"")</f>
        <v/>
      </c>
    </row>
    <row r="1141" customFormat="false" ht="12.75" hidden="false" customHeight="true" outlineLevel="0" collapsed="false">
      <c r="H1141" s="44" t="n">
        <f aca="false">IF(ISNUMBER(SEARCH($N$1,I1141)),MAX($H$4:H1140)+1,0)</f>
        <v>0</v>
      </c>
      <c r="N1141" s="44" t="str">
        <f aca="false">IFERROR(VLOOKUP(ROWS($N$5:N1141),$H$5:$I$6009,2,0),"")</f>
        <v/>
      </c>
    </row>
    <row r="1142" customFormat="false" ht="12.75" hidden="false" customHeight="true" outlineLevel="0" collapsed="false">
      <c r="H1142" s="44" t="n">
        <f aca="false">IF(ISNUMBER(SEARCH($N$1,I1142)),MAX($H$4:H1141)+1,0)</f>
        <v>0</v>
      </c>
      <c r="N1142" s="44" t="str">
        <f aca="false">IFERROR(VLOOKUP(ROWS($N$5:N1142),$H$5:$I$6009,2,0),"")</f>
        <v/>
      </c>
    </row>
    <row r="1143" customFormat="false" ht="12.75" hidden="false" customHeight="true" outlineLevel="0" collapsed="false">
      <c r="H1143" s="44" t="n">
        <f aca="false">IF(ISNUMBER(SEARCH($N$1,I1143)),MAX($H$4:H1142)+1,0)</f>
        <v>0</v>
      </c>
      <c r="N1143" s="44" t="str">
        <f aca="false">IFERROR(VLOOKUP(ROWS($N$5:N1143),$H$5:$I$6009,2,0),"")</f>
        <v/>
      </c>
    </row>
    <row r="1144" customFormat="false" ht="12.75" hidden="false" customHeight="true" outlineLevel="0" collapsed="false">
      <c r="H1144" s="44" t="n">
        <f aca="false">IF(ISNUMBER(SEARCH($N$1,I1144)),MAX($H$4:H1143)+1,0)</f>
        <v>0</v>
      </c>
      <c r="N1144" s="44" t="str">
        <f aca="false">IFERROR(VLOOKUP(ROWS($N$5:N1144),$H$5:$I$6009,2,0),"")</f>
        <v/>
      </c>
    </row>
    <row r="1145" customFormat="false" ht="12.75" hidden="false" customHeight="true" outlineLevel="0" collapsed="false">
      <c r="H1145" s="44" t="n">
        <f aca="false">IF(ISNUMBER(SEARCH($N$1,I1145)),MAX($H$4:H1144)+1,0)</f>
        <v>0</v>
      </c>
      <c r="N1145" s="44" t="str">
        <f aca="false">IFERROR(VLOOKUP(ROWS($N$5:N1145),$H$5:$I$6009,2,0),"")</f>
        <v/>
      </c>
    </row>
    <row r="1146" customFormat="false" ht="12.75" hidden="false" customHeight="true" outlineLevel="0" collapsed="false">
      <c r="H1146" s="44" t="n">
        <f aca="false">IF(ISNUMBER(SEARCH($N$1,I1146)),MAX($H$4:H1145)+1,0)</f>
        <v>0</v>
      </c>
      <c r="N1146" s="44" t="str">
        <f aca="false">IFERROR(VLOOKUP(ROWS($N$5:N1146),$H$5:$I$6009,2,0),"")</f>
        <v/>
      </c>
    </row>
    <row r="1147" customFormat="false" ht="12.75" hidden="false" customHeight="true" outlineLevel="0" collapsed="false">
      <c r="H1147" s="44" t="n">
        <f aca="false">IF(ISNUMBER(SEARCH($N$1,I1147)),MAX($H$4:H1146)+1,0)</f>
        <v>0</v>
      </c>
      <c r="N1147" s="44" t="str">
        <f aca="false">IFERROR(VLOOKUP(ROWS($N$5:N1147),$H$5:$I$6009,2,0),"")</f>
        <v/>
      </c>
    </row>
    <row r="1148" customFormat="false" ht="12.75" hidden="false" customHeight="true" outlineLevel="0" collapsed="false">
      <c r="H1148" s="44" t="n">
        <f aca="false">IF(ISNUMBER(SEARCH($N$1,I1148)),MAX($H$4:H1147)+1,0)</f>
        <v>0</v>
      </c>
      <c r="N1148" s="44" t="str">
        <f aca="false">IFERROR(VLOOKUP(ROWS($N$5:N1148),$H$5:$I$6009,2,0),"")</f>
        <v/>
      </c>
    </row>
    <row r="1149" customFormat="false" ht="12.75" hidden="false" customHeight="true" outlineLevel="0" collapsed="false">
      <c r="H1149" s="44" t="n">
        <f aca="false">IF(ISNUMBER(SEARCH($N$1,I1149)),MAX($H$4:H1148)+1,0)</f>
        <v>0</v>
      </c>
      <c r="N1149" s="44" t="str">
        <f aca="false">IFERROR(VLOOKUP(ROWS($N$5:N1149),$H$5:$I$6009,2,0),"")</f>
        <v/>
      </c>
    </row>
    <row r="1150" customFormat="false" ht="12.75" hidden="false" customHeight="true" outlineLevel="0" collapsed="false">
      <c r="H1150" s="44" t="n">
        <f aca="false">IF(ISNUMBER(SEARCH($N$1,I1150)),MAX($H$4:H1149)+1,0)</f>
        <v>0</v>
      </c>
      <c r="N1150" s="44" t="str">
        <f aca="false">IFERROR(VLOOKUP(ROWS($N$5:N1150),$H$5:$I$6009,2,0),"")</f>
        <v/>
      </c>
    </row>
    <row r="1151" customFormat="false" ht="12.75" hidden="false" customHeight="true" outlineLevel="0" collapsed="false">
      <c r="H1151" s="44" t="n">
        <f aca="false">IF(ISNUMBER(SEARCH($N$1,I1151)),MAX($H$4:H1150)+1,0)</f>
        <v>0</v>
      </c>
      <c r="N1151" s="44" t="str">
        <f aca="false">IFERROR(VLOOKUP(ROWS($N$5:N1151),$H$5:$I$6009,2,0),"")</f>
        <v/>
      </c>
    </row>
    <row r="1152" customFormat="false" ht="12.75" hidden="false" customHeight="true" outlineLevel="0" collapsed="false">
      <c r="H1152" s="44" t="n">
        <f aca="false">IF(ISNUMBER(SEARCH($N$1,I1152)),MAX($H$4:H1151)+1,0)</f>
        <v>0</v>
      </c>
      <c r="N1152" s="44" t="str">
        <f aca="false">IFERROR(VLOOKUP(ROWS($N$5:N1152),$H$5:$I$6009,2,0),"")</f>
        <v/>
      </c>
    </row>
    <row r="1153" customFormat="false" ht="12.75" hidden="false" customHeight="true" outlineLevel="0" collapsed="false">
      <c r="H1153" s="44" t="n">
        <f aca="false">IF(ISNUMBER(SEARCH($N$1,I1153)),MAX($H$4:H1152)+1,0)</f>
        <v>0</v>
      </c>
      <c r="N1153" s="44" t="str">
        <f aca="false">IFERROR(VLOOKUP(ROWS($N$5:N1153),$H$5:$I$6009,2,0),"")</f>
        <v/>
      </c>
    </row>
    <row r="1154" customFormat="false" ht="12.75" hidden="false" customHeight="true" outlineLevel="0" collapsed="false">
      <c r="H1154" s="44" t="n">
        <f aca="false">IF(ISNUMBER(SEARCH($N$1,I1154)),MAX($H$4:H1153)+1,0)</f>
        <v>0</v>
      </c>
      <c r="N1154" s="44" t="str">
        <f aca="false">IFERROR(VLOOKUP(ROWS($N$5:N1154),$H$5:$I$6009,2,0),"")</f>
        <v/>
      </c>
    </row>
    <row r="1155" customFormat="false" ht="12.75" hidden="false" customHeight="true" outlineLevel="0" collapsed="false">
      <c r="H1155" s="44" t="n">
        <f aca="false">IF(ISNUMBER(SEARCH($N$1,I1155)),MAX($H$4:H1154)+1,0)</f>
        <v>0</v>
      </c>
      <c r="N1155" s="44" t="str">
        <f aca="false">IFERROR(VLOOKUP(ROWS($N$5:N1155),$H$5:$I$6009,2,0),"")</f>
        <v/>
      </c>
    </row>
    <row r="1156" customFormat="false" ht="12.75" hidden="false" customHeight="true" outlineLevel="0" collapsed="false">
      <c r="H1156" s="44" t="n">
        <f aca="false">IF(ISNUMBER(SEARCH($N$1,I1156)),MAX($H$4:H1155)+1,0)</f>
        <v>0</v>
      </c>
      <c r="N1156" s="44" t="str">
        <f aca="false">IFERROR(VLOOKUP(ROWS($N$5:N1156),$H$5:$I$6009,2,0),"")</f>
        <v/>
      </c>
    </row>
    <row r="1157" customFormat="false" ht="12.75" hidden="false" customHeight="true" outlineLevel="0" collapsed="false">
      <c r="H1157" s="44" t="n">
        <f aca="false">IF(ISNUMBER(SEARCH($N$1,I1157)),MAX($H$4:H1156)+1,0)</f>
        <v>0</v>
      </c>
      <c r="N1157" s="44" t="str">
        <f aca="false">IFERROR(VLOOKUP(ROWS($N$5:N1157),$H$5:$I$6009,2,0),"")</f>
        <v/>
      </c>
    </row>
    <row r="1158" customFormat="false" ht="12.75" hidden="false" customHeight="true" outlineLevel="0" collapsed="false">
      <c r="H1158" s="44" t="n">
        <f aca="false">IF(ISNUMBER(SEARCH($N$1,I1158)),MAX($H$4:H1157)+1,0)</f>
        <v>0</v>
      </c>
      <c r="N1158" s="44" t="str">
        <f aca="false">IFERROR(VLOOKUP(ROWS($N$5:N1158),$H$5:$I$6009,2,0),"")</f>
        <v/>
      </c>
    </row>
    <row r="1159" customFormat="false" ht="12.75" hidden="false" customHeight="true" outlineLevel="0" collapsed="false">
      <c r="H1159" s="44" t="n">
        <f aca="false">IF(ISNUMBER(SEARCH($N$1,I1159)),MAX($H$4:H1158)+1,0)</f>
        <v>0</v>
      </c>
      <c r="N1159" s="44" t="str">
        <f aca="false">IFERROR(VLOOKUP(ROWS($N$5:N1159),$H$5:$I$6009,2,0),"")</f>
        <v/>
      </c>
    </row>
    <row r="1160" customFormat="false" ht="12.75" hidden="false" customHeight="true" outlineLevel="0" collapsed="false">
      <c r="H1160" s="44" t="n">
        <f aca="false">IF(ISNUMBER(SEARCH($N$1,I1160)),MAX($H$4:H1159)+1,0)</f>
        <v>0</v>
      </c>
      <c r="N1160" s="44" t="str">
        <f aca="false">IFERROR(VLOOKUP(ROWS($N$5:N1160),$H$5:$I$6009,2,0),"")</f>
        <v/>
      </c>
    </row>
    <row r="1161" customFormat="false" ht="12.75" hidden="false" customHeight="true" outlineLevel="0" collapsed="false">
      <c r="H1161" s="44" t="n">
        <f aca="false">IF(ISNUMBER(SEARCH($N$1,I1161)),MAX($H$4:H1160)+1,0)</f>
        <v>0</v>
      </c>
      <c r="N1161" s="44" t="str">
        <f aca="false">IFERROR(VLOOKUP(ROWS($N$5:N1161),$H$5:$I$6009,2,0),"")</f>
        <v/>
      </c>
    </row>
    <row r="1162" customFormat="false" ht="12.75" hidden="false" customHeight="true" outlineLevel="0" collapsed="false">
      <c r="H1162" s="44" t="n">
        <f aca="false">IF(ISNUMBER(SEARCH($N$1,I1162)),MAX($H$4:H1161)+1,0)</f>
        <v>0</v>
      </c>
      <c r="N1162" s="44" t="str">
        <f aca="false">IFERROR(VLOOKUP(ROWS($N$5:N1162),$H$5:$I$6009,2,0),"")</f>
        <v/>
      </c>
    </row>
    <row r="1163" customFormat="false" ht="12.75" hidden="false" customHeight="true" outlineLevel="0" collapsed="false">
      <c r="H1163" s="44" t="n">
        <f aca="false">IF(ISNUMBER(SEARCH($N$1,I1163)),MAX($H$4:H1162)+1,0)</f>
        <v>0</v>
      </c>
      <c r="N1163" s="44" t="str">
        <f aca="false">IFERROR(VLOOKUP(ROWS($N$5:N1163),$H$5:$I$6009,2,0),"")</f>
        <v/>
      </c>
    </row>
    <row r="1164" customFormat="false" ht="12.75" hidden="false" customHeight="true" outlineLevel="0" collapsed="false">
      <c r="H1164" s="44" t="n">
        <f aca="false">IF(ISNUMBER(SEARCH($N$1,I1164)),MAX($H$4:H1163)+1,0)</f>
        <v>0</v>
      </c>
      <c r="N1164" s="44" t="str">
        <f aca="false">IFERROR(VLOOKUP(ROWS($N$5:N1164),$H$5:$I$6009,2,0),"")</f>
        <v/>
      </c>
    </row>
    <row r="1165" customFormat="false" ht="12.75" hidden="false" customHeight="true" outlineLevel="0" collapsed="false">
      <c r="H1165" s="44" t="n">
        <f aca="false">IF(ISNUMBER(SEARCH($N$1,I1165)),MAX($H$4:H1164)+1,0)</f>
        <v>0</v>
      </c>
      <c r="N1165" s="44" t="str">
        <f aca="false">IFERROR(VLOOKUP(ROWS($N$5:N1165),$H$5:$I$6009,2,0),"")</f>
        <v/>
      </c>
    </row>
    <row r="1166" customFormat="false" ht="12.75" hidden="false" customHeight="true" outlineLevel="0" collapsed="false">
      <c r="H1166" s="44" t="n">
        <f aca="false">IF(ISNUMBER(SEARCH($N$1,I1166)),MAX($H$4:H1165)+1,0)</f>
        <v>0</v>
      </c>
      <c r="N1166" s="44" t="str">
        <f aca="false">IFERROR(VLOOKUP(ROWS($N$5:N1166),$H$5:$I$6009,2,0),"")</f>
        <v/>
      </c>
    </row>
    <row r="1167" customFormat="false" ht="12.75" hidden="false" customHeight="true" outlineLevel="0" collapsed="false">
      <c r="H1167" s="44" t="n">
        <f aca="false">IF(ISNUMBER(SEARCH($N$1,I1167)),MAX($H$4:H1166)+1,0)</f>
        <v>0</v>
      </c>
      <c r="N1167" s="44" t="str">
        <f aca="false">IFERROR(VLOOKUP(ROWS($N$5:N1167),$H$5:$I$6009,2,0),"")</f>
        <v/>
      </c>
    </row>
    <row r="1168" customFormat="false" ht="12.75" hidden="false" customHeight="true" outlineLevel="0" collapsed="false">
      <c r="H1168" s="44" t="n">
        <f aca="false">IF(ISNUMBER(SEARCH($N$1,I1168)),MAX($H$4:H1167)+1,0)</f>
        <v>0</v>
      </c>
      <c r="N1168" s="44" t="str">
        <f aca="false">IFERROR(VLOOKUP(ROWS($N$5:N1168),$H$5:$I$6009,2,0),"")</f>
        <v/>
      </c>
    </row>
    <row r="1169" customFormat="false" ht="12.75" hidden="false" customHeight="true" outlineLevel="0" collapsed="false">
      <c r="H1169" s="44" t="n">
        <f aca="false">IF(ISNUMBER(SEARCH($N$1,I1169)),MAX($H$4:H1168)+1,0)</f>
        <v>0</v>
      </c>
      <c r="N1169" s="44" t="str">
        <f aca="false">IFERROR(VLOOKUP(ROWS($N$5:N1169),$H$5:$I$6009,2,0),"")</f>
        <v/>
      </c>
    </row>
    <row r="1170" customFormat="false" ht="12.75" hidden="false" customHeight="true" outlineLevel="0" collapsed="false">
      <c r="H1170" s="44" t="n">
        <f aca="false">IF(ISNUMBER(SEARCH($N$1,I1170)),MAX($H$4:H1169)+1,0)</f>
        <v>0</v>
      </c>
      <c r="N1170" s="44" t="str">
        <f aca="false">IFERROR(VLOOKUP(ROWS($N$5:N1170),$H$5:$I$6009,2,0),"")</f>
        <v/>
      </c>
    </row>
    <row r="1171" customFormat="false" ht="12.75" hidden="false" customHeight="true" outlineLevel="0" collapsed="false">
      <c r="H1171" s="44" t="n">
        <f aca="false">IF(ISNUMBER(SEARCH($N$1,I1171)),MAX($H$4:H1170)+1,0)</f>
        <v>0</v>
      </c>
      <c r="N1171" s="44" t="str">
        <f aca="false">IFERROR(VLOOKUP(ROWS($N$5:N1171),$H$5:$I$6009,2,0),"")</f>
        <v/>
      </c>
    </row>
    <row r="1172" customFormat="false" ht="12.75" hidden="false" customHeight="true" outlineLevel="0" collapsed="false">
      <c r="H1172" s="44" t="n">
        <f aca="false">IF(ISNUMBER(SEARCH($N$1,I1172)),MAX($H$4:H1171)+1,0)</f>
        <v>0</v>
      </c>
      <c r="N1172" s="44" t="str">
        <f aca="false">IFERROR(VLOOKUP(ROWS($N$5:N1172),$H$5:$I$6009,2,0),"")</f>
        <v/>
      </c>
    </row>
    <row r="1173" customFormat="false" ht="12.75" hidden="false" customHeight="true" outlineLevel="0" collapsed="false">
      <c r="H1173" s="44" t="n">
        <f aca="false">IF(ISNUMBER(SEARCH($N$1,I1173)),MAX($H$4:H1172)+1,0)</f>
        <v>0</v>
      </c>
      <c r="N1173" s="44" t="str">
        <f aca="false">IFERROR(VLOOKUP(ROWS($N$5:N1173),$H$5:$I$6009,2,0),"")</f>
        <v/>
      </c>
    </row>
    <row r="1174" customFormat="false" ht="12.75" hidden="false" customHeight="true" outlineLevel="0" collapsed="false">
      <c r="H1174" s="44" t="n">
        <f aca="false">IF(ISNUMBER(SEARCH($N$1,I1174)),MAX($H$4:H1173)+1,0)</f>
        <v>0</v>
      </c>
      <c r="N1174" s="44" t="str">
        <f aca="false">IFERROR(VLOOKUP(ROWS($N$5:N1174),$H$5:$I$6009,2,0),"")</f>
        <v/>
      </c>
    </row>
    <row r="1175" customFormat="false" ht="12.75" hidden="false" customHeight="true" outlineLevel="0" collapsed="false">
      <c r="H1175" s="44" t="n">
        <f aca="false">IF(ISNUMBER(SEARCH($N$1,I1175)),MAX($H$4:H1174)+1,0)</f>
        <v>0</v>
      </c>
      <c r="N1175" s="44" t="str">
        <f aca="false">IFERROR(VLOOKUP(ROWS($N$5:N1175),$H$5:$I$6009,2,0),"")</f>
        <v/>
      </c>
    </row>
    <row r="1176" customFormat="false" ht="12.75" hidden="false" customHeight="true" outlineLevel="0" collapsed="false">
      <c r="H1176" s="44" t="n">
        <f aca="false">IF(ISNUMBER(SEARCH($N$1,I1176)),MAX($H$4:H1175)+1,0)</f>
        <v>0</v>
      </c>
      <c r="N1176" s="44" t="str">
        <f aca="false">IFERROR(VLOOKUP(ROWS($N$5:N1176),$H$5:$I$6009,2,0),"")</f>
        <v/>
      </c>
    </row>
    <row r="1177" customFormat="false" ht="12.75" hidden="false" customHeight="true" outlineLevel="0" collapsed="false">
      <c r="H1177" s="44" t="n">
        <f aca="false">IF(ISNUMBER(SEARCH($N$1,I1177)),MAX($H$4:H1176)+1,0)</f>
        <v>0</v>
      </c>
      <c r="N1177" s="44" t="str">
        <f aca="false">IFERROR(VLOOKUP(ROWS($N$5:N1177),$H$5:$I$6009,2,0),"")</f>
        <v/>
      </c>
    </row>
    <row r="1178" customFormat="false" ht="12.75" hidden="false" customHeight="true" outlineLevel="0" collapsed="false">
      <c r="H1178" s="44" t="n">
        <f aca="false">IF(ISNUMBER(SEARCH($N$1,I1178)),MAX($H$4:H1177)+1,0)</f>
        <v>0</v>
      </c>
      <c r="N1178" s="44" t="str">
        <f aca="false">IFERROR(VLOOKUP(ROWS($N$5:N1178),$H$5:$I$6009,2,0),"")</f>
        <v/>
      </c>
    </row>
    <row r="1179" customFormat="false" ht="12.75" hidden="false" customHeight="true" outlineLevel="0" collapsed="false">
      <c r="H1179" s="44" t="n">
        <f aca="false">IF(ISNUMBER(SEARCH($N$1,I1179)),MAX($H$4:H1178)+1,0)</f>
        <v>0</v>
      </c>
      <c r="N1179" s="44" t="str">
        <f aca="false">IFERROR(VLOOKUP(ROWS($N$5:N1179),$H$5:$I$6009,2,0),"")</f>
        <v/>
      </c>
    </row>
    <row r="1180" customFormat="false" ht="12.75" hidden="false" customHeight="true" outlineLevel="0" collapsed="false">
      <c r="H1180" s="44" t="n">
        <f aca="false">IF(ISNUMBER(SEARCH($N$1,I1180)),MAX($H$4:H1179)+1,0)</f>
        <v>0</v>
      </c>
      <c r="N1180" s="44" t="str">
        <f aca="false">IFERROR(VLOOKUP(ROWS($N$5:N1180),$H$5:$I$6009,2,0),"")</f>
        <v/>
      </c>
    </row>
    <row r="1181" customFormat="false" ht="12.75" hidden="false" customHeight="true" outlineLevel="0" collapsed="false">
      <c r="H1181" s="44" t="n">
        <f aca="false">IF(ISNUMBER(SEARCH($N$1,I1181)),MAX($H$4:H1180)+1,0)</f>
        <v>0</v>
      </c>
      <c r="N1181" s="44" t="str">
        <f aca="false">IFERROR(VLOOKUP(ROWS($N$5:N1181),$H$5:$I$6009,2,0),"")</f>
        <v/>
      </c>
    </row>
    <row r="1182" customFormat="false" ht="12.75" hidden="false" customHeight="true" outlineLevel="0" collapsed="false">
      <c r="H1182" s="44" t="n">
        <f aca="false">IF(ISNUMBER(SEARCH($N$1,I1182)),MAX($H$4:H1181)+1,0)</f>
        <v>0</v>
      </c>
      <c r="N1182" s="44" t="str">
        <f aca="false">IFERROR(VLOOKUP(ROWS($N$5:N1182),$H$5:$I$6009,2,0),"")</f>
        <v/>
      </c>
    </row>
    <row r="1183" customFormat="false" ht="12.75" hidden="false" customHeight="true" outlineLevel="0" collapsed="false">
      <c r="H1183" s="44" t="n">
        <f aca="false">IF(ISNUMBER(SEARCH($N$1,I1183)),MAX($H$4:H1182)+1,0)</f>
        <v>0</v>
      </c>
      <c r="N1183" s="44" t="str">
        <f aca="false">IFERROR(VLOOKUP(ROWS($N$5:N1183),$H$5:$I$6009,2,0),"")</f>
        <v/>
      </c>
    </row>
    <row r="1184" customFormat="false" ht="12.75" hidden="false" customHeight="true" outlineLevel="0" collapsed="false">
      <c r="H1184" s="44" t="n">
        <f aca="false">IF(ISNUMBER(SEARCH($N$1,I1184)),MAX($H$4:H1183)+1,0)</f>
        <v>0</v>
      </c>
      <c r="N1184" s="44" t="str">
        <f aca="false">IFERROR(VLOOKUP(ROWS($N$5:N1184),$H$5:$I$6009,2,0),"")</f>
        <v/>
      </c>
    </row>
    <row r="1185" customFormat="false" ht="12.75" hidden="false" customHeight="true" outlineLevel="0" collapsed="false">
      <c r="H1185" s="44" t="n">
        <f aca="false">IF(ISNUMBER(SEARCH($N$1,I1185)),MAX($H$4:H1184)+1,0)</f>
        <v>0</v>
      </c>
      <c r="N1185" s="44" t="str">
        <f aca="false">IFERROR(VLOOKUP(ROWS($N$5:N1185),$H$5:$I$6009,2,0),"")</f>
        <v/>
      </c>
    </row>
    <row r="1186" customFormat="false" ht="12.75" hidden="false" customHeight="true" outlineLevel="0" collapsed="false">
      <c r="H1186" s="44" t="n">
        <f aca="false">IF(ISNUMBER(SEARCH($N$1,I1186)),MAX($H$4:H1185)+1,0)</f>
        <v>0</v>
      </c>
      <c r="N1186" s="44" t="str">
        <f aca="false">IFERROR(VLOOKUP(ROWS($N$5:N1186),$H$5:$I$6009,2,0),"")</f>
        <v/>
      </c>
    </row>
    <row r="1187" customFormat="false" ht="12.75" hidden="false" customHeight="true" outlineLevel="0" collapsed="false">
      <c r="H1187" s="44" t="n">
        <f aca="false">IF(ISNUMBER(SEARCH($N$1,I1187)),MAX($H$4:H1186)+1,0)</f>
        <v>0</v>
      </c>
      <c r="N1187" s="44" t="str">
        <f aca="false">IFERROR(VLOOKUP(ROWS($N$5:N1187),$H$5:$I$6009,2,0),"")</f>
        <v/>
      </c>
    </row>
    <row r="1188" customFormat="false" ht="12.75" hidden="false" customHeight="true" outlineLevel="0" collapsed="false">
      <c r="H1188" s="44" t="n">
        <f aca="false">IF(ISNUMBER(SEARCH($N$1,I1188)),MAX($H$4:H1187)+1,0)</f>
        <v>0</v>
      </c>
      <c r="N1188" s="44" t="str">
        <f aca="false">IFERROR(VLOOKUP(ROWS($N$5:N1188),$H$5:$I$6009,2,0),"")</f>
        <v/>
      </c>
    </row>
    <row r="1189" customFormat="false" ht="12.75" hidden="false" customHeight="true" outlineLevel="0" collapsed="false">
      <c r="H1189" s="44" t="n">
        <f aca="false">IF(ISNUMBER(SEARCH($N$1,I1189)),MAX($H$4:H1188)+1,0)</f>
        <v>0</v>
      </c>
      <c r="N1189" s="44" t="str">
        <f aca="false">IFERROR(VLOOKUP(ROWS($N$5:N1189),$H$5:$I$6009,2,0),"")</f>
        <v/>
      </c>
    </row>
    <row r="1190" customFormat="false" ht="12.75" hidden="false" customHeight="true" outlineLevel="0" collapsed="false">
      <c r="H1190" s="44" t="n">
        <f aca="false">IF(ISNUMBER(SEARCH($N$1,I1190)),MAX($H$4:H1189)+1,0)</f>
        <v>0</v>
      </c>
      <c r="N1190" s="44" t="str">
        <f aca="false">IFERROR(VLOOKUP(ROWS($N$5:N1190),$H$5:$I$6009,2,0),"")</f>
        <v/>
      </c>
    </row>
    <row r="1191" customFormat="false" ht="12.75" hidden="false" customHeight="true" outlineLevel="0" collapsed="false">
      <c r="H1191" s="44" t="n">
        <f aca="false">IF(ISNUMBER(SEARCH($N$1,I1191)),MAX($H$4:H1190)+1,0)</f>
        <v>0</v>
      </c>
      <c r="N1191" s="44" t="str">
        <f aca="false">IFERROR(VLOOKUP(ROWS($N$5:N1191),$H$5:$I$6009,2,0),"")</f>
        <v/>
      </c>
    </row>
    <row r="1192" customFormat="false" ht="12.75" hidden="false" customHeight="true" outlineLevel="0" collapsed="false">
      <c r="H1192" s="44" t="n">
        <f aca="false">IF(ISNUMBER(SEARCH($N$1,I1192)),MAX($H$4:H1191)+1,0)</f>
        <v>0</v>
      </c>
      <c r="N1192" s="44" t="str">
        <f aca="false">IFERROR(VLOOKUP(ROWS($N$5:N1192),$H$5:$I$6009,2,0),"")</f>
        <v/>
      </c>
    </row>
    <row r="1193" customFormat="false" ht="12.75" hidden="false" customHeight="true" outlineLevel="0" collapsed="false">
      <c r="H1193" s="44" t="n">
        <f aca="false">IF(ISNUMBER(SEARCH($N$1,I1193)),MAX($H$4:H1192)+1,0)</f>
        <v>0</v>
      </c>
      <c r="N1193" s="44" t="str">
        <f aca="false">IFERROR(VLOOKUP(ROWS($N$5:N1193),$H$5:$I$6009,2,0),"")</f>
        <v/>
      </c>
    </row>
    <row r="1194" customFormat="false" ht="12.75" hidden="false" customHeight="true" outlineLevel="0" collapsed="false">
      <c r="H1194" s="44" t="n">
        <f aca="false">IF(ISNUMBER(SEARCH($N$1,I1194)),MAX($H$4:H1193)+1,0)</f>
        <v>0</v>
      </c>
      <c r="N1194" s="44" t="str">
        <f aca="false">IFERROR(VLOOKUP(ROWS($N$5:N1194),$H$5:$I$6009,2,0),"")</f>
        <v/>
      </c>
    </row>
    <row r="1195" customFormat="false" ht="12.75" hidden="false" customHeight="true" outlineLevel="0" collapsed="false">
      <c r="H1195" s="44" t="n">
        <f aca="false">IF(ISNUMBER(SEARCH($N$1,I1195)),MAX($H$4:H1194)+1,0)</f>
        <v>0</v>
      </c>
      <c r="N1195" s="44" t="str">
        <f aca="false">IFERROR(VLOOKUP(ROWS($N$5:N1195),$H$5:$I$6009,2,0),"")</f>
        <v/>
      </c>
    </row>
    <row r="1196" customFormat="false" ht="12.75" hidden="false" customHeight="true" outlineLevel="0" collapsed="false">
      <c r="H1196" s="44" t="n">
        <f aca="false">IF(ISNUMBER(SEARCH($N$1,I1196)),MAX($H$4:H1195)+1,0)</f>
        <v>0</v>
      </c>
      <c r="N1196" s="44" t="str">
        <f aca="false">IFERROR(VLOOKUP(ROWS($N$5:N1196),$H$5:$I$6009,2,0),"")</f>
        <v/>
      </c>
    </row>
    <row r="1197" customFormat="false" ht="12.75" hidden="false" customHeight="true" outlineLevel="0" collapsed="false">
      <c r="H1197" s="44" t="n">
        <f aca="false">IF(ISNUMBER(SEARCH($N$1,I1197)),MAX($H$4:H1196)+1,0)</f>
        <v>0</v>
      </c>
      <c r="N1197" s="44" t="str">
        <f aca="false">IFERROR(VLOOKUP(ROWS($N$5:N1197),$H$5:$I$6009,2,0),"")</f>
        <v/>
      </c>
    </row>
    <row r="1198" customFormat="false" ht="12.75" hidden="false" customHeight="true" outlineLevel="0" collapsed="false">
      <c r="H1198" s="44" t="n">
        <f aca="false">IF(ISNUMBER(SEARCH($N$1,I1198)),MAX($H$4:H1197)+1,0)</f>
        <v>0</v>
      </c>
      <c r="N1198" s="44" t="str">
        <f aca="false">IFERROR(VLOOKUP(ROWS($N$5:N1198),$H$5:$I$6009,2,0),"")</f>
        <v/>
      </c>
    </row>
    <row r="1199" customFormat="false" ht="12.75" hidden="false" customHeight="true" outlineLevel="0" collapsed="false">
      <c r="H1199" s="44" t="n">
        <f aca="false">IF(ISNUMBER(SEARCH($N$1,I1199)),MAX($H$4:H1198)+1,0)</f>
        <v>0</v>
      </c>
      <c r="N1199" s="44" t="str">
        <f aca="false">IFERROR(VLOOKUP(ROWS($N$5:N1199),$H$5:$I$6009,2,0),"")</f>
        <v/>
      </c>
    </row>
    <row r="1200" customFormat="false" ht="12.75" hidden="false" customHeight="true" outlineLevel="0" collapsed="false">
      <c r="H1200" s="44" t="n">
        <f aca="false">IF(ISNUMBER(SEARCH($N$1,I1200)),MAX($H$4:H1199)+1,0)</f>
        <v>0</v>
      </c>
      <c r="N1200" s="44" t="str">
        <f aca="false">IFERROR(VLOOKUP(ROWS($N$5:N1200),$H$5:$I$6009,2,0),"")</f>
        <v/>
      </c>
    </row>
    <row r="1201" customFormat="false" ht="12.75" hidden="false" customHeight="true" outlineLevel="0" collapsed="false">
      <c r="H1201" s="44" t="n">
        <f aca="false">IF(ISNUMBER(SEARCH($N$1,I1201)),MAX($H$4:H1200)+1,0)</f>
        <v>0</v>
      </c>
      <c r="N1201" s="44" t="str">
        <f aca="false">IFERROR(VLOOKUP(ROWS($N$5:N1201),$H$5:$I$6009,2,0),"")</f>
        <v/>
      </c>
    </row>
    <row r="1202" customFormat="false" ht="12.75" hidden="false" customHeight="true" outlineLevel="0" collapsed="false">
      <c r="H1202" s="44" t="n">
        <f aca="false">IF(ISNUMBER(SEARCH($N$1,I1202)),MAX($H$4:H1201)+1,0)</f>
        <v>0</v>
      </c>
      <c r="N1202" s="44" t="str">
        <f aca="false">IFERROR(VLOOKUP(ROWS($N$5:N1202),$H$5:$I$6009,2,0),"")</f>
        <v/>
      </c>
    </row>
    <row r="1203" customFormat="false" ht="12.75" hidden="false" customHeight="true" outlineLevel="0" collapsed="false">
      <c r="H1203" s="44" t="n">
        <f aca="false">IF(ISNUMBER(SEARCH($N$1,I1203)),MAX($H$4:H1202)+1,0)</f>
        <v>0</v>
      </c>
      <c r="N1203" s="44" t="str">
        <f aca="false">IFERROR(VLOOKUP(ROWS($N$5:N1203),$H$5:$I$6009,2,0),"")</f>
        <v/>
      </c>
    </row>
    <row r="1204" customFormat="false" ht="12.75" hidden="false" customHeight="true" outlineLevel="0" collapsed="false">
      <c r="H1204" s="44" t="n">
        <f aca="false">IF(ISNUMBER(SEARCH($N$1,I1204)),MAX($H$4:H1203)+1,0)</f>
        <v>0</v>
      </c>
      <c r="N1204" s="44" t="str">
        <f aca="false">IFERROR(VLOOKUP(ROWS($N$5:N1204),$H$5:$I$6009,2,0),"")</f>
        <v/>
      </c>
    </row>
    <row r="1205" customFormat="false" ht="12.75" hidden="false" customHeight="true" outlineLevel="0" collapsed="false">
      <c r="H1205" s="44" t="n">
        <f aca="false">IF(ISNUMBER(SEARCH($N$1,I1205)),MAX($H$4:H1204)+1,0)</f>
        <v>0</v>
      </c>
      <c r="N1205" s="44" t="str">
        <f aca="false">IFERROR(VLOOKUP(ROWS($N$5:N1205),$H$5:$I$6009,2,0),"")</f>
        <v/>
      </c>
    </row>
    <row r="1206" customFormat="false" ht="12.75" hidden="false" customHeight="true" outlineLevel="0" collapsed="false">
      <c r="H1206" s="44" t="n">
        <f aca="false">IF(ISNUMBER(SEARCH($N$1,I1206)),MAX($H$4:H1205)+1,0)</f>
        <v>0</v>
      </c>
      <c r="N1206" s="44" t="str">
        <f aca="false">IFERROR(VLOOKUP(ROWS($N$5:N1206),$H$5:$I$6009,2,0),"")</f>
        <v/>
      </c>
    </row>
    <row r="1207" customFormat="false" ht="12.75" hidden="false" customHeight="true" outlineLevel="0" collapsed="false">
      <c r="H1207" s="44" t="n">
        <f aca="false">IF(ISNUMBER(SEARCH($N$1,I1207)),MAX($H$4:H1206)+1,0)</f>
        <v>0</v>
      </c>
      <c r="N1207" s="44" t="str">
        <f aca="false">IFERROR(VLOOKUP(ROWS($N$5:N1207),$H$5:$I$6009,2,0),"")</f>
        <v/>
      </c>
    </row>
    <row r="1208" customFormat="false" ht="12.75" hidden="false" customHeight="true" outlineLevel="0" collapsed="false">
      <c r="H1208" s="44" t="n">
        <f aca="false">IF(ISNUMBER(SEARCH($N$1,I1208)),MAX($H$4:H1207)+1,0)</f>
        <v>0</v>
      </c>
      <c r="N1208" s="44" t="str">
        <f aca="false">IFERROR(VLOOKUP(ROWS($N$5:N1208),$H$5:$I$6009,2,0),"")</f>
        <v/>
      </c>
    </row>
    <row r="1209" customFormat="false" ht="12.75" hidden="false" customHeight="true" outlineLevel="0" collapsed="false">
      <c r="H1209" s="44" t="n">
        <f aca="false">IF(ISNUMBER(SEARCH($N$1,I1209)),MAX($H$4:H1208)+1,0)</f>
        <v>0</v>
      </c>
      <c r="N1209" s="44" t="str">
        <f aca="false">IFERROR(VLOOKUP(ROWS($N$5:N1209),$H$5:$I$6009,2,0),"")</f>
        <v/>
      </c>
    </row>
    <row r="1210" customFormat="false" ht="12.75" hidden="false" customHeight="true" outlineLevel="0" collapsed="false">
      <c r="H1210" s="44" t="n">
        <f aca="false">IF(ISNUMBER(SEARCH($N$1,I1210)),MAX($H$4:H1209)+1,0)</f>
        <v>0</v>
      </c>
      <c r="N1210" s="44" t="str">
        <f aca="false">IFERROR(VLOOKUP(ROWS($N$5:N1210),$H$5:$I$6009,2,0),"")</f>
        <v/>
      </c>
    </row>
    <row r="1211" customFormat="false" ht="12.75" hidden="false" customHeight="true" outlineLevel="0" collapsed="false">
      <c r="H1211" s="44" t="n">
        <f aca="false">IF(ISNUMBER(SEARCH($N$1,I1211)),MAX($H$4:H1210)+1,0)</f>
        <v>0</v>
      </c>
      <c r="N1211" s="44" t="str">
        <f aca="false">IFERROR(VLOOKUP(ROWS($N$5:N1211),$H$5:$I$6009,2,0),"")</f>
        <v/>
      </c>
    </row>
    <row r="1212" customFormat="false" ht="12.75" hidden="false" customHeight="true" outlineLevel="0" collapsed="false">
      <c r="H1212" s="44" t="n">
        <f aca="false">IF(ISNUMBER(SEARCH($N$1,I1212)),MAX($H$4:H1211)+1,0)</f>
        <v>0</v>
      </c>
      <c r="N1212" s="44" t="str">
        <f aca="false">IFERROR(VLOOKUP(ROWS($N$5:N1212),$H$5:$I$6009,2,0),"")</f>
        <v/>
      </c>
    </row>
    <row r="1213" customFormat="false" ht="14.25" hidden="false" customHeight="true" outlineLevel="0" collapsed="false">
      <c r="H1213" s="44" t="n">
        <f aca="false">IF(ISNUMBER(SEARCH($N$1,I1213)),MAX($H$4:H1212)+1,0)</f>
        <v>0</v>
      </c>
      <c r="N1213" s="44" t="str">
        <f aca="false">IFERROR(VLOOKUP(ROWS($N$5:N1213),$H$5:$I$6009,2,0),"")</f>
        <v/>
      </c>
    </row>
    <row r="1214" customFormat="false" ht="14.25" hidden="false" customHeight="true" outlineLevel="0" collapsed="false">
      <c r="H1214" s="44" t="n">
        <f aca="false">IF(ISNUMBER(SEARCH($N$1,I1214)),MAX($H$4:H1213)+1,0)</f>
        <v>0</v>
      </c>
      <c r="N1214" s="44" t="str">
        <f aca="false">IFERROR(VLOOKUP(ROWS($N$5:N1214),$H$5:$I$6009,2,0),"")</f>
        <v/>
      </c>
    </row>
    <row r="1215" customFormat="false" ht="14.25" hidden="false" customHeight="true" outlineLevel="0" collapsed="false">
      <c r="H1215" s="44" t="n">
        <f aca="false">IF(ISNUMBER(SEARCH($N$1,I1215)),MAX($H$4:H1214)+1,0)</f>
        <v>0</v>
      </c>
      <c r="N1215" s="44" t="str">
        <f aca="false">IFERROR(VLOOKUP(ROWS($N$5:N1215),$H$5:$I$6009,2,0),"")</f>
        <v/>
      </c>
    </row>
    <row r="1216" customFormat="false" ht="14.25" hidden="false" customHeight="true" outlineLevel="0" collapsed="false">
      <c r="H1216" s="44" t="n">
        <f aca="false">IF(ISNUMBER(SEARCH($N$1,I1216)),MAX($H$4:H1215)+1,0)</f>
        <v>0</v>
      </c>
      <c r="N1216" s="44" t="str">
        <f aca="false">IFERROR(VLOOKUP(ROWS($N$5:N1216),$H$5:$I$6009,2,0),"")</f>
        <v/>
      </c>
    </row>
    <row r="1217" customFormat="false" ht="14.25" hidden="false" customHeight="true" outlineLevel="0" collapsed="false">
      <c r="H1217" s="44" t="n">
        <f aca="false">IF(ISNUMBER(SEARCH($N$1,I1217)),MAX($H$4:H1216)+1,0)</f>
        <v>0</v>
      </c>
      <c r="N1217" s="44" t="str">
        <f aca="false">IFERROR(VLOOKUP(ROWS($N$5:N1217),$H$5:$I$6009,2,0),"")</f>
        <v/>
      </c>
    </row>
    <row r="1218" customFormat="false" ht="14.25" hidden="false" customHeight="true" outlineLevel="0" collapsed="false">
      <c r="H1218" s="44" t="n">
        <f aca="false">IF(ISNUMBER(SEARCH($N$1,I1218)),MAX($H$4:H1217)+1,0)</f>
        <v>0</v>
      </c>
      <c r="N1218" s="44" t="str">
        <f aca="false">IFERROR(VLOOKUP(ROWS($N$5:N1218),$H$5:$I$6009,2,0),"")</f>
        <v/>
      </c>
    </row>
    <row r="1219" customFormat="false" ht="14.25" hidden="false" customHeight="true" outlineLevel="0" collapsed="false">
      <c r="H1219" s="44" t="n">
        <f aca="false">IF(ISNUMBER(SEARCH($N$1,I1219)),MAX($H$4:H1218)+1,0)</f>
        <v>0</v>
      </c>
      <c r="N1219" s="44" t="str">
        <f aca="false">IFERROR(VLOOKUP(ROWS($N$5:N1219),$H$5:$I$6009,2,0),"")</f>
        <v/>
      </c>
    </row>
    <row r="1220" customFormat="false" ht="14.25" hidden="false" customHeight="true" outlineLevel="0" collapsed="false">
      <c r="H1220" s="44" t="n">
        <f aca="false">IF(ISNUMBER(SEARCH($N$1,I1220)),MAX($H$4:H1219)+1,0)</f>
        <v>0</v>
      </c>
      <c r="N1220" s="44" t="str">
        <f aca="false">IFERROR(VLOOKUP(ROWS($N$5:N1220),$H$5:$I$6009,2,0),"")</f>
        <v/>
      </c>
    </row>
    <row r="1221" customFormat="false" ht="14.25" hidden="false" customHeight="true" outlineLevel="0" collapsed="false">
      <c r="H1221" s="44" t="n">
        <f aca="false">IF(ISNUMBER(SEARCH($N$1,I1221)),MAX($H$4:H1220)+1,0)</f>
        <v>0</v>
      </c>
      <c r="N1221" s="44" t="str">
        <f aca="false">IFERROR(VLOOKUP(ROWS($N$5:N1221),$H$5:$I$6009,2,0),"")</f>
        <v/>
      </c>
    </row>
    <row r="1222" customFormat="false" ht="14.25" hidden="false" customHeight="true" outlineLevel="0" collapsed="false">
      <c r="H1222" s="44" t="n">
        <f aca="false">IF(ISNUMBER(SEARCH($N$1,I1222)),MAX($H$4:H1221)+1,0)</f>
        <v>0</v>
      </c>
      <c r="N1222" s="44" t="str">
        <f aca="false">IFERROR(VLOOKUP(ROWS($N$5:N1222),$H$5:$I$6009,2,0),"")</f>
        <v/>
      </c>
    </row>
    <row r="1223" customFormat="false" ht="14.25" hidden="false" customHeight="true" outlineLevel="0" collapsed="false">
      <c r="H1223" s="44" t="n">
        <f aca="false">IF(ISNUMBER(SEARCH($N$1,I1223)),MAX($H$4:H1222)+1,0)</f>
        <v>0</v>
      </c>
      <c r="N1223" s="44" t="str">
        <f aca="false">IFERROR(VLOOKUP(ROWS($N$5:N1223),$H$5:$I$6009,2,0),"")</f>
        <v/>
      </c>
    </row>
    <row r="1224" customFormat="false" ht="14.25" hidden="false" customHeight="true" outlineLevel="0" collapsed="false">
      <c r="H1224" s="44" t="n">
        <f aca="false">IF(ISNUMBER(SEARCH($N$1,I1224)),MAX($H$4:H1223)+1,0)</f>
        <v>0</v>
      </c>
      <c r="N1224" s="44" t="str">
        <f aca="false">IFERROR(VLOOKUP(ROWS($N$5:N1224),$H$5:$I$6009,2,0),"")</f>
        <v/>
      </c>
    </row>
    <row r="1225" customFormat="false" ht="14.25" hidden="false" customHeight="true" outlineLevel="0" collapsed="false">
      <c r="H1225" s="44" t="n">
        <f aca="false">IF(ISNUMBER(SEARCH($N$1,I1225)),MAX($H$4:H1224)+1,0)</f>
        <v>0</v>
      </c>
      <c r="N1225" s="44" t="str">
        <f aca="false">IFERROR(VLOOKUP(ROWS($N$5:N1225),$H$5:$I$6009,2,0),"")</f>
        <v/>
      </c>
    </row>
    <row r="1226" customFormat="false" ht="14.25" hidden="false" customHeight="true" outlineLevel="0" collapsed="false">
      <c r="H1226" s="44" t="n">
        <f aca="false">IF(ISNUMBER(SEARCH($N$1,I1226)),MAX($H$4:H1225)+1,0)</f>
        <v>0</v>
      </c>
      <c r="N1226" s="44" t="str">
        <f aca="false">IFERROR(VLOOKUP(ROWS($N$5:N1226),$H$5:$I$6009,2,0),"")</f>
        <v/>
      </c>
    </row>
    <row r="1227" customFormat="false" ht="14.25" hidden="false" customHeight="true" outlineLevel="0" collapsed="false">
      <c r="H1227" s="44" t="n">
        <f aca="false">IF(ISNUMBER(SEARCH($N$1,I1227)),MAX($H$4:H1226)+1,0)</f>
        <v>0</v>
      </c>
      <c r="N1227" s="44" t="str">
        <f aca="false">IFERROR(VLOOKUP(ROWS($N$5:N1227),$H$5:$I$6009,2,0),"")</f>
        <v/>
      </c>
    </row>
    <row r="1228" customFormat="false" ht="14.25" hidden="false" customHeight="true" outlineLevel="0" collapsed="false">
      <c r="H1228" s="44" t="n">
        <f aca="false">IF(ISNUMBER(SEARCH($N$1,I1228)),MAX($H$4:H1227)+1,0)</f>
        <v>0</v>
      </c>
      <c r="N1228" s="44" t="str">
        <f aca="false">IFERROR(VLOOKUP(ROWS($N$5:N1228),$H$5:$I$6009,2,0),"")</f>
        <v/>
      </c>
    </row>
    <row r="1229" customFormat="false" ht="14.25" hidden="false" customHeight="true" outlineLevel="0" collapsed="false">
      <c r="H1229" s="44" t="n">
        <f aca="false">IF(ISNUMBER(SEARCH($N$1,I1229)),MAX($H$4:H1228)+1,0)</f>
        <v>0</v>
      </c>
      <c r="N1229" s="44" t="str">
        <f aca="false">IFERROR(VLOOKUP(ROWS($N$5:N1229),$H$5:$I$6009,2,0),"")</f>
        <v/>
      </c>
    </row>
    <row r="1230" customFormat="false" ht="14.25" hidden="false" customHeight="true" outlineLevel="0" collapsed="false">
      <c r="H1230" s="44" t="n">
        <f aca="false">IF(ISNUMBER(SEARCH($N$1,I1230)),MAX($H$4:H1229)+1,0)</f>
        <v>0</v>
      </c>
      <c r="N1230" s="44" t="str">
        <f aca="false">IFERROR(VLOOKUP(ROWS($N$5:N1230),$H$5:$I$6009,2,0),"")</f>
        <v/>
      </c>
    </row>
    <row r="1231" customFormat="false" ht="14.25" hidden="false" customHeight="true" outlineLevel="0" collapsed="false">
      <c r="H1231" s="44" t="n">
        <f aca="false">IF(ISNUMBER(SEARCH($N$1,I1231)),MAX($H$4:H1230)+1,0)</f>
        <v>0</v>
      </c>
      <c r="N1231" s="44" t="str">
        <f aca="false">IFERROR(VLOOKUP(ROWS($N$5:N1231),$H$5:$I$6009,2,0),"")</f>
        <v/>
      </c>
    </row>
    <row r="1232" customFormat="false" ht="14.25" hidden="false" customHeight="true" outlineLevel="0" collapsed="false">
      <c r="H1232" s="44" t="n">
        <f aca="false">IF(ISNUMBER(SEARCH($N$1,I1232)),MAX($H$4:H1231)+1,0)</f>
        <v>0</v>
      </c>
      <c r="N1232" s="44" t="str">
        <f aca="false">IFERROR(VLOOKUP(ROWS($N$5:N1232),$H$5:$I$6009,2,0),"")</f>
        <v/>
      </c>
    </row>
    <row r="1233" customFormat="false" ht="14.25" hidden="false" customHeight="true" outlineLevel="0" collapsed="false">
      <c r="H1233" s="44" t="n">
        <f aca="false">IF(ISNUMBER(SEARCH($N$1,I1233)),MAX($H$4:H1232)+1,0)</f>
        <v>0</v>
      </c>
      <c r="N1233" s="44" t="str">
        <f aca="false">IFERROR(VLOOKUP(ROWS($N$5:N1233),$H$5:$I$6009,2,0),"")</f>
        <v/>
      </c>
    </row>
    <row r="1234" customFormat="false" ht="14.25" hidden="false" customHeight="true" outlineLevel="0" collapsed="false">
      <c r="H1234" s="44" t="n">
        <f aca="false">IF(ISNUMBER(SEARCH($N$1,I1234)),MAX($H$4:H1233)+1,0)</f>
        <v>0</v>
      </c>
      <c r="N1234" s="44" t="str">
        <f aca="false">IFERROR(VLOOKUP(ROWS($N$5:N1234),$H$5:$I$6009,2,0),"")</f>
        <v/>
      </c>
    </row>
    <row r="1235" customFormat="false" ht="14.25" hidden="false" customHeight="true" outlineLevel="0" collapsed="false">
      <c r="H1235" s="44" t="n">
        <f aca="false">IF(ISNUMBER(SEARCH($N$1,I1235)),MAX($H$4:H1234)+1,0)</f>
        <v>0</v>
      </c>
      <c r="N1235" s="44" t="str">
        <f aca="false">IFERROR(VLOOKUP(ROWS($N$5:N1235),$H$5:$I$6009,2,0),"")</f>
        <v/>
      </c>
    </row>
    <row r="1236" customFormat="false" ht="14.25" hidden="false" customHeight="true" outlineLevel="0" collapsed="false">
      <c r="H1236" s="44" t="n">
        <f aca="false">IF(ISNUMBER(SEARCH($N$1,I1236)),MAX($H$4:H1235)+1,0)</f>
        <v>0</v>
      </c>
      <c r="N1236" s="44" t="str">
        <f aca="false">IFERROR(VLOOKUP(ROWS($N$5:N1236),$H$5:$I$6009,2,0),"")</f>
        <v/>
      </c>
    </row>
    <row r="1237" customFormat="false" ht="14.25" hidden="false" customHeight="true" outlineLevel="0" collapsed="false">
      <c r="H1237" s="44" t="n">
        <f aca="false">IF(ISNUMBER(SEARCH($N$1,I1237)),MAX($H$4:H1236)+1,0)</f>
        <v>0</v>
      </c>
      <c r="N1237" s="44" t="str">
        <f aca="false">IFERROR(VLOOKUP(ROWS($N$5:N1237),$H$5:$I$6009,2,0),"")</f>
        <v/>
      </c>
    </row>
    <row r="1238" customFormat="false" ht="14.25" hidden="false" customHeight="true" outlineLevel="0" collapsed="false">
      <c r="H1238" s="44" t="n">
        <f aca="false">IF(ISNUMBER(SEARCH($N$1,I1238)),MAX($H$4:H1237)+1,0)</f>
        <v>0</v>
      </c>
      <c r="N1238" s="44" t="str">
        <f aca="false">IFERROR(VLOOKUP(ROWS($N$5:N1238),$H$5:$I$6009,2,0),"")</f>
        <v/>
      </c>
    </row>
    <row r="1239" customFormat="false" ht="14.25" hidden="false" customHeight="true" outlineLevel="0" collapsed="false">
      <c r="H1239" s="44" t="n">
        <f aca="false">IF(ISNUMBER(SEARCH($N$1,I1239)),MAX($H$4:H1238)+1,0)</f>
        <v>0</v>
      </c>
      <c r="N1239" s="44" t="str">
        <f aca="false">IFERROR(VLOOKUP(ROWS($N$5:N1239),$H$5:$I$6009,2,0),"")</f>
        <v/>
      </c>
    </row>
    <row r="1240" customFormat="false" ht="14.25" hidden="false" customHeight="true" outlineLevel="0" collapsed="false">
      <c r="H1240" s="44" t="n">
        <f aca="false">IF(ISNUMBER(SEARCH($N$1,I1240)),MAX($H$4:H1239)+1,0)</f>
        <v>0</v>
      </c>
      <c r="N1240" s="44" t="str">
        <f aca="false">IFERROR(VLOOKUP(ROWS($N$5:N1240),$H$5:$I$6009,2,0),"")</f>
        <v/>
      </c>
    </row>
    <row r="1241" customFormat="false" ht="14.25" hidden="false" customHeight="true" outlineLevel="0" collapsed="false">
      <c r="H1241" s="44" t="n">
        <f aca="false">IF(ISNUMBER(SEARCH($N$1,I1241)),MAX($H$4:H1240)+1,0)</f>
        <v>0</v>
      </c>
      <c r="N1241" s="44" t="str">
        <f aca="false">IFERROR(VLOOKUP(ROWS($N$5:N1241),$H$5:$I$6009,2,0),"")</f>
        <v/>
      </c>
    </row>
    <row r="1242" customFormat="false" ht="14.25" hidden="false" customHeight="true" outlineLevel="0" collapsed="false">
      <c r="H1242" s="44" t="n">
        <f aca="false">IF(ISNUMBER(SEARCH($N$1,I1242)),MAX($H$4:H1241)+1,0)</f>
        <v>0</v>
      </c>
      <c r="N1242" s="44" t="str">
        <f aca="false">IFERROR(VLOOKUP(ROWS($N$5:N1242),$H$5:$I$6009,2,0),"")</f>
        <v/>
      </c>
    </row>
    <row r="1243" customFormat="false" ht="14.25" hidden="false" customHeight="true" outlineLevel="0" collapsed="false">
      <c r="H1243" s="44" t="n">
        <f aca="false">IF(ISNUMBER(SEARCH($N$1,I1243)),MAX($H$4:H1242)+1,0)</f>
        <v>0</v>
      </c>
      <c r="N1243" s="44" t="str">
        <f aca="false">IFERROR(VLOOKUP(ROWS($N$5:N1243),$H$5:$I$6009,2,0),"")</f>
        <v/>
      </c>
    </row>
    <row r="1244" customFormat="false" ht="14.25" hidden="false" customHeight="true" outlineLevel="0" collapsed="false">
      <c r="H1244" s="44" t="n">
        <f aca="false">IF(ISNUMBER(SEARCH($N$1,I1244)),MAX($H$4:H1243)+1,0)</f>
        <v>0</v>
      </c>
      <c r="N1244" s="44" t="str">
        <f aca="false">IFERROR(VLOOKUP(ROWS($N$5:N1244),$H$5:$I$6009,2,0),"")</f>
        <v/>
      </c>
    </row>
    <row r="1245" customFormat="false" ht="14.25" hidden="false" customHeight="true" outlineLevel="0" collapsed="false">
      <c r="H1245" s="44" t="n">
        <f aca="false">IF(ISNUMBER(SEARCH($N$1,I1245)),MAX($H$4:H1244)+1,0)</f>
        <v>0</v>
      </c>
      <c r="N1245" s="44" t="str">
        <f aca="false">IFERROR(VLOOKUP(ROWS($N$5:N1245),$H$5:$I$6009,2,0),"")</f>
        <v/>
      </c>
    </row>
    <row r="1246" customFormat="false" ht="14.25" hidden="false" customHeight="true" outlineLevel="0" collapsed="false">
      <c r="H1246" s="44" t="n">
        <f aca="false">IF(ISNUMBER(SEARCH($N$1,I1246)),MAX($H$4:H1245)+1,0)</f>
        <v>0</v>
      </c>
      <c r="N1246" s="44" t="str">
        <f aca="false">IFERROR(VLOOKUP(ROWS($N$5:N1246),$H$5:$I$6009,2,0),"")</f>
        <v/>
      </c>
    </row>
    <row r="1247" customFormat="false" ht="14.25" hidden="false" customHeight="true" outlineLevel="0" collapsed="false">
      <c r="H1247" s="44" t="n">
        <f aca="false">IF(ISNUMBER(SEARCH($N$1,I1247)),MAX($H$4:H1246)+1,0)</f>
        <v>0</v>
      </c>
      <c r="N1247" s="44" t="str">
        <f aca="false">IFERROR(VLOOKUP(ROWS($N$5:N1247),$H$5:$I$6009,2,0),"")</f>
        <v/>
      </c>
    </row>
    <row r="1248" customFormat="false" ht="14.25" hidden="false" customHeight="true" outlineLevel="0" collapsed="false">
      <c r="H1248" s="44" t="n">
        <f aca="false">IF(ISNUMBER(SEARCH($N$1,I1248)),MAX($H$4:H1247)+1,0)</f>
        <v>0</v>
      </c>
      <c r="N1248" s="44" t="str">
        <f aca="false">IFERROR(VLOOKUP(ROWS($N$5:N1248),$H$5:$I$6009,2,0),"")</f>
        <v/>
      </c>
    </row>
    <row r="1249" customFormat="false" ht="14.25" hidden="false" customHeight="true" outlineLevel="0" collapsed="false">
      <c r="H1249" s="44" t="n">
        <f aca="false">IF(ISNUMBER(SEARCH($N$1,I1249)),MAX($H$4:H1248)+1,0)</f>
        <v>0</v>
      </c>
      <c r="N1249" s="44" t="str">
        <f aca="false">IFERROR(VLOOKUP(ROWS($N$5:N1249),$H$5:$I$6009,2,0),"")</f>
        <v/>
      </c>
    </row>
    <row r="1250" customFormat="false" ht="14.25" hidden="false" customHeight="true" outlineLevel="0" collapsed="false">
      <c r="H1250" s="44" t="n">
        <f aca="false">IF(ISNUMBER(SEARCH($N$1,I1250)),MAX($H$4:H1249)+1,0)</f>
        <v>0</v>
      </c>
      <c r="N1250" s="44" t="str">
        <f aca="false">IFERROR(VLOOKUP(ROWS($N$5:N1250),$H$5:$I$6009,2,0),"")</f>
        <v/>
      </c>
    </row>
    <row r="1251" customFormat="false" ht="14.25" hidden="false" customHeight="true" outlineLevel="0" collapsed="false">
      <c r="H1251" s="44" t="n">
        <f aca="false">IF(ISNUMBER(SEARCH($N$1,I1251)),MAX($H$4:H1250)+1,0)</f>
        <v>0</v>
      </c>
      <c r="N1251" s="44" t="str">
        <f aca="false">IFERROR(VLOOKUP(ROWS($N$5:N1251),$H$5:$I$6009,2,0),"")</f>
        <v/>
      </c>
    </row>
    <row r="1252" customFormat="false" ht="14.25" hidden="false" customHeight="true" outlineLevel="0" collapsed="false">
      <c r="H1252" s="44" t="n">
        <f aca="false">IF(ISNUMBER(SEARCH($N$1,I1252)),MAX($H$4:H1251)+1,0)</f>
        <v>0</v>
      </c>
      <c r="N1252" s="44" t="str">
        <f aca="false">IFERROR(VLOOKUP(ROWS($N$5:N1252),$H$5:$I$6009,2,0),"")</f>
        <v/>
      </c>
    </row>
    <row r="1253" customFormat="false" ht="14.25" hidden="false" customHeight="true" outlineLevel="0" collapsed="false">
      <c r="H1253" s="44" t="n">
        <f aca="false">IF(ISNUMBER(SEARCH($N$1,I1253)),MAX($H$4:H1252)+1,0)</f>
        <v>0</v>
      </c>
      <c r="N1253" s="44" t="str">
        <f aca="false">IFERROR(VLOOKUP(ROWS($N$5:N1253),$H$5:$I$6009,2,0),"")</f>
        <v/>
      </c>
    </row>
    <row r="1254" customFormat="false" ht="14.25" hidden="false" customHeight="true" outlineLevel="0" collapsed="false">
      <c r="H1254" s="44" t="n">
        <f aca="false">IF(ISNUMBER(SEARCH($N$1,I1254)),MAX($H$4:H1253)+1,0)</f>
        <v>0</v>
      </c>
      <c r="N1254" s="44" t="str">
        <f aca="false">IFERROR(VLOOKUP(ROWS($N$5:N1254),$H$5:$I$6009,2,0),"")</f>
        <v/>
      </c>
    </row>
    <row r="1255" customFormat="false" ht="14.25" hidden="false" customHeight="true" outlineLevel="0" collapsed="false">
      <c r="H1255" s="44" t="n">
        <f aca="false">IF(ISNUMBER(SEARCH($N$1,I1255)),MAX($H$4:H1254)+1,0)</f>
        <v>0</v>
      </c>
      <c r="N1255" s="44" t="str">
        <f aca="false">IFERROR(VLOOKUP(ROWS($N$5:N1255),$H$5:$I$6009,2,0),"")</f>
        <v/>
      </c>
    </row>
    <row r="1256" customFormat="false" ht="14.25" hidden="false" customHeight="true" outlineLevel="0" collapsed="false">
      <c r="H1256" s="44" t="n">
        <f aca="false">IF(ISNUMBER(SEARCH($N$1,I1256)),MAX($H$4:H1255)+1,0)</f>
        <v>0</v>
      </c>
      <c r="N1256" s="44" t="str">
        <f aca="false">IFERROR(VLOOKUP(ROWS($N$5:N1256),$H$5:$I$6009,2,0),"")</f>
        <v/>
      </c>
    </row>
    <row r="1257" customFormat="false" ht="14.25" hidden="false" customHeight="true" outlineLevel="0" collapsed="false">
      <c r="H1257" s="44" t="n">
        <f aca="false">IF(ISNUMBER(SEARCH($N$1,I1257)),MAX($H$4:H1256)+1,0)</f>
        <v>0</v>
      </c>
      <c r="N1257" s="44" t="str">
        <f aca="false">IFERROR(VLOOKUP(ROWS($N$5:N1257),$H$5:$I$6009,2,0),"")</f>
        <v/>
      </c>
    </row>
    <row r="1258" customFormat="false" ht="14.25" hidden="false" customHeight="true" outlineLevel="0" collapsed="false">
      <c r="H1258" s="44" t="n">
        <f aca="false">IF(ISNUMBER(SEARCH($N$1,I1258)),MAX($H$4:H1257)+1,0)</f>
        <v>0</v>
      </c>
      <c r="N1258" s="44" t="str">
        <f aca="false">IFERROR(VLOOKUP(ROWS($N$5:N1258),$H$5:$I$6009,2,0),"")</f>
        <v/>
      </c>
    </row>
    <row r="1259" customFormat="false" ht="14.25" hidden="false" customHeight="true" outlineLevel="0" collapsed="false">
      <c r="H1259" s="44" t="n">
        <f aca="false">IF(ISNUMBER(SEARCH($N$1,I1259)),MAX($H$4:H1258)+1,0)</f>
        <v>0</v>
      </c>
      <c r="N1259" s="44" t="str">
        <f aca="false">IFERROR(VLOOKUP(ROWS($N$5:N1259),$H$5:$I$6009,2,0),"")</f>
        <v/>
      </c>
    </row>
    <row r="1260" customFormat="false" ht="14.25" hidden="false" customHeight="true" outlineLevel="0" collapsed="false">
      <c r="H1260" s="44" t="n">
        <f aca="false">IF(ISNUMBER(SEARCH($N$1,I1260)),MAX($H$4:H1259)+1,0)</f>
        <v>0</v>
      </c>
      <c r="N1260" s="44" t="str">
        <f aca="false">IFERROR(VLOOKUP(ROWS($N$5:N1260),$H$5:$I$6009,2,0),"")</f>
        <v/>
      </c>
    </row>
    <row r="1261" customFormat="false" ht="14.25" hidden="false" customHeight="true" outlineLevel="0" collapsed="false">
      <c r="H1261" s="44" t="n">
        <f aca="false">IF(ISNUMBER(SEARCH($N$1,I1261)),MAX($H$4:H1260)+1,0)</f>
        <v>0</v>
      </c>
      <c r="N1261" s="44" t="str">
        <f aca="false">IFERROR(VLOOKUP(ROWS($N$5:N1261),$H$5:$I$6009,2,0),"")</f>
        <v/>
      </c>
    </row>
    <row r="1262" customFormat="false" ht="14.25" hidden="false" customHeight="true" outlineLevel="0" collapsed="false">
      <c r="H1262" s="44" t="n">
        <f aca="false">IF(ISNUMBER(SEARCH($N$1,I1262)),MAX($H$4:H1261)+1,0)</f>
        <v>0</v>
      </c>
      <c r="N1262" s="44" t="str">
        <f aca="false">IFERROR(VLOOKUP(ROWS($N$5:N1262),$H$5:$I$6009,2,0),"")</f>
        <v/>
      </c>
    </row>
    <row r="1263" customFormat="false" ht="14.25" hidden="false" customHeight="true" outlineLevel="0" collapsed="false">
      <c r="H1263" s="44" t="n">
        <f aca="false">IF(ISNUMBER(SEARCH($N$1,I1263)),MAX($H$4:H1262)+1,0)</f>
        <v>0</v>
      </c>
      <c r="N1263" s="44" t="str">
        <f aca="false">IFERROR(VLOOKUP(ROWS($N$5:N1263),$H$5:$I$6009,2,0),"")</f>
        <v/>
      </c>
    </row>
    <row r="1264" customFormat="false" ht="14.25" hidden="false" customHeight="true" outlineLevel="0" collapsed="false">
      <c r="H1264" s="44" t="n">
        <f aca="false">IF(ISNUMBER(SEARCH($N$1,I1264)),MAX($H$4:H1263)+1,0)</f>
        <v>0</v>
      </c>
      <c r="N1264" s="44" t="str">
        <f aca="false">IFERROR(VLOOKUP(ROWS($N$5:N1264),$H$5:$I$6009,2,0),"")</f>
        <v/>
      </c>
    </row>
    <row r="1265" customFormat="false" ht="14.25" hidden="false" customHeight="true" outlineLevel="0" collapsed="false">
      <c r="H1265" s="44" t="n">
        <f aca="false">IF(ISNUMBER(SEARCH($N$1,I1265)),MAX($H$4:H1264)+1,0)</f>
        <v>0</v>
      </c>
      <c r="N1265" s="44" t="str">
        <f aca="false">IFERROR(VLOOKUP(ROWS($N$5:N1265),$H$5:$I$6009,2,0),"")</f>
        <v/>
      </c>
    </row>
    <row r="1266" customFormat="false" ht="14.25" hidden="false" customHeight="true" outlineLevel="0" collapsed="false">
      <c r="H1266" s="44" t="n">
        <f aca="false">IF(ISNUMBER(SEARCH($N$1,I1266)),MAX($H$4:H1265)+1,0)</f>
        <v>0</v>
      </c>
      <c r="N1266" s="44" t="str">
        <f aca="false">IFERROR(VLOOKUP(ROWS($N$5:N1266),$H$5:$I$6009,2,0),"")</f>
        <v/>
      </c>
    </row>
    <row r="1267" customFormat="false" ht="14.25" hidden="false" customHeight="true" outlineLevel="0" collapsed="false">
      <c r="H1267" s="44" t="n">
        <f aca="false">IF(ISNUMBER(SEARCH($N$1,I1267)),MAX($H$4:H1266)+1,0)</f>
        <v>0</v>
      </c>
      <c r="N1267" s="44" t="str">
        <f aca="false">IFERROR(VLOOKUP(ROWS($N$5:N1267),$H$5:$I$6009,2,0),"")</f>
        <v/>
      </c>
    </row>
    <row r="1268" customFormat="false" ht="14.25" hidden="false" customHeight="true" outlineLevel="0" collapsed="false">
      <c r="H1268" s="44" t="n">
        <f aca="false">IF(ISNUMBER(SEARCH($N$1,I1268)),MAX($H$4:H1267)+1,0)</f>
        <v>0</v>
      </c>
      <c r="N1268" s="44" t="str">
        <f aca="false">IFERROR(VLOOKUP(ROWS($N$5:N1268),$H$5:$I$6009,2,0),"")</f>
        <v/>
      </c>
    </row>
    <row r="1269" customFormat="false" ht="14.25" hidden="false" customHeight="true" outlineLevel="0" collapsed="false">
      <c r="H1269" s="44" t="n">
        <f aca="false">IF(ISNUMBER(SEARCH($N$1,I1269)),MAX($H$4:H1268)+1,0)</f>
        <v>0</v>
      </c>
      <c r="N1269" s="44" t="str">
        <f aca="false">IFERROR(VLOOKUP(ROWS($N$5:N1269),$H$5:$I$6009,2,0),"")</f>
        <v/>
      </c>
    </row>
    <row r="1270" customFormat="false" ht="14.25" hidden="false" customHeight="true" outlineLevel="0" collapsed="false">
      <c r="H1270" s="44" t="n">
        <f aca="false">IF(ISNUMBER(SEARCH($N$1,I1270)),MAX($H$4:H1269)+1,0)</f>
        <v>0</v>
      </c>
      <c r="N1270" s="44" t="str">
        <f aca="false">IFERROR(VLOOKUP(ROWS($N$5:N1270),$H$5:$I$6009,2,0),"")</f>
        <v/>
      </c>
    </row>
    <row r="1271" customFormat="false" ht="14.25" hidden="false" customHeight="true" outlineLevel="0" collapsed="false">
      <c r="H1271" s="44" t="n">
        <f aca="false">IF(ISNUMBER(SEARCH($N$1,I1271)),MAX($H$4:H1270)+1,0)</f>
        <v>0</v>
      </c>
      <c r="N1271" s="44" t="str">
        <f aca="false">IFERROR(VLOOKUP(ROWS($N$5:N1271),$H$5:$I$6009,2,0),"")</f>
        <v/>
      </c>
    </row>
    <row r="1272" customFormat="false" ht="14.25" hidden="false" customHeight="true" outlineLevel="0" collapsed="false">
      <c r="H1272" s="44" t="n">
        <f aca="false">IF(ISNUMBER(SEARCH($N$1,I1272)),MAX($H$4:H1271)+1,0)</f>
        <v>0</v>
      </c>
      <c r="N1272" s="44" t="str">
        <f aca="false">IFERROR(VLOOKUP(ROWS($N$5:N1272),$H$5:$I$6009,2,0),"")</f>
        <v/>
      </c>
    </row>
    <row r="1273" customFormat="false" ht="14.25" hidden="false" customHeight="true" outlineLevel="0" collapsed="false">
      <c r="H1273" s="44" t="n">
        <f aca="false">IF(ISNUMBER(SEARCH($N$1,I1273)),MAX($H$4:H1272)+1,0)</f>
        <v>0</v>
      </c>
      <c r="N1273" s="44" t="str">
        <f aca="false">IFERROR(VLOOKUP(ROWS($N$5:N1273),$H$5:$I$6009,2,0),"")</f>
        <v/>
      </c>
    </row>
    <row r="1274" customFormat="false" ht="14.25" hidden="false" customHeight="true" outlineLevel="0" collapsed="false">
      <c r="H1274" s="44" t="n">
        <f aca="false">IF(ISNUMBER(SEARCH($N$1,I1274)),MAX($H$4:H1273)+1,0)</f>
        <v>0</v>
      </c>
      <c r="N1274" s="44" t="str">
        <f aca="false">IFERROR(VLOOKUP(ROWS($N$5:N1274),$H$5:$I$6009,2,0),"")</f>
        <v/>
      </c>
    </row>
    <row r="1275" customFormat="false" ht="14.25" hidden="false" customHeight="true" outlineLevel="0" collapsed="false">
      <c r="H1275" s="44" t="n">
        <f aca="false">IF(ISNUMBER(SEARCH($N$1,I1275)),MAX($H$4:H1274)+1,0)</f>
        <v>0</v>
      </c>
      <c r="N1275" s="44" t="str">
        <f aca="false">IFERROR(VLOOKUP(ROWS($N$5:N1275),$H$5:$I$6009,2,0),"")</f>
        <v/>
      </c>
    </row>
    <row r="1276" customFormat="false" ht="14.25" hidden="false" customHeight="true" outlineLevel="0" collapsed="false">
      <c r="H1276" s="44" t="n">
        <f aca="false">IF(ISNUMBER(SEARCH($N$1,I1276)),MAX($H$4:H1275)+1,0)</f>
        <v>0</v>
      </c>
      <c r="N1276" s="44" t="str">
        <f aca="false">IFERROR(VLOOKUP(ROWS($N$5:N1276),$H$5:$I$6009,2,0),"")</f>
        <v/>
      </c>
    </row>
    <row r="1277" customFormat="false" ht="14.25" hidden="false" customHeight="true" outlineLevel="0" collapsed="false">
      <c r="H1277" s="44" t="n">
        <f aca="false">IF(ISNUMBER(SEARCH($N$1,I1277)),MAX($H$4:H1276)+1,0)</f>
        <v>0</v>
      </c>
      <c r="N1277" s="44" t="str">
        <f aca="false">IFERROR(VLOOKUP(ROWS($N$5:N1277),$H$5:$I$6009,2,0),"")</f>
        <v/>
      </c>
    </row>
    <row r="1278" customFormat="false" ht="14.25" hidden="false" customHeight="true" outlineLevel="0" collapsed="false">
      <c r="H1278" s="44" t="n">
        <f aca="false">IF(ISNUMBER(SEARCH($N$1,I1278)),MAX($H$4:H1277)+1,0)</f>
        <v>0</v>
      </c>
      <c r="N1278" s="44" t="str">
        <f aca="false">IFERROR(VLOOKUP(ROWS($N$5:N1278),$H$5:$I$6009,2,0),"")</f>
        <v/>
      </c>
    </row>
    <row r="1279" customFormat="false" ht="14.25" hidden="false" customHeight="true" outlineLevel="0" collapsed="false">
      <c r="H1279" s="44" t="n">
        <f aca="false">IF(ISNUMBER(SEARCH($N$1,I1279)),MAX($H$4:H1278)+1,0)</f>
        <v>0</v>
      </c>
      <c r="N1279" s="44" t="str">
        <f aca="false">IFERROR(VLOOKUP(ROWS($N$5:N1279),$H$5:$I$6009,2,0),"")</f>
        <v/>
      </c>
    </row>
    <row r="1280" customFormat="false" ht="14.25" hidden="false" customHeight="true" outlineLevel="0" collapsed="false">
      <c r="H1280" s="44" t="n">
        <f aca="false">IF(ISNUMBER(SEARCH($N$1,I1280)),MAX($H$4:H1279)+1,0)</f>
        <v>0</v>
      </c>
      <c r="N1280" s="44" t="str">
        <f aca="false">IFERROR(VLOOKUP(ROWS($N$5:N1280),$H$5:$I$6009,2,0),"")</f>
        <v/>
      </c>
    </row>
    <row r="1281" customFormat="false" ht="14.25" hidden="false" customHeight="true" outlineLevel="0" collapsed="false">
      <c r="H1281" s="44" t="n">
        <f aca="false">IF(ISNUMBER(SEARCH($N$1,I1281)),MAX($H$4:H1280)+1,0)</f>
        <v>0</v>
      </c>
      <c r="N1281" s="44" t="str">
        <f aca="false">IFERROR(VLOOKUP(ROWS($N$5:N1281),$H$5:$I$6009,2,0),"")</f>
        <v/>
      </c>
    </row>
    <row r="1282" customFormat="false" ht="14.25" hidden="false" customHeight="true" outlineLevel="0" collapsed="false">
      <c r="H1282" s="44" t="n">
        <f aca="false">IF(ISNUMBER(SEARCH($N$1,I1282)),MAX($H$4:H1281)+1,0)</f>
        <v>0</v>
      </c>
      <c r="N1282" s="44" t="str">
        <f aca="false">IFERROR(VLOOKUP(ROWS($N$5:N1282),$H$5:$I$6009,2,0),"")</f>
        <v/>
      </c>
    </row>
    <row r="1283" customFormat="false" ht="14.25" hidden="false" customHeight="true" outlineLevel="0" collapsed="false">
      <c r="H1283" s="44" t="n">
        <f aca="false">IF(ISNUMBER(SEARCH($N$1,I1283)),MAX($H$4:H1282)+1,0)</f>
        <v>0</v>
      </c>
      <c r="N1283" s="44" t="str">
        <f aca="false">IFERROR(VLOOKUP(ROWS($N$5:N1283),$H$5:$I$6009,2,0),"")</f>
        <v/>
      </c>
    </row>
    <row r="1284" customFormat="false" ht="14.25" hidden="false" customHeight="true" outlineLevel="0" collapsed="false">
      <c r="H1284" s="44" t="n">
        <f aca="false">IF(ISNUMBER(SEARCH($N$1,I1284)),MAX($H$4:H1283)+1,0)</f>
        <v>0</v>
      </c>
      <c r="N1284" s="44" t="str">
        <f aca="false">IFERROR(VLOOKUP(ROWS($N$5:N1284),$H$5:$I$6009,2,0),"")</f>
        <v/>
      </c>
    </row>
    <row r="1285" customFormat="false" ht="14.25" hidden="false" customHeight="true" outlineLevel="0" collapsed="false">
      <c r="H1285" s="44" t="n">
        <f aca="false">IF(ISNUMBER(SEARCH($N$1,I1285)),MAX($H$4:H1284)+1,0)</f>
        <v>0</v>
      </c>
      <c r="N1285" s="44" t="str">
        <f aca="false">IFERROR(VLOOKUP(ROWS($N$5:N1285),$H$5:$I$6009,2,0),"")</f>
        <v/>
      </c>
    </row>
    <row r="1286" customFormat="false" ht="14.25" hidden="false" customHeight="true" outlineLevel="0" collapsed="false">
      <c r="H1286" s="44" t="n">
        <f aca="false">IF(ISNUMBER(SEARCH($N$1,I1286)),MAX($H$4:H1285)+1,0)</f>
        <v>0</v>
      </c>
      <c r="N1286" s="44" t="str">
        <f aca="false">IFERROR(VLOOKUP(ROWS($N$5:N1286),$H$5:$I$6009,2,0),"")</f>
        <v/>
      </c>
    </row>
    <row r="1287" customFormat="false" ht="14.25" hidden="false" customHeight="true" outlineLevel="0" collapsed="false">
      <c r="H1287" s="44" t="n">
        <f aca="false">IF(ISNUMBER(SEARCH($N$1,I1287)),MAX($H$4:H1286)+1,0)</f>
        <v>0</v>
      </c>
      <c r="N1287" s="44" t="str">
        <f aca="false">IFERROR(VLOOKUP(ROWS($N$5:N1287),$H$5:$I$6009,2,0),"")</f>
        <v/>
      </c>
    </row>
    <row r="1288" customFormat="false" ht="14.25" hidden="false" customHeight="true" outlineLevel="0" collapsed="false">
      <c r="H1288" s="44" t="n">
        <f aca="false">IF(ISNUMBER(SEARCH($N$1,I1288)),MAX($H$4:H1287)+1,0)</f>
        <v>0</v>
      </c>
      <c r="N1288" s="44" t="str">
        <f aca="false">IFERROR(VLOOKUP(ROWS($N$5:N1288),$H$5:$I$6009,2,0),"")</f>
        <v/>
      </c>
    </row>
    <row r="1289" customFormat="false" ht="14.25" hidden="false" customHeight="true" outlineLevel="0" collapsed="false">
      <c r="H1289" s="44" t="n">
        <f aca="false">IF(ISNUMBER(SEARCH($N$1,I1289)),MAX($H$4:H1288)+1,0)</f>
        <v>0</v>
      </c>
      <c r="N1289" s="44" t="str">
        <f aca="false">IFERROR(VLOOKUP(ROWS($N$5:N1289),$H$5:$I$6009,2,0),"")</f>
        <v/>
      </c>
    </row>
    <row r="1290" customFormat="false" ht="14.25" hidden="false" customHeight="true" outlineLevel="0" collapsed="false">
      <c r="H1290" s="44" t="n">
        <f aca="false">IF(ISNUMBER(SEARCH($N$1,I1290)),MAX($H$4:H1289)+1,0)</f>
        <v>0</v>
      </c>
      <c r="N1290" s="44" t="str">
        <f aca="false">IFERROR(VLOOKUP(ROWS($N$5:N1290),$H$5:$I$6009,2,0),"")</f>
        <v/>
      </c>
    </row>
    <row r="1291" customFormat="false" ht="14.25" hidden="false" customHeight="true" outlineLevel="0" collapsed="false">
      <c r="H1291" s="44" t="n">
        <f aca="false">IF(ISNUMBER(SEARCH($N$1,I1291)),MAX($H$4:H1290)+1,0)</f>
        <v>0</v>
      </c>
      <c r="N1291" s="44" t="str">
        <f aca="false">IFERROR(VLOOKUP(ROWS($N$5:N1291),$H$5:$I$6009,2,0),"")</f>
        <v/>
      </c>
    </row>
    <row r="1292" customFormat="false" ht="14.25" hidden="false" customHeight="true" outlineLevel="0" collapsed="false">
      <c r="H1292" s="44" t="n">
        <f aca="false">IF(ISNUMBER(SEARCH($N$1,I1292)),MAX($H$4:H1291)+1,0)</f>
        <v>0</v>
      </c>
      <c r="N1292" s="44" t="str">
        <f aca="false">IFERROR(VLOOKUP(ROWS($N$5:N1292),$H$5:$I$6009,2,0),"")</f>
        <v/>
      </c>
    </row>
    <row r="1293" customFormat="false" ht="14.25" hidden="false" customHeight="true" outlineLevel="0" collapsed="false">
      <c r="H1293" s="44" t="n">
        <f aca="false">IF(ISNUMBER(SEARCH($N$1,I1293)),MAX($H$4:H1292)+1,0)</f>
        <v>0</v>
      </c>
      <c r="N1293" s="44" t="str">
        <f aca="false">IFERROR(VLOOKUP(ROWS($N$5:N1293),$H$5:$I$6009,2,0),"")</f>
        <v/>
      </c>
    </row>
    <row r="1294" customFormat="false" ht="14.25" hidden="false" customHeight="true" outlineLevel="0" collapsed="false">
      <c r="H1294" s="44" t="n">
        <f aca="false">IF(ISNUMBER(SEARCH($N$1,I1294)),MAX($H$4:H1293)+1,0)</f>
        <v>0</v>
      </c>
      <c r="N1294" s="44" t="str">
        <f aca="false">IFERROR(VLOOKUP(ROWS($N$5:N1294),$H$5:$I$6009,2,0),"")</f>
        <v/>
      </c>
    </row>
    <row r="1295" customFormat="false" ht="14.25" hidden="false" customHeight="true" outlineLevel="0" collapsed="false">
      <c r="H1295" s="44" t="n">
        <f aca="false">IF(ISNUMBER(SEARCH($N$1,I1295)),MAX($H$4:H1294)+1,0)</f>
        <v>0</v>
      </c>
      <c r="N1295" s="44" t="str">
        <f aca="false">IFERROR(VLOOKUP(ROWS($N$5:N1295),$H$5:$I$6009,2,0),"")</f>
        <v/>
      </c>
    </row>
    <row r="1296" customFormat="false" ht="14.25" hidden="false" customHeight="true" outlineLevel="0" collapsed="false">
      <c r="H1296" s="44" t="n">
        <f aca="false">IF(ISNUMBER(SEARCH($N$1,I1296)),MAX($H$4:H1295)+1,0)</f>
        <v>0</v>
      </c>
      <c r="N1296" s="44" t="str">
        <f aca="false">IFERROR(VLOOKUP(ROWS($N$5:N1296),$H$5:$I$6009,2,0),"")</f>
        <v/>
      </c>
    </row>
    <row r="1297" customFormat="false" ht="14.25" hidden="false" customHeight="true" outlineLevel="0" collapsed="false">
      <c r="H1297" s="44" t="n">
        <f aca="false">IF(ISNUMBER(SEARCH($N$1,I1297)),MAX($H$4:H1296)+1,0)</f>
        <v>0</v>
      </c>
      <c r="N1297" s="44" t="str">
        <f aca="false">IFERROR(VLOOKUP(ROWS($N$5:N1297),$H$5:$I$6009,2,0),"")</f>
        <v/>
      </c>
    </row>
    <row r="1298" customFormat="false" ht="14.25" hidden="false" customHeight="true" outlineLevel="0" collapsed="false">
      <c r="H1298" s="44" t="n">
        <f aca="false">IF(ISNUMBER(SEARCH($N$1,I1298)),MAX($H$4:H1297)+1,0)</f>
        <v>0</v>
      </c>
      <c r="N1298" s="44" t="str">
        <f aca="false">IFERROR(VLOOKUP(ROWS($N$5:N1298),$H$5:$I$6009,2,0),"")</f>
        <v/>
      </c>
    </row>
    <row r="1299" customFormat="false" ht="14.25" hidden="false" customHeight="true" outlineLevel="0" collapsed="false">
      <c r="H1299" s="44" t="n">
        <f aca="false">IF(ISNUMBER(SEARCH($N$1,I1299)),MAX($H$4:H1298)+1,0)</f>
        <v>0</v>
      </c>
      <c r="N1299" s="44" t="str">
        <f aca="false">IFERROR(VLOOKUP(ROWS($N$5:N1299),$H$5:$I$6009,2,0),"")</f>
        <v/>
      </c>
    </row>
    <row r="1300" customFormat="false" ht="14.25" hidden="false" customHeight="true" outlineLevel="0" collapsed="false">
      <c r="H1300" s="44" t="n">
        <f aca="false">IF(ISNUMBER(SEARCH($N$1,I1300)),MAX($H$4:H1299)+1,0)</f>
        <v>0</v>
      </c>
      <c r="N1300" s="44" t="str">
        <f aca="false">IFERROR(VLOOKUP(ROWS($N$5:N1300),$H$5:$I$6009,2,0),"")</f>
        <v/>
      </c>
    </row>
    <row r="1301" customFormat="false" ht="14.25" hidden="false" customHeight="true" outlineLevel="0" collapsed="false">
      <c r="H1301" s="44" t="n">
        <f aca="false">IF(ISNUMBER(SEARCH($N$1,I1301)),MAX($H$4:H1300)+1,0)</f>
        <v>0</v>
      </c>
      <c r="N1301" s="44" t="str">
        <f aca="false">IFERROR(VLOOKUP(ROWS($N$5:N1301),$H$5:$I$6009,2,0),"")</f>
        <v/>
      </c>
    </row>
    <row r="1302" customFormat="false" ht="14.25" hidden="false" customHeight="true" outlineLevel="0" collapsed="false">
      <c r="H1302" s="44" t="n">
        <f aca="false">IF(ISNUMBER(SEARCH($N$1,I1302)),MAX($H$4:H1301)+1,0)</f>
        <v>0</v>
      </c>
      <c r="N1302" s="44" t="str">
        <f aca="false">IFERROR(VLOOKUP(ROWS($N$5:N1302),$H$5:$I$6009,2,0),"")</f>
        <v/>
      </c>
    </row>
    <row r="1303" customFormat="false" ht="14.25" hidden="false" customHeight="true" outlineLevel="0" collapsed="false">
      <c r="H1303" s="44" t="n">
        <f aca="false">IF(ISNUMBER(SEARCH($N$1,I1303)),MAX($H$4:H1302)+1,0)</f>
        <v>0</v>
      </c>
      <c r="N1303" s="44" t="str">
        <f aca="false">IFERROR(VLOOKUP(ROWS($N$5:N1303),$H$5:$I$6009,2,0),"")</f>
        <v/>
      </c>
    </row>
    <row r="1304" customFormat="false" ht="14.25" hidden="false" customHeight="true" outlineLevel="0" collapsed="false">
      <c r="H1304" s="44" t="n">
        <f aca="false">IF(ISNUMBER(SEARCH($N$1,I1304)),MAX($H$4:H1303)+1,0)</f>
        <v>0</v>
      </c>
      <c r="N1304" s="44" t="str">
        <f aca="false">IFERROR(VLOOKUP(ROWS($N$5:N1304),$H$5:$I$6009,2,0),"")</f>
        <v/>
      </c>
    </row>
    <row r="1305" customFormat="false" ht="14.25" hidden="false" customHeight="true" outlineLevel="0" collapsed="false">
      <c r="H1305" s="44" t="n">
        <f aca="false">IF(ISNUMBER(SEARCH($N$1,I1305)),MAX($H$4:H1304)+1,0)</f>
        <v>0</v>
      </c>
      <c r="N1305" s="44" t="str">
        <f aca="false">IFERROR(VLOOKUP(ROWS($N$5:N1305),$H$5:$I$6009,2,0),"")</f>
        <v/>
      </c>
    </row>
    <row r="1306" customFormat="false" ht="14.25" hidden="false" customHeight="true" outlineLevel="0" collapsed="false">
      <c r="H1306" s="44" t="n">
        <f aca="false">IF(ISNUMBER(SEARCH($N$1,I1306)),MAX($H$4:H1305)+1,0)</f>
        <v>0</v>
      </c>
      <c r="N1306" s="44" t="str">
        <f aca="false">IFERROR(VLOOKUP(ROWS($N$5:N1306),$H$5:$I$6009,2,0),"")</f>
        <v/>
      </c>
    </row>
    <row r="1307" customFormat="false" ht="14.25" hidden="false" customHeight="true" outlineLevel="0" collapsed="false">
      <c r="H1307" s="44" t="n">
        <f aca="false">IF(ISNUMBER(SEARCH($N$1,I1307)),MAX($H$4:H1306)+1,0)</f>
        <v>0</v>
      </c>
      <c r="N1307" s="44" t="str">
        <f aca="false">IFERROR(VLOOKUP(ROWS($N$5:N1307),$H$5:$I$6009,2,0),"")</f>
        <v/>
      </c>
    </row>
    <row r="1308" customFormat="false" ht="14.25" hidden="false" customHeight="true" outlineLevel="0" collapsed="false">
      <c r="H1308" s="44" t="n">
        <f aca="false">IF(ISNUMBER(SEARCH($N$1,I1308)),MAX($H$4:H1307)+1,0)</f>
        <v>0</v>
      </c>
      <c r="N1308" s="44" t="str">
        <f aca="false">IFERROR(VLOOKUP(ROWS($N$5:N1308),$H$5:$I$6009,2,0),"")</f>
        <v/>
      </c>
    </row>
    <row r="1309" customFormat="false" ht="14.25" hidden="false" customHeight="true" outlineLevel="0" collapsed="false">
      <c r="H1309" s="44" t="n">
        <f aca="false">IF(ISNUMBER(SEARCH($N$1,I1309)),MAX($H$4:H1308)+1,0)</f>
        <v>0</v>
      </c>
      <c r="N1309" s="44" t="str">
        <f aca="false">IFERROR(VLOOKUP(ROWS($N$5:N1309),$H$5:$I$6009,2,0),"")</f>
        <v/>
      </c>
    </row>
    <row r="1310" customFormat="false" ht="14.25" hidden="false" customHeight="true" outlineLevel="0" collapsed="false">
      <c r="H1310" s="44" t="n">
        <f aca="false">IF(ISNUMBER(SEARCH($N$1,I1310)),MAX($H$4:H1309)+1,0)</f>
        <v>0</v>
      </c>
      <c r="N1310" s="44" t="str">
        <f aca="false">IFERROR(VLOOKUP(ROWS($N$5:N1310),$H$5:$I$6009,2,0),"")</f>
        <v/>
      </c>
    </row>
    <row r="1311" customFormat="false" ht="14.25" hidden="false" customHeight="true" outlineLevel="0" collapsed="false">
      <c r="H1311" s="44" t="n">
        <f aca="false">IF(ISNUMBER(SEARCH($N$1,I1311)),MAX($H$4:H1310)+1,0)</f>
        <v>0</v>
      </c>
      <c r="N1311" s="44" t="str">
        <f aca="false">IFERROR(VLOOKUP(ROWS($N$5:N1311),$H$5:$I$6009,2,0),"")</f>
        <v/>
      </c>
    </row>
    <row r="1312" customFormat="false" ht="14.25" hidden="false" customHeight="true" outlineLevel="0" collapsed="false">
      <c r="H1312" s="44" t="n">
        <f aca="false">IF(ISNUMBER(SEARCH($N$1,I1312)),MAX($H$4:H1311)+1,0)</f>
        <v>0</v>
      </c>
      <c r="N1312" s="44" t="str">
        <f aca="false">IFERROR(VLOOKUP(ROWS($N$5:N1312),$H$5:$I$6009,2,0),"")</f>
        <v/>
      </c>
    </row>
    <row r="1313" customFormat="false" ht="14.25" hidden="false" customHeight="true" outlineLevel="0" collapsed="false">
      <c r="H1313" s="44" t="n">
        <f aca="false">IF(ISNUMBER(SEARCH($N$1,I1313)),MAX($H$4:H1312)+1,0)</f>
        <v>0</v>
      </c>
      <c r="N1313" s="44" t="str">
        <f aca="false">IFERROR(VLOOKUP(ROWS($N$5:N1313),$H$5:$I$6009,2,0),"")</f>
        <v/>
      </c>
    </row>
    <row r="1314" customFormat="false" ht="14.25" hidden="false" customHeight="true" outlineLevel="0" collapsed="false">
      <c r="H1314" s="44" t="n">
        <f aca="false">IF(ISNUMBER(SEARCH($N$1,I1314)),MAX($H$4:H1313)+1,0)</f>
        <v>0</v>
      </c>
      <c r="N1314" s="44" t="str">
        <f aca="false">IFERROR(VLOOKUP(ROWS($N$5:N1314),$H$5:$I$6009,2,0),"")</f>
        <v/>
      </c>
    </row>
    <row r="1315" customFormat="false" ht="14.25" hidden="false" customHeight="true" outlineLevel="0" collapsed="false">
      <c r="H1315" s="44" t="n">
        <f aca="false">IF(ISNUMBER(SEARCH($N$1,I1315)),MAX($H$4:H1314)+1,0)</f>
        <v>0</v>
      </c>
      <c r="N1315" s="44" t="str">
        <f aca="false">IFERROR(VLOOKUP(ROWS($N$5:N1315),$H$5:$I$6009,2,0),"")</f>
        <v/>
      </c>
    </row>
    <row r="1316" customFormat="false" ht="14.25" hidden="false" customHeight="true" outlineLevel="0" collapsed="false">
      <c r="H1316" s="44" t="n">
        <f aca="false">IF(ISNUMBER(SEARCH($N$1,I1316)),MAX($H$4:H1315)+1,0)</f>
        <v>0</v>
      </c>
      <c r="N1316" s="44" t="str">
        <f aca="false">IFERROR(VLOOKUP(ROWS($N$5:N1316),$H$5:$I$6009,2,0),"")</f>
        <v/>
      </c>
    </row>
    <row r="1317" customFormat="false" ht="14.25" hidden="false" customHeight="true" outlineLevel="0" collapsed="false">
      <c r="H1317" s="44" t="n">
        <f aca="false">IF(ISNUMBER(SEARCH($N$1,I1317)),MAX($H$4:H1316)+1,0)</f>
        <v>0</v>
      </c>
      <c r="N1317" s="44" t="str">
        <f aca="false">IFERROR(VLOOKUP(ROWS($N$5:N1317),$H$5:$I$6009,2,0),"")</f>
        <v/>
      </c>
    </row>
    <row r="1318" customFormat="false" ht="14.25" hidden="false" customHeight="true" outlineLevel="0" collapsed="false">
      <c r="H1318" s="44" t="n">
        <f aca="false">IF(ISNUMBER(SEARCH($N$1,I1318)),MAX($H$4:H1317)+1,0)</f>
        <v>0</v>
      </c>
      <c r="N1318" s="44" t="str">
        <f aca="false">IFERROR(VLOOKUP(ROWS($N$5:N1318),$H$5:$I$6009,2,0),"")</f>
        <v/>
      </c>
    </row>
    <row r="1319" customFormat="false" ht="14.25" hidden="false" customHeight="true" outlineLevel="0" collapsed="false">
      <c r="H1319" s="44" t="n">
        <f aca="false">IF(ISNUMBER(SEARCH($N$1,I1319)),MAX($H$4:H1318)+1,0)</f>
        <v>0</v>
      </c>
      <c r="N1319" s="44" t="str">
        <f aca="false">IFERROR(VLOOKUP(ROWS($N$5:N1319),$H$5:$I$6009,2,0),"")</f>
        <v/>
      </c>
    </row>
    <row r="1320" customFormat="false" ht="14.25" hidden="false" customHeight="true" outlineLevel="0" collapsed="false">
      <c r="H1320" s="44" t="n">
        <f aca="false">IF(ISNUMBER(SEARCH($N$1,I1320)),MAX($H$4:H1319)+1,0)</f>
        <v>0</v>
      </c>
      <c r="N1320" s="44" t="str">
        <f aca="false">IFERROR(VLOOKUP(ROWS($N$5:N1320),$H$5:$I$6009,2,0),"")</f>
        <v/>
      </c>
    </row>
    <row r="1321" customFormat="false" ht="14.25" hidden="false" customHeight="true" outlineLevel="0" collapsed="false">
      <c r="H1321" s="44" t="n">
        <f aca="false">IF(ISNUMBER(SEARCH($N$1,I1321)),MAX($H$4:H1320)+1,0)</f>
        <v>0</v>
      </c>
      <c r="N1321" s="44" t="str">
        <f aca="false">IFERROR(VLOOKUP(ROWS($N$5:N1321),$H$5:$I$6009,2,0),"")</f>
        <v/>
      </c>
    </row>
    <row r="1322" customFormat="false" ht="14.25" hidden="false" customHeight="true" outlineLevel="0" collapsed="false">
      <c r="H1322" s="44" t="n">
        <f aca="false">IF(ISNUMBER(SEARCH($N$1,I1322)),MAX($H$4:H1321)+1,0)</f>
        <v>0</v>
      </c>
      <c r="N1322" s="44" t="str">
        <f aca="false">IFERROR(VLOOKUP(ROWS($N$5:N1322),$H$5:$I$6009,2,0),"")</f>
        <v/>
      </c>
    </row>
    <row r="1323" customFormat="false" ht="14.25" hidden="false" customHeight="true" outlineLevel="0" collapsed="false">
      <c r="H1323" s="44" t="n">
        <f aca="false">IF(ISNUMBER(SEARCH($N$1,I1323)),MAX($H$4:H1322)+1,0)</f>
        <v>0</v>
      </c>
      <c r="N1323" s="44" t="str">
        <f aca="false">IFERROR(VLOOKUP(ROWS($N$5:N1323),$H$5:$I$6009,2,0),"")</f>
        <v/>
      </c>
    </row>
    <row r="1324" customFormat="false" ht="14.25" hidden="false" customHeight="true" outlineLevel="0" collapsed="false">
      <c r="H1324" s="44" t="n">
        <f aca="false">IF(ISNUMBER(SEARCH($N$1,I1324)),MAX($H$4:H1323)+1,0)</f>
        <v>0</v>
      </c>
      <c r="N1324" s="44" t="str">
        <f aca="false">IFERROR(VLOOKUP(ROWS($N$5:N1324),$H$5:$I$6009,2,0),"")</f>
        <v/>
      </c>
    </row>
    <row r="1325" customFormat="false" ht="14.25" hidden="false" customHeight="true" outlineLevel="0" collapsed="false">
      <c r="H1325" s="44" t="n">
        <f aca="false">IF(ISNUMBER(SEARCH($N$1,I1325)),MAX($H$4:H1324)+1,0)</f>
        <v>0</v>
      </c>
      <c r="N1325" s="44" t="str">
        <f aca="false">IFERROR(VLOOKUP(ROWS($N$5:N1325),$H$5:$I$6009,2,0),"")</f>
        <v/>
      </c>
    </row>
    <row r="1326" customFormat="false" ht="14.25" hidden="false" customHeight="true" outlineLevel="0" collapsed="false">
      <c r="H1326" s="44" t="n">
        <f aca="false">IF(ISNUMBER(SEARCH($N$1,I1326)),MAX($H$4:H1325)+1,0)</f>
        <v>0</v>
      </c>
      <c r="N1326" s="44" t="str">
        <f aca="false">IFERROR(VLOOKUP(ROWS($N$5:N1326),$H$5:$I$6009,2,0),"")</f>
        <v/>
      </c>
    </row>
    <row r="1327" customFormat="false" ht="14.25" hidden="false" customHeight="true" outlineLevel="0" collapsed="false">
      <c r="H1327" s="44" t="n">
        <f aca="false">IF(ISNUMBER(SEARCH($N$1,I1327)),MAX($H$4:H1326)+1,0)</f>
        <v>0</v>
      </c>
      <c r="N1327" s="44" t="str">
        <f aca="false">IFERROR(VLOOKUP(ROWS($N$5:N1327),$H$5:$I$6009,2,0),"")</f>
        <v/>
      </c>
    </row>
    <row r="1328" customFormat="false" ht="14.25" hidden="false" customHeight="true" outlineLevel="0" collapsed="false">
      <c r="H1328" s="44" t="n">
        <f aca="false">IF(ISNUMBER(SEARCH($N$1,I1328)),MAX($H$4:H1327)+1,0)</f>
        <v>0</v>
      </c>
      <c r="N1328" s="44" t="str">
        <f aca="false">IFERROR(VLOOKUP(ROWS($N$5:N1328),$H$5:$I$6009,2,0),"")</f>
        <v/>
      </c>
    </row>
    <row r="1329" customFormat="false" ht="14.25" hidden="false" customHeight="true" outlineLevel="0" collapsed="false">
      <c r="H1329" s="44" t="n">
        <f aca="false">IF(ISNUMBER(SEARCH($N$1,I1329)),MAX($H$4:H1328)+1,0)</f>
        <v>0</v>
      </c>
      <c r="N1329" s="44" t="str">
        <f aca="false">IFERROR(VLOOKUP(ROWS($N$5:N1329),$H$5:$I$6009,2,0),"")</f>
        <v/>
      </c>
    </row>
    <row r="1330" customFormat="false" ht="14.25" hidden="false" customHeight="true" outlineLevel="0" collapsed="false">
      <c r="H1330" s="44" t="n">
        <f aca="false">IF(ISNUMBER(SEARCH($N$1,I1330)),MAX($H$4:H1329)+1,0)</f>
        <v>0</v>
      </c>
      <c r="N1330" s="44" t="str">
        <f aca="false">IFERROR(VLOOKUP(ROWS($N$5:N1330),$H$5:$I$6009,2,0),"")</f>
        <v/>
      </c>
    </row>
    <row r="1331" customFormat="false" ht="14.25" hidden="false" customHeight="true" outlineLevel="0" collapsed="false">
      <c r="H1331" s="44" t="n">
        <f aca="false">IF(ISNUMBER(SEARCH($N$1,I1331)),MAX($H$4:H1330)+1,0)</f>
        <v>0</v>
      </c>
      <c r="N1331" s="44" t="str">
        <f aca="false">IFERROR(VLOOKUP(ROWS($N$5:N1331),$H$5:$I$6009,2,0),"")</f>
        <v/>
      </c>
    </row>
    <row r="1332" customFormat="false" ht="14.25" hidden="false" customHeight="true" outlineLevel="0" collapsed="false">
      <c r="H1332" s="44" t="n">
        <f aca="false">IF(ISNUMBER(SEARCH($N$1,I1332)),MAX($H$4:H1331)+1,0)</f>
        <v>0</v>
      </c>
      <c r="N1332" s="44" t="str">
        <f aca="false">IFERROR(VLOOKUP(ROWS($N$5:N1332),$H$5:$I$6009,2,0),"")</f>
        <v/>
      </c>
    </row>
    <row r="1333" customFormat="false" ht="14.25" hidden="false" customHeight="true" outlineLevel="0" collapsed="false">
      <c r="H1333" s="44" t="n">
        <f aca="false">IF(ISNUMBER(SEARCH($N$1,I1333)),MAX($H$4:H1332)+1,0)</f>
        <v>0</v>
      </c>
      <c r="N1333" s="44" t="str">
        <f aca="false">IFERROR(VLOOKUP(ROWS($N$5:N1333),$H$5:$I$6009,2,0),"")</f>
        <v/>
      </c>
    </row>
    <row r="1334" customFormat="false" ht="14.25" hidden="false" customHeight="true" outlineLevel="0" collapsed="false">
      <c r="H1334" s="44" t="n">
        <f aca="false">IF(ISNUMBER(SEARCH($N$1,I1334)),MAX($H$4:H1333)+1,0)</f>
        <v>0</v>
      </c>
      <c r="N1334" s="44" t="str">
        <f aca="false">IFERROR(VLOOKUP(ROWS($N$5:N1334),$H$5:$I$6009,2,0),"")</f>
        <v/>
      </c>
    </row>
    <row r="1335" customFormat="false" ht="14.25" hidden="false" customHeight="true" outlineLevel="0" collapsed="false">
      <c r="H1335" s="44" t="n">
        <f aca="false">IF(ISNUMBER(SEARCH($N$1,I1335)),MAX($H$4:H1334)+1,0)</f>
        <v>0</v>
      </c>
      <c r="N1335" s="44" t="str">
        <f aca="false">IFERROR(VLOOKUP(ROWS($N$5:N1335),$H$5:$I$6009,2,0),"")</f>
        <v/>
      </c>
    </row>
    <row r="1336" customFormat="false" ht="14.25" hidden="false" customHeight="true" outlineLevel="0" collapsed="false">
      <c r="H1336" s="44" t="n">
        <f aca="false">IF(ISNUMBER(SEARCH($N$1,I1336)),MAX($H$4:H1335)+1,0)</f>
        <v>0</v>
      </c>
      <c r="N1336" s="44" t="str">
        <f aca="false">IFERROR(VLOOKUP(ROWS($N$5:N1336),$H$5:$I$6009,2,0),"")</f>
        <v/>
      </c>
    </row>
    <row r="1337" customFormat="false" ht="14.25" hidden="false" customHeight="true" outlineLevel="0" collapsed="false">
      <c r="H1337" s="44" t="n">
        <f aca="false">IF(ISNUMBER(SEARCH($N$1,I1337)),MAX($H$4:H1336)+1,0)</f>
        <v>0</v>
      </c>
      <c r="N1337" s="44" t="str">
        <f aca="false">IFERROR(VLOOKUP(ROWS($N$5:N1337),$H$5:$I$6009,2,0),"")</f>
        <v/>
      </c>
    </row>
    <row r="1338" customFormat="false" ht="14.25" hidden="false" customHeight="true" outlineLevel="0" collapsed="false">
      <c r="H1338" s="44" t="n">
        <f aca="false">IF(ISNUMBER(SEARCH($N$1,I1338)),MAX($H$4:H1337)+1,0)</f>
        <v>0</v>
      </c>
      <c r="N1338" s="44" t="str">
        <f aca="false">IFERROR(VLOOKUP(ROWS($N$5:N1338),$H$5:$I$6009,2,0),"")</f>
        <v/>
      </c>
    </row>
    <row r="1339" customFormat="false" ht="14.25" hidden="false" customHeight="true" outlineLevel="0" collapsed="false">
      <c r="H1339" s="44" t="n">
        <f aca="false">IF(ISNUMBER(SEARCH($N$1,I1339)),MAX($H$4:H1338)+1,0)</f>
        <v>0</v>
      </c>
      <c r="N1339" s="44" t="str">
        <f aca="false">IFERROR(VLOOKUP(ROWS($N$5:N1339),$H$5:$I$6009,2,0),"")</f>
        <v/>
      </c>
    </row>
    <row r="1340" customFormat="false" ht="14.25" hidden="false" customHeight="true" outlineLevel="0" collapsed="false">
      <c r="H1340" s="44" t="n">
        <f aca="false">IF(ISNUMBER(SEARCH($N$1,I1340)),MAX($H$4:H1339)+1,0)</f>
        <v>0</v>
      </c>
      <c r="N1340" s="44" t="str">
        <f aca="false">IFERROR(VLOOKUP(ROWS($N$5:N1340),$H$5:$I$6009,2,0),"")</f>
        <v/>
      </c>
    </row>
    <row r="1341" customFormat="false" ht="14.25" hidden="false" customHeight="true" outlineLevel="0" collapsed="false">
      <c r="H1341" s="44" t="n">
        <f aca="false">IF(ISNUMBER(SEARCH($N$1,I1341)),MAX($H$4:H1340)+1,0)</f>
        <v>0</v>
      </c>
      <c r="N1341" s="44" t="str">
        <f aca="false">IFERROR(VLOOKUP(ROWS($N$5:N1341),$H$5:$I$6009,2,0),"")</f>
        <v/>
      </c>
    </row>
    <row r="1342" customFormat="false" ht="14.25" hidden="false" customHeight="true" outlineLevel="0" collapsed="false">
      <c r="H1342" s="44" t="n">
        <f aca="false">IF(ISNUMBER(SEARCH($N$1,I1342)),MAX($H$4:H1341)+1,0)</f>
        <v>0</v>
      </c>
      <c r="N1342" s="44" t="str">
        <f aca="false">IFERROR(VLOOKUP(ROWS($N$5:N1342),$H$5:$I$6009,2,0),"")</f>
        <v/>
      </c>
    </row>
    <row r="1343" customFormat="false" ht="14.25" hidden="false" customHeight="true" outlineLevel="0" collapsed="false">
      <c r="H1343" s="44" t="n">
        <f aca="false">IF(ISNUMBER(SEARCH($N$1,I1343)),MAX($H$4:H1342)+1,0)</f>
        <v>0</v>
      </c>
      <c r="N1343" s="44" t="str">
        <f aca="false">IFERROR(VLOOKUP(ROWS($N$5:N1343),$H$5:$I$6009,2,0),"")</f>
        <v/>
      </c>
    </row>
    <row r="1344" customFormat="false" ht="14.25" hidden="false" customHeight="true" outlineLevel="0" collapsed="false">
      <c r="H1344" s="44" t="n">
        <f aca="false">IF(ISNUMBER(SEARCH($N$1,I1344)),MAX($H$4:H1343)+1,0)</f>
        <v>0</v>
      </c>
      <c r="N1344" s="44" t="str">
        <f aca="false">IFERROR(VLOOKUP(ROWS($N$5:N1344),$H$5:$I$6009,2,0),"")</f>
        <v/>
      </c>
    </row>
    <row r="1345" customFormat="false" ht="14.25" hidden="false" customHeight="true" outlineLevel="0" collapsed="false">
      <c r="H1345" s="44" t="n">
        <f aca="false">IF(ISNUMBER(SEARCH($N$1,I1345)),MAX($H$4:H1344)+1,0)</f>
        <v>0</v>
      </c>
      <c r="N1345" s="44" t="str">
        <f aca="false">IFERROR(VLOOKUP(ROWS($N$5:N1345),$H$5:$I$6009,2,0),"")</f>
        <v/>
      </c>
    </row>
    <row r="1346" customFormat="false" ht="14.25" hidden="false" customHeight="true" outlineLevel="0" collapsed="false">
      <c r="H1346" s="44" t="n">
        <f aca="false">IF(ISNUMBER(SEARCH($N$1,I1346)),MAX($H$4:H1345)+1,0)</f>
        <v>0</v>
      </c>
      <c r="N1346" s="44" t="str">
        <f aca="false">IFERROR(VLOOKUP(ROWS($N$5:N1346),$H$5:$I$6009,2,0),"")</f>
        <v/>
      </c>
    </row>
    <row r="1347" customFormat="false" ht="14.25" hidden="false" customHeight="true" outlineLevel="0" collapsed="false">
      <c r="H1347" s="44" t="n">
        <f aca="false">IF(ISNUMBER(SEARCH($N$1,I1347)),MAX($H$4:H1346)+1,0)</f>
        <v>0</v>
      </c>
      <c r="N1347" s="44" t="str">
        <f aca="false">IFERROR(VLOOKUP(ROWS($N$5:N1347),$H$5:$I$6009,2,0),"")</f>
        <v/>
      </c>
    </row>
    <row r="1348" customFormat="false" ht="14.25" hidden="false" customHeight="true" outlineLevel="0" collapsed="false">
      <c r="H1348" s="44" t="n">
        <f aca="false">IF(ISNUMBER(SEARCH($N$1,I1348)),MAX($H$4:H1347)+1,0)</f>
        <v>0</v>
      </c>
      <c r="N1348" s="44" t="str">
        <f aca="false">IFERROR(VLOOKUP(ROWS($N$5:N1348),$H$5:$I$6009,2,0),"")</f>
        <v/>
      </c>
    </row>
    <row r="1349" customFormat="false" ht="14.25" hidden="false" customHeight="true" outlineLevel="0" collapsed="false">
      <c r="H1349" s="44" t="n">
        <f aca="false">IF(ISNUMBER(SEARCH($N$1,I1349)),MAX($H$4:H1348)+1,0)</f>
        <v>0</v>
      </c>
      <c r="N1349" s="44" t="str">
        <f aca="false">IFERROR(VLOOKUP(ROWS($N$5:N1349),$H$5:$I$6009,2,0),"")</f>
        <v/>
      </c>
    </row>
    <row r="1350" customFormat="false" ht="14.25" hidden="false" customHeight="true" outlineLevel="0" collapsed="false">
      <c r="H1350" s="44" t="n">
        <f aca="false">IF(ISNUMBER(SEARCH($N$1,I1350)),MAX($H$4:H1349)+1,0)</f>
        <v>0</v>
      </c>
      <c r="N1350" s="44" t="str">
        <f aca="false">IFERROR(VLOOKUP(ROWS($N$5:N1350),$H$5:$I$6009,2,0),"")</f>
        <v/>
      </c>
    </row>
    <row r="1351" customFormat="false" ht="14.25" hidden="false" customHeight="true" outlineLevel="0" collapsed="false">
      <c r="H1351" s="44" t="n">
        <f aca="false">IF(ISNUMBER(SEARCH($N$1,I1351)),MAX($H$4:H1350)+1,0)</f>
        <v>0</v>
      </c>
      <c r="N1351" s="44" t="str">
        <f aca="false">IFERROR(VLOOKUP(ROWS($N$5:N1351),$H$5:$I$6009,2,0),"")</f>
        <v/>
      </c>
    </row>
    <row r="1352" customFormat="false" ht="14.25" hidden="false" customHeight="true" outlineLevel="0" collapsed="false">
      <c r="H1352" s="44" t="n">
        <f aca="false">IF(ISNUMBER(SEARCH($N$1,I1352)),MAX($H$4:H1351)+1,0)</f>
        <v>0</v>
      </c>
      <c r="N1352" s="44" t="str">
        <f aca="false">IFERROR(VLOOKUP(ROWS($N$5:N1352),$H$5:$I$6009,2,0),"")</f>
        <v/>
      </c>
    </row>
    <row r="1353" customFormat="false" ht="14.25" hidden="false" customHeight="true" outlineLevel="0" collapsed="false">
      <c r="H1353" s="44" t="n">
        <f aca="false">IF(ISNUMBER(SEARCH($N$1,I1353)),MAX($H$4:H1352)+1,0)</f>
        <v>0</v>
      </c>
      <c r="N1353" s="44" t="str">
        <f aca="false">IFERROR(VLOOKUP(ROWS($N$5:N1353),$H$5:$I$6009,2,0),"")</f>
        <v/>
      </c>
    </row>
    <row r="1354" customFormat="false" ht="14.25" hidden="false" customHeight="true" outlineLevel="0" collapsed="false">
      <c r="H1354" s="44" t="n">
        <f aca="false">IF(ISNUMBER(SEARCH($N$1,I1354)),MAX($H$4:H1353)+1,0)</f>
        <v>0</v>
      </c>
      <c r="N1354" s="44" t="str">
        <f aca="false">IFERROR(VLOOKUP(ROWS($N$5:N1354),$H$5:$I$6009,2,0),"")</f>
        <v/>
      </c>
    </row>
    <row r="1355" customFormat="false" ht="14.25" hidden="false" customHeight="true" outlineLevel="0" collapsed="false">
      <c r="H1355" s="44" t="n">
        <f aca="false">IF(ISNUMBER(SEARCH($N$1,I1355)),MAX($H$4:H1354)+1,0)</f>
        <v>0</v>
      </c>
      <c r="N1355" s="44" t="str">
        <f aca="false">IFERROR(VLOOKUP(ROWS($N$5:N1355),$H$5:$I$6009,2,0),"")</f>
        <v/>
      </c>
    </row>
    <row r="1356" customFormat="false" ht="14.25" hidden="false" customHeight="true" outlineLevel="0" collapsed="false">
      <c r="H1356" s="44" t="n">
        <f aca="false">IF(ISNUMBER(SEARCH($N$1,I1356)),MAX($H$4:H1355)+1,0)</f>
        <v>0</v>
      </c>
      <c r="N1356" s="44" t="str">
        <f aca="false">IFERROR(VLOOKUP(ROWS($N$5:N1356),$H$5:$I$6009,2,0),"")</f>
        <v/>
      </c>
    </row>
    <row r="1357" customFormat="false" ht="14.25" hidden="false" customHeight="true" outlineLevel="0" collapsed="false">
      <c r="H1357" s="44" t="n">
        <f aca="false">IF(ISNUMBER(SEARCH($N$1,I1357)),MAX($H$4:H1356)+1,0)</f>
        <v>0</v>
      </c>
      <c r="N1357" s="44" t="str">
        <f aca="false">IFERROR(VLOOKUP(ROWS($N$5:N1357),$H$5:$I$6009,2,0),"")</f>
        <v/>
      </c>
    </row>
    <row r="1358" customFormat="false" ht="14.25" hidden="false" customHeight="true" outlineLevel="0" collapsed="false">
      <c r="H1358" s="44" t="n">
        <f aca="false">IF(ISNUMBER(SEARCH($N$1,I1358)),MAX($H$4:H1357)+1,0)</f>
        <v>0</v>
      </c>
      <c r="N1358" s="44" t="str">
        <f aca="false">IFERROR(VLOOKUP(ROWS($N$5:N1358),$H$5:$I$6009,2,0),"")</f>
        <v/>
      </c>
    </row>
    <row r="1359" customFormat="false" ht="14.25" hidden="false" customHeight="true" outlineLevel="0" collapsed="false">
      <c r="H1359" s="44" t="n">
        <f aca="false">IF(ISNUMBER(SEARCH($N$1,I1359)),MAX($H$4:H1358)+1,0)</f>
        <v>0</v>
      </c>
      <c r="N1359" s="44" t="str">
        <f aca="false">IFERROR(VLOOKUP(ROWS($N$5:N1359),$H$5:$I$6009,2,0),"")</f>
        <v/>
      </c>
    </row>
    <row r="1360" customFormat="false" ht="14.25" hidden="false" customHeight="true" outlineLevel="0" collapsed="false">
      <c r="H1360" s="44" t="n">
        <f aca="false">IF(ISNUMBER(SEARCH($N$1,I1360)),MAX($H$4:H1359)+1,0)</f>
        <v>0</v>
      </c>
      <c r="N1360" s="44" t="str">
        <f aca="false">IFERROR(VLOOKUP(ROWS($N$5:N1360),$H$5:$I$6009,2,0),"")</f>
        <v/>
      </c>
    </row>
    <row r="1361" customFormat="false" ht="14.25" hidden="false" customHeight="true" outlineLevel="0" collapsed="false">
      <c r="H1361" s="44" t="n">
        <f aca="false">IF(ISNUMBER(SEARCH($N$1,I1361)),MAX($H$4:H1360)+1,0)</f>
        <v>0</v>
      </c>
      <c r="N1361" s="44" t="str">
        <f aca="false">IFERROR(VLOOKUP(ROWS($N$5:N1361),$H$5:$I$6009,2,0),"")</f>
        <v/>
      </c>
    </row>
    <row r="1362" customFormat="false" ht="14.25" hidden="false" customHeight="true" outlineLevel="0" collapsed="false">
      <c r="H1362" s="44" t="n">
        <f aca="false">IF(ISNUMBER(SEARCH($N$1,I1362)),MAX($H$4:H1361)+1,0)</f>
        <v>0</v>
      </c>
      <c r="N1362" s="44" t="str">
        <f aca="false">IFERROR(VLOOKUP(ROWS($N$5:N1362),$H$5:$I$6009,2,0),"")</f>
        <v/>
      </c>
    </row>
    <row r="1363" customFormat="false" ht="14.25" hidden="false" customHeight="true" outlineLevel="0" collapsed="false">
      <c r="H1363" s="44" t="n">
        <f aca="false">IF(ISNUMBER(SEARCH($N$1,I1363)),MAX($H$4:H1362)+1,0)</f>
        <v>0</v>
      </c>
      <c r="N1363" s="44" t="str">
        <f aca="false">IFERROR(VLOOKUP(ROWS($N$5:N1363),$H$5:$I$6009,2,0),"")</f>
        <v/>
      </c>
    </row>
    <row r="1364" customFormat="false" ht="14.25" hidden="false" customHeight="true" outlineLevel="0" collapsed="false">
      <c r="H1364" s="44" t="n">
        <f aca="false">IF(ISNUMBER(SEARCH($N$1,I1364)),MAX($H$4:H1363)+1,0)</f>
        <v>0</v>
      </c>
      <c r="N1364" s="44" t="str">
        <f aca="false">IFERROR(VLOOKUP(ROWS($N$5:N1364),$H$5:$I$6009,2,0),"")</f>
        <v/>
      </c>
    </row>
    <row r="1365" customFormat="false" ht="14.25" hidden="false" customHeight="true" outlineLevel="0" collapsed="false">
      <c r="H1365" s="44" t="n">
        <f aca="false">IF(ISNUMBER(SEARCH($N$1,I1365)),MAX($H$4:H1364)+1,0)</f>
        <v>0</v>
      </c>
      <c r="N1365" s="44" t="str">
        <f aca="false">IFERROR(VLOOKUP(ROWS($N$5:N1365),$H$5:$I$6009,2,0),"")</f>
        <v/>
      </c>
    </row>
    <row r="1366" customFormat="false" ht="14.25" hidden="false" customHeight="true" outlineLevel="0" collapsed="false">
      <c r="H1366" s="44" t="n">
        <f aca="false">IF(ISNUMBER(SEARCH($N$1,I1366)),MAX($H$4:H1365)+1,0)</f>
        <v>0</v>
      </c>
      <c r="N1366" s="44" t="str">
        <f aca="false">IFERROR(VLOOKUP(ROWS($N$5:N1366),$H$5:$I$6009,2,0),"")</f>
        <v/>
      </c>
    </row>
    <row r="1367" customFormat="false" ht="14.25" hidden="false" customHeight="true" outlineLevel="0" collapsed="false">
      <c r="H1367" s="44" t="n">
        <f aca="false">IF(ISNUMBER(SEARCH($N$1,I1367)),MAX($H$4:H1366)+1,0)</f>
        <v>0</v>
      </c>
      <c r="N1367" s="44" t="str">
        <f aca="false">IFERROR(VLOOKUP(ROWS($N$5:N1367),$H$5:$I$6009,2,0),"")</f>
        <v/>
      </c>
    </row>
    <row r="1368" customFormat="false" ht="14.25" hidden="false" customHeight="true" outlineLevel="0" collapsed="false">
      <c r="H1368" s="44" t="n">
        <f aca="false">IF(ISNUMBER(SEARCH($N$1,I1368)),MAX($H$4:H1367)+1,0)</f>
        <v>0</v>
      </c>
      <c r="N1368" s="44" t="str">
        <f aca="false">IFERROR(VLOOKUP(ROWS($N$5:N1368),$H$5:$I$6009,2,0),"")</f>
        <v/>
      </c>
    </row>
    <row r="1369" customFormat="false" ht="14.25" hidden="false" customHeight="true" outlineLevel="0" collapsed="false">
      <c r="H1369" s="44" t="n">
        <f aca="false">IF(ISNUMBER(SEARCH($N$1,I1369)),MAX($H$4:H1368)+1,0)</f>
        <v>0</v>
      </c>
      <c r="N1369" s="44" t="str">
        <f aca="false">IFERROR(VLOOKUP(ROWS($N$5:N1369),$H$5:$I$6009,2,0),"")</f>
        <v/>
      </c>
    </row>
    <row r="1370" customFormat="false" ht="14.25" hidden="false" customHeight="true" outlineLevel="0" collapsed="false">
      <c r="H1370" s="44" t="n">
        <f aca="false">IF(ISNUMBER(SEARCH($N$1,I1370)),MAX($H$4:H1369)+1,0)</f>
        <v>0</v>
      </c>
      <c r="N1370" s="44" t="str">
        <f aca="false">IFERROR(VLOOKUP(ROWS($N$5:N1370),$H$5:$I$6009,2,0),"")</f>
        <v/>
      </c>
    </row>
    <row r="1371" customFormat="false" ht="14.25" hidden="false" customHeight="true" outlineLevel="0" collapsed="false">
      <c r="H1371" s="44" t="n">
        <f aca="false">IF(ISNUMBER(SEARCH($N$1,I1371)),MAX($H$4:H1370)+1,0)</f>
        <v>0</v>
      </c>
      <c r="N1371" s="44" t="str">
        <f aca="false">IFERROR(VLOOKUP(ROWS($N$5:N1371),$H$5:$I$6009,2,0),"")</f>
        <v/>
      </c>
    </row>
    <row r="1372" customFormat="false" ht="14.25" hidden="false" customHeight="true" outlineLevel="0" collapsed="false">
      <c r="H1372" s="44" t="n">
        <f aca="false">IF(ISNUMBER(SEARCH($N$1,I1372)),MAX($H$4:H1371)+1,0)</f>
        <v>0</v>
      </c>
      <c r="N1372" s="44" t="str">
        <f aca="false">IFERROR(VLOOKUP(ROWS($N$5:N1372),$H$5:$I$6009,2,0),"")</f>
        <v/>
      </c>
    </row>
    <row r="1373" customFormat="false" ht="14.25" hidden="false" customHeight="true" outlineLevel="0" collapsed="false">
      <c r="H1373" s="44" t="n">
        <f aca="false">IF(ISNUMBER(SEARCH($N$1,I1373)),MAX($H$4:H1372)+1,0)</f>
        <v>0</v>
      </c>
      <c r="N1373" s="44" t="str">
        <f aca="false">IFERROR(VLOOKUP(ROWS($N$5:N1373),$H$5:$I$6009,2,0),"")</f>
        <v/>
      </c>
    </row>
    <row r="1374" customFormat="false" ht="14.25" hidden="false" customHeight="true" outlineLevel="0" collapsed="false">
      <c r="H1374" s="44" t="n">
        <f aca="false">IF(ISNUMBER(SEARCH($N$1,I1374)),MAX($H$4:H1373)+1,0)</f>
        <v>0</v>
      </c>
      <c r="N1374" s="44" t="str">
        <f aca="false">IFERROR(VLOOKUP(ROWS($N$5:N1374),$H$5:$I$6009,2,0),"")</f>
        <v/>
      </c>
    </row>
    <row r="1375" customFormat="false" ht="14.25" hidden="false" customHeight="true" outlineLevel="0" collapsed="false">
      <c r="H1375" s="44" t="n">
        <f aca="false">IF(ISNUMBER(SEARCH($N$1,I1375)),MAX($H$4:H1374)+1,0)</f>
        <v>0</v>
      </c>
      <c r="N1375" s="44" t="str">
        <f aca="false">IFERROR(VLOOKUP(ROWS($N$5:N1375),$H$5:$I$6009,2,0),"")</f>
        <v/>
      </c>
    </row>
    <row r="1376" customFormat="false" ht="14.25" hidden="false" customHeight="true" outlineLevel="0" collapsed="false">
      <c r="H1376" s="44" t="n">
        <f aca="false">IF(ISNUMBER(SEARCH($N$1,I1376)),MAX($H$4:H1375)+1,0)</f>
        <v>0</v>
      </c>
      <c r="N1376" s="44" t="str">
        <f aca="false">IFERROR(VLOOKUP(ROWS($N$5:N1376),$H$5:$I$6009,2,0),"")</f>
        <v/>
      </c>
    </row>
    <row r="1377" customFormat="false" ht="14.25" hidden="false" customHeight="true" outlineLevel="0" collapsed="false">
      <c r="H1377" s="44" t="n">
        <f aca="false">IF(ISNUMBER(SEARCH($N$1,I1377)),MAX($H$4:H1376)+1,0)</f>
        <v>0</v>
      </c>
      <c r="N1377" s="44" t="str">
        <f aca="false">IFERROR(VLOOKUP(ROWS($N$5:N1377),$H$5:$I$6009,2,0),"")</f>
        <v/>
      </c>
    </row>
    <row r="1378" customFormat="false" ht="14.25" hidden="false" customHeight="true" outlineLevel="0" collapsed="false">
      <c r="H1378" s="44" t="n">
        <f aca="false">IF(ISNUMBER(SEARCH($N$1,I1378)),MAX($H$4:H1377)+1,0)</f>
        <v>0</v>
      </c>
      <c r="N1378" s="44" t="str">
        <f aca="false">IFERROR(VLOOKUP(ROWS($N$5:N1378),$H$5:$I$6009,2,0),"")</f>
        <v/>
      </c>
    </row>
    <row r="1379" customFormat="false" ht="14.25" hidden="false" customHeight="true" outlineLevel="0" collapsed="false">
      <c r="H1379" s="44" t="n">
        <f aca="false">IF(ISNUMBER(SEARCH($N$1,I1379)),MAX($H$4:H1378)+1,0)</f>
        <v>0</v>
      </c>
      <c r="N1379" s="44" t="str">
        <f aca="false">IFERROR(VLOOKUP(ROWS($N$5:N1379),$H$5:$I$6009,2,0),"")</f>
        <v/>
      </c>
    </row>
    <row r="1380" customFormat="false" ht="14.25" hidden="false" customHeight="true" outlineLevel="0" collapsed="false">
      <c r="H1380" s="44" t="n">
        <f aca="false">IF(ISNUMBER(SEARCH($N$1,I1380)),MAX($H$4:H1379)+1,0)</f>
        <v>0</v>
      </c>
      <c r="N1380" s="44" t="str">
        <f aca="false">IFERROR(VLOOKUP(ROWS($N$5:N1380),$H$5:$I$6009,2,0),"")</f>
        <v/>
      </c>
    </row>
    <row r="1381" customFormat="false" ht="14.25" hidden="false" customHeight="true" outlineLevel="0" collapsed="false">
      <c r="H1381" s="44" t="n">
        <f aca="false">IF(ISNUMBER(SEARCH($N$1,I1381)),MAX($H$4:H1380)+1,0)</f>
        <v>0</v>
      </c>
      <c r="N1381" s="44" t="str">
        <f aca="false">IFERROR(VLOOKUP(ROWS($N$5:N1381),$H$5:$I$6009,2,0),"")</f>
        <v/>
      </c>
    </row>
    <row r="1382" customFormat="false" ht="14.25" hidden="false" customHeight="true" outlineLevel="0" collapsed="false">
      <c r="H1382" s="44" t="n">
        <f aca="false">IF(ISNUMBER(SEARCH($N$1,I1382)),MAX($H$4:H1381)+1,0)</f>
        <v>0</v>
      </c>
      <c r="N1382" s="44" t="str">
        <f aca="false">IFERROR(VLOOKUP(ROWS($N$5:N1382),$H$5:$I$6009,2,0),"")</f>
        <v/>
      </c>
    </row>
    <row r="1383" customFormat="false" ht="14.25" hidden="false" customHeight="true" outlineLevel="0" collapsed="false">
      <c r="H1383" s="44" t="n">
        <f aca="false">IF(ISNUMBER(SEARCH($N$1,I1383)),MAX($H$4:H1382)+1,0)</f>
        <v>0</v>
      </c>
      <c r="N1383" s="44" t="str">
        <f aca="false">IFERROR(VLOOKUP(ROWS($N$5:N1383),$H$5:$I$6009,2,0),"")</f>
        <v/>
      </c>
    </row>
    <row r="1384" customFormat="false" ht="14.25" hidden="false" customHeight="true" outlineLevel="0" collapsed="false">
      <c r="H1384" s="44" t="n">
        <f aca="false">IF(ISNUMBER(SEARCH($N$1,I1384)),MAX($H$4:H1383)+1,0)</f>
        <v>0</v>
      </c>
      <c r="N1384" s="44" t="str">
        <f aca="false">IFERROR(VLOOKUP(ROWS($N$5:N1384),$H$5:$I$6009,2,0),"")</f>
        <v/>
      </c>
    </row>
    <row r="1385" customFormat="false" ht="14.25" hidden="false" customHeight="true" outlineLevel="0" collapsed="false">
      <c r="H1385" s="44" t="n">
        <f aca="false">IF(ISNUMBER(SEARCH($N$1,I1385)),MAX($H$4:H1384)+1,0)</f>
        <v>0</v>
      </c>
      <c r="N1385" s="44" t="str">
        <f aca="false">IFERROR(VLOOKUP(ROWS($N$5:N1385),$H$5:$I$6009,2,0),"")</f>
        <v/>
      </c>
    </row>
    <row r="1386" customFormat="false" ht="14.25" hidden="false" customHeight="true" outlineLevel="0" collapsed="false">
      <c r="H1386" s="44" t="n">
        <f aca="false">IF(ISNUMBER(SEARCH($N$1,I1386)),MAX($H$4:H1385)+1,0)</f>
        <v>0</v>
      </c>
      <c r="N1386" s="44" t="str">
        <f aca="false">IFERROR(VLOOKUP(ROWS($N$5:N1386),$H$5:$I$6009,2,0),"")</f>
        <v/>
      </c>
    </row>
    <row r="1387" customFormat="false" ht="14.25" hidden="false" customHeight="true" outlineLevel="0" collapsed="false">
      <c r="H1387" s="44" t="n">
        <f aca="false">IF(ISNUMBER(SEARCH($N$1,I1387)),MAX($H$4:H1386)+1,0)</f>
        <v>0</v>
      </c>
      <c r="N1387" s="44" t="str">
        <f aca="false">IFERROR(VLOOKUP(ROWS($N$5:N1387),$H$5:$I$6009,2,0),"")</f>
        <v/>
      </c>
    </row>
    <row r="1388" customFormat="false" ht="14.25" hidden="false" customHeight="true" outlineLevel="0" collapsed="false">
      <c r="H1388" s="44" t="n">
        <f aca="false">IF(ISNUMBER(SEARCH($N$1,I1388)),MAX($H$4:H1387)+1,0)</f>
        <v>0</v>
      </c>
      <c r="N1388" s="44" t="str">
        <f aca="false">IFERROR(VLOOKUP(ROWS($N$5:N1388),$H$5:$I$6009,2,0),"")</f>
        <v/>
      </c>
    </row>
    <row r="1389" customFormat="false" ht="14.25" hidden="false" customHeight="true" outlineLevel="0" collapsed="false">
      <c r="H1389" s="44" t="n">
        <f aca="false">IF(ISNUMBER(SEARCH($N$1,I1389)),MAX($H$4:H1388)+1,0)</f>
        <v>0</v>
      </c>
      <c r="N1389" s="44" t="str">
        <f aca="false">IFERROR(VLOOKUP(ROWS($N$5:N1389),$H$5:$I$6009,2,0),"")</f>
        <v/>
      </c>
    </row>
    <row r="1390" customFormat="false" ht="14.25" hidden="false" customHeight="true" outlineLevel="0" collapsed="false">
      <c r="H1390" s="44" t="n">
        <f aca="false">IF(ISNUMBER(SEARCH($N$1,I1390)),MAX($H$4:H1389)+1,0)</f>
        <v>0</v>
      </c>
      <c r="N1390" s="44" t="str">
        <f aca="false">IFERROR(VLOOKUP(ROWS($N$5:N1390),$H$5:$I$6009,2,0),"")</f>
        <v/>
      </c>
    </row>
    <row r="1391" customFormat="false" ht="14.25" hidden="false" customHeight="true" outlineLevel="0" collapsed="false">
      <c r="H1391" s="44" t="n">
        <f aca="false">IF(ISNUMBER(SEARCH($N$1,I1391)),MAX($H$4:H1390)+1,0)</f>
        <v>0</v>
      </c>
      <c r="N1391" s="44" t="str">
        <f aca="false">IFERROR(VLOOKUP(ROWS($N$5:N1391),$H$5:$I$6009,2,0),"")</f>
        <v/>
      </c>
    </row>
    <row r="1392" customFormat="false" ht="14.25" hidden="false" customHeight="true" outlineLevel="0" collapsed="false">
      <c r="H1392" s="44" t="n">
        <f aca="false">IF(ISNUMBER(SEARCH($N$1,I1392)),MAX($H$4:H1391)+1,0)</f>
        <v>0</v>
      </c>
      <c r="N1392" s="44" t="str">
        <f aca="false">IFERROR(VLOOKUP(ROWS($N$5:N1392),$H$5:$I$6009,2,0),"")</f>
        <v/>
      </c>
    </row>
    <row r="1393" customFormat="false" ht="14.25" hidden="false" customHeight="true" outlineLevel="0" collapsed="false">
      <c r="H1393" s="44" t="n">
        <f aca="false">IF(ISNUMBER(SEARCH($N$1,I1393)),MAX($H$4:H1392)+1,0)</f>
        <v>0</v>
      </c>
      <c r="N1393" s="44" t="str">
        <f aca="false">IFERROR(VLOOKUP(ROWS($N$5:N1393),$H$5:$I$6009,2,0),"")</f>
        <v/>
      </c>
    </row>
    <row r="1394" customFormat="false" ht="14.25" hidden="false" customHeight="true" outlineLevel="0" collapsed="false">
      <c r="H1394" s="44" t="n">
        <f aca="false">IF(ISNUMBER(SEARCH($N$1,I1394)),MAX($H$4:H1393)+1,0)</f>
        <v>0</v>
      </c>
      <c r="N1394" s="44" t="str">
        <f aca="false">IFERROR(VLOOKUP(ROWS($N$5:N1394),$H$5:$I$6009,2,0),"")</f>
        <v/>
      </c>
    </row>
    <row r="1395" customFormat="false" ht="14.25" hidden="false" customHeight="true" outlineLevel="0" collapsed="false">
      <c r="H1395" s="44" t="n">
        <f aca="false">IF(ISNUMBER(SEARCH($N$1,I1395)),MAX($H$4:H1394)+1,0)</f>
        <v>0</v>
      </c>
      <c r="N1395" s="44" t="str">
        <f aca="false">IFERROR(VLOOKUP(ROWS($N$5:N1395),$H$5:$I$6009,2,0),"")</f>
        <v/>
      </c>
    </row>
    <row r="1396" customFormat="false" ht="14.25" hidden="false" customHeight="true" outlineLevel="0" collapsed="false">
      <c r="H1396" s="44" t="n">
        <f aca="false">IF(ISNUMBER(SEARCH($N$1,I1396)),MAX($H$4:H1395)+1,0)</f>
        <v>0</v>
      </c>
      <c r="N1396" s="44" t="str">
        <f aca="false">IFERROR(VLOOKUP(ROWS($N$5:N1396),$H$5:$I$6009,2,0),"")</f>
        <v/>
      </c>
    </row>
    <row r="1397" customFormat="false" ht="14.25" hidden="false" customHeight="true" outlineLevel="0" collapsed="false">
      <c r="H1397" s="44" t="n">
        <f aca="false">IF(ISNUMBER(SEARCH($N$1,I1397)),MAX($H$4:H1396)+1,0)</f>
        <v>0</v>
      </c>
      <c r="N1397" s="44" t="str">
        <f aca="false">IFERROR(VLOOKUP(ROWS($N$5:N1397),$H$5:$I$6009,2,0),"")</f>
        <v/>
      </c>
    </row>
    <row r="1398" customFormat="false" ht="14.25" hidden="false" customHeight="true" outlineLevel="0" collapsed="false">
      <c r="H1398" s="44" t="n">
        <f aca="false">IF(ISNUMBER(SEARCH($N$1,I1398)),MAX($H$4:H1397)+1,0)</f>
        <v>0</v>
      </c>
      <c r="N1398" s="44" t="str">
        <f aca="false">IFERROR(VLOOKUP(ROWS($N$5:N1398),$H$5:$I$6009,2,0),"")</f>
        <v/>
      </c>
    </row>
    <row r="1399" customFormat="false" ht="14.25" hidden="false" customHeight="true" outlineLevel="0" collapsed="false">
      <c r="H1399" s="44" t="n">
        <f aca="false">IF(ISNUMBER(SEARCH($N$1,I1399)),MAX($H$4:H1398)+1,0)</f>
        <v>0</v>
      </c>
      <c r="N1399" s="44" t="str">
        <f aca="false">IFERROR(VLOOKUP(ROWS($N$5:N1399),$H$5:$I$6009,2,0),"")</f>
        <v/>
      </c>
    </row>
    <row r="1400" customFormat="false" ht="14.25" hidden="false" customHeight="true" outlineLevel="0" collapsed="false">
      <c r="H1400" s="44" t="n">
        <f aca="false">IF(ISNUMBER(SEARCH($N$1,I1400)),MAX($H$4:H1399)+1,0)</f>
        <v>0</v>
      </c>
      <c r="N1400" s="44" t="str">
        <f aca="false">IFERROR(VLOOKUP(ROWS($N$5:N1400),$H$5:$I$6009,2,0),"")</f>
        <v/>
      </c>
    </row>
    <row r="1401" customFormat="false" ht="14.25" hidden="false" customHeight="true" outlineLevel="0" collapsed="false">
      <c r="H1401" s="44" t="n">
        <f aca="false">IF(ISNUMBER(SEARCH($N$1,I1401)),MAX($H$4:H1400)+1,0)</f>
        <v>0</v>
      </c>
      <c r="N1401" s="44" t="str">
        <f aca="false">IFERROR(VLOOKUP(ROWS($N$5:N1401),$H$5:$I$6009,2,0),"")</f>
        <v/>
      </c>
    </row>
    <row r="1402" customFormat="false" ht="14.25" hidden="false" customHeight="true" outlineLevel="0" collapsed="false">
      <c r="H1402" s="44" t="n">
        <f aca="false">IF(ISNUMBER(SEARCH($N$1,I1402)),MAX($H$4:H1401)+1,0)</f>
        <v>0</v>
      </c>
      <c r="N1402" s="44" t="str">
        <f aca="false">IFERROR(VLOOKUP(ROWS($N$5:N1402),$H$5:$I$6009,2,0),"")</f>
        <v/>
      </c>
    </row>
    <row r="1403" customFormat="false" ht="14.25" hidden="false" customHeight="true" outlineLevel="0" collapsed="false">
      <c r="H1403" s="44" t="n">
        <f aca="false">IF(ISNUMBER(SEARCH($N$1,I1403)),MAX($H$4:H1402)+1,0)</f>
        <v>0</v>
      </c>
      <c r="N1403" s="44" t="str">
        <f aca="false">IFERROR(VLOOKUP(ROWS($N$5:N1403),$H$5:$I$6009,2,0),"")</f>
        <v/>
      </c>
    </row>
    <row r="1404" customFormat="false" ht="14.25" hidden="false" customHeight="true" outlineLevel="0" collapsed="false">
      <c r="H1404" s="44" t="n">
        <f aca="false">IF(ISNUMBER(SEARCH($N$1,I1404)),MAX($H$4:H1403)+1,0)</f>
        <v>0</v>
      </c>
      <c r="N1404" s="44" t="str">
        <f aca="false">IFERROR(VLOOKUP(ROWS($N$5:N1404),$H$5:$I$6009,2,0),"")</f>
        <v/>
      </c>
    </row>
    <row r="1405" customFormat="false" ht="14.25" hidden="false" customHeight="true" outlineLevel="0" collapsed="false">
      <c r="H1405" s="44" t="n">
        <f aca="false">IF(ISNUMBER(SEARCH($N$1,I1405)),MAX($H$4:H1404)+1,0)</f>
        <v>0</v>
      </c>
      <c r="N1405" s="44" t="str">
        <f aca="false">IFERROR(VLOOKUP(ROWS($N$5:N1405),$H$5:$I$6009,2,0),"")</f>
        <v/>
      </c>
    </row>
    <row r="1406" customFormat="false" ht="14.25" hidden="false" customHeight="true" outlineLevel="0" collapsed="false">
      <c r="H1406" s="44" t="n">
        <f aca="false">IF(ISNUMBER(SEARCH($N$1,I1406)),MAX($H$4:H1405)+1,0)</f>
        <v>0</v>
      </c>
      <c r="N1406" s="44" t="str">
        <f aca="false">IFERROR(VLOOKUP(ROWS($N$5:N1406),$H$5:$I$6009,2,0),"")</f>
        <v/>
      </c>
    </row>
    <row r="1407" customFormat="false" ht="14.25" hidden="false" customHeight="true" outlineLevel="0" collapsed="false">
      <c r="H1407" s="44" t="n">
        <f aca="false">IF(ISNUMBER(SEARCH($N$1,I1407)),MAX($H$4:H1406)+1,0)</f>
        <v>0</v>
      </c>
      <c r="N1407" s="44" t="str">
        <f aca="false">IFERROR(VLOOKUP(ROWS($N$5:N1407),$H$5:$I$6009,2,0),"")</f>
        <v/>
      </c>
    </row>
    <row r="1408" customFormat="false" ht="14.25" hidden="false" customHeight="true" outlineLevel="0" collapsed="false">
      <c r="H1408" s="44" t="n">
        <f aca="false">IF(ISNUMBER(SEARCH($N$1,I1408)),MAX($H$4:H1407)+1,0)</f>
        <v>0</v>
      </c>
      <c r="N1408" s="44" t="str">
        <f aca="false">IFERROR(VLOOKUP(ROWS($N$5:N1408),$H$5:$I$6009,2,0),"")</f>
        <v/>
      </c>
    </row>
    <row r="1409" customFormat="false" ht="14.25" hidden="false" customHeight="true" outlineLevel="0" collapsed="false">
      <c r="H1409" s="44" t="n">
        <f aca="false">IF(ISNUMBER(SEARCH($N$1,I1409)),MAX($H$4:H1408)+1,0)</f>
        <v>0</v>
      </c>
      <c r="N1409" s="44" t="str">
        <f aca="false">IFERROR(VLOOKUP(ROWS($N$5:N1409),$H$5:$I$6009,2,0),"")</f>
        <v/>
      </c>
    </row>
    <row r="1410" customFormat="false" ht="14.25" hidden="false" customHeight="true" outlineLevel="0" collapsed="false">
      <c r="H1410" s="44" t="n">
        <f aca="false">IF(ISNUMBER(SEARCH($N$1,I1410)),MAX($H$4:H1409)+1,0)</f>
        <v>0</v>
      </c>
      <c r="N1410" s="44" t="str">
        <f aca="false">IFERROR(VLOOKUP(ROWS($N$5:N1410),$H$5:$I$6009,2,0),"")</f>
        <v/>
      </c>
    </row>
    <row r="1411" customFormat="false" ht="14.25" hidden="false" customHeight="true" outlineLevel="0" collapsed="false">
      <c r="H1411" s="44" t="n">
        <f aca="false">IF(ISNUMBER(SEARCH($N$1,I1411)),MAX($H$4:H1410)+1,0)</f>
        <v>0</v>
      </c>
      <c r="N1411" s="44" t="str">
        <f aca="false">IFERROR(VLOOKUP(ROWS($N$5:N1411),$H$5:$I$6009,2,0),"")</f>
        <v/>
      </c>
    </row>
    <row r="1412" customFormat="false" ht="14.25" hidden="false" customHeight="true" outlineLevel="0" collapsed="false">
      <c r="H1412" s="44" t="n">
        <f aca="false">IF(ISNUMBER(SEARCH($N$1,I1412)),MAX($H$4:H1411)+1,0)</f>
        <v>0</v>
      </c>
      <c r="N1412" s="44" t="str">
        <f aca="false">IFERROR(VLOOKUP(ROWS($N$5:N1412),$H$5:$I$6009,2,0),"")</f>
        <v/>
      </c>
    </row>
    <row r="1413" customFormat="false" ht="14.25" hidden="false" customHeight="true" outlineLevel="0" collapsed="false">
      <c r="H1413" s="44" t="n">
        <f aca="false">IF(ISNUMBER(SEARCH($N$1,I1413)),MAX($H$4:H1412)+1,0)</f>
        <v>0</v>
      </c>
      <c r="N1413" s="44" t="str">
        <f aca="false">IFERROR(VLOOKUP(ROWS($N$5:N1413),$H$5:$I$6009,2,0),"")</f>
        <v/>
      </c>
    </row>
    <row r="1414" customFormat="false" ht="14.25" hidden="false" customHeight="true" outlineLevel="0" collapsed="false">
      <c r="H1414" s="44" t="n">
        <f aca="false">IF(ISNUMBER(SEARCH($N$1,I1414)),MAX($H$4:H1413)+1,0)</f>
        <v>0</v>
      </c>
      <c r="N1414" s="44" t="str">
        <f aca="false">IFERROR(VLOOKUP(ROWS($N$5:N1414),$H$5:$I$6009,2,0),"")</f>
        <v/>
      </c>
    </row>
    <row r="1415" customFormat="false" ht="14.25" hidden="false" customHeight="true" outlineLevel="0" collapsed="false">
      <c r="H1415" s="44" t="n">
        <f aca="false">IF(ISNUMBER(SEARCH($N$1,I1415)),MAX($H$4:H1414)+1,0)</f>
        <v>0</v>
      </c>
      <c r="N1415" s="44" t="str">
        <f aca="false">IFERROR(VLOOKUP(ROWS($N$5:N1415),$H$5:$I$6009,2,0),"")</f>
        <v/>
      </c>
    </row>
    <row r="1416" customFormat="false" ht="14.25" hidden="false" customHeight="true" outlineLevel="0" collapsed="false">
      <c r="H1416" s="44" t="n">
        <f aca="false">IF(ISNUMBER(SEARCH($N$1,I1416)),MAX($H$4:H1415)+1,0)</f>
        <v>0</v>
      </c>
      <c r="N1416" s="44" t="str">
        <f aca="false">IFERROR(VLOOKUP(ROWS($N$5:N1416),$H$5:$I$6009,2,0),"")</f>
        <v/>
      </c>
    </row>
    <row r="1417" customFormat="false" ht="14.25" hidden="false" customHeight="true" outlineLevel="0" collapsed="false">
      <c r="H1417" s="44" t="n">
        <f aca="false">IF(ISNUMBER(SEARCH($N$1,I1417)),MAX($H$4:H1416)+1,0)</f>
        <v>0</v>
      </c>
      <c r="N1417" s="44" t="str">
        <f aca="false">IFERROR(VLOOKUP(ROWS($N$5:N1417),$H$5:$I$6009,2,0),"")</f>
        <v/>
      </c>
    </row>
    <row r="1418" customFormat="false" ht="14.25" hidden="false" customHeight="true" outlineLevel="0" collapsed="false">
      <c r="H1418" s="44" t="n">
        <f aca="false">IF(ISNUMBER(SEARCH($N$1,I1418)),MAX($H$4:H1417)+1,0)</f>
        <v>0</v>
      </c>
      <c r="N1418" s="44" t="str">
        <f aca="false">IFERROR(VLOOKUP(ROWS($N$5:N1418),$H$5:$I$6009,2,0),"")</f>
        <v/>
      </c>
    </row>
    <row r="1419" customFormat="false" ht="14.25" hidden="false" customHeight="true" outlineLevel="0" collapsed="false">
      <c r="H1419" s="44" t="n">
        <f aca="false">IF(ISNUMBER(SEARCH($N$1,I1419)),MAX($H$4:H1418)+1,0)</f>
        <v>0</v>
      </c>
      <c r="N1419" s="44" t="str">
        <f aca="false">IFERROR(VLOOKUP(ROWS($N$5:N1419),$H$5:$I$6009,2,0),"")</f>
        <v/>
      </c>
    </row>
    <row r="1420" customFormat="false" ht="14.25" hidden="false" customHeight="true" outlineLevel="0" collapsed="false">
      <c r="H1420" s="44" t="n">
        <f aca="false">IF(ISNUMBER(SEARCH($N$1,I1420)),MAX($H$4:H1419)+1,0)</f>
        <v>0</v>
      </c>
      <c r="N1420" s="44" t="str">
        <f aca="false">IFERROR(VLOOKUP(ROWS($N$5:N1420),$H$5:$I$6009,2,0),"")</f>
        <v/>
      </c>
    </row>
    <row r="1421" customFormat="false" ht="14.25" hidden="false" customHeight="true" outlineLevel="0" collapsed="false">
      <c r="H1421" s="44" t="n">
        <f aca="false">IF(ISNUMBER(SEARCH($N$1,I1421)),MAX($H$4:H1420)+1,0)</f>
        <v>0</v>
      </c>
      <c r="N1421" s="44" t="str">
        <f aca="false">IFERROR(VLOOKUP(ROWS($N$5:N1421),$H$5:$I$6009,2,0),"")</f>
        <v/>
      </c>
    </row>
    <row r="1422" customFormat="false" ht="14.25" hidden="false" customHeight="true" outlineLevel="0" collapsed="false">
      <c r="H1422" s="44" t="n">
        <f aca="false">IF(ISNUMBER(SEARCH($N$1,I1422)),MAX($H$4:H1421)+1,0)</f>
        <v>0</v>
      </c>
      <c r="N1422" s="44" t="str">
        <f aca="false">IFERROR(VLOOKUP(ROWS($N$5:N1422),$H$5:$I$6009,2,0),"")</f>
        <v/>
      </c>
    </row>
    <row r="1423" customFormat="false" ht="14.25" hidden="false" customHeight="true" outlineLevel="0" collapsed="false">
      <c r="H1423" s="44" t="n">
        <f aca="false">IF(ISNUMBER(SEARCH($N$1,I1423)),MAX($H$4:H1422)+1,0)</f>
        <v>0</v>
      </c>
      <c r="N1423" s="44" t="str">
        <f aca="false">IFERROR(VLOOKUP(ROWS($N$5:N1423),$H$5:$I$6009,2,0),"")</f>
        <v/>
      </c>
    </row>
    <row r="1424" customFormat="false" ht="14.25" hidden="false" customHeight="true" outlineLevel="0" collapsed="false">
      <c r="H1424" s="44" t="n">
        <f aca="false">IF(ISNUMBER(SEARCH($N$1,I1424)),MAX($H$4:H1423)+1,0)</f>
        <v>0</v>
      </c>
      <c r="N1424" s="44" t="str">
        <f aca="false">IFERROR(VLOOKUP(ROWS($N$5:N1424),$H$5:$I$6009,2,0),"")</f>
        <v/>
      </c>
    </row>
    <row r="1425" customFormat="false" ht="14.25" hidden="false" customHeight="true" outlineLevel="0" collapsed="false">
      <c r="H1425" s="44" t="n">
        <f aca="false">IF(ISNUMBER(SEARCH($N$1,I1425)),MAX($H$4:H1424)+1,0)</f>
        <v>0</v>
      </c>
      <c r="N1425" s="44" t="str">
        <f aca="false">IFERROR(VLOOKUP(ROWS($N$5:N1425),$H$5:$I$6009,2,0),"")</f>
        <v/>
      </c>
    </row>
    <row r="1426" customFormat="false" ht="14.25" hidden="false" customHeight="true" outlineLevel="0" collapsed="false">
      <c r="H1426" s="44" t="n">
        <f aca="false">IF(ISNUMBER(SEARCH($N$1,I1426)),MAX($H$4:H1425)+1,0)</f>
        <v>0</v>
      </c>
      <c r="N1426" s="44" t="str">
        <f aca="false">IFERROR(VLOOKUP(ROWS($N$5:N1426),$H$5:$I$6009,2,0),"")</f>
        <v/>
      </c>
    </row>
    <row r="1427" customFormat="false" ht="14.25" hidden="false" customHeight="true" outlineLevel="0" collapsed="false">
      <c r="H1427" s="44" t="n">
        <f aca="false">IF(ISNUMBER(SEARCH($N$1,I1427)),MAX($H$4:H1426)+1,0)</f>
        <v>0</v>
      </c>
      <c r="N1427" s="44" t="str">
        <f aca="false">IFERROR(VLOOKUP(ROWS($N$5:N1427),$H$5:$I$6009,2,0),"")</f>
        <v/>
      </c>
    </row>
    <row r="1428" customFormat="false" ht="14.25" hidden="false" customHeight="true" outlineLevel="0" collapsed="false">
      <c r="H1428" s="44" t="n">
        <f aca="false">IF(ISNUMBER(SEARCH($N$1,I1428)),MAX($H$4:H1427)+1,0)</f>
        <v>0</v>
      </c>
      <c r="N1428" s="44" t="str">
        <f aca="false">IFERROR(VLOOKUP(ROWS($N$5:N1428),$H$5:$I$6009,2,0),"")</f>
        <v/>
      </c>
    </row>
    <row r="1429" customFormat="false" ht="14.25" hidden="false" customHeight="true" outlineLevel="0" collapsed="false">
      <c r="H1429" s="44" t="n">
        <f aca="false">IF(ISNUMBER(SEARCH($N$1,I1429)),MAX($H$4:H1428)+1,0)</f>
        <v>0</v>
      </c>
      <c r="N1429" s="44" t="str">
        <f aca="false">IFERROR(VLOOKUP(ROWS($N$5:N1429),$H$5:$I$6009,2,0),"")</f>
        <v/>
      </c>
    </row>
    <row r="1430" customFormat="false" ht="14.25" hidden="false" customHeight="true" outlineLevel="0" collapsed="false">
      <c r="H1430" s="44" t="n">
        <f aca="false">IF(ISNUMBER(SEARCH($N$1,I1430)),MAX($H$4:H1429)+1,0)</f>
        <v>0</v>
      </c>
      <c r="N1430" s="44" t="str">
        <f aca="false">IFERROR(VLOOKUP(ROWS($N$5:N1430),$H$5:$I$6009,2,0),"")</f>
        <v/>
      </c>
    </row>
    <row r="1431" customFormat="false" ht="14.25" hidden="false" customHeight="true" outlineLevel="0" collapsed="false">
      <c r="H1431" s="44" t="n">
        <f aca="false">IF(ISNUMBER(SEARCH($N$1,I1431)),MAX($H$4:H1430)+1,0)</f>
        <v>0</v>
      </c>
      <c r="N1431" s="44" t="str">
        <f aca="false">IFERROR(VLOOKUP(ROWS($N$5:N1431),$H$5:$I$6009,2,0),"")</f>
        <v/>
      </c>
    </row>
    <row r="1432" customFormat="false" ht="14.25" hidden="false" customHeight="true" outlineLevel="0" collapsed="false">
      <c r="H1432" s="44" t="n">
        <f aca="false">IF(ISNUMBER(SEARCH($N$1,I1432)),MAX($H$4:H1431)+1,0)</f>
        <v>0</v>
      </c>
      <c r="N1432" s="44" t="str">
        <f aca="false">IFERROR(VLOOKUP(ROWS($N$5:N1432),$H$5:$I$6009,2,0),"")</f>
        <v/>
      </c>
    </row>
    <row r="1433" customFormat="false" ht="14.25" hidden="false" customHeight="true" outlineLevel="0" collapsed="false">
      <c r="H1433" s="44" t="n">
        <f aca="false">IF(ISNUMBER(SEARCH($N$1,I1433)),MAX($H$4:H1432)+1,0)</f>
        <v>0</v>
      </c>
      <c r="N1433" s="44" t="str">
        <f aca="false">IFERROR(VLOOKUP(ROWS($N$5:N1433),$H$5:$I$6009,2,0),"")</f>
        <v/>
      </c>
    </row>
    <row r="1434" customFormat="false" ht="14.25" hidden="false" customHeight="true" outlineLevel="0" collapsed="false">
      <c r="H1434" s="44" t="n">
        <f aca="false">IF(ISNUMBER(SEARCH($N$1,I1434)),MAX($H$4:H1433)+1,0)</f>
        <v>0</v>
      </c>
      <c r="N1434" s="44" t="str">
        <f aca="false">IFERROR(VLOOKUP(ROWS($N$5:N1434),$H$5:$I$6009,2,0),"")</f>
        <v/>
      </c>
    </row>
    <row r="1435" customFormat="false" ht="14.25" hidden="false" customHeight="true" outlineLevel="0" collapsed="false">
      <c r="H1435" s="44" t="n">
        <f aca="false">IF(ISNUMBER(SEARCH($N$1,I1435)),MAX($H$4:H1434)+1,0)</f>
        <v>0</v>
      </c>
      <c r="N1435" s="44" t="str">
        <f aca="false">IFERROR(VLOOKUP(ROWS($N$5:N1435),$H$5:$I$6009,2,0),"")</f>
        <v/>
      </c>
    </row>
    <row r="1436" customFormat="false" ht="14.25" hidden="false" customHeight="true" outlineLevel="0" collapsed="false">
      <c r="H1436" s="44" t="n">
        <f aca="false">IF(ISNUMBER(SEARCH($N$1,I1436)),MAX($H$4:H1435)+1,0)</f>
        <v>0</v>
      </c>
      <c r="N1436" s="44" t="str">
        <f aca="false">IFERROR(VLOOKUP(ROWS($N$5:N1436),$H$5:$I$6009,2,0),"")</f>
        <v/>
      </c>
    </row>
    <row r="1437" customFormat="false" ht="14.25" hidden="false" customHeight="true" outlineLevel="0" collapsed="false">
      <c r="H1437" s="44" t="n">
        <f aca="false">IF(ISNUMBER(SEARCH($N$1,I1437)),MAX($H$4:H1436)+1,0)</f>
        <v>0</v>
      </c>
      <c r="N1437" s="44" t="str">
        <f aca="false">IFERROR(VLOOKUP(ROWS($N$5:N1437),$H$5:$I$6009,2,0),"")</f>
        <v/>
      </c>
    </row>
    <row r="1438" customFormat="false" ht="14.25" hidden="false" customHeight="true" outlineLevel="0" collapsed="false">
      <c r="H1438" s="44" t="n">
        <f aca="false">IF(ISNUMBER(SEARCH($N$1,I1438)),MAX($H$4:H1437)+1,0)</f>
        <v>0</v>
      </c>
      <c r="N1438" s="44" t="str">
        <f aca="false">IFERROR(VLOOKUP(ROWS($N$5:N1438),$H$5:$I$6009,2,0),"")</f>
        <v/>
      </c>
    </row>
    <row r="1439" customFormat="false" ht="14.25" hidden="false" customHeight="true" outlineLevel="0" collapsed="false">
      <c r="H1439" s="44" t="n">
        <f aca="false">IF(ISNUMBER(SEARCH($N$1,I1439)),MAX($H$4:H1438)+1,0)</f>
        <v>0</v>
      </c>
      <c r="N1439" s="44" t="str">
        <f aca="false">IFERROR(VLOOKUP(ROWS($N$5:N1439),$H$5:$I$6009,2,0),"")</f>
        <v/>
      </c>
    </row>
    <row r="1440" customFormat="false" ht="14.25" hidden="false" customHeight="true" outlineLevel="0" collapsed="false">
      <c r="H1440" s="44" t="n">
        <f aca="false">IF(ISNUMBER(SEARCH($N$1,I1440)),MAX($H$4:H1439)+1,0)</f>
        <v>0</v>
      </c>
      <c r="N1440" s="44" t="str">
        <f aca="false">IFERROR(VLOOKUP(ROWS($N$5:N1440),$H$5:$I$6009,2,0),"")</f>
        <v/>
      </c>
    </row>
    <row r="1441" customFormat="false" ht="14.25" hidden="false" customHeight="true" outlineLevel="0" collapsed="false">
      <c r="H1441" s="44" t="n">
        <f aca="false">IF(ISNUMBER(SEARCH($N$1,I1441)),MAX($H$4:H1440)+1,0)</f>
        <v>0</v>
      </c>
      <c r="N1441" s="44" t="str">
        <f aca="false">IFERROR(VLOOKUP(ROWS($N$5:N1441),$H$5:$I$6009,2,0),"")</f>
        <v/>
      </c>
    </row>
    <row r="1442" customFormat="false" ht="14.25" hidden="false" customHeight="true" outlineLevel="0" collapsed="false">
      <c r="H1442" s="44" t="n">
        <f aca="false">IF(ISNUMBER(SEARCH($N$1,I1442)),MAX($H$4:H1441)+1,0)</f>
        <v>0</v>
      </c>
      <c r="N1442" s="44" t="str">
        <f aca="false">IFERROR(VLOOKUP(ROWS($N$5:N1442),$H$5:$I$6009,2,0),"")</f>
        <v/>
      </c>
    </row>
    <row r="1443" customFormat="false" ht="14.25" hidden="false" customHeight="true" outlineLevel="0" collapsed="false">
      <c r="H1443" s="44" t="n">
        <f aca="false">IF(ISNUMBER(SEARCH($N$1,I1443)),MAX($H$4:H1442)+1,0)</f>
        <v>0</v>
      </c>
      <c r="N1443" s="44" t="str">
        <f aca="false">IFERROR(VLOOKUP(ROWS($N$5:N1443),$H$5:$I$6009,2,0),"")</f>
        <v/>
      </c>
    </row>
    <row r="1444" customFormat="false" ht="14.25" hidden="false" customHeight="true" outlineLevel="0" collapsed="false">
      <c r="H1444" s="44" t="n">
        <f aca="false">IF(ISNUMBER(SEARCH($N$1,I1444)),MAX($H$4:H1443)+1,0)</f>
        <v>0</v>
      </c>
      <c r="N1444" s="44" t="str">
        <f aca="false">IFERROR(VLOOKUP(ROWS($N$5:N1444),$H$5:$I$6009,2,0),"")</f>
        <v/>
      </c>
    </row>
    <row r="1445" customFormat="false" ht="14.25" hidden="false" customHeight="true" outlineLevel="0" collapsed="false">
      <c r="H1445" s="44" t="n">
        <f aca="false">IF(ISNUMBER(SEARCH($N$1,I1445)),MAX($H$4:H1444)+1,0)</f>
        <v>0</v>
      </c>
      <c r="N1445" s="44" t="str">
        <f aca="false">IFERROR(VLOOKUP(ROWS($N$5:N1445),$H$5:$I$6009,2,0),"")</f>
        <v/>
      </c>
    </row>
    <row r="1446" customFormat="false" ht="14.25" hidden="false" customHeight="true" outlineLevel="0" collapsed="false">
      <c r="H1446" s="44" t="n">
        <f aca="false">IF(ISNUMBER(SEARCH($N$1,I1446)),MAX($H$4:H1445)+1,0)</f>
        <v>0</v>
      </c>
      <c r="N1446" s="44" t="str">
        <f aca="false">IFERROR(VLOOKUP(ROWS($N$5:N1446),$H$5:$I$6009,2,0),"")</f>
        <v/>
      </c>
    </row>
    <row r="1447" customFormat="false" ht="14.25" hidden="false" customHeight="true" outlineLevel="0" collapsed="false">
      <c r="H1447" s="44" t="n">
        <f aca="false">IF(ISNUMBER(SEARCH($N$1,I1447)),MAX($H$4:H1446)+1,0)</f>
        <v>0</v>
      </c>
      <c r="N1447" s="44" t="str">
        <f aca="false">IFERROR(VLOOKUP(ROWS($N$5:N1447),$H$5:$I$6009,2,0),"")</f>
        <v/>
      </c>
    </row>
    <row r="1448" customFormat="false" ht="14.25" hidden="false" customHeight="true" outlineLevel="0" collapsed="false">
      <c r="H1448" s="44" t="n">
        <f aca="false">IF(ISNUMBER(SEARCH($N$1,I1448)),MAX($H$4:H1447)+1,0)</f>
        <v>0</v>
      </c>
      <c r="N1448" s="44" t="str">
        <f aca="false">IFERROR(VLOOKUP(ROWS($N$5:N1448),$H$5:$I$6009,2,0),"")</f>
        <v/>
      </c>
    </row>
    <row r="1449" customFormat="false" ht="14.25" hidden="false" customHeight="true" outlineLevel="0" collapsed="false">
      <c r="H1449" s="44" t="n">
        <f aca="false">IF(ISNUMBER(SEARCH($N$1,I1449)),MAX($H$4:H1448)+1,0)</f>
        <v>0</v>
      </c>
      <c r="N1449" s="44" t="str">
        <f aca="false">IFERROR(VLOOKUP(ROWS($N$5:N1449),$H$5:$I$6009,2,0),"")</f>
        <v/>
      </c>
    </row>
    <row r="1450" customFormat="false" ht="14.25" hidden="false" customHeight="true" outlineLevel="0" collapsed="false">
      <c r="H1450" s="44" t="n">
        <f aca="false">IF(ISNUMBER(SEARCH($N$1,I1450)),MAX($H$4:H1449)+1,0)</f>
        <v>0</v>
      </c>
      <c r="N1450" s="44" t="str">
        <f aca="false">IFERROR(VLOOKUP(ROWS($N$5:N1450),$H$5:$I$6009,2,0),"")</f>
        <v/>
      </c>
    </row>
    <row r="1451" customFormat="false" ht="14.25" hidden="false" customHeight="true" outlineLevel="0" collapsed="false">
      <c r="H1451" s="44" t="n">
        <f aca="false">IF(ISNUMBER(SEARCH($N$1,I1451)),MAX($H$4:H1450)+1,0)</f>
        <v>0</v>
      </c>
      <c r="N1451" s="44" t="str">
        <f aca="false">IFERROR(VLOOKUP(ROWS($N$5:N1451),$H$5:$I$6009,2,0),"")</f>
        <v/>
      </c>
    </row>
    <row r="1452" customFormat="false" ht="14.25" hidden="false" customHeight="true" outlineLevel="0" collapsed="false">
      <c r="H1452" s="44" t="n">
        <f aca="false">IF(ISNUMBER(SEARCH($N$1,I1452)),MAX($H$4:H1451)+1,0)</f>
        <v>0</v>
      </c>
      <c r="N1452" s="44" t="str">
        <f aca="false">IFERROR(VLOOKUP(ROWS($N$5:N1452),$H$5:$I$6009,2,0),"")</f>
        <v/>
      </c>
    </row>
    <row r="1453" customFormat="false" ht="14.25" hidden="false" customHeight="true" outlineLevel="0" collapsed="false">
      <c r="H1453" s="44" t="n">
        <f aca="false">IF(ISNUMBER(SEARCH($N$1,I1453)),MAX($H$4:H1452)+1,0)</f>
        <v>0</v>
      </c>
      <c r="N1453" s="44" t="str">
        <f aca="false">IFERROR(VLOOKUP(ROWS($N$5:N1453),$H$5:$I$6009,2,0),"")</f>
        <v/>
      </c>
    </row>
    <row r="1454" customFormat="false" ht="14.25" hidden="false" customHeight="true" outlineLevel="0" collapsed="false">
      <c r="H1454" s="44" t="n">
        <f aca="false">IF(ISNUMBER(SEARCH($N$1,I1454)),MAX($H$4:H1453)+1,0)</f>
        <v>0</v>
      </c>
      <c r="N1454" s="44" t="str">
        <f aca="false">IFERROR(VLOOKUP(ROWS($N$5:N1454),$H$5:$I$6009,2,0),"")</f>
        <v/>
      </c>
    </row>
    <row r="1455" customFormat="false" ht="14.25" hidden="false" customHeight="true" outlineLevel="0" collapsed="false">
      <c r="H1455" s="44" t="n">
        <f aca="false">IF(ISNUMBER(SEARCH($N$1,I1455)),MAX($H$4:H1454)+1,0)</f>
        <v>0</v>
      </c>
      <c r="N1455" s="44" t="str">
        <f aca="false">IFERROR(VLOOKUP(ROWS($N$5:N1455),$H$5:$I$6009,2,0),"")</f>
        <v/>
      </c>
    </row>
    <row r="1456" customFormat="false" ht="14.25" hidden="false" customHeight="true" outlineLevel="0" collapsed="false">
      <c r="H1456" s="44" t="n">
        <f aca="false">IF(ISNUMBER(SEARCH($N$1,I1456)),MAX($H$4:H1455)+1,0)</f>
        <v>0</v>
      </c>
      <c r="N1456" s="44" t="str">
        <f aca="false">IFERROR(VLOOKUP(ROWS($N$5:N1456),$H$5:$I$6009,2,0),"")</f>
        <v/>
      </c>
    </row>
    <row r="1457" customFormat="false" ht="14.25" hidden="false" customHeight="true" outlineLevel="0" collapsed="false">
      <c r="H1457" s="44" t="n">
        <f aca="false">IF(ISNUMBER(SEARCH($N$1,I1457)),MAX($H$4:H1456)+1,0)</f>
        <v>0</v>
      </c>
      <c r="N1457" s="44" t="str">
        <f aca="false">IFERROR(VLOOKUP(ROWS($N$5:N1457),$H$5:$I$6009,2,0),"")</f>
        <v/>
      </c>
    </row>
    <row r="1458" customFormat="false" ht="14.25" hidden="false" customHeight="true" outlineLevel="0" collapsed="false">
      <c r="H1458" s="44" t="n">
        <f aca="false">IF(ISNUMBER(SEARCH($N$1,I1458)),MAX($H$4:H1457)+1,0)</f>
        <v>0</v>
      </c>
      <c r="N1458" s="44" t="str">
        <f aca="false">IFERROR(VLOOKUP(ROWS($N$5:N1458),$H$5:$I$6009,2,0),"")</f>
        <v/>
      </c>
    </row>
    <row r="1459" customFormat="false" ht="14.25" hidden="false" customHeight="true" outlineLevel="0" collapsed="false">
      <c r="H1459" s="44" t="n">
        <f aca="false">IF(ISNUMBER(SEARCH($N$1,I1459)),MAX($H$4:H1458)+1,0)</f>
        <v>0</v>
      </c>
      <c r="N1459" s="44" t="str">
        <f aca="false">IFERROR(VLOOKUP(ROWS($N$5:N1459),$H$5:$I$6009,2,0),"")</f>
        <v/>
      </c>
    </row>
    <row r="1460" customFormat="false" ht="14.25" hidden="false" customHeight="true" outlineLevel="0" collapsed="false">
      <c r="H1460" s="44" t="n">
        <f aca="false">IF(ISNUMBER(SEARCH($N$1,I1460)),MAX($H$4:H1459)+1,0)</f>
        <v>0</v>
      </c>
      <c r="N1460" s="44" t="str">
        <f aca="false">IFERROR(VLOOKUP(ROWS($N$5:N1460),$H$5:$I$6009,2,0),"")</f>
        <v/>
      </c>
    </row>
    <row r="1461" customFormat="false" ht="14.25" hidden="false" customHeight="true" outlineLevel="0" collapsed="false">
      <c r="H1461" s="44" t="n">
        <f aca="false">IF(ISNUMBER(SEARCH($N$1,I1461)),MAX($H$4:H1460)+1,0)</f>
        <v>0</v>
      </c>
      <c r="N1461" s="44" t="str">
        <f aca="false">IFERROR(VLOOKUP(ROWS($N$5:N1461),$H$5:$I$6009,2,0),"")</f>
        <v/>
      </c>
    </row>
    <row r="1462" customFormat="false" ht="14.25" hidden="false" customHeight="true" outlineLevel="0" collapsed="false">
      <c r="H1462" s="44" t="n">
        <f aca="false">IF(ISNUMBER(SEARCH($N$1,I1462)),MAX($H$4:H1461)+1,0)</f>
        <v>0</v>
      </c>
      <c r="N1462" s="44" t="str">
        <f aca="false">IFERROR(VLOOKUP(ROWS($N$5:N1462),$H$5:$I$6009,2,0),"")</f>
        <v/>
      </c>
    </row>
    <row r="1463" customFormat="false" ht="14.25" hidden="false" customHeight="true" outlineLevel="0" collapsed="false">
      <c r="H1463" s="44" t="n">
        <f aca="false">IF(ISNUMBER(SEARCH($N$1,I1463)),MAX($H$4:H1462)+1,0)</f>
        <v>0</v>
      </c>
      <c r="N1463" s="44" t="str">
        <f aca="false">IFERROR(VLOOKUP(ROWS($N$5:N1463),$H$5:$I$6009,2,0),"")</f>
        <v/>
      </c>
    </row>
    <row r="1464" customFormat="false" ht="14.25" hidden="false" customHeight="true" outlineLevel="0" collapsed="false">
      <c r="H1464" s="44" t="n">
        <f aca="false">IF(ISNUMBER(SEARCH($N$1,I1464)),MAX($H$4:H1463)+1,0)</f>
        <v>0</v>
      </c>
      <c r="N1464" s="44" t="str">
        <f aca="false">IFERROR(VLOOKUP(ROWS($N$5:N1464),$H$5:$I$6009,2,0),"")</f>
        <v/>
      </c>
    </row>
    <row r="1465" customFormat="false" ht="14.25" hidden="false" customHeight="true" outlineLevel="0" collapsed="false">
      <c r="H1465" s="44" t="n">
        <f aca="false">IF(ISNUMBER(SEARCH($N$1,I1465)),MAX($H$4:H1464)+1,0)</f>
        <v>0</v>
      </c>
      <c r="N1465" s="44" t="str">
        <f aca="false">IFERROR(VLOOKUP(ROWS($N$5:N1465),$H$5:$I$6009,2,0),"")</f>
        <v/>
      </c>
    </row>
    <row r="1466" customFormat="false" ht="14.25" hidden="false" customHeight="true" outlineLevel="0" collapsed="false">
      <c r="H1466" s="44" t="n">
        <f aca="false">IF(ISNUMBER(SEARCH($N$1,I1466)),MAX($H$4:H1465)+1,0)</f>
        <v>0</v>
      </c>
      <c r="N1466" s="44" t="str">
        <f aca="false">IFERROR(VLOOKUP(ROWS($N$5:N1466),$H$5:$I$6009,2,0),"")</f>
        <v/>
      </c>
    </row>
    <row r="1467" customFormat="false" ht="14.25" hidden="false" customHeight="true" outlineLevel="0" collapsed="false">
      <c r="H1467" s="44" t="n">
        <f aca="false">IF(ISNUMBER(SEARCH($N$1,I1467)),MAX($H$4:H1466)+1,0)</f>
        <v>0</v>
      </c>
      <c r="N1467" s="44" t="str">
        <f aca="false">IFERROR(VLOOKUP(ROWS($N$5:N1467),$H$5:$I$6009,2,0),"")</f>
        <v/>
      </c>
    </row>
    <row r="1468" customFormat="false" ht="14.25" hidden="false" customHeight="true" outlineLevel="0" collapsed="false">
      <c r="H1468" s="44" t="n">
        <f aca="false">IF(ISNUMBER(SEARCH($N$1,I1468)),MAX($H$4:H1467)+1,0)</f>
        <v>0</v>
      </c>
      <c r="N1468" s="44" t="str">
        <f aca="false">IFERROR(VLOOKUP(ROWS($N$5:N1468),$H$5:$I$6009,2,0),"")</f>
        <v/>
      </c>
    </row>
    <row r="1469" customFormat="false" ht="14.25" hidden="false" customHeight="true" outlineLevel="0" collapsed="false">
      <c r="H1469" s="44" t="n">
        <f aca="false">IF(ISNUMBER(SEARCH($N$1,I1469)),MAX($H$4:H1468)+1,0)</f>
        <v>0</v>
      </c>
      <c r="N1469" s="44" t="str">
        <f aca="false">IFERROR(VLOOKUP(ROWS($N$5:N1469),$H$5:$I$6009,2,0),"")</f>
        <v/>
      </c>
    </row>
    <row r="1470" customFormat="false" ht="14.25" hidden="false" customHeight="true" outlineLevel="0" collapsed="false">
      <c r="H1470" s="44" t="n">
        <f aca="false">IF(ISNUMBER(SEARCH($N$1,I1470)),MAX($H$4:H1469)+1,0)</f>
        <v>0</v>
      </c>
      <c r="N1470" s="44" t="str">
        <f aca="false">IFERROR(VLOOKUP(ROWS($N$5:N1470),$H$5:$I$6009,2,0),"")</f>
        <v/>
      </c>
    </row>
    <row r="1471" customFormat="false" ht="14.25" hidden="false" customHeight="true" outlineLevel="0" collapsed="false">
      <c r="H1471" s="44" t="n">
        <f aca="false">IF(ISNUMBER(SEARCH($N$1,I1471)),MAX($H$4:H1470)+1,0)</f>
        <v>0</v>
      </c>
      <c r="N1471" s="44" t="str">
        <f aca="false">IFERROR(VLOOKUP(ROWS($N$5:N1471),$H$5:$I$6009,2,0),"")</f>
        <v/>
      </c>
    </row>
    <row r="1472" customFormat="false" ht="14.25" hidden="false" customHeight="true" outlineLevel="0" collapsed="false">
      <c r="H1472" s="44" t="n">
        <f aca="false">IF(ISNUMBER(SEARCH($N$1,I1472)),MAX($H$4:H1471)+1,0)</f>
        <v>0</v>
      </c>
      <c r="N1472" s="44" t="str">
        <f aca="false">IFERROR(VLOOKUP(ROWS($N$5:N1472),$H$5:$I$6009,2,0),"")</f>
        <v/>
      </c>
    </row>
    <row r="1473" customFormat="false" ht="14.25" hidden="false" customHeight="true" outlineLevel="0" collapsed="false">
      <c r="H1473" s="44" t="n">
        <f aca="false">IF(ISNUMBER(SEARCH($N$1,I1473)),MAX($H$4:H1472)+1,0)</f>
        <v>0</v>
      </c>
      <c r="N1473" s="44" t="str">
        <f aca="false">IFERROR(VLOOKUP(ROWS($N$5:N1473),$H$5:$I$6009,2,0),"")</f>
        <v/>
      </c>
    </row>
    <row r="1474" customFormat="false" ht="14.25" hidden="false" customHeight="true" outlineLevel="0" collapsed="false">
      <c r="H1474" s="44" t="n">
        <f aca="false">IF(ISNUMBER(SEARCH($N$1,I1474)),MAX($H$4:H1473)+1,0)</f>
        <v>0</v>
      </c>
      <c r="N1474" s="44" t="str">
        <f aca="false">IFERROR(VLOOKUP(ROWS($N$5:N1474),$H$5:$I$6009,2,0),"")</f>
        <v/>
      </c>
    </row>
    <row r="1475" customFormat="false" ht="14.25" hidden="false" customHeight="true" outlineLevel="0" collapsed="false">
      <c r="H1475" s="44" t="n">
        <f aca="false">IF(ISNUMBER(SEARCH($N$1,I1475)),MAX($H$4:H1474)+1,0)</f>
        <v>0</v>
      </c>
      <c r="N1475" s="44" t="str">
        <f aca="false">IFERROR(VLOOKUP(ROWS($N$5:N1475),$H$5:$I$6009,2,0),"")</f>
        <v/>
      </c>
    </row>
    <row r="1476" customFormat="false" ht="14.25" hidden="false" customHeight="true" outlineLevel="0" collapsed="false">
      <c r="H1476" s="44" t="n">
        <f aca="false">IF(ISNUMBER(SEARCH($N$1,I1476)),MAX($H$4:H1475)+1,0)</f>
        <v>0</v>
      </c>
      <c r="N1476" s="44" t="str">
        <f aca="false">IFERROR(VLOOKUP(ROWS($N$5:N1476),$H$5:$I$6009,2,0),"")</f>
        <v/>
      </c>
    </row>
    <row r="1477" customFormat="false" ht="14.25" hidden="false" customHeight="true" outlineLevel="0" collapsed="false">
      <c r="H1477" s="44" t="n">
        <f aca="false">IF(ISNUMBER(SEARCH($N$1,I1477)),MAX($H$4:H1476)+1,0)</f>
        <v>0</v>
      </c>
      <c r="N1477" s="44" t="str">
        <f aca="false">IFERROR(VLOOKUP(ROWS($N$5:N1477),$H$5:$I$6009,2,0),"")</f>
        <v/>
      </c>
    </row>
    <row r="1478" customFormat="false" ht="14.25" hidden="false" customHeight="true" outlineLevel="0" collapsed="false">
      <c r="H1478" s="44" t="n">
        <f aca="false">IF(ISNUMBER(SEARCH($N$1,I1478)),MAX($H$4:H1477)+1,0)</f>
        <v>0</v>
      </c>
      <c r="N1478" s="44" t="str">
        <f aca="false">IFERROR(VLOOKUP(ROWS($N$5:N1478),$H$5:$I$6009,2,0),"")</f>
        <v/>
      </c>
    </row>
    <row r="1479" customFormat="false" ht="14.25" hidden="false" customHeight="true" outlineLevel="0" collapsed="false">
      <c r="H1479" s="44" t="n">
        <f aca="false">IF(ISNUMBER(SEARCH($N$1,I1479)),MAX($H$4:H1478)+1,0)</f>
        <v>0</v>
      </c>
      <c r="N1479" s="44" t="str">
        <f aca="false">IFERROR(VLOOKUP(ROWS($N$5:N1479),$H$5:$I$6009,2,0),"")</f>
        <v/>
      </c>
    </row>
    <row r="1480" customFormat="false" ht="14.25" hidden="false" customHeight="true" outlineLevel="0" collapsed="false">
      <c r="H1480" s="44" t="n">
        <f aca="false">IF(ISNUMBER(SEARCH($N$1,I1480)),MAX($H$4:H1479)+1,0)</f>
        <v>0</v>
      </c>
      <c r="N1480" s="44" t="str">
        <f aca="false">IFERROR(VLOOKUP(ROWS($N$5:N1480),$H$5:$I$6009,2,0),"")</f>
        <v/>
      </c>
    </row>
    <row r="1481" customFormat="false" ht="14.25" hidden="false" customHeight="true" outlineLevel="0" collapsed="false">
      <c r="H1481" s="44" t="n">
        <f aca="false">IF(ISNUMBER(SEARCH($N$1,I1481)),MAX($H$4:H1480)+1,0)</f>
        <v>0</v>
      </c>
      <c r="N1481" s="44" t="str">
        <f aca="false">IFERROR(VLOOKUP(ROWS($N$5:N1481),$H$5:$I$6009,2,0),"")</f>
        <v/>
      </c>
    </row>
    <row r="1482" customFormat="false" ht="14.25" hidden="false" customHeight="true" outlineLevel="0" collapsed="false">
      <c r="H1482" s="44" t="n">
        <f aca="false">IF(ISNUMBER(SEARCH($N$1,I1482)),MAX($H$4:H1481)+1,0)</f>
        <v>0</v>
      </c>
      <c r="N1482" s="44" t="str">
        <f aca="false">IFERROR(VLOOKUP(ROWS($N$5:N1482),$H$5:$I$6009,2,0),"")</f>
        <v/>
      </c>
    </row>
    <row r="1483" customFormat="false" ht="14.25" hidden="false" customHeight="true" outlineLevel="0" collapsed="false">
      <c r="H1483" s="44" t="n">
        <f aca="false">IF(ISNUMBER(SEARCH($N$1,I1483)),MAX($H$4:H1482)+1,0)</f>
        <v>0</v>
      </c>
      <c r="N1483" s="44" t="str">
        <f aca="false">IFERROR(VLOOKUP(ROWS($N$5:N1483),$H$5:$I$6009,2,0),"")</f>
        <v/>
      </c>
    </row>
    <row r="1484" customFormat="false" ht="14.25" hidden="false" customHeight="true" outlineLevel="0" collapsed="false">
      <c r="H1484" s="44" t="n">
        <f aca="false">IF(ISNUMBER(SEARCH($N$1,I1484)),MAX($H$4:H1483)+1,0)</f>
        <v>0</v>
      </c>
      <c r="N1484" s="44" t="str">
        <f aca="false">IFERROR(VLOOKUP(ROWS($N$5:N1484),$H$5:$I$6009,2,0),"")</f>
        <v/>
      </c>
    </row>
    <row r="1485" customFormat="false" ht="14.25" hidden="false" customHeight="true" outlineLevel="0" collapsed="false">
      <c r="H1485" s="44" t="n">
        <f aca="false">IF(ISNUMBER(SEARCH($N$1,I1485)),MAX($H$4:H1484)+1,0)</f>
        <v>0</v>
      </c>
      <c r="N1485" s="44" t="str">
        <f aca="false">IFERROR(VLOOKUP(ROWS($N$5:N1485),$H$5:$I$6009,2,0),"")</f>
        <v/>
      </c>
    </row>
    <row r="1486" customFormat="false" ht="14.25" hidden="false" customHeight="true" outlineLevel="0" collapsed="false">
      <c r="H1486" s="44" t="n">
        <f aca="false">IF(ISNUMBER(SEARCH($N$1,I1486)),MAX($H$4:H1485)+1,0)</f>
        <v>0</v>
      </c>
      <c r="N1486" s="44" t="str">
        <f aca="false">IFERROR(VLOOKUP(ROWS($N$5:N1486),$H$5:$I$6009,2,0),"")</f>
        <v/>
      </c>
    </row>
    <row r="1487" customFormat="false" ht="14.25" hidden="false" customHeight="true" outlineLevel="0" collapsed="false">
      <c r="H1487" s="44" t="n">
        <f aca="false">IF(ISNUMBER(SEARCH($N$1,I1487)),MAX($H$4:H1486)+1,0)</f>
        <v>0</v>
      </c>
      <c r="N1487" s="44" t="str">
        <f aca="false">IFERROR(VLOOKUP(ROWS($N$5:N1487),$H$5:$I$6009,2,0),"")</f>
        <v/>
      </c>
    </row>
    <row r="1488" customFormat="false" ht="14.25" hidden="false" customHeight="true" outlineLevel="0" collapsed="false">
      <c r="H1488" s="44" t="n">
        <f aca="false">IF(ISNUMBER(SEARCH($N$1,I1488)),MAX($H$4:H1487)+1,0)</f>
        <v>0</v>
      </c>
      <c r="N1488" s="44" t="str">
        <f aca="false">IFERROR(VLOOKUP(ROWS($N$5:N1488),$H$5:$I$6009,2,0),"")</f>
        <v/>
      </c>
    </row>
    <row r="1489" customFormat="false" ht="14.25" hidden="false" customHeight="true" outlineLevel="0" collapsed="false">
      <c r="H1489" s="44" t="n">
        <f aca="false">IF(ISNUMBER(SEARCH($N$1,I1489)),MAX($H$4:H1488)+1,0)</f>
        <v>0</v>
      </c>
      <c r="N1489" s="44" t="str">
        <f aca="false">IFERROR(VLOOKUP(ROWS($N$5:N1489),$H$5:$I$6009,2,0),"")</f>
        <v/>
      </c>
    </row>
    <row r="1490" customFormat="false" ht="14.25" hidden="false" customHeight="true" outlineLevel="0" collapsed="false">
      <c r="H1490" s="44" t="n">
        <f aca="false">IF(ISNUMBER(SEARCH($N$1,I1490)),MAX($H$4:H1489)+1,0)</f>
        <v>0</v>
      </c>
      <c r="N1490" s="44" t="str">
        <f aca="false">IFERROR(VLOOKUP(ROWS($N$5:N1490),$H$5:$I$6009,2,0),"")</f>
        <v/>
      </c>
    </row>
    <row r="1491" customFormat="false" ht="14.25" hidden="false" customHeight="true" outlineLevel="0" collapsed="false">
      <c r="H1491" s="44" t="n">
        <f aca="false">IF(ISNUMBER(SEARCH($N$1,I1491)),MAX($H$4:H1490)+1,0)</f>
        <v>0</v>
      </c>
      <c r="N1491" s="44" t="str">
        <f aca="false">IFERROR(VLOOKUP(ROWS($N$5:N1491),$H$5:$I$6009,2,0),"")</f>
        <v/>
      </c>
    </row>
    <row r="1492" customFormat="false" ht="14.25" hidden="false" customHeight="true" outlineLevel="0" collapsed="false">
      <c r="H1492" s="44" t="n">
        <f aca="false">IF(ISNUMBER(SEARCH($N$1,I1492)),MAX($H$4:H1491)+1,0)</f>
        <v>0</v>
      </c>
      <c r="N1492" s="44" t="str">
        <f aca="false">IFERROR(VLOOKUP(ROWS($N$5:N1492),$H$5:$I$6009,2,0),"")</f>
        <v/>
      </c>
    </row>
    <row r="1493" customFormat="false" ht="14.25" hidden="false" customHeight="true" outlineLevel="0" collapsed="false">
      <c r="H1493" s="44" t="n">
        <f aca="false">IF(ISNUMBER(SEARCH($N$1,I1493)),MAX($H$4:H1492)+1,0)</f>
        <v>0</v>
      </c>
      <c r="N1493" s="44" t="str">
        <f aca="false">IFERROR(VLOOKUP(ROWS($N$5:N1493),$H$5:$I$6009,2,0),"")</f>
        <v/>
      </c>
    </row>
    <row r="1494" customFormat="false" ht="14.25" hidden="false" customHeight="true" outlineLevel="0" collapsed="false">
      <c r="H1494" s="44" t="n">
        <f aca="false">IF(ISNUMBER(SEARCH($N$1,I1494)),MAX($H$4:H1493)+1,0)</f>
        <v>0</v>
      </c>
      <c r="N1494" s="44" t="str">
        <f aca="false">IFERROR(VLOOKUP(ROWS($N$5:N1494),$H$5:$I$6009,2,0),"")</f>
        <v/>
      </c>
    </row>
    <row r="1495" customFormat="false" ht="14.25" hidden="false" customHeight="true" outlineLevel="0" collapsed="false">
      <c r="H1495" s="44" t="n">
        <f aca="false">IF(ISNUMBER(SEARCH($N$1,I1495)),MAX($H$4:H1494)+1,0)</f>
        <v>0</v>
      </c>
      <c r="N1495" s="44" t="str">
        <f aca="false">IFERROR(VLOOKUP(ROWS($N$5:N1495),$H$5:$I$6009,2,0),"")</f>
        <v/>
      </c>
    </row>
    <row r="1496" customFormat="false" ht="14.25" hidden="false" customHeight="true" outlineLevel="0" collapsed="false">
      <c r="H1496" s="44" t="n">
        <f aca="false">IF(ISNUMBER(SEARCH($N$1,I1496)),MAX($H$4:H1495)+1,0)</f>
        <v>0</v>
      </c>
      <c r="N1496" s="44" t="str">
        <f aca="false">IFERROR(VLOOKUP(ROWS($N$5:N1496),$H$5:$I$6009,2,0),"")</f>
        <v/>
      </c>
    </row>
    <row r="1497" customFormat="false" ht="14.25" hidden="false" customHeight="true" outlineLevel="0" collapsed="false">
      <c r="H1497" s="44" t="n">
        <f aca="false">IF(ISNUMBER(SEARCH($N$1,I1497)),MAX($H$4:H1496)+1,0)</f>
        <v>0</v>
      </c>
      <c r="N1497" s="44" t="str">
        <f aca="false">IFERROR(VLOOKUP(ROWS($N$5:N1497),$H$5:$I$6009,2,0),"")</f>
        <v/>
      </c>
    </row>
    <row r="1498" customFormat="false" ht="14.25" hidden="false" customHeight="true" outlineLevel="0" collapsed="false">
      <c r="H1498" s="44" t="n">
        <f aca="false">IF(ISNUMBER(SEARCH($N$1,I1498)),MAX($H$4:H1497)+1,0)</f>
        <v>0</v>
      </c>
      <c r="N1498" s="44" t="str">
        <f aca="false">IFERROR(VLOOKUP(ROWS($N$5:N1498),$H$5:$I$6009,2,0),"")</f>
        <v/>
      </c>
    </row>
    <row r="1499" customFormat="false" ht="14.25" hidden="false" customHeight="true" outlineLevel="0" collapsed="false">
      <c r="H1499" s="44" t="n">
        <f aca="false">IF(ISNUMBER(SEARCH($N$1,I1499)),MAX($H$4:H1498)+1,0)</f>
        <v>0</v>
      </c>
      <c r="N1499" s="44" t="str">
        <f aca="false">IFERROR(VLOOKUP(ROWS($N$5:N1499),$H$5:$I$6009,2,0),"")</f>
        <v/>
      </c>
    </row>
    <row r="1500" customFormat="false" ht="14.25" hidden="false" customHeight="true" outlineLevel="0" collapsed="false">
      <c r="H1500" s="44" t="n">
        <f aca="false">IF(ISNUMBER(SEARCH($N$1,I1500)),MAX($H$4:H1499)+1,0)</f>
        <v>0</v>
      </c>
      <c r="N1500" s="44" t="str">
        <f aca="false">IFERROR(VLOOKUP(ROWS($N$5:N1500),$H$5:$I$6009,2,0),"")</f>
        <v/>
      </c>
    </row>
    <row r="1501" customFormat="false" ht="14.25" hidden="false" customHeight="true" outlineLevel="0" collapsed="false">
      <c r="H1501" s="44" t="n">
        <f aca="false">IF(ISNUMBER(SEARCH($N$1,I1501)),MAX($H$4:H1500)+1,0)</f>
        <v>0</v>
      </c>
      <c r="N1501" s="44" t="str">
        <f aca="false">IFERROR(VLOOKUP(ROWS($N$5:N1501),$H$5:$I$6009,2,0),"")</f>
        <v/>
      </c>
    </row>
    <row r="1502" customFormat="false" ht="14.25" hidden="false" customHeight="true" outlineLevel="0" collapsed="false">
      <c r="H1502" s="44" t="n">
        <f aca="false">IF(ISNUMBER(SEARCH($N$1,I1502)),MAX($H$4:H1501)+1,0)</f>
        <v>0</v>
      </c>
      <c r="N1502" s="44" t="str">
        <f aca="false">IFERROR(VLOOKUP(ROWS($N$5:N1502),$H$5:$I$6009,2,0),"")</f>
        <v/>
      </c>
    </row>
    <row r="1503" customFormat="false" ht="14.25" hidden="false" customHeight="true" outlineLevel="0" collapsed="false">
      <c r="H1503" s="44" t="n">
        <f aca="false">IF(ISNUMBER(SEARCH($N$1,I1503)),MAX($H$4:H1502)+1,0)</f>
        <v>0</v>
      </c>
      <c r="N1503" s="44" t="str">
        <f aca="false">IFERROR(VLOOKUP(ROWS($N$5:N1503),$H$5:$I$6009,2,0),"")</f>
        <v/>
      </c>
    </row>
    <row r="1504" customFormat="false" ht="14.25" hidden="false" customHeight="true" outlineLevel="0" collapsed="false">
      <c r="H1504" s="44" t="n">
        <f aca="false">IF(ISNUMBER(SEARCH($N$1,I1504)),MAX($H$4:H1503)+1,0)</f>
        <v>0</v>
      </c>
      <c r="N1504" s="44" t="str">
        <f aca="false">IFERROR(VLOOKUP(ROWS($N$5:N1504),$H$5:$I$6009,2,0),"")</f>
        <v/>
      </c>
    </row>
    <row r="1505" customFormat="false" ht="14.25" hidden="false" customHeight="true" outlineLevel="0" collapsed="false">
      <c r="H1505" s="44" t="n">
        <f aca="false">IF(ISNUMBER(SEARCH($N$1,I1505)),MAX($H$4:H1504)+1,0)</f>
        <v>0</v>
      </c>
      <c r="N1505" s="44" t="str">
        <f aca="false">IFERROR(VLOOKUP(ROWS($N$5:N1505),$H$5:$I$6009,2,0),"")</f>
        <v/>
      </c>
    </row>
    <row r="1506" customFormat="false" ht="14.25" hidden="false" customHeight="true" outlineLevel="0" collapsed="false">
      <c r="H1506" s="44" t="n">
        <f aca="false">IF(ISNUMBER(SEARCH($N$1,I1506)),MAX($H$4:H1505)+1,0)</f>
        <v>0</v>
      </c>
      <c r="N1506" s="44" t="str">
        <f aca="false">IFERROR(VLOOKUP(ROWS($N$5:N1506),$H$5:$I$6009,2,0),"")</f>
        <v/>
      </c>
    </row>
    <row r="1507" customFormat="false" ht="14.25" hidden="false" customHeight="true" outlineLevel="0" collapsed="false">
      <c r="H1507" s="44" t="n">
        <f aca="false">IF(ISNUMBER(SEARCH($N$1,I1507)),MAX($H$4:H1506)+1,0)</f>
        <v>0</v>
      </c>
      <c r="N1507" s="44" t="str">
        <f aca="false">IFERROR(VLOOKUP(ROWS($N$5:N1507),$H$5:$I$6009,2,0),"")</f>
        <v/>
      </c>
    </row>
    <row r="1508" customFormat="false" ht="14.25" hidden="false" customHeight="true" outlineLevel="0" collapsed="false">
      <c r="H1508" s="44" t="n">
        <f aca="false">IF(ISNUMBER(SEARCH($N$1,I1508)),MAX($H$4:H1507)+1,0)</f>
        <v>0</v>
      </c>
      <c r="N1508" s="44" t="str">
        <f aca="false">IFERROR(VLOOKUP(ROWS($N$5:N1508),$H$5:$I$6009,2,0),"")</f>
        <v/>
      </c>
    </row>
    <row r="1509" customFormat="false" ht="14.25" hidden="false" customHeight="true" outlineLevel="0" collapsed="false">
      <c r="H1509" s="44" t="n">
        <f aca="false">IF(ISNUMBER(SEARCH($N$1,I1509)),MAX($H$4:H1508)+1,0)</f>
        <v>0</v>
      </c>
      <c r="N1509" s="44" t="str">
        <f aca="false">IFERROR(VLOOKUP(ROWS($N$5:N1509),$H$5:$I$6009,2,0),"")</f>
        <v/>
      </c>
    </row>
    <row r="1510" customFormat="false" ht="14.25" hidden="false" customHeight="true" outlineLevel="0" collapsed="false">
      <c r="H1510" s="44" t="n">
        <f aca="false">IF(ISNUMBER(SEARCH($N$1,I1510)),MAX($H$4:H1509)+1,0)</f>
        <v>0</v>
      </c>
      <c r="N1510" s="44" t="str">
        <f aca="false">IFERROR(VLOOKUP(ROWS($N$5:N1510),$H$5:$I$6009,2,0),"")</f>
        <v/>
      </c>
    </row>
    <row r="1511" customFormat="false" ht="14.25" hidden="false" customHeight="true" outlineLevel="0" collapsed="false">
      <c r="H1511" s="44" t="n">
        <f aca="false">IF(ISNUMBER(SEARCH($N$1,I1511)),MAX($H$4:H1510)+1,0)</f>
        <v>0</v>
      </c>
      <c r="N1511" s="44" t="str">
        <f aca="false">IFERROR(VLOOKUP(ROWS($N$5:N1511),$H$5:$I$6009,2,0),"")</f>
        <v/>
      </c>
    </row>
    <row r="1512" customFormat="false" ht="14.25" hidden="false" customHeight="true" outlineLevel="0" collapsed="false">
      <c r="H1512" s="44" t="n">
        <f aca="false">IF(ISNUMBER(SEARCH($N$1,I1512)),MAX($H$4:H1511)+1,0)</f>
        <v>0</v>
      </c>
      <c r="N1512" s="44" t="str">
        <f aca="false">IFERROR(VLOOKUP(ROWS($N$5:N1512),$H$5:$I$6009,2,0),"")</f>
        <v/>
      </c>
    </row>
    <row r="1513" customFormat="false" ht="14.25" hidden="false" customHeight="true" outlineLevel="0" collapsed="false">
      <c r="H1513" s="44" t="n">
        <f aca="false">IF(ISNUMBER(SEARCH($N$1,I1513)),MAX($H$4:H1512)+1,0)</f>
        <v>0</v>
      </c>
      <c r="N1513" s="44" t="str">
        <f aca="false">IFERROR(VLOOKUP(ROWS($N$5:N1513),$H$5:$I$6009,2,0),"")</f>
        <v/>
      </c>
    </row>
    <row r="1514" customFormat="false" ht="14.25" hidden="false" customHeight="true" outlineLevel="0" collapsed="false">
      <c r="H1514" s="44" t="n">
        <f aca="false">IF(ISNUMBER(SEARCH($N$1,I1514)),MAX($H$4:H1513)+1,0)</f>
        <v>0</v>
      </c>
      <c r="N1514" s="44" t="str">
        <f aca="false">IFERROR(VLOOKUP(ROWS($N$5:N1514),$H$5:$I$6009,2,0),"")</f>
        <v/>
      </c>
    </row>
    <row r="1515" customFormat="false" ht="14.25" hidden="false" customHeight="true" outlineLevel="0" collapsed="false">
      <c r="H1515" s="44" t="n">
        <f aca="false">IF(ISNUMBER(SEARCH($N$1,I1515)),MAX($H$4:H1514)+1,0)</f>
        <v>0</v>
      </c>
      <c r="N1515" s="44" t="str">
        <f aca="false">IFERROR(VLOOKUP(ROWS($N$5:N1515),$H$5:$I$6009,2,0),"")</f>
        <v/>
      </c>
    </row>
    <row r="1516" customFormat="false" ht="14.25" hidden="false" customHeight="true" outlineLevel="0" collapsed="false">
      <c r="H1516" s="44" t="n">
        <f aca="false">IF(ISNUMBER(SEARCH($N$1,I1516)),MAX($H$4:H1515)+1,0)</f>
        <v>0</v>
      </c>
      <c r="N1516" s="44" t="str">
        <f aca="false">IFERROR(VLOOKUP(ROWS($N$5:N1516),$H$5:$I$6009,2,0),"")</f>
        <v/>
      </c>
    </row>
    <row r="1517" customFormat="false" ht="14.25" hidden="false" customHeight="true" outlineLevel="0" collapsed="false">
      <c r="H1517" s="44" t="n">
        <f aca="false">IF(ISNUMBER(SEARCH($N$1,I1517)),MAX($H$4:H1516)+1,0)</f>
        <v>0</v>
      </c>
      <c r="N1517" s="44" t="str">
        <f aca="false">IFERROR(VLOOKUP(ROWS($N$5:N1517),$H$5:$I$6009,2,0),"")</f>
        <v/>
      </c>
    </row>
    <row r="1518" customFormat="false" ht="14.25" hidden="false" customHeight="true" outlineLevel="0" collapsed="false">
      <c r="H1518" s="44" t="n">
        <f aca="false">IF(ISNUMBER(SEARCH($N$1,I1518)),MAX($H$4:H1517)+1,0)</f>
        <v>0</v>
      </c>
      <c r="N1518" s="44" t="str">
        <f aca="false">IFERROR(VLOOKUP(ROWS($N$5:N1518),$H$5:$I$6009,2,0),"")</f>
        <v/>
      </c>
    </row>
    <row r="1519" customFormat="false" ht="14.25" hidden="false" customHeight="true" outlineLevel="0" collapsed="false">
      <c r="H1519" s="44" t="n">
        <f aca="false">IF(ISNUMBER(SEARCH($N$1,I1519)),MAX($H$4:H1518)+1,0)</f>
        <v>0</v>
      </c>
      <c r="N1519" s="44" t="str">
        <f aca="false">IFERROR(VLOOKUP(ROWS($N$5:N1519),$H$5:$I$6009,2,0),"")</f>
        <v/>
      </c>
    </row>
    <row r="1520" customFormat="false" ht="14.25" hidden="false" customHeight="true" outlineLevel="0" collapsed="false">
      <c r="H1520" s="44" t="n">
        <f aca="false">IF(ISNUMBER(SEARCH($N$1,I1520)),MAX($H$4:H1519)+1,0)</f>
        <v>0</v>
      </c>
      <c r="N1520" s="44" t="str">
        <f aca="false">IFERROR(VLOOKUP(ROWS($N$5:N1520),$H$5:$I$6009,2,0),"")</f>
        <v/>
      </c>
    </row>
    <row r="1521" customFormat="false" ht="14.25" hidden="false" customHeight="true" outlineLevel="0" collapsed="false">
      <c r="H1521" s="44" t="n">
        <f aca="false">IF(ISNUMBER(SEARCH($N$1,I1521)),MAX($H$4:H1520)+1,0)</f>
        <v>0</v>
      </c>
      <c r="N1521" s="44" t="str">
        <f aca="false">IFERROR(VLOOKUP(ROWS($N$5:N1521),$H$5:$I$6009,2,0),"")</f>
        <v/>
      </c>
    </row>
    <row r="1522" customFormat="false" ht="14.25" hidden="false" customHeight="true" outlineLevel="0" collapsed="false">
      <c r="H1522" s="44" t="n">
        <f aca="false">IF(ISNUMBER(SEARCH($N$1,I1522)),MAX($H$4:H1521)+1,0)</f>
        <v>0</v>
      </c>
      <c r="N1522" s="44" t="str">
        <f aca="false">IFERROR(VLOOKUP(ROWS($N$5:N1522),$H$5:$I$6009,2,0),"")</f>
        <v/>
      </c>
    </row>
    <row r="1523" customFormat="false" ht="14.25" hidden="false" customHeight="true" outlineLevel="0" collapsed="false">
      <c r="H1523" s="44" t="n">
        <f aca="false">IF(ISNUMBER(SEARCH($N$1,I1523)),MAX($H$4:H1522)+1,0)</f>
        <v>0</v>
      </c>
      <c r="N1523" s="44" t="str">
        <f aca="false">IFERROR(VLOOKUP(ROWS($N$5:N1523),$H$5:$I$6009,2,0),"")</f>
        <v/>
      </c>
    </row>
    <row r="1524" customFormat="false" ht="14.25" hidden="false" customHeight="true" outlineLevel="0" collapsed="false">
      <c r="H1524" s="44" t="n">
        <f aca="false">IF(ISNUMBER(SEARCH($N$1,I1524)),MAX($H$4:H1523)+1,0)</f>
        <v>0</v>
      </c>
      <c r="N1524" s="44" t="str">
        <f aca="false">IFERROR(VLOOKUP(ROWS($N$5:N1524),$H$5:$I$6009,2,0),"")</f>
        <v/>
      </c>
    </row>
    <row r="1525" customFormat="false" ht="14.25" hidden="false" customHeight="true" outlineLevel="0" collapsed="false">
      <c r="H1525" s="44" t="n">
        <f aca="false">IF(ISNUMBER(SEARCH($N$1,I1525)),MAX($H$4:H1524)+1,0)</f>
        <v>0</v>
      </c>
      <c r="N1525" s="44" t="str">
        <f aca="false">IFERROR(VLOOKUP(ROWS($N$5:N1525),$H$5:$I$6009,2,0),"")</f>
        <v/>
      </c>
    </row>
    <row r="1526" customFormat="false" ht="14.25" hidden="false" customHeight="true" outlineLevel="0" collapsed="false">
      <c r="H1526" s="44" t="n">
        <f aca="false">IF(ISNUMBER(SEARCH($N$1,I1526)),MAX($H$4:H1525)+1,0)</f>
        <v>0</v>
      </c>
      <c r="N1526" s="44" t="str">
        <f aca="false">IFERROR(VLOOKUP(ROWS($N$5:N1526),$H$5:$I$6009,2,0),"")</f>
        <v/>
      </c>
    </row>
    <row r="1527" customFormat="false" ht="14.25" hidden="false" customHeight="true" outlineLevel="0" collapsed="false">
      <c r="H1527" s="44" t="n">
        <f aca="false">IF(ISNUMBER(SEARCH($N$1,I1527)),MAX($H$4:H1526)+1,0)</f>
        <v>0</v>
      </c>
      <c r="N1527" s="44" t="str">
        <f aca="false">IFERROR(VLOOKUP(ROWS($N$5:N1527),$H$5:$I$6009,2,0),"")</f>
        <v/>
      </c>
    </row>
    <row r="1528" customFormat="false" ht="14.25" hidden="false" customHeight="true" outlineLevel="0" collapsed="false">
      <c r="H1528" s="44" t="n">
        <f aca="false">IF(ISNUMBER(SEARCH($N$1,I1528)),MAX($H$4:H1527)+1,0)</f>
        <v>0</v>
      </c>
      <c r="N1528" s="44" t="str">
        <f aca="false">IFERROR(VLOOKUP(ROWS($N$5:N1528),$H$5:$I$6009,2,0),"")</f>
        <v/>
      </c>
    </row>
    <row r="1529" customFormat="false" ht="14.25" hidden="false" customHeight="true" outlineLevel="0" collapsed="false">
      <c r="H1529" s="44" t="n">
        <f aca="false">IF(ISNUMBER(SEARCH($N$1,I1529)),MAX($H$4:H1528)+1,0)</f>
        <v>0</v>
      </c>
      <c r="N1529" s="44" t="str">
        <f aca="false">IFERROR(VLOOKUP(ROWS($N$5:N1529),$H$5:$I$6009,2,0),"")</f>
        <v/>
      </c>
    </row>
    <row r="1530" customFormat="false" ht="14.25" hidden="false" customHeight="true" outlineLevel="0" collapsed="false">
      <c r="H1530" s="44" t="n">
        <f aca="false">IF(ISNUMBER(SEARCH($N$1,I1530)),MAX($H$4:H1529)+1,0)</f>
        <v>0</v>
      </c>
      <c r="N1530" s="44" t="str">
        <f aca="false">IFERROR(VLOOKUP(ROWS($N$5:N1530),$H$5:$I$6009,2,0),"")</f>
        <v/>
      </c>
    </row>
    <row r="1531" customFormat="false" ht="14.25" hidden="false" customHeight="true" outlineLevel="0" collapsed="false">
      <c r="H1531" s="44" t="n">
        <f aca="false">IF(ISNUMBER(SEARCH($N$1,I1531)),MAX($H$4:H1530)+1,0)</f>
        <v>0</v>
      </c>
      <c r="N1531" s="44" t="str">
        <f aca="false">IFERROR(VLOOKUP(ROWS($N$5:N1531),$H$5:$I$6009,2,0),"")</f>
        <v/>
      </c>
    </row>
    <row r="1532" customFormat="false" ht="14.25" hidden="false" customHeight="true" outlineLevel="0" collapsed="false">
      <c r="H1532" s="44" t="n">
        <f aca="false">IF(ISNUMBER(SEARCH($N$1,I1532)),MAX($H$4:H1531)+1,0)</f>
        <v>0</v>
      </c>
      <c r="N1532" s="44" t="str">
        <f aca="false">IFERROR(VLOOKUP(ROWS($N$5:N1532),$H$5:$I$6009,2,0),"")</f>
        <v/>
      </c>
    </row>
    <row r="1533" customFormat="false" ht="14.25" hidden="false" customHeight="true" outlineLevel="0" collapsed="false">
      <c r="H1533" s="44" t="n">
        <f aca="false">IF(ISNUMBER(SEARCH($N$1,I1533)),MAX($H$4:H1532)+1,0)</f>
        <v>0</v>
      </c>
      <c r="N1533" s="44" t="str">
        <f aca="false">IFERROR(VLOOKUP(ROWS($N$5:N1533),$H$5:$I$6009,2,0),"")</f>
        <v/>
      </c>
    </row>
    <row r="1534" customFormat="false" ht="14.25" hidden="false" customHeight="true" outlineLevel="0" collapsed="false">
      <c r="H1534" s="44" t="n">
        <f aca="false">IF(ISNUMBER(SEARCH($N$1,I1534)),MAX($H$4:H1533)+1,0)</f>
        <v>0</v>
      </c>
      <c r="N1534" s="44" t="str">
        <f aca="false">IFERROR(VLOOKUP(ROWS($N$5:N1534),$H$5:$I$6009,2,0),"")</f>
        <v/>
      </c>
    </row>
    <row r="1535" customFormat="false" ht="14.25" hidden="false" customHeight="true" outlineLevel="0" collapsed="false">
      <c r="H1535" s="44" t="n">
        <f aca="false">IF(ISNUMBER(SEARCH($N$1,I1535)),MAX($H$4:H1534)+1,0)</f>
        <v>0</v>
      </c>
      <c r="N1535" s="44" t="str">
        <f aca="false">IFERROR(VLOOKUP(ROWS($N$5:N1535),$H$5:$I$6009,2,0),"")</f>
        <v/>
      </c>
    </row>
    <row r="1536" customFormat="false" ht="14.25" hidden="false" customHeight="true" outlineLevel="0" collapsed="false">
      <c r="H1536" s="44" t="n">
        <f aca="false">IF(ISNUMBER(SEARCH($N$1,I1536)),MAX($H$4:H1535)+1,0)</f>
        <v>0</v>
      </c>
      <c r="N1536" s="44" t="str">
        <f aca="false">IFERROR(VLOOKUP(ROWS($N$5:N1536),$H$5:$I$6009,2,0),"")</f>
        <v/>
      </c>
    </row>
    <row r="1537" customFormat="false" ht="14.25" hidden="false" customHeight="true" outlineLevel="0" collapsed="false">
      <c r="H1537" s="44" t="n">
        <f aca="false">IF(ISNUMBER(SEARCH($N$1,I1537)),MAX($H$4:H1536)+1,0)</f>
        <v>0</v>
      </c>
      <c r="N1537" s="44" t="str">
        <f aca="false">IFERROR(VLOOKUP(ROWS($N$5:N1537),$H$5:$I$6009,2,0),"")</f>
        <v/>
      </c>
    </row>
    <row r="1538" customFormat="false" ht="14.25" hidden="false" customHeight="true" outlineLevel="0" collapsed="false">
      <c r="H1538" s="44" t="n">
        <f aca="false">IF(ISNUMBER(SEARCH($N$1,I1538)),MAX($H$4:H1537)+1,0)</f>
        <v>0</v>
      </c>
      <c r="N1538" s="44" t="str">
        <f aca="false">IFERROR(VLOOKUP(ROWS($N$5:N1538),$H$5:$I$6009,2,0),"")</f>
        <v/>
      </c>
    </row>
    <row r="1539" customFormat="false" ht="14.25" hidden="false" customHeight="true" outlineLevel="0" collapsed="false">
      <c r="H1539" s="44" t="n">
        <f aca="false">IF(ISNUMBER(SEARCH($N$1,I1539)),MAX($H$4:H1538)+1,0)</f>
        <v>0</v>
      </c>
      <c r="N1539" s="44" t="str">
        <f aca="false">IFERROR(VLOOKUP(ROWS($N$5:N1539),$H$5:$I$6009,2,0),"")</f>
        <v/>
      </c>
    </row>
    <row r="1540" customFormat="false" ht="14.25" hidden="false" customHeight="true" outlineLevel="0" collapsed="false">
      <c r="H1540" s="44" t="n">
        <f aca="false">IF(ISNUMBER(SEARCH($N$1,I1540)),MAX($H$4:H1539)+1,0)</f>
        <v>0</v>
      </c>
      <c r="N1540" s="44" t="str">
        <f aca="false">IFERROR(VLOOKUP(ROWS($N$5:N1540),$H$5:$I$6009,2,0),"")</f>
        <v/>
      </c>
    </row>
    <row r="1541" customFormat="false" ht="14.25" hidden="false" customHeight="true" outlineLevel="0" collapsed="false">
      <c r="H1541" s="44" t="n">
        <f aca="false">IF(ISNUMBER(SEARCH($N$1,I1541)),MAX($H$4:H1540)+1,0)</f>
        <v>0</v>
      </c>
      <c r="N1541" s="44" t="str">
        <f aca="false">IFERROR(VLOOKUP(ROWS($N$5:N1541),$H$5:$I$6009,2,0),"")</f>
        <v/>
      </c>
    </row>
    <row r="1542" customFormat="false" ht="14.25" hidden="false" customHeight="true" outlineLevel="0" collapsed="false">
      <c r="H1542" s="44" t="n">
        <f aca="false">IF(ISNUMBER(SEARCH($N$1,I1542)),MAX($H$4:H1541)+1,0)</f>
        <v>0</v>
      </c>
      <c r="N1542" s="44" t="str">
        <f aca="false">IFERROR(VLOOKUP(ROWS($N$5:N1542),$H$5:$I$6009,2,0),"")</f>
        <v/>
      </c>
    </row>
    <row r="1543" customFormat="false" ht="14.25" hidden="false" customHeight="true" outlineLevel="0" collapsed="false">
      <c r="H1543" s="44" t="n">
        <f aca="false">IF(ISNUMBER(SEARCH($N$1,I1543)),MAX($H$4:H1542)+1,0)</f>
        <v>0</v>
      </c>
      <c r="N1543" s="44" t="str">
        <f aca="false">IFERROR(VLOOKUP(ROWS($N$5:N1543),$H$5:$I$6009,2,0),"")</f>
        <v/>
      </c>
    </row>
    <row r="1544" customFormat="false" ht="14.25" hidden="false" customHeight="true" outlineLevel="0" collapsed="false">
      <c r="H1544" s="44" t="n">
        <f aca="false">IF(ISNUMBER(SEARCH($N$1,I1544)),MAX($H$4:H1543)+1,0)</f>
        <v>0</v>
      </c>
      <c r="N1544" s="44" t="str">
        <f aca="false">IFERROR(VLOOKUP(ROWS($N$5:N1544),$H$5:$I$6009,2,0),"")</f>
        <v/>
      </c>
    </row>
    <row r="1545" customFormat="false" ht="14.25" hidden="false" customHeight="true" outlineLevel="0" collapsed="false">
      <c r="H1545" s="44" t="n">
        <f aca="false">IF(ISNUMBER(SEARCH($N$1,I1545)),MAX($H$4:H1544)+1,0)</f>
        <v>0</v>
      </c>
      <c r="N1545" s="44" t="str">
        <f aca="false">IFERROR(VLOOKUP(ROWS($N$5:N1545),$H$5:$I$6009,2,0),"")</f>
        <v/>
      </c>
    </row>
    <row r="1546" customFormat="false" ht="14.25" hidden="false" customHeight="true" outlineLevel="0" collapsed="false">
      <c r="H1546" s="44" t="n">
        <f aca="false">IF(ISNUMBER(SEARCH($N$1,I1546)),MAX($H$4:H1545)+1,0)</f>
        <v>0</v>
      </c>
      <c r="N1546" s="44" t="str">
        <f aca="false">IFERROR(VLOOKUP(ROWS($N$5:N1546),$H$5:$I$6009,2,0),"")</f>
        <v/>
      </c>
    </row>
    <row r="1547" customFormat="false" ht="14.25" hidden="false" customHeight="true" outlineLevel="0" collapsed="false">
      <c r="H1547" s="44" t="n">
        <f aca="false">IF(ISNUMBER(SEARCH($N$1,I1547)),MAX($H$4:H1546)+1,0)</f>
        <v>0</v>
      </c>
      <c r="N1547" s="44" t="str">
        <f aca="false">IFERROR(VLOOKUP(ROWS($N$5:N1547),$H$5:$I$6009,2,0),"")</f>
        <v/>
      </c>
    </row>
    <row r="1548" customFormat="false" ht="14.25" hidden="false" customHeight="true" outlineLevel="0" collapsed="false">
      <c r="H1548" s="44" t="n">
        <f aca="false">IF(ISNUMBER(SEARCH($N$1,I1548)),MAX($H$4:H1547)+1,0)</f>
        <v>0</v>
      </c>
      <c r="N1548" s="44" t="str">
        <f aca="false">IFERROR(VLOOKUP(ROWS($N$5:N1548),$H$5:$I$6009,2,0),"")</f>
        <v/>
      </c>
    </row>
    <row r="1549" customFormat="false" ht="14.25" hidden="false" customHeight="true" outlineLevel="0" collapsed="false">
      <c r="H1549" s="44" t="n">
        <f aca="false">IF(ISNUMBER(SEARCH($N$1,I1549)),MAX($H$4:H1548)+1,0)</f>
        <v>0</v>
      </c>
      <c r="N1549" s="44" t="str">
        <f aca="false">IFERROR(VLOOKUP(ROWS($N$5:N1549),$H$5:$I$6009,2,0),"")</f>
        <v/>
      </c>
    </row>
    <row r="1550" customFormat="false" ht="14.25" hidden="false" customHeight="true" outlineLevel="0" collapsed="false">
      <c r="H1550" s="44" t="n">
        <f aca="false">IF(ISNUMBER(SEARCH($N$1,I1550)),MAX($H$4:H1549)+1,0)</f>
        <v>0</v>
      </c>
      <c r="N1550" s="44" t="str">
        <f aca="false">IFERROR(VLOOKUP(ROWS($N$5:N1550),$H$5:$I$6009,2,0),"")</f>
        <v/>
      </c>
    </row>
    <row r="1551" customFormat="false" ht="14.25" hidden="false" customHeight="true" outlineLevel="0" collapsed="false">
      <c r="H1551" s="44" t="n">
        <f aca="false">IF(ISNUMBER(SEARCH($N$1,I1551)),MAX($H$4:H1550)+1,0)</f>
        <v>0</v>
      </c>
      <c r="N1551" s="44" t="str">
        <f aca="false">IFERROR(VLOOKUP(ROWS($N$5:N1551),$H$5:$I$6009,2,0),"")</f>
        <v/>
      </c>
    </row>
    <row r="1552" customFormat="false" ht="14.25" hidden="false" customHeight="true" outlineLevel="0" collapsed="false">
      <c r="H1552" s="44" t="n">
        <f aca="false">IF(ISNUMBER(SEARCH($N$1,I1552)),MAX($H$4:H1551)+1,0)</f>
        <v>0</v>
      </c>
      <c r="N1552" s="44" t="str">
        <f aca="false">IFERROR(VLOOKUP(ROWS($N$5:N1552),$H$5:$I$6009,2,0),"")</f>
        <v/>
      </c>
    </row>
    <row r="1553" customFormat="false" ht="14.25" hidden="false" customHeight="true" outlineLevel="0" collapsed="false">
      <c r="H1553" s="44" t="n">
        <f aca="false">IF(ISNUMBER(SEARCH($N$1,I1553)),MAX($H$4:H1552)+1,0)</f>
        <v>0</v>
      </c>
      <c r="N1553" s="44" t="str">
        <f aca="false">IFERROR(VLOOKUP(ROWS($N$5:N1553),$H$5:$I$6009,2,0),"")</f>
        <v/>
      </c>
    </row>
    <row r="1554" customFormat="false" ht="14.25" hidden="false" customHeight="true" outlineLevel="0" collapsed="false">
      <c r="H1554" s="44" t="n">
        <f aca="false">IF(ISNUMBER(SEARCH($N$1,I1554)),MAX($H$4:H1553)+1,0)</f>
        <v>0</v>
      </c>
      <c r="N1554" s="44" t="str">
        <f aca="false">IFERROR(VLOOKUP(ROWS($N$5:N1554),$H$5:$I$6009,2,0),"")</f>
        <v/>
      </c>
    </row>
    <row r="1555" customFormat="false" ht="14.25" hidden="false" customHeight="true" outlineLevel="0" collapsed="false">
      <c r="H1555" s="44" t="n">
        <f aca="false">IF(ISNUMBER(SEARCH($N$1,I1555)),MAX($H$4:H1554)+1,0)</f>
        <v>0</v>
      </c>
      <c r="N1555" s="44" t="str">
        <f aca="false">IFERROR(VLOOKUP(ROWS($N$5:N1555),$H$5:$I$6009,2,0),"")</f>
        <v/>
      </c>
    </row>
    <row r="1556" customFormat="false" ht="14.25" hidden="false" customHeight="true" outlineLevel="0" collapsed="false">
      <c r="H1556" s="44" t="n">
        <f aca="false">IF(ISNUMBER(SEARCH($N$1,I1556)),MAX($H$4:H1555)+1,0)</f>
        <v>0</v>
      </c>
      <c r="N1556" s="44" t="str">
        <f aca="false">IFERROR(VLOOKUP(ROWS($N$5:N1556),$H$5:$I$6009,2,0),"")</f>
        <v/>
      </c>
    </row>
    <row r="1557" customFormat="false" ht="14.25" hidden="false" customHeight="true" outlineLevel="0" collapsed="false">
      <c r="H1557" s="44" t="n">
        <f aca="false">IF(ISNUMBER(SEARCH($N$1,I1557)),MAX($H$4:H1556)+1,0)</f>
        <v>0</v>
      </c>
      <c r="N1557" s="44" t="str">
        <f aca="false">IFERROR(VLOOKUP(ROWS($N$5:N1557),$H$5:$I$6009,2,0),"")</f>
        <v/>
      </c>
    </row>
    <row r="1558" customFormat="false" ht="14.25" hidden="false" customHeight="true" outlineLevel="0" collapsed="false">
      <c r="H1558" s="44" t="n">
        <f aca="false">IF(ISNUMBER(SEARCH($N$1,I1558)),MAX($H$4:H1557)+1,0)</f>
        <v>0</v>
      </c>
      <c r="N1558" s="44" t="str">
        <f aca="false">IFERROR(VLOOKUP(ROWS($N$5:N1558),$H$5:$I$6009,2,0),"")</f>
        <v/>
      </c>
    </row>
    <row r="1559" customFormat="false" ht="14.25" hidden="false" customHeight="true" outlineLevel="0" collapsed="false">
      <c r="H1559" s="44" t="n">
        <f aca="false">IF(ISNUMBER(SEARCH($N$1,I1559)),MAX($H$4:H1558)+1,0)</f>
        <v>0</v>
      </c>
      <c r="N1559" s="44" t="str">
        <f aca="false">IFERROR(VLOOKUP(ROWS($N$5:N1559),$H$5:$I$6009,2,0),"")</f>
        <v/>
      </c>
    </row>
    <row r="1560" customFormat="false" ht="14.25" hidden="false" customHeight="true" outlineLevel="0" collapsed="false">
      <c r="H1560" s="44" t="n">
        <f aca="false">IF(ISNUMBER(SEARCH($N$1,I1560)),MAX($H$4:H1559)+1,0)</f>
        <v>0</v>
      </c>
      <c r="N1560" s="44" t="str">
        <f aca="false">IFERROR(VLOOKUP(ROWS($N$5:N1560),$H$5:$I$6009,2,0),"")</f>
        <v/>
      </c>
    </row>
    <row r="1561" customFormat="false" ht="14.25" hidden="false" customHeight="true" outlineLevel="0" collapsed="false">
      <c r="H1561" s="44" t="n">
        <f aca="false">IF(ISNUMBER(SEARCH($N$1,I1561)),MAX($H$4:H1560)+1,0)</f>
        <v>0</v>
      </c>
      <c r="N1561" s="44" t="str">
        <f aca="false">IFERROR(VLOOKUP(ROWS($N$5:N1561),$H$5:$I$6009,2,0),"")</f>
        <v/>
      </c>
    </row>
    <row r="1562" customFormat="false" ht="14.25" hidden="false" customHeight="true" outlineLevel="0" collapsed="false">
      <c r="H1562" s="44" t="n">
        <f aca="false">IF(ISNUMBER(SEARCH($N$1,I1562)),MAX($H$4:H1561)+1,0)</f>
        <v>0</v>
      </c>
      <c r="N1562" s="44" t="str">
        <f aca="false">IFERROR(VLOOKUP(ROWS($N$5:N1562),$H$5:$I$6009,2,0),"")</f>
        <v/>
      </c>
    </row>
    <row r="1563" customFormat="false" ht="14.25" hidden="false" customHeight="true" outlineLevel="0" collapsed="false">
      <c r="H1563" s="44" t="n">
        <f aca="false">IF(ISNUMBER(SEARCH($N$1,I1563)),MAX($H$4:H1562)+1,0)</f>
        <v>0</v>
      </c>
      <c r="N1563" s="44" t="str">
        <f aca="false">IFERROR(VLOOKUP(ROWS($N$5:N1563),$H$5:$I$6009,2,0),"")</f>
        <v/>
      </c>
    </row>
    <row r="1564" customFormat="false" ht="14.25" hidden="false" customHeight="true" outlineLevel="0" collapsed="false">
      <c r="H1564" s="44" t="n">
        <f aca="false">IF(ISNUMBER(SEARCH($N$1,I1564)),MAX($H$4:H1563)+1,0)</f>
        <v>0</v>
      </c>
      <c r="N1564" s="44" t="str">
        <f aca="false">IFERROR(VLOOKUP(ROWS($N$5:N1564),$H$5:$I$6009,2,0),"")</f>
        <v/>
      </c>
    </row>
    <row r="1565" customFormat="false" ht="14.25" hidden="false" customHeight="true" outlineLevel="0" collapsed="false">
      <c r="H1565" s="44" t="n">
        <f aca="false">IF(ISNUMBER(SEARCH($N$1,I1565)),MAX($H$4:H1564)+1,0)</f>
        <v>0</v>
      </c>
      <c r="N1565" s="44" t="str">
        <f aca="false">IFERROR(VLOOKUP(ROWS($N$5:N1565),$H$5:$I$6009,2,0),"")</f>
        <v/>
      </c>
    </row>
    <row r="1566" customFormat="false" ht="14.25" hidden="false" customHeight="true" outlineLevel="0" collapsed="false">
      <c r="H1566" s="44" t="n">
        <f aca="false">IF(ISNUMBER(SEARCH($N$1,I1566)),MAX($H$4:H1565)+1,0)</f>
        <v>0</v>
      </c>
      <c r="N1566" s="44" t="str">
        <f aca="false">IFERROR(VLOOKUP(ROWS($N$5:N1566),$H$5:$I$6009,2,0),"")</f>
        <v/>
      </c>
    </row>
    <row r="1567" customFormat="false" ht="14.25" hidden="false" customHeight="true" outlineLevel="0" collapsed="false">
      <c r="H1567" s="44" t="n">
        <f aca="false">IF(ISNUMBER(SEARCH($N$1,I1567)),MAX($H$4:H1566)+1,0)</f>
        <v>0</v>
      </c>
      <c r="N1567" s="44" t="str">
        <f aca="false">IFERROR(VLOOKUP(ROWS($N$5:N1567),$H$5:$I$6009,2,0),"")</f>
        <v/>
      </c>
    </row>
    <row r="1568" customFormat="false" ht="14.25" hidden="false" customHeight="true" outlineLevel="0" collapsed="false">
      <c r="H1568" s="44" t="n">
        <f aca="false">IF(ISNUMBER(SEARCH($N$1,I1568)),MAX($H$4:H1567)+1,0)</f>
        <v>0</v>
      </c>
      <c r="N1568" s="44" t="str">
        <f aca="false">IFERROR(VLOOKUP(ROWS($N$5:N1568),$H$5:$I$6009,2,0),"")</f>
        <v/>
      </c>
    </row>
    <row r="1569" customFormat="false" ht="14.25" hidden="false" customHeight="true" outlineLevel="0" collapsed="false">
      <c r="H1569" s="44" t="n">
        <f aca="false">IF(ISNUMBER(SEARCH($N$1,I1569)),MAX($H$4:H1568)+1,0)</f>
        <v>0</v>
      </c>
      <c r="N1569" s="44" t="str">
        <f aca="false">IFERROR(VLOOKUP(ROWS($N$5:N1569),$H$5:$I$6009,2,0),"")</f>
        <v/>
      </c>
    </row>
    <row r="1570" customFormat="false" ht="14.25" hidden="false" customHeight="true" outlineLevel="0" collapsed="false">
      <c r="H1570" s="44" t="n">
        <f aca="false">IF(ISNUMBER(SEARCH($N$1,I1570)),MAX($H$4:H1569)+1,0)</f>
        <v>0</v>
      </c>
      <c r="N1570" s="44" t="str">
        <f aca="false">IFERROR(VLOOKUP(ROWS($N$5:N1570),$H$5:$I$6009,2,0),"")</f>
        <v/>
      </c>
    </row>
    <row r="1571" customFormat="false" ht="14.25" hidden="false" customHeight="true" outlineLevel="0" collapsed="false">
      <c r="H1571" s="44" t="n">
        <f aca="false">IF(ISNUMBER(SEARCH($N$1,I1571)),MAX($H$4:H1570)+1,0)</f>
        <v>0</v>
      </c>
      <c r="N1571" s="44" t="str">
        <f aca="false">IFERROR(VLOOKUP(ROWS($N$5:N1571),$H$5:$I$6009,2,0),"")</f>
        <v/>
      </c>
    </row>
    <row r="1572" customFormat="false" ht="14.25" hidden="false" customHeight="true" outlineLevel="0" collapsed="false">
      <c r="H1572" s="44" t="n">
        <f aca="false">IF(ISNUMBER(SEARCH($N$1,I1572)),MAX($H$4:H1571)+1,0)</f>
        <v>0</v>
      </c>
      <c r="N1572" s="44" t="str">
        <f aca="false">IFERROR(VLOOKUP(ROWS($N$5:N1572),$H$5:$I$6009,2,0),"")</f>
        <v/>
      </c>
    </row>
    <row r="1573" customFormat="false" ht="14.25" hidden="false" customHeight="true" outlineLevel="0" collapsed="false">
      <c r="H1573" s="44" t="n">
        <f aca="false">IF(ISNUMBER(SEARCH($N$1,I1573)),MAX($H$4:H1572)+1,0)</f>
        <v>0</v>
      </c>
      <c r="N1573" s="44" t="str">
        <f aca="false">IFERROR(VLOOKUP(ROWS($N$5:N1573),$H$5:$I$6009,2,0),"")</f>
        <v/>
      </c>
    </row>
    <row r="1574" customFormat="false" ht="14.25" hidden="false" customHeight="true" outlineLevel="0" collapsed="false">
      <c r="H1574" s="44" t="n">
        <f aca="false">IF(ISNUMBER(SEARCH($N$1,I1574)),MAX($H$4:H1573)+1,0)</f>
        <v>0</v>
      </c>
      <c r="N1574" s="44" t="str">
        <f aca="false">IFERROR(VLOOKUP(ROWS($N$5:N1574),$H$5:$I$6009,2,0),"")</f>
        <v/>
      </c>
    </row>
    <row r="1575" customFormat="false" ht="14.25" hidden="false" customHeight="true" outlineLevel="0" collapsed="false">
      <c r="H1575" s="44" t="n">
        <f aca="false">IF(ISNUMBER(SEARCH($N$1,I1575)),MAX($H$4:H1574)+1,0)</f>
        <v>0</v>
      </c>
      <c r="N1575" s="44" t="str">
        <f aca="false">IFERROR(VLOOKUP(ROWS($N$5:N1575),$H$5:$I$6009,2,0),"")</f>
        <v/>
      </c>
    </row>
    <row r="1576" customFormat="false" ht="14.25" hidden="false" customHeight="true" outlineLevel="0" collapsed="false">
      <c r="H1576" s="44" t="n">
        <f aca="false">IF(ISNUMBER(SEARCH($N$1,I1576)),MAX($H$4:H1575)+1,0)</f>
        <v>0</v>
      </c>
      <c r="N1576" s="44" t="str">
        <f aca="false">IFERROR(VLOOKUP(ROWS($N$5:N1576),$H$5:$I$6009,2,0),"")</f>
        <v/>
      </c>
    </row>
    <row r="1577" customFormat="false" ht="14.25" hidden="false" customHeight="true" outlineLevel="0" collapsed="false">
      <c r="H1577" s="44" t="n">
        <f aca="false">IF(ISNUMBER(SEARCH($N$1,I1577)),MAX($H$4:H1576)+1,0)</f>
        <v>0</v>
      </c>
      <c r="N1577" s="44" t="str">
        <f aca="false">IFERROR(VLOOKUP(ROWS($N$5:N1577),$H$5:$I$6009,2,0),"")</f>
        <v/>
      </c>
    </row>
    <row r="1578" customFormat="false" ht="14.25" hidden="false" customHeight="true" outlineLevel="0" collapsed="false">
      <c r="H1578" s="44" t="n">
        <f aca="false">IF(ISNUMBER(SEARCH($N$1,I1578)),MAX($H$4:H1577)+1,0)</f>
        <v>0</v>
      </c>
      <c r="N1578" s="44" t="str">
        <f aca="false">IFERROR(VLOOKUP(ROWS($N$5:N1578),$H$5:$I$6009,2,0),"")</f>
        <v/>
      </c>
    </row>
    <row r="1579" customFormat="false" ht="14.25" hidden="false" customHeight="true" outlineLevel="0" collapsed="false">
      <c r="H1579" s="44" t="n">
        <f aca="false">IF(ISNUMBER(SEARCH($N$1,I1579)),MAX($H$4:H1578)+1,0)</f>
        <v>0</v>
      </c>
      <c r="N1579" s="44" t="str">
        <f aca="false">IFERROR(VLOOKUP(ROWS($N$5:N1579),$H$5:$I$6009,2,0),"")</f>
        <v/>
      </c>
    </row>
    <row r="1580" customFormat="false" ht="14.25" hidden="false" customHeight="true" outlineLevel="0" collapsed="false">
      <c r="H1580" s="44" t="n">
        <f aca="false">IF(ISNUMBER(SEARCH($N$1,I1580)),MAX($H$4:H1579)+1,0)</f>
        <v>0</v>
      </c>
      <c r="N1580" s="44" t="str">
        <f aca="false">IFERROR(VLOOKUP(ROWS($N$5:N1580),$H$5:$I$6009,2,0),"")</f>
        <v/>
      </c>
    </row>
    <row r="1581" customFormat="false" ht="14.25" hidden="false" customHeight="true" outlineLevel="0" collapsed="false">
      <c r="H1581" s="44" t="n">
        <f aca="false">IF(ISNUMBER(SEARCH($N$1,I1581)),MAX($H$4:H1580)+1,0)</f>
        <v>0</v>
      </c>
      <c r="N1581" s="44" t="str">
        <f aca="false">IFERROR(VLOOKUP(ROWS($N$5:N1581),$H$5:$I$6009,2,0),"")</f>
        <v/>
      </c>
    </row>
    <row r="1582" customFormat="false" ht="14.25" hidden="false" customHeight="true" outlineLevel="0" collapsed="false">
      <c r="H1582" s="44" t="n">
        <f aca="false">IF(ISNUMBER(SEARCH($N$1,I1582)),MAX($H$4:H1581)+1,0)</f>
        <v>0</v>
      </c>
      <c r="N1582" s="44" t="str">
        <f aca="false">IFERROR(VLOOKUP(ROWS($N$5:N1582),$H$5:$I$6009,2,0),"")</f>
        <v/>
      </c>
    </row>
    <row r="1583" customFormat="false" ht="14.25" hidden="false" customHeight="true" outlineLevel="0" collapsed="false">
      <c r="H1583" s="44" t="n">
        <f aca="false">IF(ISNUMBER(SEARCH($N$1,I1583)),MAX($H$4:H1582)+1,0)</f>
        <v>0</v>
      </c>
      <c r="N1583" s="44" t="str">
        <f aca="false">IFERROR(VLOOKUP(ROWS($N$5:N1583),$H$5:$I$6009,2,0),"")</f>
        <v/>
      </c>
    </row>
    <row r="1584" customFormat="false" ht="14.25" hidden="false" customHeight="true" outlineLevel="0" collapsed="false">
      <c r="H1584" s="44" t="n">
        <f aca="false">IF(ISNUMBER(SEARCH($N$1,I1584)),MAX($H$4:H1583)+1,0)</f>
        <v>0</v>
      </c>
      <c r="N1584" s="44" t="str">
        <f aca="false">IFERROR(VLOOKUP(ROWS($N$5:N1584),$H$5:$I$6009,2,0),"")</f>
        <v/>
      </c>
    </row>
    <row r="1585" customFormat="false" ht="14.25" hidden="false" customHeight="true" outlineLevel="0" collapsed="false">
      <c r="H1585" s="44" t="n">
        <f aca="false">IF(ISNUMBER(SEARCH($N$1,I1585)),MAX($H$4:H1584)+1,0)</f>
        <v>0</v>
      </c>
      <c r="N1585" s="44" t="str">
        <f aca="false">IFERROR(VLOOKUP(ROWS($N$5:N1585),$H$5:$I$6009,2,0),"")</f>
        <v/>
      </c>
    </row>
    <row r="1586" customFormat="false" ht="14.25" hidden="false" customHeight="true" outlineLevel="0" collapsed="false">
      <c r="H1586" s="44" t="n">
        <f aca="false">IF(ISNUMBER(SEARCH($N$1,I1586)),MAX($H$4:H1585)+1,0)</f>
        <v>0</v>
      </c>
      <c r="N1586" s="44" t="str">
        <f aca="false">IFERROR(VLOOKUP(ROWS($N$5:N1586),$H$5:$I$6009,2,0),"")</f>
        <v/>
      </c>
    </row>
    <row r="1587" customFormat="false" ht="14.25" hidden="false" customHeight="true" outlineLevel="0" collapsed="false">
      <c r="H1587" s="44" t="n">
        <f aca="false">IF(ISNUMBER(SEARCH($N$1,I1587)),MAX($H$4:H1586)+1,0)</f>
        <v>0</v>
      </c>
      <c r="N1587" s="44" t="str">
        <f aca="false">IFERROR(VLOOKUP(ROWS($N$5:N1587),$H$5:$I$6009,2,0),"")</f>
        <v/>
      </c>
    </row>
    <row r="1588" customFormat="false" ht="14.25" hidden="false" customHeight="true" outlineLevel="0" collapsed="false">
      <c r="H1588" s="44" t="n">
        <f aca="false">IF(ISNUMBER(SEARCH($N$1,I1588)),MAX($H$4:H1587)+1,0)</f>
        <v>0</v>
      </c>
      <c r="N1588" s="44" t="str">
        <f aca="false">IFERROR(VLOOKUP(ROWS($N$5:N1588),$H$5:$I$6009,2,0),"")</f>
        <v/>
      </c>
    </row>
    <row r="1589" customFormat="false" ht="14.25" hidden="false" customHeight="true" outlineLevel="0" collapsed="false">
      <c r="H1589" s="44" t="n">
        <f aca="false">IF(ISNUMBER(SEARCH($N$1,I1589)),MAX($H$4:H1588)+1,0)</f>
        <v>0</v>
      </c>
      <c r="N1589" s="44" t="str">
        <f aca="false">IFERROR(VLOOKUP(ROWS($N$5:N1589),$H$5:$I$6009,2,0),"")</f>
        <v/>
      </c>
    </row>
    <row r="1590" customFormat="false" ht="14.25" hidden="false" customHeight="true" outlineLevel="0" collapsed="false">
      <c r="H1590" s="44" t="n">
        <f aca="false">IF(ISNUMBER(SEARCH($N$1,I1590)),MAX($H$4:H1589)+1,0)</f>
        <v>0</v>
      </c>
      <c r="N1590" s="44" t="str">
        <f aca="false">IFERROR(VLOOKUP(ROWS($N$5:N1590),$H$5:$I$6009,2,0),"")</f>
        <v/>
      </c>
    </row>
    <row r="1591" customFormat="false" ht="14.25" hidden="false" customHeight="true" outlineLevel="0" collapsed="false">
      <c r="H1591" s="44" t="n">
        <f aca="false">IF(ISNUMBER(SEARCH($N$1,I1591)),MAX($H$4:H1590)+1,0)</f>
        <v>0</v>
      </c>
      <c r="N1591" s="44" t="str">
        <f aca="false">IFERROR(VLOOKUP(ROWS($N$5:N1591),$H$5:$I$6009,2,0),"")</f>
        <v/>
      </c>
    </row>
    <row r="1592" customFormat="false" ht="14.25" hidden="false" customHeight="true" outlineLevel="0" collapsed="false">
      <c r="H1592" s="44" t="n">
        <f aca="false">IF(ISNUMBER(SEARCH($N$1,I1592)),MAX($H$4:H1591)+1,0)</f>
        <v>0</v>
      </c>
      <c r="N1592" s="44" t="str">
        <f aca="false">IFERROR(VLOOKUP(ROWS($N$5:N1592),$H$5:$I$6009,2,0),"")</f>
        <v/>
      </c>
    </row>
    <row r="1593" customFormat="false" ht="14.25" hidden="false" customHeight="true" outlineLevel="0" collapsed="false">
      <c r="H1593" s="44" t="n">
        <f aca="false">IF(ISNUMBER(SEARCH($N$1,I1593)),MAX($H$4:H1592)+1,0)</f>
        <v>0</v>
      </c>
      <c r="N1593" s="44" t="str">
        <f aca="false">IFERROR(VLOOKUP(ROWS($N$5:N1593),$H$5:$I$6009,2,0),"")</f>
        <v/>
      </c>
    </row>
    <row r="1594" customFormat="false" ht="14.25" hidden="false" customHeight="true" outlineLevel="0" collapsed="false">
      <c r="H1594" s="44" t="n">
        <f aca="false">IF(ISNUMBER(SEARCH($N$1,I1594)),MAX($H$4:H1593)+1,0)</f>
        <v>0</v>
      </c>
      <c r="N1594" s="44" t="str">
        <f aca="false">IFERROR(VLOOKUP(ROWS($N$5:N1594),$H$5:$I$6009,2,0),"")</f>
        <v/>
      </c>
    </row>
    <row r="1595" customFormat="false" ht="14.25" hidden="false" customHeight="true" outlineLevel="0" collapsed="false">
      <c r="H1595" s="44" t="n">
        <f aca="false">IF(ISNUMBER(SEARCH($N$1,I1595)),MAX($H$4:H1594)+1,0)</f>
        <v>0</v>
      </c>
      <c r="N1595" s="44" t="str">
        <f aca="false">IFERROR(VLOOKUP(ROWS($N$5:N1595),$H$5:$I$6009,2,0),"")</f>
        <v/>
      </c>
    </row>
    <row r="1596" customFormat="false" ht="14.25" hidden="false" customHeight="true" outlineLevel="0" collapsed="false">
      <c r="H1596" s="44" t="n">
        <f aca="false">IF(ISNUMBER(SEARCH($N$1,I1596)),MAX($H$4:H1595)+1,0)</f>
        <v>0</v>
      </c>
      <c r="N1596" s="44" t="str">
        <f aca="false">IFERROR(VLOOKUP(ROWS($N$5:N1596),$H$5:$I$6009,2,0),"")</f>
        <v/>
      </c>
    </row>
    <row r="1597" customFormat="false" ht="14.25" hidden="false" customHeight="true" outlineLevel="0" collapsed="false">
      <c r="H1597" s="44" t="n">
        <f aca="false">IF(ISNUMBER(SEARCH($N$1,I1597)),MAX($H$4:H1596)+1,0)</f>
        <v>0</v>
      </c>
      <c r="N1597" s="44" t="str">
        <f aca="false">IFERROR(VLOOKUP(ROWS($N$5:N1597),$H$5:$I$6009,2,0),"")</f>
        <v/>
      </c>
    </row>
    <row r="1598" customFormat="false" ht="14.25" hidden="false" customHeight="true" outlineLevel="0" collapsed="false">
      <c r="H1598" s="44" t="n">
        <f aca="false">IF(ISNUMBER(SEARCH($N$1,I1598)),MAX($H$4:H1597)+1,0)</f>
        <v>0</v>
      </c>
      <c r="N1598" s="44" t="str">
        <f aca="false">IFERROR(VLOOKUP(ROWS($N$5:N1598),$H$5:$I$6009,2,0),"")</f>
        <v/>
      </c>
    </row>
    <row r="1599" customFormat="false" ht="14.25" hidden="false" customHeight="true" outlineLevel="0" collapsed="false">
      <c r="H1599" s="44" t="n">
        <f aca="false">IF(ISNUMBER(SEARCH($N$1,I1599)),MAX($H$4:H1598)+1,0)</f>
        <v>0</v>
      </c>
      <c r="N1599" s="44" t="str">
        <f aca="false">IFERROR(VLOOKUP(ROWS($N$5:N1599),$H$5:$I$6009,2,0),"")</f>
        <v/>
      </c>
    </row>
    <row r="1600" customFormat="false" ht="14.25" hidden="false" customHeight="true" outlineLevel="0" collapsed="false">
      <c r="H1600" s="44" t="n">
        <f aca="false">IF(ISNUMBER(SEARCH($N$1,I1600)),MAX($H$4:H1599)+1,0)</f>
        <v>0</v>
      </c>
      <c r="N1600" s="44" t="str">
        <f aca="false">IFERROR(VLOOKUP(ROWS($N$5:N1600),$H$5:$I$6009,2,0),"")</f>
        <v/>
      </c>
    </row>
    <row r="1601" customFormat="false" ht="14.25" hidden="false" customHeight="true" outlineLevel="0" collapsed="false">
      <c r="H1601" s="44" t="n">
        <f aca="false">IF(ISNUMBER(SEARCH($N$1,I1601)),MAX($H$4:H1600)+1,0)</f>
        <v>0</v>
      </c>
      <c r="N1601" s="44" t="str">
        <f aca="false">IFERROR(VLOOKUP(ROWS($N$5:N1601),$H$5:$I$6009,2,0),"")</f>
        <v/>
      </c>
    </row>
    <row r="1602" customFormat="false" ht="14.25" hidden="false" customHeight="true" outlineLevel="0" collapsed="false">
      <c r="H1602" s="44" t="n">
        <f aca="false">IF(ISNUMBER(SEARCH($N$1,I1602)),MAX($H$4:H1601)+1,0)</f>
        <v>0</v>
      </c>
      <c r="N1602" s="44" t="str">
        <f aca="false">IFERROR(VLOOKUP(ROWS($N$5:N1602),$H$5:$I$6009,2,0),"")</f>
        <v/>
      </c>
    </row>
    <row r="1603" customFormat="false" ht="14.25" hidden="false" customHeight="true" outlineLevel="0" collapsed="false">
      <c r="H1603" s="44" t="n">
        <f aca="false">IF(ISNUMBER(SEARCH($N$1,I1603)),MAX($H$4:H1602)+1,0)</f>
        <v>0</v>
      </c>
      <c r="N1603" s="44" t="str">
        <f aca="false">IFERROR(VLOOKUP(ROWS($N$5:N1603),$H$5:$I$6009,2,0),"")</f>
        <v/>
      </c>
    </row>
    <row r="1604" customFormat="false" ht="14.25" hidden="false" customHeight="true" outlineLevel="0" collapsed="false">
      <c r="H1604" s="44" t="n">
        <f aca="false">IF(ISNUMBER(SEARCH($N$1,I1604)),MAX($H$4:H1603)+1,0)</f>
        <v>0</v>
      </c>
      <c r="N1604" s="44" t="str">
        <f aca="false">IFERROR(VLOOKUP(ROWS($N$5:N1604),$H$5:$I$6009,2,0),"")</f>
        <v/>
      </c>
    </row>
    <row r="1605" customFormat="false" ht="14.25" hidden="false" customHeight="true" outlineLevel="0" collapsed="false">
      <c r="H1605" s="44" t="n">
        <f aca="false">IF(ISNUMBER(SEARCH($N$1,I1605)),MAX($H$4:H1604)+1,0)</f>
        <v>0</v>
      </c>
      <c r="N1605" s="44" t="str">
        <f aca="false">IFERROR(VLOOKUP(ROWS($N$5:N1605),$H$5:$I$6009,2,0),"")</f>
        <v/>
      </c>
    </row>
    <row r="1606" customFormat="false" ht="14.25" hidden="false" customHeight="true" outlineLevel="0" collapsed="false">
      <c r="H1606" s="44" t="n">
        <f aca="false">IF(ISNUMBER(SEARCH($N$1,I1606)),MAX($H$4:H1605)+1,0)</f>
        <v>0</v>
      </c>
      <c r="N1606" s="44" t="str">
        <f aca="false">IFERROR(VLOOKUP(ROWS($N$5:N1606),$H$5:$I$6009,2,0),"")</f>
        <v/>
      </c>
    </row>
    <row r="1607" customFormat="false" ht="14.25" hidden="false" customHeight="true" outlineLevel="0" collapsed="false">
      <c r="H1607" s="44" t="n">
        <f aca="false">IF(ISNUMBER(SEARCH($N$1,I1607)),MAX($H$4:H1606)+1,0)</f>
        <v>0</v>
      </c>
      <c r="N1607" s="44" t="str">
        <f aca="false">IFERROR(VLOOKUP(ROWS($N$5:N1607),$H$5:$I$6009,2,0),"")</f>
        <v/>
      </c>
    </row>
    <row r="1608" customFormat="false" ht="14.25" hidden="false" customHeight="true" outlineLevel="0" collapsed="false">
      <c r="H1608" s="44" t="n">
        <f aca="false">IF(ISNUMBER(SEARCH($N$1,I1608)),MAX($H$4:H1607)+1,0)</f>
        <v>0</v>
      </c>
      <c r="N1608" s="44" t="str">
        <f aca="false">IFERROR(VLOOKUP(ROWS($N$5:N1608),$H$5:$I$6009,2,0),"")</f>
        <v/>
      </c>
    </row>
    <row r="1609" customFormat="false" ht="14.25" hidden="false" customHeight="true" outlineLevel="0" collapsed="false">
      <c r="H1609" s="44" t="n">
        <f aca="false">IF(ISNUMBER(SEARCH($N$1,I1609)),MAX($H$4:H1608)+1,0)</f>
        <v>0</v>
      </c>
      <c r="N1609" s="44" t="str">
        <f aca="false">IFERROR(VLOOKUP(ROWS($N$5:N1609),$H$5:$I$6009,2,0),"")</f>
        <v/>
      </c>
    </row>
    <row r="1610" customFormat="false" ht="14.25" hidden="false" customHeight="true" outlineLevel="0" collapsed="false">
      <c r="H1610" s="44" t="n">
        <f aca="false">IF(ISNUMBER(SEARCH($N$1,I1610)),MAX($H$4:H1609)+1,0)</f>
        <v>0</v>
      </c>
      <c r="N1610" s="44" t="str">
        <f aca="false">IFERROR(VLOOKUP(ROWS($N$5:N1610),$H$5:$I$6009,2,0),"")</f>
        <v/>
      </c>
    </row>
    <row r="1611" customFormat="false" ht="14.25" hidden="false" customHeight="true" outlineLevel="0" collapsed="false">
      <c r="H1611" s="44" t="n">
        <f aca="false">IF(ISNUMBER(SEARCH($N$1,I1611)),MAX($H$4:H1610)+1,0)</f>
        <v>0</v>
      </c>
      <c r="N1611" s="44" t="str">
        <f aca="false">IFERROR(VLOOKUP(ROWS($N$5:N1611),$H$5:$I$6009,2,0),"")</f>
        <v/>
      </c>
    </row>
    <row r="1612" customFormat="false" ht="14.25" hidden="false" customHeight="true" outlineLevel="0" collapsed="false">
      <c r="H1612" s="44" t="n">
        <f aca="false">IF(ISNUMBER(SEARCH($N$1,I1612)),MAX($H$4:H1611)+1,0)</f>
        <v>0</v>
      </c>
      <c r="N1612" s="44" t="str">
        <f aca="false">IFERROR(VLOOKUP(ROWS($N$5:N1612),$H$5:$I$6009,2,0),"")</f>
        <v/>
      </c>
    </row>
    <row r="1613" customFormat="false" ht="14.25" hidden="false" customHeight="true" outlineLevel="0" collapsed="false">
      <c r="H1613" s="44" t="n">
        <f aca="false">IF(ISNUMBER(SEARCH($N$1,I1613)),MAX($H$4:H1612)+1,0)</f>
        <v>0</v>
      </c>
      <c r="N1613" s="44" t="str">
        <f aca="false">IFERROR(VLOOKUP(ROWS($N$5:N1613),$H$5:$I$6009,2,0),"")</f>
        <v/>
      </c>
    </row>
    <row r="1614" customFormat="false" ht="14.25" hidden="false" customHeight="true" outlineLevel="0" collapsed="false">
      <c r="H1614" s="44" t="n">
        <f aca="false">IF(ISNUMBER(SEARCH($N$1,I1614)),MAX($H$4:H1613)+1,0)</f>
        <v>0</v>
      </c>
      <c r="N1614" s="44" t="str">
        <f aca="false">IFERROR(VLOOKUP(ROWS($N$5:N1614),$H$5:$I$6009,2,0),"")</f>
        <v/>
      </c>
    </row>
    <row r="1615" customFormat="false" ht="14.25" hidden="false" customHeight="true" outlineLevel="0" collapsed="false">
      <c r="H1615" s="44" t="n">
        <f aca="false">IF(ISNUMBER(SEARCH($N$1,I1615)),MAX($H$4:H1614)+1,0)</f>
        <v>0</v>
      </c>
      <c r="N1615" s="44" t="str">
        <f aca="false">IFERROR(VLOOKUP(ROWS($N$5:N1615),$H$5:$I$6009,2,0),"")</f>
        <v/>
      </c>
    </row>
    <row r="1616" customFormat="false" ht="14.25" hidden="false" customHeight="true" outlineLevel="0" collapsed="false">
      <c r="H1616" s="44" t="n">
        <f aca="false">IF(ISNUMBER(SEARCH($N$1,I1616)),MAX($H$4:H1615)+1,0)</f>
        <v>0</v>
      </c>
      <c r="N1616" s="44" t="str">
        <f aca="false">IFERROR(VLOOKUP(ROWS($N$5:N1616),$H$5:$I$6009,2,0),"")</f>
        <v/>
      </c>
    </row>
    <row r="1617" customFormat="false" ht="14.25" hidden="false" customHeight="true" outlineLevel="0" collapsed="false">
      <c r="H1617" s="44" t="n">
        <f aca="false">IF(ISNUMBER(SEARCH($N$1,I1617)),MAX($H$4:H1616)+1,0)</f>
        <v>0</v>
      </c>
      <c r="N1617" s="44" t="str">
        <f aca="false">IFERROR(VLOOKUP(ROWS($N$5:N1617),$H$5:$I$6009,2,0),"")</f>
        <v/>
      </c>
    </row>
    <row r="1618" customFormat="false" ht="14.25" hidden="false" customHeight="true" outlineLevel="0" collapsed="false">
      <c r="H1618" s="44" t="n">
        <f aca="false">IF(ISNUMBER(SEARCH($N$1,I1618)),MAX($H$4:H1617)+1,0)</f>
        <v>0</v>
      </c>
      <c r="N1618" s="44" t="str">
        <f aca="false">IFERROR(VLOOKUP(ROWS($N$5:N1618),$H$5:$I$6009,2,0),"")</f>
        <v/>
      </c>
    </row>
    <row r="1619" customFormat="false" ht="14.25" hidden="false" customHeight="true" outlineLevel="0" collapsed="false">
      <c r="H1619" s="44" t="n">
        <f aca="false">IF(ISNUMBER(SEARCH($N$1,I1619)),MAX($H$4:H1618)+1,0)</f>
        <v>0</v>
      </c>
      <c r="N1619" s="44" t="str">
        <f aca="false">IFERROR(VLOOKUP(ROWS($N$5:N1619),$H$5:$I$6009,2,0),"")</f>
        <v/>
      </c>
    </row>
    <row r="1620" customFormat="false" ht="14.25" hidden="false" customHeight="true" outlineLevel="0" collapsed="false">
      <c r="H1620" s="44" t="n">
        <f aca="false">IF(ISNUMBER(SEARCH($N$1,I1620)),MAX($H$4:H1619)+1,0)</f>
        <v>0</v>
      </c>
      <c r="N1620" s="44" t="str">
        <f aca="false">IFERROR(VLOOKUP(ROWS($N$5:N1620),$H$5:$I$6009,2,0),"")</f>
        <v/>
      </c>
    </row>
    <row r="1621" customFormat="false" ht="14.25" hidden="false" customHeight="true" outlineLevel="0" collapsed="false">
      <c r="H1621" s="44" t="n">
        <f aca="false">IF(ISNUMBER(SEARCH($N$1,I1621)),MAX($H$4:H1620)+1,0)</f>
        <v>0</v>
      </c>
      <c r="N1621" s="44" t="str">
        <f aca="false">IFERROR(VLOOKUP(ROWS($N$5:N1621),$H$5:$I$6009,2,0),"")</f>
        <v/>
      </c>
    </row>
    <row r="1622" customFormat="false" ht="14.25" hidden="false" customHeight="true" outlineLevel="0" collapsed="false">
      <c r="H1622" s="44" t="n">
        <f aca="false">IF(ISNUMBER(SEARCH($N$1,I1622)),MAX($H$4:H1621)+1,0)</f>
        <v>0</v>
      </c>
      <c r="N1622" s="44" t="str">
        <f aca="false">IFERROR(VLOOKUP(ROWS($N$5:N1622),$H$5:$I$6009,2,0),"")</f>
        <v/>
      </c>
    </row>
    <row r="1623" customFormat="false" ht="14.25" hidden="false" customHeight="true" outlineLevel="0" collapsed="false">
      <c r="H1623" s="44" t="n">
        <f aca="false">IF(ISNUMBER(SEARCH($N$1,I1623)),MAX($H$4:H1622)+1,0)</f>
        <v>0</v>
      </c>
      <c r="N1623" s="44" t="str">
        <f aca="false">IFERROR(VLOOKUP(ROWS($N$5:N1623),$H$5:$I$6009,2,0),"")</f>
        <v/>
      </c>
    </row>
    <row r="1624" customFormat="false" ht="14.25" hidden="false" customHeight="true" outlineLevel="0" collapsed="false">
      <c r="H1624" s="44" t="n">
        <f aca="false">IF(ISNUMBER(SEARCH($N$1,I1624)),MAX($H$4:H1623)+1,0)</f>
        <v>0</v>
      </c>
      <c r="N1624" s="44" t="str">
        <f aca="false">IFERROR(VLOOKUP(ROWS($N$5:N1624),$H$5:$I$6009,2,0),"")</f>
        <v/>
      </c>
    </row>
    <row r="1625" customFormat="false" ht="14.25" hidden="false" customHeight="true" outlineLevel="0" collapsed="false">
      <c r="H1625" s="44" t="n">
        <f aca="false">IF(ISNUMBER(SEARCH($N$1,I1625)),MAX($H$4:H1624)+1,0)</f>
        <v>0</v>
      </c>
      <c r="N1625" s="44" t="str">
        <f aca="false">IFERROR(VLOOKUP(ROWS($N$5:N1625),$H$5:$I$6009,2,0),"")</f>
        <v/>
      </c>
    </row>
    <row r="1626" customFormat="false" ht="14.25" hidden="false" customHeight="true" outlineLevel="0" collapsed="false">
      <c r="H1626" s="44" t="n">
        <f aca="false">IF(ISNUMBER(SEARCH($N$1,I1626)),MAX($H$4:H1625)+1,0)</f>
        <v>0</v>
      </c>
      <c r="N1626" s="44" t="str">
        <f aca="false">IFERROR(VLOOKUP(ROWS($N$5:N1626),$H$5:$I$6009,2,0),"")</f>
        <v/>
      </c>
    </row>
    <row r="1627" customFormat="false" ht="14.25" hidden="false" customHeight="true" outlineLevel="0" collapsed="false">
      <c r="H1627" s="44" t="n">
        <f aca="false">IF(ISNUMBER(SEARCH($N$1,I1627)),MAX($H$4:H1626)+1,0)</f>
        <v>0</v>
      </c>
      <c r="N1627" s="44" t="str">
        <f aca="false">IFERROR(VLOOKUP(ROWS($N$5:N1627),$H$5:$I$6009,2,0),"")</f>
        <v/>
      </c>
    </row>
    <row r="1628" customFormat="false" ht="14.25" hidden="false" customHeight="true" outlineLevel="0" collapsed="false">
      <c r="H1628" s="44" t="n">
        <f aca="false">IF(ISNUMBER(SEARCH($N$1,I1628)),MAX($H$4:H1627)+1,0)</f>
        <v>0</v>
      </c>
      <c r="N1628" s="44" t="str">
        <f aca="false">IFERROR(VLOOKUP(ROWS($N$5:N1628),$H$5:$I$6009,2,0),"")</f>
        <v/>
      </c>
    </row>
    <row r="1629" customFormat="false" ht="14.25" hidden="false" customHeight="true" outlineLevel="0" collapsed="false">
      <c r="H1629" s="44" t="n">
        <f aca="false">IF(ISNUMBER(SEARCH($N$1,I1629)),MAX($H$4:H1628)+1,0)</f>
        <v>0</v>
      </c>
      <c r="N1629" s="44" t="str">
        <f aca="false">IFERROR(VLOOKUP(ROWS($N$5:N1629),$H$5:$I$6009,2,0),"")</f>
        <v/>
      </c>
    </row>
    <row r="1630" customFormat="false" ht="14.25" hidden="false" customHeight="true" outlineLevel="0" collapsed="false">
      <c r="H1630" s="44" t="n">
        <f aca="false">IF(ISNUMBER(SEARCH($N$1,I1630)),MAX($H$4:H1629)+1,0)</f>
        <v>0</v>
      </c>
      <c r="N1630" s="44" t="str">
        <f aca="false">IFERROR(VLOOKUP(ROWS($N$5:N1630),$H$5:$I$6009,2,0),"")</f>
        <v/>
      </c>
    </row>
    <row r="1631" customFormat="false" ht="14.25" hidden="false" customHeight="true" outlineLevel="0" collapsed="false">
      <c r="H1631" s="44" t="n">
        <f aca="false">IF(ISNUMBER(SEARCH($N$1,I1631)),MAX($H$4:H1630)+1,0)</f>
        <v>0</v>
      </c>
      <c r="N1631" s="44" t="str">
        <f aca="false">IFERROR(VLOOKUP(ROWS($N$5:N1631),$H$5:$I$6009,2,0),"")</f>
        <v/>
      </c>
    </row>
    <row r="1632" customFormat="false" ht="14.25" hidden="false" customHeight="true" outlineLevel="0" collapsed="false">
      <c r="H1632" s="44" t="n">
        <f aca="false">IF(ISNUMBER(SEARCH($N$1,I1632)),MAX($H$4:H1631)+1,0)</f>
        <v>0</v>
      </c>
      <c r="N1632" s="44" t="str">
        <f aca="false">IFERROR(VLOOKUP(ROWS($N$5:N1632),$H$5:$I$6009,2,0),"")</f>
        <v/>
      </c>
    </row>
    <row r="1633" customFormat="false" ht="14.25" hidden="false" customHeight="true" outlineLevel="0" collapsed="false">
      <c r="H1633" s="44" t="n">
        <f aca="false">IF(ISNUMBER(SEARCH($N$1,I1633)),MAX($H$4:H1632)+1,0)</f>
        <v>0</v>
      </c>
      <c r="N1633" s="44" t="str">
        <f aca="false">IFERROR(VLOOKUP(ROWS($N$5:N1633),$H$5:$I$6009,2,0),"")</f>
        <v/>
      </c>
    </row>
    <row r="1634" customFormat="false" ht="14.25" hidden="false" customHeight="true" outlineLevel="0" collapsed="false">
      <c r="H1634" s="44" t="n">
        <f aca="false">IF(ISNUMBER(SEARCH($N$1,I1634)),MAX($H$4:H1633)+1,0)</f>
        <v>0</v>
      </c>
      <c r="N1634" s="44" t="str">
        <f aca="false">IFERROR(VLOOKUP(ROWS($N$5:N1634),$H$5:$I$6009,2,0),"")</f>
        <v/>
      </c>
    </row>
    <row r="1635" customFormat="false" ht="14.25" hidden="false" customHeight="true" outlineLevel="0" collapsed="false">
      <c r="H1635" s="44" t="n">
        <f aca="false">IF(ISNUMBER(SEARCH($N$1,I1635)),MAX($H$4:H1634)+1,0)</f>
        <v>0</v>
      </c>
      <c r="N1635" s="44" t="str">
        <f aca="false">IFERROR(VLOOKUP(ROWS($N$5:N1635),$H$5:$I$6009,2,0),"")</f>
        <v/>
      </c>
    </row>
    <row r="1636" customFormat="false" ht="14.25" hidden="false" customHeight="true" outlineLevel="0" collapsed="false">
      <c r="H1636" s="44" t="n">
        <f aca="false">IF(ISNUMBER(SEARCH($N$1,I1636)),MAX($H$4:H1635)+1,0)</f>
        <v>0</v>
      </c>
      <c r="N1636" s="44" t="str">
        <f aca="false">IFERROR(VLOOKUP(ROWS($N$5:N1636),$H$5:$I$6009,2,0),"")</f>
        <v/>
      </c>
    </row>
    <row r="1637" customFormat="false" ht="14.25" hidden="false" customHeight="true" outlineLevel="0" collapsed="false">
      <c r="H1637" s="44" t="n">
        <f aca="false">IF(ISNUMBER(SEARCH($N$1,I1637)),MAX($H$4:H1636)+1,0)</f>
        <v>0</v>
      </c>
      <c r="N1637" s="44" t="str">
        <f aca="false">IFERROR(VLOOKUP(ROWS($N$5:N1637),$H$5:$I$6009,2,0),"")</f>
        <v/>
      </c>
    </row>
    <row r="1638" customFormat="false" ht="14.25" hidden="false" customHeight="true" outlineLevel="0" collapsed="false">
      <c r="H1638" s="44" t="n">
        <f aca="false">IF(ISNUMBER(SEARCH($N$1,I1638)),MAX($H$4:H1637)+1,0)</f>
        <v>0</v>
      </c>
      <c r="N1638" s="44" t="str">
        <f aca="false">IFERROR(VLOOKUP(ROWS($N$5:N1638),$H$5:$I$6009,2,0),"")</f>
        <v/>
      </c>
    </row>
    <row r="1639" customFormat="false" ht="14.25" hidden="false" customHeight="true" outlineLevel="0" collapsed="false">
      <c r="H1639" s="44" t="n">
        <f aca="false">IF(ISNUMBER(SEARCH($N$1,I1639)),MAX($H$4:H1638)+1,0)</f>
        <v>0</v>
      </c>
      <c r="N1639" s="44" t="str">
        <f aca="false">IFERROR(VLOOKUP(ROWS($N$5:N1639),$H$5:$I$6009,2,0),"")</f>
        <v/>
      </c>
    </row>
    <row r="1640" customFormat="false" ht="14.25" hidden="false" customHeight="true" outlineLevel="0" collapsed="false">
      <c r="H1640" s="44" t="n">
        <f aca="false">IF(ISNUMBER(SEARCH($N$1,I1640)),MAX($H$4:H1639)+1,0)</f>
        <v>0</v>
      </c>
      <c r="N1640" s="44" t="str">
        <f aca="false">IFERROR(VLOOKUP(ROWS($N$5:N1640),$H$5:$I$6009,2,0),"")</f>
        <v/>
      </c>
    </row>
    <row r="1641" customFormat="false" ht="14.25" hidden="false" customHeight="true" outlineLevel="0" collapsed="false">
      <c r="H1641" s="44" t="n">
        <f aca="false">IF(ISNUMBER(SEARCH($N$1,I1641)),MAX($H$4:H1640)+1,0)</f>
        <v>0</v>
      </c>
      <c r="N1641" s="44" t="str">
        <f aca="false">IFERROR(VLOOKUP(ROWS($N$5:N1641),$H$5:$I$6009,2,0),"")</f>
        <v/>
      </c>
    </row>
    <row r="1642" customFormat="false" ht="14.25" hidden="false" customHeight="true" outlineLevel="0" collapsed="false">
      <c r="H1642" s="44" t="n">
        <f aca="false">IF(ISNUMBER(SEARCH($N$1,I1642)),MAX($H$4:H1641)+1,0)</f>
        <v>0</v>
      </c>
      <c r="N1642" s="44" t="str">
        <f aca="false">IFERROR(VLOOKUP(ROWS($N$5:N1642),$H$5:$I$6009,2,0),"")</f>
        <v/>
      </c>
    </row>
    <row r="1643" customFormat="false" ht="14.25" hidden="false" customHeight="true" outlineLevel="0" collapsed="false">
      <c r="H1643" s="44" t="n">
        <f aca="false">IF(ISNUMBER(SEARCH($N$1,I1643)),MAX($H$4:H1642)+1,0)</f>
        <v>0</v>
      </c>
      <c r="N1643" s="44" t="str">
        <f aca="false">IFERROR(VLOOKUP(ROWS($N$5:N1643),$H$5:$I$6009,2,0),"")</f>
        <v/>
      </c>
    </row>
    <row r="1644" customFormat="false" ht="14.25" hidden="false" customHeight="true" outlineLevel="0" collapsed="false">
      <c r="H1644" s="44" t="n">
        <f aca="false">IF(ISNUMBER(SEARCH($N$1,I1644)),MAX($H$4:H1643)+1,0)</f>
        <v>0</v>
      </c>
      <c r="N1644" s="44" t="str">
        <f aca="false">IFERROR(VLOOKUP(ROWS($N$5:N1644),$H$5:$I$6009,2,0),"")</f>
        <v/>
      </c>
    </row>
    <row r="1645" customFormat="false" ht="14.25" hidden="false" customHeight="true" outlineLevel="0" collapsed="false">
      <c r="H1645" s="44" t="n">
        <f aca="false">IF(ISNUMBER(SEARCH($N$1,I1645)),MAX($H$4:H1644)+1,0)</f>
        <v>0</v>
      </c>
      <c r="N1645" s="44" t="str">
        <f aca="false">IFERROR(VLOOKUP(ROWS($N$5:N1645),$H$5:$I$6009,2,0),"")</f>
        <v/>
      </c>
    </row>
    <row r="1646" customFormat="false" ht="14.25" hidden="false" customHeight="true" outlineLevel="0" collapsed="false">
      <c r="H1646" s="44" t="n">
        <f aca="false">IF(ISNUMBER(SEARCH($N$1,I1646)),MAX($H$4:H1645)+1,0)</f>
        <v>0</v>
      </c>
      <c r="N1646" s="44" t="str">
        <f aca="false">IFERROR(VLOOKUP(ROWS($N$5:N1646),$H$5:$I$6009,2,0),"")</f>
        <v/>
      </c>
    </row>
    <row r="1647" customFormat="false" ht="14.25" hidden="false" customHeight="true" outlineLevel="0" collapsed="false">
      <c r="H1647" s="44" t="n">
        <f aca="false">IF(ISNUMBER(SEARCH($N$1,I1647)),MAX($H$4:H1646)+1,0)</f>
        <v>0</v>
      </c>
      <c r="N1647" s="44" t="str">
        <f aca="false">IFERROR(VLOOKUP(ROWS($N$5:N1647),$H$5:$I$6009,2,0),"")</f>
        <v/>
      </c>
    </row>
    <row r="1648" customFormat="false" ht="14.25" hidden="false" customHeight="true" outlineLevel="0" collapsed="false">
      <c r="H1648" s="44" t="n">
        <f aca="false">IF(ISNUMBER(SEARCH($N$1,I1648)),MAX($H$4:H1647)+1,0)</f>
        <v>0</v>
      </c>
      <c r="N1648" s="44" t="str">
        <f aca="false">IFERROR(VLOOKUP(ROWS($N$5:N1648),$H$5:$I$6009,2,0),"")</f>
        <v/>
      </c>
    </row>
    <row r="1649" customFormat="false" ht="14.25" hidden="false" customHeight="true" outlineLevel="0" collapsed="false">
      <c r="H1649" s="44" t="n">
        <f aca="false">IF(ISNUMBER(SEARCH($N$1,I1649)),MAX($H$4:H1648)+1,0)</f>
        <v>0</v>
      </c>
      <c r="N1649" s="44" t="str">
        <f aca="false">IFERROR(VLOOKUP(ROWS($N$5:N1649),$H$5:$I$6009,2,0),"")</f>
        <v/>
      </c>
    </row>
    <row r="1650" customFormat="false" ht="14.25" hidden="false" customHeight="true" outlineLevel="0" collapsed="false">
      <c r="H1650" s="44" t="n">
        <f aca="false">IF(ISNUMBER(SEARCH($N$1,I1650)),MAX($H$4:H1649)+1,0)</f>
        <v>0</v>
      </c>
      <c r="N1650" s="44" t="str">
        <f aca="false">IFERROR(VLOOKUP(ROWS($N$5:N1650),$H$5:$I$6009,2,0),"")</f>
        <v/>
      </c>
    </row>
    <row r="1651" customFormat="false" ht="14.25" hidden="false" customHeight="true" outlineLevel="0" collapsed="false">
      <c r="H1651" s="44" t="n">
        <f aca="false">IF(ISNUMBER(SEARCH($N$1,I1651)),MAX($H$4:H1650)+1,0)</f>
        <v>0</v>
      </c>
      <c r="N1651" s="44" t="str">
        <f aca="false">IFERROR(VLOOKUP(ROWS($N$5:N1651),$H$5:$I$6009,2,0),"")</f>
        <v/>
      </c>
    </row>
    <row r="1652" customFormat="false" ht="14.25" hidden="false" customHeight="true" outlineLevel="0" collapsed="false">
      <c r="H1652" s="44" t="n">
        <f aca="false">IF(ISNUMBER(SEARCH($N$1,I1652)),MAX($H$4:H1651)+1,0)</f>
        <v>0</v>
      </c>
      <c r="N1652" s="44" t="str">
        <f aca="false">IFERROR(VLOOKUP(ROWS($N$5:N1652),$H$5:$I$6009,2,0),"")</f>
        <v/>
      </c>
    </row>
    <row r="1653" customFormat="false" ht="14.25" hidden="false" customHeight="true" outlineLevel="0" collapsed="false">
      <c r="H1653" s="44" t="n">
        <f aca="false">IF(ISNUMBER(SEARCH($N$1,I1653)),MAX($H$4:H1652)+1,0)</f>
        <v>0</v>
      </c>
      <c r="N1653" s="44" t="str">
        <f aca="false">IFERROR(VLOOKUP(ROWS($N$5:N1653),$H$5:$I$6009,2,0),"")</f>
        <v/>
      </c>
    </row>
    <row r="1654" customFormat="false" ht="14.25" hidden="false" customHeight="true" outlineLevel="0" collapsed="false">
      <c r="H1654" s="44" t="n">
        <f aca="false">IF(ISNUMBER(SEARCH($N$1,I1654)),MAX($H$4:H1653)+1,0)</f>
        <v>0</v>
      </c>
      <c r="N1654" s="44" t="str">
        <f aca="false">IFERROR(VLOOKUP(ROWS($N$5:N1654),$H$5:$I$6009,2,0),"")</f>
        <v/>
      </c>
    </row>
    <row r="1655" customFormat="false" ht="14.25" hidden="false" customHeight="true" outlineLevel="0" collapsed="false">
      <c r="H1655" s="44" t="n">
        <f aca="false">IF(ISNUMBER(SEARCH($N$1,I1655)),MAX($H$4:H1654)+1,0)</f>
        <v>0</v>
      </c>
      <c r="N1655" s="44" t="str">
        <f aca="false">IFERROR(VLOOKUP(ROWS($N$5:N1655),$H$5:$I$6009,2,0),"")</f>
        <v/>
      </c>
    </row>
    <row r="1656" customFormat="false" ht="14.25" hidden="false" customHeight="true" outlineLevel="0" collapsed="false">
      <c r="H1656" s="44" t="n">
        <f aca="false">IF(ISNUMBER(SEARCH($N$1,I1656)),MAX($H$4:H1655)+1,0)</f>
        <v>0</v>
      </c>
      <c r="N1656" s="44" t="str">
        <f aca="false">IFERROR(VLOOKUP(ROWS($N$5:N1656),$H$5:$I$6009,2,0),"")</f>
        <v/>
      </c>
    </row>
    <row r="1657" customFormat="false" ht="14.25" hidden="false" customHeight="true" outlineLevel="0" collapsed="false">
      <c r="H1657" s="44" t="n">
        <f aca="false">IF(ISNUMBER(SEARCH($N$1,I1657)),MAX($H$4:H1656)+1,0)</f>
        <v>0</v>
      </c>
      <c r="N1657" s="44" t="str">
        <f aca="false">IFERROR(VLOOKUP(ROWS($N$5:N1657),$H$5:$I$6009,2,0),"")</f>
        <v/>
      </c>
    </row>
    <row r="1658" customFormat="false" ht="14.25" hidden="false" customHeight="true" outlineLevel="0" collapsed="false">
      <c r="H1658" s="44" t="n">
        <f aca="false">IF(ISNUMBER(SEARCH($N$1,I1658)),MAX($H$4:H1657)+1,0)</f>
        <v>0</v>
      </c>
      <c r="N1658" s="44" t="str">
        <f aca="false">IFERROR(VLOOKUP(ROWS($N$5:N1658),$H$5:$I$6009,2,0),"")</f>
        <v/>
      </c>
    </row>
    <row r="1659" customFormat="false" ht="14.25" hidden="false" customHeight="true" outlineLevel="0" collapsed="false">
      <c r="H1659" s="44" t="n">
        <f aca="false">IF(ISNUMBER(SEARCH($N$1,I1659)),MAX($H$4:H1658)+1,0)</f>
        <v>0</v>
      </c>
      <c r="N1659" s="44" t="str">
        <f aca="false">IFERROR(VLOOKUP(ROWS($N$5:N1659),$H$5:$I$6009,2,0),"")</f>
        <v/>
      </c>
    </row>
    <row r="1660" customFormat="false" ht="14.25" hidden="false" customHeight="true" outlineLevel="0" collapsed="false">
      <c r="H1660" s="44" t="n">
        <f aca="false">IF(ISNUMBER(SEARCH($N$1,I1660)),MAX($H$4:H1659)+1,0)</f>
        <v>0</v>
      </c>
      <c r="N1660" s="44" t="str">
        <f aca="false">IFERROR(VLOOKUP(ROWS($N$5:N1660),$H$5:$I$6009,2,0),"")</f>
        <v/>
      </c>
    </row>
    <row r="1661" customFormat="false" ht="14.25" hidden="false" customHeight="true" outlineLevel="0" collapsed="false">
      <c r="H1661" s="44" t="n">
        <f aca="false">IF(ISNUMBER(SEARCH($N$1,I1661)),MAX($H$4:H1660)+1,0)</f>
        <v>0</v>
      </c>
      <c r="N1661" s="44" t="str">
        <f aca="false">IFERROR(VLOOKUP(ROWS($N$5:N1661),$H$5:$I$6009,2,0),"")</f>
        <v/>
      </c>
    </row>
    <row r="1662" customFormat="false" ht="14.25" hidden="false" customHeight="true" outlineLevel="0" collapsed="false">
      <c r="H1662" s="44" t="n">
        <f aca="false">IF(ISNUMBER(SEARCH($N$1,I1662)),MAX($H$4:H1661)+1,0)</f>
        <v>0</v>
      </c>
      <c r="N1662" s="44" t="str">
        <f aca="false">IFERROR(VLOOKUP(ROWS($N$5:N1662),$H$5:$I$6009,2,0),"")</f>
        <v/>
      </c>
    </row>
    <row r="1663" customFormat="false" ht="14.25" hidden="false" customHeight="true" outlineLevel="0" collapsed="false">
      <c r="H1663" s="44" t="n">
        <f aca="false">IF(ISNUMBER(SEARCH($N$1,I1663)),MAX($H$4:H1662)+1,0)</f>
        <v>0</v>
      </c>
      <c r="N1663" s="44" t="str">
        <f aca="false">IFERROR(VLOOKUP(ROWS($N$5:N1663),$H$5:$I$6009,2,0),"")</f>
        <v/>
      </c>
    </row>
    <row r="1664" customFormat="false" ht="14.25" hidden="false" customHeight="true" outlineLevel="0" collapsed="false">
      <c r="H1664" s="44" t="n">
        <f aca="false">IF(ISNUMBER(SEARCH($N$1,I1664)),MAX($H$4:H1663)+1,0)</f>
        <v>0</v>
      </c>
      <c r="N1664" s="44" t="str">
        <f aca="false">IFERROR(VLOOKUP(ROWS($N$5:N1664),$H$5:$I$6009,2,0),"")</f>
        <v/>
      </c>
    </row>
    <row r="1665" customFormat="false" ht="14.25" hidden="false" customHeight="true" outlineLevel="0" collapsed="false">
      <c r="H1665" s="44" t="n">
        <f aca="false">IF(ISNUMBER(SEARCH($N$1,I1665)),MAX($H$4:H1664)+1,0)</f>
        <v>0</v>
      </c>
      <c r="N1665" s="44" t="str">
        <f aca="false">IFERROR(VLOOKUP(ROWS($N$5:N1665),$H$5:$I$6009,2,0),"")</f>
        <v/>
      </c>
    </row>
    <row r="1666" customFormat="false" ht="14.25" hidden="false" customHeight="true" outlineLevel="0" collapsed="false">
      <c r="H1666" s="44" t="n">
        <f aca="false">IF(ISNUMBER(SEARCH($N$1,I1666)),MAX($H$4:H1665)+1,0)</f>
        <v>0</v>
      </c>
      <c r="N1666" s="44" t="str">
        <f aca="false">IFERROR(VLOOKUP(ROWS($N$5:N1666),$H$5:$I$6009,2,0),"")</f>
        <v/>
      </c>
    </row>
    <row r="1667" customFormat="false" ht="14.25" hidden="false" customHeight="true" outlineLevel="0" collapsed="false">
      <c r="H1667" s="44" t="n">
        <f aca="false">IF(ISNUMBER(SEARCH($N$1,I1667)),MAX($H$4:H1666)+1,0)</f>
        <v>0</v>
      </c>
      <c r="N1667" s="44" t="str">
        <f aca="false">IFERROR(VLOOKUP(ROWS($N$5:N1667),$H$5:$I$6009,2,0),"")</f>
        <v/>
      </c>
    </row>
    <row r="1668" customFormat="false" ht="14.25" hidden="false" customHeight="true" outlineLevel="0" collapsed="false">
      <c r="H1668" s="44" t="n">
        <f aca="false">IF(ISNUMBER(SEARCH($N$1,I1668)),MAX($H$4:H1667)+1,0)</f>
        <v>0</v>
      </c>
      <c r="N1668" s="44" t="str">
        <f aca="false">IFERROR(VLOOKUP(ROWS($N$5:N1668),$H$5:$I$6009,2,0),"")</f>
        <v/>
      </c>
    </row>
    <row r="1669" customFormat="false" ht="14.25" hidden="false" customHeight="true" outlineLevel="0" collapsed="false">
      <c r="H1669" s="44" t="n">
        <f aca="false">IF(ISNUMBER(SEARCH($N$1,I1669)),MAX($H$4:H1668)+1,0)</f>
        <v>0</v>
      </c>
      <c r="N1669" s="44" t="str">
        <f aca="false">IFERROR(VLOOKUP(ROWS($N$5:N1669),$H$5:$I$6009,2,0),"")</f>
        <v/>
      </c>
    </row>
    <row r="1670" customFormat="false" ht="14.25" hidden="false" customHeight="true" outlineLevel="0" collapsed="false">
      <c r="H1670" s="44" t="n">
        <f aca="false">IF(ISNUMBER(SEARCH($N$1,I1670)),MAX($H$4:H1669)+1,0)</f>
        <v>0</v>
      </c>
      <c r="N1670" s="44" t="str">
        <f aca="false">IFERROR(VLOOKUP(ROWS($N$5:N1670),$H$5:$I$6009,2,0),"")</f>
        <v/>
      </c>
    </row>
    <row r="1671" customFormat="false" ht="14.25" hidden="false" customHeight="true" outlineLevel="0" collapsed="false">
      <c r="H1671" s="44" t="n">
        <f aca="false">IF(ISNUMBER(SEARCH($N$1,I1671)),MAX($H$4:H1670)+1,0)</f>
        <v>0</v>
      </c>
      <c r="N1671" s="44" t="str">
        <f aca="false">IFERROR(VLOOKUP(ROWS($N$5:N1671),$H$5:$I$6009,2,0),"")</f>
        <v/>
      </c>
    </row>
    <row r="1672" customFormat="false" ht="14.25" hidden="false" customHeight="true" outlineLevel="0" collapsed="false">
      <c r="H1672" s="44" t="n">
        <f aca="false">IF(ISNUMBER(SEARCH($N$1,I1672)),MAX($H$4:H1671)+1,0)</f>
        <v>0</v>
      </c>
      <c r="N1672" s="44" t="str">
        <f aca="false">IFERROR(VLOOKUP(ROWS($N$5:N1672),$H$5:$I$6009,2,0),"")</f>
        <v/>
      </c>
    </row>
    <row r="1673" customFormat="false" ht="14.25" hidden="false" customHeight="true" outlineLevel="0" collapsed="false">
      <c r="H1673" s="44" t="n">
        <f aca="false">IF(ISNUMBER(SEARCH($N$1,I1673)),MAX($H$4:H1672)+1,0)</f>
        <v>0</v>
      </c>
      <c r="N1673" s="44" t="str">
        <f aca="false">IFERROR(VLOOKUP(ROWS($N$5:N1673),$H$5:$I$6009,2,0),"")</f>
        <v/>
      </c>
    </row>
    <row r="1674" customFormat="false" ht="14.25" hidden="false" customHeight="true" outlineLevel="0" collapsed="false">
      <c r="H1674" s="44" t="n">
        <f aca="false">IF(ISNUMBER(SEARCH($N$1,I1674)),MAX($H$4:H1673)+1,0)</f>
        <v>0</v>
      </c>
      <c r="N1674" s="44" t="str">
        <f aca="false">IFERROR(VLOOKUP(ROWS($N$5:N1674),$H$5:$I$6009,2,0),"")</f>
        <v/>
      </c>
    </row>
    <row r="1675" customFormat="false" ht="14.25" hidden="false" customHeight="true" outlineLevel="0" collapsed="false">
      <c r="H1675" s="44" t="n">
        <f aca="false">IF(ISNUMBER(SEARCH($N$1,I1675)),MAX($H$4:H1674)+1,0)</f>
        <v>0</v>
      </c>
      <c r="N1675" s="44" t="str">
        <f aca="false">IFERROR(VLOOKUP(ROWS($N$5:N1675),$H$5:$I$6009,2,0),"")</f>
        <v/>
      </c>
    </row>
    <row r="1676" customFormat="false" ht="14.25" hidden="false" customHeight="true" outlineLevel="0" collapsed="false">
      <c r="H1676" s="44" t="n">
        <f aca="false">IF(ISNUMBER(SEARCH($N$1,I1676)),MAX($H$4:H1675)+1,0)</f>
        <v>0</v>
      </c>
      <c r="N1676" s="44" t="str">
        <f aca="false">IFERROR(VLOOKUP(ROWS($N$5:N1676),$H$5:$I$6009,2,0),"")</f>
        <v/>
      </c>
    </row>
    <row r="1677" customFormat="false" ht="14.25" hidden="false" customHeight="true" outlineLevel="0" collapsed="false">
      <c r="H1677" s="44" t="n">
        <f aca="false">IF(ISNUMBER(SEARCH($N$1,I1677)),MAX($H$4:H1676)+1,0)</f>
        <v>0</v>
      </c>
      <c r="N1677" s="44" t="str">
        <f aca="false">IFERROR(VLOOKUP(ROWS($N$5:N1677),$H$5:$I$6009,2,0),"")</f>
        <v/>
      </c>
    </row>
    <row r="1678" customFormat="false" ht="14.25" hidden="false" customHeight="true" outlineLevel="0" collapsed="false">
      <c r="H1678" s="44" t="n">
        <f aca="false">IF(ISNUMBER(SEARCH($N$1,I1678)),MAX($H$4:H1677)+1,0)</f>
        <v>0</v>
      </c>
      <c r="N1678" s="44" t="str">
        <f aca="false">IFERROR(VLOOKUP(ROWS($N$5:N1678),$H$5:$I$6009,2,0),"")</f>
        <v/>
      </c>
    </row>
    <row r="1679" customFormat="false" ht="14.25" hidden="false" customHeight="true" outlineLevel="0" collapsed="false">
      <c r="H1679" s="44" t="n">
        <f aca="false">IF(ISNUMBER(SEARCH($N$1,I1679)),MAX($H$4:H1678)+1,0)</f>
        <v>0</v>
      </c>
      <c r="N1679" s="44" t="str">
        <f aca="false">IFERROR(VLOOKUP(ROWS($N$5:N1679),$H$5:$I$6009,2,0),"")</f>
        <v/>
      </c>
    </row>
    <row r="1680" customFormat="false" ht="14.25" hidden="false" customHeight="true" outlineLevel="0" collapsed="false">
      <c r="H1680" s="44" t="n">
        <f aca="false">IF(ISNUMBER(SEARCH($N$1,I1680)),MAX($H$4:H1679)+1,0)</f>
        <v>0</v>
      </c>
      <c r="N1680" s="44" t="str">
        <f aca="false">IFERROR(VLOOKUP(ROWS($N$5:N1680),$H$5:$I$6009,2,0),"")</f>
        <v/>
      </c>
    </row>
    <row r="1681" customFormat="false" ht="14.25" hidden="false" customHeight="true" outlineLevel="0" collapsed="false">
      <c r="H1681" s="44" t="n">
        <f aca="false">IF(ISNUMBER(SEARCH($N$1,I1681)),MAX($H$4:H1680)+1,0)</f>
        <v>0</v>
      </c>
      <c r="N1681" s="44" t="str">
        <f aca="false">IFERROR(VLOOKUP(ROWS($N$5:N1681),$H$5:$I$6009,2,0),"")</f>
        <v/>
      </c>
    </row>
    <row r="1682" customFormat="false" ht="14.25" hidden="false" customHeight="true" outlineLevel="0" collapsed="false">
      <c r="H1682" s="44" t="n">
        <f aca="false">IF(ISNUMBER(SEARCH($N$1,I1682)),MAX($H$4:H1681)+1,0)</f>
        <v>0</v>
      </c>
      <c r="N1682" s="44" t="str">
        <f aca="false">IFERROR(VLOOKUP(ROWS($N$5:N1682),$H$5:$I$6009,2,0),"")</f>
        <v/>
      </c>
    </row>
    <row r="1683" customFormat="false" ht="14.25" hidden="false" customHeight="true" outlineLevel="0" collapsed="false">
      <c r="H1683" s="44" t="n">
        <f aca="false">IF(ISNUMBER(SEARCH($N$1,I1683)),MAX($H$4:H1682)+1,0)</f>
        <v>0</v>
      </c>
      <c r="N1683" s="44" t="str">
        <f aca="false">IFERROR(VLOOKUP(ROWS($N$5:N1683),$H$5:$I$6009,2,0),"")</f>
        <v/>
      </c>
    </row>
    <row r="1684" customFormat="false" ht="14.25" hidden="false" customHeight="true" outlineLevel="0" collapsed="false">
      <c r="H1684" s="44" t="n">
        <f aca="false">IF(ISNUMBER(SEARCH($N$1,I1684)),MAX($H$4:H1683)+1,0)</f>
        <v>0</v>
      </c>
      <c r="N1684" s="44" t="str">
        <f aca="false">IFERROR(VLOOKUP(ROWS($N$5:N1684),$H$5:$I$6009,2,0),"")</f>
        <v/>
      </c>
    </row>
    <row r="1685" customFormat="false" ht="14.25" hidden="false" customHeight="true" outlineLevel="0" collapsed="false">
      <c r="H1685" s="44" t="n">
        <f aca="false">IF(ISNUMBER(SEARCH($N$1,I1685)),MAX($H$4:H1684)+1,0)</f>
        <v>0</v>
      </c>
      <c r="N1685" s="44" t="str">
        <f aca="false">IFERROR(VLOOKUP(ROWS($N$5:N1685),$H$5:$I$6009,2,0),"")</f>
        <v/>
      </c>
    </row>
    <row r="1686" customFormat="false" ht="14.25" hidden="false" customHeight="true" outlineLevel="0" collapsed="false">
      <c r="H1686" s="44" t="n">
        <f aca="false">IF(ISNUMBER(SEARCH($N$1,I1686)),MAX($H$4:H1685)+1,0)</f>
        <v>0</v>
      </c>
      <c r="N1686" s="44" t="str">
        <f aca="false">IFERROR(VLOOKUP(ROWS($N$5:N1686),$H$5:$I$6009,2,0),"")</f>
        <v/>
      </c>
    </row>
    <row r="1687" customFormat="false" ht="14.25" hidden="false" customHeight="true" outlineLevel="0" collapsed="false">
      <c r="H1687" s="44" t="n">
        <f aca="false">IF(ISNUMBER(SEARCH($N$1,I1687)),MAX($H$4:H1686)+1,0)</f>
        <v>0</v>
      </c>
      <c r="N1687" s="44" t="str">
        <f aca="false">IFERROR(VLOOKUP(ROWS($N$5:N1687),$H$5:$I$6009,2,0),"")</f>
        <v/>
      </c>
    </row>
    <row r="1688" customFormat="false" ht="14.25" hidden="false" customHeight="true" outlineLevel="0" collapsed="false">
      <c r="H1688" s="44" t="n">
        <f aca="false">IF(ISNUMBER(SEARCH($N$1,I1688)),MAX($H$4:H1687)+1,0)</f>
        <v>0</v>
      </c>
      <c r="N1688" s="44" t="str">
        <f aca="false">IFERROR(VLOOKUP(ROWS($N$5:N1688),$H$5:$I$6009,2,0),"")</f>
        <v/>
      </c>
    </row>
    <row r="1689" customFormat="false" ht="14.25" hidden="false" customHeight="true" outlineLevel="0" collapsed="false">
      <c r="H1689" s="44" t="n">
        <f aca="false">IF(ISNUMBER(SEARCH($N$1,I1689)),MAX($H$4:H1688)+1,0)</f>
        <v>0</v>
      </c>
      <c r="N1689" s="44" t="str">
        <f aca="false">IFERROR(VLOOKUP(ROWS($N$5:N1689),$H$5:$I$6009,2,0),"")</f>
        <v/>
      </c>
    </row>
    <row r="1690" customFormat="false" ht="14.25" hidden="false" customHeight="true" outlineLevel="0" collapsed="false">
      <c r="H1690" s="44" t="n">
        <f aca="false">IF(ISNUMBER(SEARCH($N$1,I1690)),MAX($H$4:H1689)+1,0)</f>
        <v>0</v>
      </c>
      <c r="N1690" s="44" t="str">
        <f aca="false">IFERROR(VLOOKUP(ROWS($N$5:N1690),$H$5:$I$6009,2,0),"")</f>
        <v/>
      </c>
    </row>
    <row r="1691" customFormat="false" ht="14.25" hidden="false" customHeight="true" outlineLevel="0" collapsed="false">
      <c r="H1691" s="44" t="n">
        <f aca="false">IF(ISNUMBER(SEARCH($N$1,I1691)),MAX($H$4:H1690)+1,0)</f>
        <v>0</v>
      </c>
      <c r="N1691" s="44" t="str">
        <f aca="false">IFERROR(VLOOKUP(ROWS($N$5:N1691),$H$5:$I$6009,2,0),"")</f>
        <v/>
      </c>
    </row>
    <row r="1692" customFormat="false" ht="14.25" hidden="false" customHeight="true" outlineLevel="0" collapsed="false">
      <c r="H1692" s="44" t="n">
        <f aca="false">IF(ISNUMBER(SEARCH($N$1,I1692)),MAX($H$4:H1691)+1,0)</f>
        <v>0</v>
      </c>
      <c r="N1692" s="44" t="str">
        <f aca="false">IFERROR(VLOOKUP(ROWS($N$5:N1692),$H$5:$I$6009,2,0),"")</f>
        <v/>
      </c>
    </row>
    <row r="1693" customFormat="false" ht="14.25" hidden="false" customHeight="true" outlineLevel="0" collapsed="false">
      <c r="H1693" s="44" t="n">
        <f aca="false">IF(ISNUMBER(SEARCH($N$1,I1693)),MAX($H$4:H1692)+1,0)</f>
        <v>0</v>
      </c>
      <c r="N1693" s="44" t="str">
        <f aca="false">IFERROR(VLOOKUP(ROWS($N$5:N1693),$H$5:$I$6009,2,0),"")</f>
        <v/>
      </c>
    </row>
    <row r="1694" customFormat="false" ht="14.25" hidden="false" customHeight="true" outlineLevel="0" collapsed="false">
      <c r="H1694" s="44" t="n">
        <f aca="false">IF(ISNUMBER(SEARCH($N$1,I1694)),MAX($H$4:H1693)+1,0)</f>
        <v>0</v>
      </c>
      <c r="N1694" s="44" t="str">
        <f aca="false">IFERROR(VLOOKUP(ROWS($N$5:N1694),$H$5:$I$6009,2,0),"")</f>
        <v/>
      </c>
    </row>
    <row r="1695" customFormat="false" ht="14.25" hidden="false" customHeight="true" outlineLevel="0" collapsed="false">
      <c r="H1695" s="44" t="n">
        <f aca="false">IF(ISNUMBER(SEARCH($N$1,I1695)),MAX($H$4:H1694)+1,0)</f>
        <v>0</v>
      </c>
      <c r="N1695" s="44" t="str">
        <f aca="false">IFERROR(VLOOKUP(ROWS($N$5:N1695),$H$5:$I$6009,2,0),"")</f>
        <v/>
      </c>
    </row>
    <row r="1696" customFormat="false" ht="14.25" hidden="false" customHeight="true" outlineLevel="0" collapsed="false">
      <c r="H1696" s="44" t="n">
        <f aca="false">IF(ISNUMBER(SEARCH($N$1,I1696)),MAX($H$4:H1695)+1,0)</f>
        <v>0</v>
      </c>
      <c r="N1696" s="44" t="str">
        <f aca="false">IFERROR(VLOOKUP(ROWS($N$5:N1696),$H$5:$I$6009,2,0),"")</f>
        <v/>
      </c>
    </row>
    <row r="1697" customFormat="false" ht="14.25" hidden="false" customHeight="true" outlineLevel="0" collapsed="false">
      <c r="H1697" s="44" t="n">
        <f aca="false">IF(ISNUMBER(SEARCH($N$1,I1697)),MAX($H$4:H1696)+1,0)</f>
        <v>0</v>
      </c>
      <c r="N1697" s="44" t="str">
        <f aca="false">IFERROR(VLOOKUP(ROWS($N$5:N1697),$H$5:$I$6009,2,0),"")</f>
        <v/>
      </c>
    </row>
    <row r="1698" customFormat="false" ht="14.25" hidden="false" customHeight="true" outlineLevel="0" collapsed="false">
      <c r="H1698" s="44" t="n">
        <f aca="false">IF(ISNUMBER(SEARCH($N$1,I1698)),MAX($H$4:H1697)+1,0)</f>
        <v>0</v>
      </c>
      <c r="N1698" s="44" t="str">
        <f aca="false">IFERROR(VLOOKUP(ROWS($N$5:N1698),$H$5:$I$6009,2,0),"")</f>
        <v/>
      </c>
    </row>
    <row r="1699" customFormat="false" ht="14.25" hidden="false" customHeight="true" outlineLevel="0" collapsed="false">
      <c r="H1699" s="44" t="n">
        <f aca="false">IF(ISNUMBER(SEARCH($N$1,I1699)),MAX($H$4:H1698)+1,0)</f>
        <v>0</v>
      </c>
      <c r="N1699" s="44" t="str">
        <f aca="false">IFERROR(VLOOKUP(ROWS($N$5:N1699),$H$5:$I$6009,2,0),"")</f>
        <v/>
      </c>
    </row>
    <row r="1700" customFormat="false" ht="14.25" hidden="false" customHeight="true" outlineLevel="0" collapsed="false">
      <c r="H1700" s="44" t="n">
        <f aca="false">IF(ISNUMBER(SEARCH($N$1,I1700)),MAX($H$4:H1699)+1,0)</f>
        <v>0</v>
      </c>
      <c r="N1700" s="44" t="str">
        <f aca="false">IFERROR(VLOOKUP(ROWS($N$5:N1700),$H$5:$I$6009,2,0),"")</f>
        <v/>
      </c>
    </row>
    <row r="1701" customFormat="false" ht="14.25" hidden="false" customHeight="true" outlineLevel="0" collapsed="false">
      <c r="H1701" s="44" t="n">
        <f aca="false">IF(ISNUMBER(SEARCH($N$1,I1701)),MAX($H$4:H1700)+1,0)</f>
        <v>0</v>
      </c>
      <c r="N1701" s="44" t="str">
        <f aca="false">IFERROR(VLOOKUP(ROWS($N$5:N1701),$H$5:$I$6009,2,0),"")</f>
        <v/>
      </c>
    </row>
    <row r="1702" customFormat="false" ht="14.25" hidden="false" customHeight="true" outlineLevel="0" collapsed="false">
      <c r="H1702" s="44" t="n">
        <f aca="false">IF(ISNUMBER(SEARCH($N$1,I1702)),MAX($H$4:H1701)+1,0)</f>
        <v>0</v>
      </c>
      <c r="N1702" s="44" t="str">
        <f aca="false">IFERROR(VLOOKUP(ROWS($N$5:N1702),$H$5:$I$6009,2,0),"")</f>
        <v/>
      </c>
    </row>
    <row r="1703" customFormat="false" ht="14.25" hidden="false" customHeight="true" outlineLevel="0" collapsed="false">
      <c r="H1703" s="44" t="n">
        <f aca="false">IF(ISNUMBER(SEARCH($N$1,I1703)),MAX($H$4:H1702)+1,0)</f>
        <v>0</v>
      </c>
      <c r="N1703" s="44" t="str">
        <f aca="false">IFERROR(VLOOKUP(ROWS($N$5:N1703),$H$5:$I$6009,2,0),"")</f>
        <v/>
      </c>
    </row>
    <row r="1704" customFormat="false" ht="14.25" hidden="false" customHeight="true" outlineLevel="0" collapsed="false">
      <c r="H1704" s="44" t="n">
        <f aca="false">IF(ISNUMBER(SEARCH($N$1,I1704)),MAX($H$4:H1703)+1,0)</f>
        <v>0</v>
      </c>
      <c r="N1704" s="44" t="str">
        <f aca="false">IFERROR(VLOOKUP(ROWS($N$5:N1704),$H$5:$I$6009,2,0),"")</f>
        <v/>
      </c>
    </row>
    <row r="1705" customFormat="false" ht="14.25" hidden="false" customHeight="true" outlineLevel="0" collapsed="false">
      <c r="H1705" s="44" t="n">
        <f aca="false">IF(ISNUMBER(SEARCH($N$1,I1705)),MAX($H$4:H1704)+1,0)</f>
        <v>0</v>
      </c>
      <c r="N1705" s="44" t="str">
        <f aca="false">IFERROR(VLOOKUP(ROWS($N$5:N1705),$H$5:$I$6009,2,0),"")</f>
        <v/>
      </c>
    </row>
    <row r="1706" customFormat="false" ht="14.25" hidden="false" customHeight="true" outlineLevel="0" collapsed="false">
      <c r="H1706" s="44" t="n">
        <f aca="false">IF(ISNUMBER(SEARCH($N$1,I1706)),MAX($H$4:H1705)+1,0)</f>
        <v>0</v>
      </c>
      <c r="N1706" s="44" t="str">
        <f aca="false">IFERROR(VLOOKUP(ROWS($N$5:N1706),$H$5:$I$6009,2,0),"")</f>
        <v/>
      </c>
    </row>
    <row r="1707" customFormat="false" ht="14.25" hidden="false" customHeight="true" outlineLevel="0" collapsed="false">
      <c r="H1707" s="44" t="n">
        <f aca="false">IF(ISNUMBER(SEARCH($N$1,I1707)),MAX($H$4:H1706)+1,0)</f>
        <v>0</v>
      </c>
      <c r="N1707" s="44" t="str">
        <f aca="false">IFERROR(VLOOKUP(ROWS($N$5:N1707),$H$5:$I$6009,2,0),"")</f>
        <v/>
      </c>
    </row>
    <row r="1708" customFormat="false" ht="14.25" hidden="false" customHeight="true" outlineLevel="0" collapsed="false">
      <c r="H1708" s="44" t="n">
        <f aca="false">IF(ISNUMBER(SEARCH($N$1,I1708)),MAX($H$4:H1707)+1,0)</f>
        <v>0</v>
      </c>
      <c r="N1708" s="44" t="str">
        <f aca="false">IFERROR(VLOOKUP(ROWS($N$5:N1708),$H$5:$I$6009,2,0),"")</f>
        <v/>
      </c>
    </row>
    <row r="1709" customFormat="false" ht="14.25" hidden="false" customHeight="true" outlineLevel="0" collapsed="false">
      <c r="H1709" s="44" t="n">
        <f aca="false">IF(ISNUMBER(SEARCH($N$1,I1709)),MAX($H$4:H1708)+1,0)</f>
        <v>0</v>
      </c>
      <c r="N1709" s="44" t="str">
        <f aca="false">IFERROR(VLOOKUP(ROWS($N$5:N1709),$H$5:$I$6009,2,0),"")</f>
        <v/>
      </c>
    </row>
    <row r="1710" customFormat="false" ht="14.25" hidden="false" customHeight="true" outlineLevel="0" collapsed="false">
      <c r="H1710" s="44" t="n">
        <f aca="false">IF(ISNUMBER(SEARCH($N$1,I1710)),MAX($H$4:H1709)+1,0)</f>
        <v>0</v>
      </c>
      <c r="N1710" s="44" t="str">
        <f aca="false">IFERROR(VLOOKUP(ROWS($N$5:N1710),$H$5:$I$6009,2,0),"")</f>
        <v/>
      </c>
    </row>
    <row r="1711" customFormat="false" ht="14.25" hidden="false" customHeight="true" outlineLevel="0" collapsed="false">
      <c r="H1711" s="44" t="n">
        <f aca="false">IF(ISNUMBER(SEARCH($N$1,I1711)),MAX($H$4:H1710)+1,0)</f>
        <v>0</v>
      </c>
      <c r="N1711" s="44" t="str">
        <f aca="false">IFERROR(VLOOKUP(ROWS($N$5:N1711),$H$5:$I$6009,2,0),"")</f>
        <v/>
      </c>
    </row>
    <row r="1712" customFormat="false" ht="14.25" hidden="false" customHeight="true" outlineLevel="0" collapsed="false">
      <c r="H1712" s="44" t="n">
        <f aca="false">IF(ISNUMBER(SEARCH($N$1,I1712)),MAX($H$4:H1711)+1,0)</f>
        <v>0</v>
      </c>
      <c r="N1712" s="44" t="str">
        <f aca="false">IFERROR(VLOOKUP(ROWS($N$5:N1712),$H$5:$I$6009,2,0),"")</f>
        <v/>
      </c>
    </row>
    <row r="1713" customFormat="false" ht="14.25" hidden="false" customHeight="true" outlineLevel="0" collapsed="false">
      <c r="H1713" s="44" t="n">
        <f aca="false">IF(ISNUMBER(SEARCH($N$1,I1713)),MAX($H$4:H1712)+1,0)</f>
        <v>0</v>
      </c>
      <c r="N1713" s="44" t="str">
        <f aca="false">IFERROR(VLOOKUP(ROWS($N$5:N1713),$H$5:$I$6009,2,0),"")</f>
        <v/>
      </c>
    </row>
    <row r="1714" customFormat="false" ht="14.25" hidden="false" customHeight="true" outlineLevel="0" collapsed="false">
      <c r="H1714" s="44" t="n">
        <f aca="false">IF(ISNUMBER(SEARCH($N$1,I1714)),MAX($H$4:H1713)+1,0)</f>
        <v>0</v>
      </c>
      <c r="N1714" s="44" t="str">
        <f aca="false">IFERROR(VLOOKUP(ROWS($N$5:N1714),$H$5:$I$6009,2,0),"")</f>
        <v/>
      </c>
    </row>
    <row r="1715" customFormat="false" ht="14.25" hidden="false" customHeight="true" outlineLevel="0" collapsed="false">
      <c r="H1715" s="44" t="n">
        <f aca="false">IF(ISNUMBER(SEARCH($N$1,I1715)),MAX($H$4:H1714)+1,0)</f>
        <v>0</v>
      </c>
      <c r="N1715" s="44" t="str">
        <f aca="false">IFERROR(VLOOKUP(ROWS($N$5:N1715),$H$5:$I$6009,2,0),"")</f>
        <v/>
      </c>
    </row>
    <row r="1716" customFormat="false" ht="14.25" hidden="false" customHeight="true" outlineLevel="0" collapsed="false">
      <c r="H1716" s="44" t="n">
        <f aca="false">IF(ISNUMBER(SEARCH($N$1,I1716)),MAX($H$4:H1715)+1,0)</f>
        <v>0</v>
      </c>
      <c r="N1716" s="44" t="str">
        <f aca="false">IFERROR(VLOOKUP(ROWS($N$5:N1716),$H$5:$I$6009,2,0),"")</f>
        <v/>
      </c>
    </row>
    <row r="1717" customFormat="false" ht="14.25" hidden="false" customHeight="true" outlineLevel="0" collapsed="false">
      <c r="H1717" s="44" t="n">
        <f aca="false">IF(ISNUMBER(SEARCH($N$1,I1717)),MAX($H$4:H1716)+1,0)</f>
        <v>0</v>
      </c>
      <c r="N1717" s="44" t="str">
        <f aca="false">IFERROR(VLOOKUP(ROWS($N$5:N1717),$H$5:$I$6009,2,0),"")</f>
        <v/>
      </c>
    </row>
    <row r="1718" customFormat="false" ht="14.25" hidden="false" customHeight="true" outlineLevel="0" collapsed="false">
      <c r="H1718" s="44" t="n">
        <f aca="false">IF(ISNUMBER(SEARCH($N$1,I1718)),MAX($H$4:H1717)+1,0)</f>
        <v>0</v>
      </c>
      <c r="N1718" s="44" t="str">
        <f aca="false">IFERROR(VLOOKUP(ROWS($N$5:N1718),$H$5:$I$6009,2,0),"")</f>
        <v/>
      </c>
    </row>
    <row r="1719" customFormat="false" ht="14.25" hidden="false" customHeight="true" outlineLevel="0" collapsed="false">
      <c r="H1719" s="44" t="n">
        <f aca="false">IF(ISNUMBER(SEARCH($N$1,I1719)),MAX($H$4:H1718)+1,0)</f>
        <v>0</v>
      </c>
      <c r="N1719" s="44" t="str">
        <f aca="false">IFERROR(VLOOKUP(ROWS($N$5:N1719),$H$5:$I$6009,2,0),"")</f>
        <v/>
      </c>
    </row>
    <row r="1720" customFormat="false" ht="14.25" hidden="false" customHeight="true" outlineLevel="0" collapsed="false">
      <c r="H1720" s="44" t="n">
        <f aca="false">IF(ISNUMBER(SEARCH($N$1,I1720)),MAX($H$4:H1719)+1,0)</f>
        <v>0</v>
      </c>
      <c r="N1720" s="44" t="str">
        <f aca="false">IFERROR(VLOOKUP(ROWS($N$5:N1720),$H$5:$I$6009,2,0),"")</f>
        <v/>
      </c>
    </row>
    <row r="1721" customFormat="false" ht="14.25" hidden="false" customHeight="true" outlineLevel="0" collapsed="false">
      <c r="H1721" s="44" t="n">
        <f aca="false">IF(ISNUMBER(SEARCH($N$1,I1721)),MAX($H$4:H1720)+1,0)</f>
        <v>0</v>
      </c>
      <c r="N1721" s="44" t="str">
        <f aca="false">IFERROR(VLOOKUP(ROWS($N$5:N1721),$H$5:$I$6009,2,0),"")</f>
        <v/>
      </c>
    </row>
    <row r="1722" customFormat="false" ht="14.25" hidden="false" customHeight="true" outlineLevel="0" collapsed="false">
      <c r="H1722" s="44" t="n">
        <f aca="false">IF(ISNUMBER(SEARCH($N$1,I1722)),MAX($H$4:H1721)+1,0)</f>
        <v>0</v>
      </c>
      <c r="N1722" s="44" t="str">
        <f aca="false">IFERROR(VLOOKUP(ROWS($N$5:N1722),$H$5:$I$6009,2,0),"")</f>
        <v/>
      </c>
    </row>
    <row r="1723" customFormat="false" ht="14.25" hidden="false" customHeight="true" outlineLevel="0" collapsed="false">
      <c r="H1723" s="44" t="n">
        <f aca="false">IF(ISNUMBER(SEARCH($N$1,I1723)),MAX($H$4:H1722)+1,0)</f>
        <v>0</v>
      </c>
      <c r="N1723" s="44" t="str">
        <f aca="false">IFERROR(VLOOKUP(ROWS($N$5:N1723),$H$5:$I$6009,2,0),"")</f>
        <v/>
      </c>
    </row>
    <row r="1724" customFormat="false" ht="14.25" hidden="false" customHeight="true" outlineLevel="0" collapsed="false">
      <c r="H1724" s="44" t="n">
        <f aca="false">IF(ISNUMBER(SEARCH($N$1,I1724)),MAX($H$4:H1723)+1,0)</f>
        <v>0</v>
      </c>
      <c r="N1724" s="44" t="str">
        <f aca="false">IFERROR(VLOOKUP(ROWS($N$5:N1724),$H$5:$I$6009,2,0),"")</f>
        <v/>
      </c>
    </row>
    <row r="1725" customFormat="false" ht="14.25" hidden="false" customHeight="true" outlineLevel="0" collapsed="false">
      <c r="H1725" s="44" t="n">
        <f aca="false">IF(ISNUMBER(SEARCH($N$1,I1725)),MAX($H$4:H1724)+1,0)</f>
        <v>0</v>
      </c>
      <c r="N1725" s="44" t="str">
        <f aca="false">IFERROR(VLOOKUP(ROWS($N$5:N1725),$H$5:$I$6009,2,0),"")</f>
        <v/>
      </c>
    </row>
    <row r="1726" customFormat="false" ht="14.25" hidden="false" customHeight="true" outlineLevel="0" collapsed="false">
      <c r="H1726" s="44" t="n">
        <f aca="false">IF(ISNUMBER(SEARCH($N$1,I1726)),MAX($H$4:H1725)+1,0)</f>
        <v>0</v>
      </c>
      <c r="N1726" s="44" t="str">
        <f aca="false">IFERROR(VLOOKUP(ROWS($N$5:N1726),$H$5:$I$6009,2,0),"")</f>
        <v/>
      </c>
    </row>
    <row r="1727" customFormat="false" ht="14.25" hidden="false" customHeight="true" outlineLevel="0" collapsed="false">
      <c r="H1727" s="44" t="n">
        <f aca="false">IF(ISNUMBER(SEARCH($N$1,I1727)),MAX($H$4:H1726)+1,0)</f>
        <v>0</v>
      </c>
      <c r="N1727" s="44" t="str">
        <f aca="false">IFERROR(VLOOKUP(ROWS($N$5:N1727),$H$5:$I$6009,2,0),"")</f>
        <v/>
      </c>
    </row>
    <row r="1728" customFormat="false" ht="14.25" hidden="false" customHeight="true" outlineLevel="0" collapsed="false">
      <c r="H1728" s="44" t="n">
        <f aca="false">IF(ISNUMBER(SEARCH($N$1,I1728)),MAX($H$4:H1727)+1,0)</f>
        <v>0</v>
      </c>
      <c r="N1728" s="44" t="str">
        <f aca="false">IFERROR(VLOOKUP(ROWS($N$5:N1728),$H$5:$I$6009,2,0),"")</f>
        <v/>
      </c>
    </row>
    <row r="1729" customFormat="false" ht="14.25" hidden="false" customHeight="true" outlineLevel="0" collapsed="false">
      <c r="H1729" s="44" t="n">
        <f aca="false">IF(ISNUMBER(SEARCH($N$1,I1729)),MAX($H$4:H1728)+1,0)</f>
        <v>0</v>
      </c>
      <c r="N1729" s="44" t="str">
        <f aca="false">IFERROR(VLOOKUP(ROWS($N$5:N1729),$H$5:$I$6009,2,0),"")</f>
        <v/>
      </c>
    </row>
    <row r="1730" customFormat="false" ht="14.25" hidden="false" customHeight="true" outlineLevel="0" collapsed="false">
      <c r="H1730" s="44" t="n">
        <f aca="false">IF(ISNUMBER(SEARCH($N$1,I1730)),MAX($H$4:H1729)+1,0)</f>
        <v>0</v>
      </c>
      <c r="N1730" s="44" t="str">
        <f aca="false">IFERROR(VLOOKUP(ROWS($N$5:N1730),$H$5:$I$6009,2,0),"")</f>
        <v/>
      </c>
    </row>
    <row r="1731" customFormat="false" ht="14.25" hidden="false" customHeight="true" outlineLevel="0" collapsed="false">
      <c r="H1731" s="44" t="n">
        <f aca="false">IF(ISNUMBER(SEARCH($N$1,I1731)),MAX($H$4:H1730)+1,0)</f>
        <v>0</v>
      </c>
      <c r="N1731" s="44" t="str">
        <f aca="false">IFERROR(VLOOKUP(ROWS($N$5:N1731),$H$5:$I$6009,2,0),"")</f>
        <v/>
      </c>
    </row>
    <row r="1732" customFormat="false" ht="14.25" hidden="false" customHeight="true" outlineLevel="0" collapsed="false">
      <c r="H1732" s="44" t="n">
        <f aca="false">IF(ISNUMBER(SEARCH($N$1,I1732)),MAX($H$4:H1731)+1,0)</f>
        <v>0</v>
      </c>
      <c r="N1732" s="44" t="str">
        <f aca="false">IFERROR(VLOOKUP(ROWS($N$5:N1732),$H$5:$I$6009,2,0),"")</f>
        <v/>
      </c>
    </row>
    <row r="1733" customFormat="false" ht="14.25" hidden="false" customHeight="true" outlineLevel="0" collapsed="false">
      <c r="H1733" s="44" t="n">
        <f aca="false">IF(ISNUMBER(SEARCH($N$1,I1733)),MAX($H$4:H1732)+1,0)</f>
        <v>0</v>
      </c>
      <c r="N1733" s="44" t="str">
        <f aca="false">IFERROR(VLOOKUP(ROWS($N$5:N1733),$H$5:$I$6009,2,0),"")</f>
        <v/>
      </c>
    </row>
    <row r="1734" customFormat="false" ht="14.25" hidden="false" customHeight="true" outlineLevel="0" collapsed="false">
      <c r="H1734" s="44" t="n">
        <f aca="false">IF(ISNUMBER(SEARCH($N$1,I1734)),MAX($H$4:H1733)+1,0)</f>
        <v>0</v>
      </c>
      <c r="N1734" s="44" t="str">
        <f aca="false">IFERROR(VLOOKUP(ROWS($N$5:N1734),$H$5:$I$6009,2,0),"")</f>
        <v/>
      </c>
    </row>
    <row r="1735" customFormat="false" ht="14.25" hidden="false" customHeight="true" outlineLevel="0" collapsed="false">
      <c r="H1735" s="44" t="n">
        <f aca="false">IF(ISNUMBER(SEARCH($N$1,I1735)),MAX($H$4:H1734)+1,0)</f>
        <v>0</v>
      </c>
      <c r="N1735" s="44" t="str">
        <f aca="false">IFERROR(VLOOKUP(ROWS($N$5:N1735),$H$5:$I$6009,2,0),"")</f>
        <v/>
      </c>
    </row>
    <row r="1736" customFormat="false" ht="14.25" hidden="false" customHeight="true" outlineLevel="0" collapsed="false">
      <c r="H1736" s="44" t="n">
        <f aca="false">IF(ISNUMBER(SEARCH($N$1,I1736)),MAX($H$4:H1735)+1,0)</f>
        <v>0</v>
      </c>
      <c r="N1736" s="44" t="str">
        <f aca="false">IFERROR(VLOOKUP(ROWS($N$5:N1736),$H$5:$I$6009,2,0),"")</f>
        <v/>
      </c>
    </row>
    <row r="1737" customFormat="false" ht="14.25" hidden="false" customHeight="true" outlineLevel="0" collapsed="false">
      <c r="H1737" s="44" t="n">
        <f aca="false">IF(ISNUMBER(SEARCH($N$1,I1737)),MAX($H$4:H1736)+1,0)</f>
        <v>0</v>
      </c>
      <c r="N1737" s="44" t="str">
        <f aca="false">IFERROR(VLOOKUP(ROWS($N$5:N1737),$H$5:$I$6009,2,0),"")</f>
        <v/>
      </c>
    </row>
    <row r="1738" customFormat="false" ht="14.25" hidden="false" customHeight="true" outlineLevel="0" collapsed="false">
      <c r="H1738" s="44" t="n">
        <f aca="false">IF(ISNUMBER(SEARCH($N$1,I1738)),MAX($H$4:H1737)+1,0)</f>
        <v>0</v>
      </c>
      <c r="N1738" s="44" t="str">
        <f aca="false">IFERROR(VLOOKUP(ROWS($N$5:N1738),$H$5:$I$6009,2,0),"")</f>
        <v/>
      </c>
    </row>
    <row r="1739" customFormat="false" ht="14.25" hidden="false" customHeight="true" outlineLevel="0" collapsed="false">
      <c r="H1739" s="44" t="n">
        <f aca="false">IF(ISNUMBER(SEARCH($N$1,I1739)),MAX($H$4:H1738)+1,0)</f>
        <v>0</v>
      </c>
      <c r="N1739" s="44" t="str">
        <f aca="false">IFERROR(VLOOKUP(ROWS($N$5:N1739),$H$5:$I$6009,2,0),"")</f>
        <v/>
      </c>
    </row>
    <row r="1740" customFormat="false" ht="14.25" hidden="false" customHeight="true" outlineLevel="0" collapsed="false">
      <c r="H1740" s="44" t="n">
        <f aca="false">IF(ISNUMBER(SEARCH($N$1,I1740)),MAX($H$4:H1739)+1,0)</f>
        <v>0</v>
      </c>
      <c r="N1740" s="44" t="str">
        <f aca="false">IFERROR(VLOOKUP(ROWS($N$5:N1740),$H$5:$I$6009,2,0),"")</f>
        <v/>
      </c>
    </row>
    <row r="1741" customFormat="false" ht="14.25" hidden="false" customHeight="true" outlineLevel="0" collapsed="false">
      <c r="H1741" s="44" t="n">
        <f aca="false">IF(ISNUMBER(SEARCH($N$1,I1741)),MAX($H$4:H1740)+1,0)</f>
        <v>0</v>
      </c>
      <c r="N1741" s="44" t="str">
        <f aca="false">IFERROR(VLOOKUP(ROWS($N$5:N1741),$H$5:$I$6009,2,0),"")</f>
        <v/>
      </c>
    </row>
    <row r="1742" customFormat="false" ht="14.25" hidden="false" customHeight="true" outlineLevel="0" collapsed="false">
      <c r="H1742" s="44" t="n">
        <f aca="false">IF(ISNUMBER(SEARCH($N$1,I1742)),MAX($H$4:H1741)+1,0)</f>
        <v>0</v>
      </c>
      <c r="N1742" s="44" t="str">
        <f aca="false">IFERROR(VLOOKUP(ROWS($N$5:N1742),$H$5:$I$6009,2,0),"")</f>
        <v/>
      </c>
    </row>
    <row r="1743" customFormat="false" ht="14.25" hidden="false" customHeight="true" outlineLevel="0" collapsed="false">
      <c r="H1743" s="44" t="n">
        <f aca="false">IF(ISNUMBER(SEARCH($N$1,I1743)),MAX($H$4:H1742)+1,0)</f>
        <v>0</v>
      </c>
      <c r="N1743" s="44" t="str">
        <f aca="false">IFERROR(VLOOKUP(ROWS($N$5:N1743),$H$5:$I$6009,2,0),"")</f>
        <v/>
      </c>
    </row>
    <row r="1744" customFormat="false" ht="14.25" hidden="false" customHeight="true" outlineLevel="0" collapsed="false">
      <c r="H1744" s="44" t="n">
        <f aca="false">IF(ISNUMBER(SEARCH($N$1,I1744)),MAX($H$4:H1743)+1,0)</f>
        <v>0</v>
      </c>
      <c r="N1744" s="44" t="str">
        <f aca="false">IFERROR(VLOOKUP(ROWS($N$5:N1744),$H$5:$I$6009,2,0),"")</f>
        <v/>
      </c>
    </row>
    <row r="1745" customFormat="false" ht="14.25" hidden="false" customHeight="true" outlineLevel="0" collapsed="false">
      <c r="H1745" s="44" t="n">
        <f aca="false">IF(ISNUMBER(SEARCH($N$1,I1745)),MAX($H$4:H1744)+1,0)</f>
        <v>0</v>
      </c>
      <c r="N1745" s="44" t="str">
        <f aca="false">IFERROR(VLOOKUP(ROWS($N$5:N1745),$H$5:$I$6009,2,0),"")</f>
        <v/>
      </c>
    </row>
    <row r="1746" customFormat="false" ht="14.25" hidden="false" customHeight="true" outlineLevel="0" collapsed="false">
      <c r="H1746" s="44" t="n">
        <f aca="false">IF(ISNUMBER(SEARCH($N$1,I1746)),MAX($H$4:H1745)+1,0)</f>
        <v>0</v>
      </c>
      <c r="N1746" s="44" t="str">
        <f aca="false">IFERROR(VLOOKUP(ROWS($N$5:N1746),$H$5:$I$6009,2,0),"")</f>
        <v/>
      </c>
    </row>
    <row r="1747" customFormat="false" ht="14.25" hidden="false" customHeight="true" outlineLevel="0" collapsed="false">
      <c r="H1747" s="44" t="n">
        <f aca="false">IF(ISNUMBER(SEARCH($N$1,I1747)),MAX($H$4:H1746)+1,0)</f>
        <v>0</v>
      </c>
      <c r="N1747" s="44" t="str">
        <f aca="false">IFERROR(VLOOKUP(ROWS($N$5:N1747),$H$5:$I$6009,2,0),"")</f>
        <v/>
      </c>
    </row>
    <row r="1748" customFormat="false" ht="14.25" hidden="false" customHeight="true" outlineLevel="0" collapsed="false">
      <c r="H1748" s="44" t="n">
        <f aca="false">IF(ISNUMBER(SEARCH($N$1,I1748)),MAX($H$4:H1747)+1,0)</f>
        <v>0</v>
      </c>
      <c r="N1748" s="44" t="str">
        <f aca="false">IFERROR(VLOOKUP(ROWS($N$5:N1748),$H$5:$I$6009,2,0),"")</f>
        <v/>
      </c>
    </row>
    <row r="1749" customFormat="false" ht="14.25" hidden="false" customHeight="true" outlineLevel="0" collapsed="false">
      <c r="H1749" s="44" t="n">
        <f aca="false">IF(ISNUMBER(SEARCH($N$1,I1749)),MAX($H$4:H1748)+1,0)</f>
        <v>0</v>
      </c>
      <c r="N1749" s="44" t="str">
        <f aca="false">IFERROR(VLOOKUP(ROWS($N$5:N1749),$H$5:$I$6009,2,0),"")</f>
        <v/>
      </c>
    </row>
    <row r="1750" customFormat="false" ht="14.25" hidden="false" customHeight="true" outlineLevel="0" collapsed="false">
      <c r="H1750" s="44" t="n">
        <f aca="false">IF(ISNUMBER(SEARCH($N$1,I1750)),MAX($H$4:H1749)+1,0)</f>
        <v>0</v>
      </c>
      <c r="N1750" s="44" t="str">
        <f aca="false">IFERROR(VLOOKUP(ROWS($N$5:N1750),$H$5:$I$6009,2,0),"")</f>
        <v/>
      </c>
    </row>
    <row r="1751" customFormat="false" ht="14.25" hidden="false" customHeight="true" outlineLevel="0" collapsed="false">
      <c r="H1751" s="44" t="n">
        <f aca="false">IF(ISNUMBER(SEARCH($N$1,I1751)),MAX($H$4:H1750)+1,0)</f>
        <v>0</v>
      </c>
      <c r="N1751" s="44" t="str">
        <f aca="false">IFERROR(VLOOKUP(ROWS($N$5:N1751),$H$5:$I$6009,2,0),"")</f>
        <v/>
      </c>
    </row>
    <row r="1752" customFormat="false" ht="14.25" hidden="false" customHeight="true" outlineLevel="0" collapsed="false">
      <c r="H1752" s="44" t="n">
        <f aca="false">IF(ISNUMBER(SEARCH($N$1,I1752)),MAX($H$4:H1751)+1,0)</f>
        <v>0</v>
      </c>
      <c r="N1752" s="44" t="str">
        <f aca="false">IFERROR(VLOOKUP(ROWS($N$5:N1752),$H$5:$I$6009,2,0),"")</f>
        <v/>
      </c>
    </row>
    <row r="1753" customFormat="false" ht="14.25" hidden="false" customHeight="true" outlineLevel="0" collapsed="false">
      <c r="H1753" s="44" t="n">
        <f aca="false">IF(ISNUMBER(SEARCH($N$1,I1753)),MAX($H$4:H1752)+1,0)</f>
        <v>0</v>
      </c>
      <c r="N1753" s="44" t="str">
        <f aca="false">IFERROR(VLOOKUP(ROWS($N$5:N1753),$H$5:$I$6009,2,0),"")</f>
        <v/>
      </c>
    </row>
    <row r="1754" customFormat="false" ht="14.25" hidden="false" customHeight="true" outlineLevel="0" collapsed="false">
      <c r="H1754" s="44" t="n">
        <f aca="false">IF(ISNUMBER(SEARCH($N$1,I1754)),MAX($H$4:H1753)+1,0)</f>
        <v>0</v>
      </c>
      <c r="N1754" s="44" t="str">
        <f aca="false">IFERROR(VLOOKUP(ROWS($N$5:N1754),$H$5:$I$6009,2,0),"")</f>
        <v/>
      </c>
    </row>
    <row r="1755" customFormat="false" ht="14.25" hidden="false" customHeight="true" outlineLevel="0" collapsed="false">
      <c r="H1755" s="44" t="n">
        <f aca="false">IF(ISNUMBER(SEARCH($N$1,I1755)),MAX($H$4:H1754)+1,0)</f>
        <v>0</v>
      </c>
      <c r="N1755" s="44" t="str">
        <f aca="false">IFERROR(VLOOKUP(ROWS($N$5:N1755),$H$5:$I$6009,2,0),"")</f>
        <v/>
      </c>
    </row>
    <row r="1756" customFormat="false" ht="14.25" hidden="false" customHeight="true" outlineLevel="0" collapsed="false">
      <c r="H1756" s="44" t="n">
        <f aca="false">IF(ISNUMBER(SEARCH($N$1,I1756)),MAX($H$4:H1755)+1,0)</f>
        <v>0</v>
      </c>
      <c r="N1756" s="44" t="str">
        <f aca="false">IFERROR(VLOOKUP(ROWS($N$5:N1756),$H$5:$I$6009,2,0),"")</f>
        <v/>
      </c>
    </row>
    <row r="1757" customFormat="false" ht="14.25" hidden="false" customHeight="true" outlineLevel="0" collapsed="false">
      <c r="H1757" s="44" t="n">
        <f aca="false">IF(ISNUMBER(SEARCH($N$1,I1757)),MAX($H$4:H1756)+1,0)</f>
        <v>0</v>
      </c>
      <c r="N1757" s="44" t="str">
        <f aca="false">IFERROR(VLOOKUP(ROWS($N$5:N1757),$H$5:$I$6009,2,0),"")</f>
        <v/>
      </c>
    </row>
    <row r="1758" customFormat="false" ht="14.25" hidden="false" customHeight="true" outlineLevel="0" collapsed="false">
      <c r="H1758" s="44" t="n">
        <f aca="false">IF(ISNUMBER(SEARCH($N$1,I1758)),MAX($H$4:H1757)+1,0)</f>
        <v>0</v>
      </c>
      <c r="N1758" s="44" t="str">
        <f aca="false">IFERROR(VLOOKUP(ROWS($N$5:N1758),$H$5:$I$6009,2,0),"")</f>
        <v/>
      </c>
    </row>
    <row r="1759" customFormat="false" ht="14.25" hidden="false" customHeight="true" outlineLevel="0" collapsed="false">
      <c r="H1759" s="44" t="n">
        <f aca="false">IF(ISNUMBER(SEARCH($N$1,I1759)),MAX($H$4:H1758)+1,0)</f>
        <v>0</v>
      </c>
      <c r="N1759" s="44" t="str">
        <f aca="false">IFERROR(VLOOKUP(ROWS($N$5:N1759),$H$5:$I$6009,2,0),"")</f>
        <v/>
      </c>
    </row>
    <row r="1760" customFormat="false" ht="14.25" hidden="false" customHeight="true" outlineLevel="0" collapsed="false">
      <c r="H1760" s="44" t="n">
        <f aca="false">IF(ISNUMBER(SEARCH($N$1,I1760)),MAX($H$4:H1759)+1,0)</f>
        <v>0</v>
      </c>
      <c r="N1760" s="44" t="str">
        <f aca="false">IFERROR(VLOOKUP(ROWS($N$5:N1760),$H$5:$I$6009,2,0),"")</f>
        <v/>
      </c>
    </row>
    <row r="1761" customFormat="false" ht="14.25" hidden="false" customHeight="true" outlineLevel="0" collapsed="false">
      <c r="H1761" s="44" t="n">
        <f aca="false">IF(ISNUMBER(SEARCH($N$1,I1761)),MAX($H$4:H1760)+1,0)</f>
        <v>0</v>
      </c>
      <c r="N1761" s="44" t="str">
        <f aca="false">IFERROR(VLOOKUP(ROWS($N$5:N1761),$H$5:$I$6009,2,0),"")</f>
        <v/>
      </c>
    </row>
    <row r="1762" customFormat="false" ht="14.25" hidden="false" customHeight="true" outlineLevel="0" collapsed="false">
      <c r="H1762" s="44" t="n">
        <f aca="false">IF(ISNUMBER(SEARCH($N$1,I1762)),MAX($H$4:H1761)+1,0)</f>
        <v>0</v>
      </c>
      <c r="N1762" s="44" t="str">
        <f aca="false">IFERROR(VLOOKUP(ROWS($N$5:N1762),$H$5:$I$6009,2,0),"")</f>
        <v/>
      </c>
    </row>
    <row r="1763" customFormat="false" ht="14.25" hidden="false" customHeight="true" outlineLevel="0" collapsed="false">
      <c r="H1763" s="44" t="n">
        <f aca="false">IF(ISNUMBER(SEARCH($N$1,I1763)),MAX($H$4:H1762)+1,0)</f>
        <v>0</v>
      </c>
      <c r="N1763" s="44" t="str">
        <f aca="false">IFERROR(VLOOKUP(ROWS($N$5:N1763),$H$5:$I$6009,2,0),"")</f>
        <v/>
      </c>
    </row>
    <row r="1764" customFormat="false" ht="14.25" hidden="false" customHeight="true" outlineLevel="0" collapsed="false">
      <c r="H1764" s="44" t="n">
        <f aca="false">IF(ISNUMBER(SEARCH($N$1,I1764)),MAX($H$4:H1763)+1,0)</f>
        <v>0</v>
      </c>
      <c r="N1764" s="44" t="str">
        <f aca="false">IFERROR(VLOOKUP(ROWS($N$5:N1764),$H$5:$I$6009,2,0),"")</f>
        <v/>
      </c>
    </row>
    <row r="1765" customFormat="false" ht="14.25" hidden="false" customHeight="true" outlineLevel="0" collapsed="false">
      <c r="H1765" s="44" t="n">
        <f aca="false">IF(ISNUMBER(SEARCH($N$1,I1765)),MAX($H$4:H1764)+1,0)</f>
        <v>0</v>
      </c>
      <c r="N1765" s="44" t="str">
        <f aca="false">IFERROR(VLOOKUP(ROWS($N$5:N1765),$H$5:$I$6009,2,0),"")</f>
        <v/>
      </c>
    </row>
    <row r="1766" customFormat="false" ht="14.25" hidden="false" customHeight="true" outlineLevel="0" collapsed="false">
      <c r="H1766" s="44" t="n">
        <f aca="false">IF(ISNUMBER(SEARCH($N$1,I1766)),MAX($H$4:H1765)+1,0)</f>
        <v>0</v>
      </c>
      <c r="N1766" s="44" t="str">
        <f aca="false">IFERROR(VLOOKUP(ROWS($N$5:N1766),$H$5:$I$6009,2,0),"")</f>
        <v/>
      </c>
    </row>
    <row r="1767" customFormat="false" ht="14.25" hidden="false" customHeight="true" outlineLevel="0" collapsed="false">
      <c r="H1767" s="44" t="n">
        <f aca="false">IF(ISNUMBER(SEARCH($N$1,I1767)),MAX($H$4:H1766)+1,0)</f>
        <v>0</v>
      </c>
      <c r="N1767" s="44" t="str">
        <f aca="false">IFERROR(VLOOKUP(ROWS($N$5:N1767),$H$5:$I$6009,2,0),"")</f>
        <v/>
      </c>
    </row>
    <row r="1768" customFormat="false" ht="14.25" hidden="false" customHeight="true" outlineLevel="0" collapsed="false">
      <c r="H1768" s="44" t="n">
        <f aca="false">IF(ISNUMBER(SEARCH($N$1,I1768)),MAX($H$4:H1767)+1,0)</f>
        <v>0</v>
      </c>
      <c r="N1768" s="44" t="str">
        <f aca="false">IFERROR(VLOOKUP(ROWS($N$5:N1768),$H$5:$I$6009,2,0),"")</f>
        <v/>
      </c>
    </row>
    <row r="1769" customFormat="false" ht="14.25" hidden="false" customHeight="true" outlineLevel="0" collapsed="false">
      <c r="H1769" s="44" t="n">
        <f aca="false">IF(ISNUMBER(SEARCH($N$1,I1769)),MAX($H$4:H1768)+1,0)</f>
        <v>0</v>
      </c>
      <c r="N1769" s="44" t="str">
        <f aca="false">IFERROR(VLOOKUP(ROWS($N$5:N1769),$H$5:$I$6009,2,0),"")</f>
        <v/>
      </c>
    </row>
    <row r="1770" customFormat="false" ht="14.25" hidden="false" customHeight="true" outlineLevel="0" collapsed="false">
      <c r="H1770" s="44" t="n">
        <f aca="false">IF(ISNUMBER(SEARCH($N$1,I1770)),MAX($H$4:H1769)+1,0)</f>
        <v>0</v>
      </c>
      <c r="N1770" s="44" t="str">
        <f aca="false">IFERROR(VLOOKUP(ROWS($N$5:N1770),$H$5:$I$6009,2,0),"")</f>
        <v/>
      </c>
    </row>
    <row r="1771" customFormat="false" ht="14.25" hidden="false" customHeight="true" outlineLevel="0" collapsed="false">
      <c r="H1771" s="44" t="n">
        <f aca="false">IF(ISNUMBER(SEARCH($N$1,I1771)),MAX($H$4:H1770)+1,0)</f>
        <v>0</v>
      </c>
      <c r="N1771" s="44" t="str">
        <f aca="false">IFERROR(VLOOKUP(ROWS($N$5:N1771),$H$5:$I$6009,2,0),"")</f>
        <v/>
      </c>
    </row>
    <row r="1772" customFormat="false" ht="14.25" hidden="false" customHeight="true" outlineLevel="0" collapsed="false">
      <c r="H1772" s="44" t="n">
        <f aca="false">IF(ISNUMBER(SEARCH($N$1,I1772)),MAX($H$4:H1771)+1,0)</f>
        <v>0</v>
      </c>
      <c r="N1772" s="44" t="str">
        <f aca="false">IFERROR(VLOOKUP(ROWS($N$5:N1772),$H$5:$I$6009,2,0),"")</f>
        <v/>
      </c>
    </row>
    <row r="1773" customFormat="false" ht="14.25" hidden="false" customHeight="true" outlineLevel="0" collapsed="false">
      <c r="H1773" s="44" t="n">
        <f aca="false">IF(ISNUMBER(SEARCH($N$1,I1773)),MAX($H$4:H1772)+1,0)</f>
        <v>0</v>
      </c>
      <c r="N1773" s="44" t="str">
        <f aca="false">IFERROR(VLOOKUP(ROWS($N$5:N1773),$H$5:$I$6009,2,0),"")</f>
        <v/>
      </c>
    </row>
    <row r="1774" customFormat="false" ht="14.25" hidden="false" customHeight="true" outlineLevel="0" collapsed="false">
      <c r="H1774" s="44" t="n">
        <f aca="false">IF(ISNUMBER(SEARCH($N$1,I1774)),MAX($H$4:H1773)+1,0)</f>
        <v>0</v>
      </c>
      <c r="N1774" s="44" t="str">
        <f aca="false">IFERROR(VLOOKUP(ROWS($N$5:N1774),$H$5:$I$6009,2,0),"")</f>
        <v/>
      </c>
    </row>
    <row r="1775" customFormat="false" ht="14.25" hidden="false" customHeight="true" outlineLevel="0" collapsed="false">
      <c r="H1775" s="44" t="n">
        <f aca="false">IF(ISNUMBER(SEARCH($N$1,I1775)),MAX($H$4:H1774)+1,0)</f>
        <v>0</v>
      </c>
      <c r="N1775" s="44" t="str">
        <f aca="false">IFERROR(VLOOKUP(ROWS($N$5:N1775),$H$5:$I$6009,2,0),"")</f>
        <v/>
      </c>
    </row>
    <row r="1776" customFormat="false" ht="14.25" hidden="false" customHeight="true" outlineLevel="0" collapsed="false">
      <c r="H1776" s="44" t="n">
        <f aca="false">IF(ISNUMBER(SEARCH($N$1,I1776)),MAX($H$4:H1775)+1,0)</f>
        <v>0</v>
      </c>
      <c r="N1776" s="44" t="str">
        <f aca="false">IFERROR(VLOOKUP(ROWS($N$5:N1776),$H$5:$I$6009,2,0),"")</f>
        <v/>
      </c>
    </row>
    <row r="1777" customFormat="false" ht="14.25" hidden="false" customHeight="true" outlineLevel="0" collapsed="false">
      <c r="H1777" s="44" t="n">
        <f aca="false">IF(ISNUMBER(SEARCH($N$1,I1777)),MAX($H$4:H1776)+1,0)</f>
        <v>0</v>
      </c>
      <c r="N1777" s="44" t="str">
        <f aca="false">IFERROR(VLOOKUP(ROWS($N$5:N1777),$H$5:$I$6009,2,0),"")</f>
        <v/>
      </c>
    </row>
    <row r="1778" customFormat="false" ht="14.25" hidden="false" customHeight="true" outlineLevel="0" collapsed="false">
      <c r="H1778" s="44" t="n">
        <f aca="false">IF(ISNUMBER(SEARCH($N$1,I1778)),MAX($H$4:H1777)+1,0)</f>
        <v>0</v>
      </c>
      <c r="N1778" s="44" t="str">
        <f aca="false">IFERROR(VLOOKUP(ROWS($N$5:N1778),$H$5:$I$6009,2,0),"")</f>
        <v/>
      </c>
    </row>
    <row r="1779" customFormat="false" ht="14.25" hidden="false" customHeight="true" outlineLevel="0" collapsed="false">
      <c r="H1779" s="44" t="n">
        <f aca="false">IF(ISNUMBER(SEARCH($N$1,I1779)),MAX($H$4:H1778)+1,0)</f>
        <v>0</v>
      </c>
      <c r="N1779" s="44" t="str">
        <f aca="false">IFERROR(VLOOKUP(ROWS($N$5:N1779),$H$5:$I$6009,2,0),"")</f>
        <v/>
      </c>
    </row>
    <row r="1780" customFormat="false" ht="14.25" hidden="false" customHeight="true" outlineLevel="0" collapsed="false">
      <c r="H1780" s="44" t="n">
        <f aca="false">IF(ISNUMBER(SEARCH($N$1,I1780)),MAX($H$4:H1779)+1,0)</f>
        <v>0</v>
      </c>
      <c r="N1780" s="44" t="str">
        <f aca="false">IFERROR(VLOOKUP(ROWS($N$5:N1780),$H$5:$I$6009,2,0),"")</f>
        <v/>
      </c>
    </row>
    <row r="1781" customFormat="false" ht="14.25" hidden="false" customHeight="true" outlineLevel="0" collapsed="false">
      <c r="H1781" s="44" t="n">
        <f aca="false">IF(ISNUMBER(SEARCH($N$1,I1781)),MAX($H$4:H1780)+1,0)</f>
        <v>0</v>
      </c>
      <c r="N1781" s="44" t="str">
        <f aca="false">IFERROR(VLOOKUP(ROWS($N$5:N1781),$H$5:$I$6009,2,0),"")</f>
        <v/>
      </c>
    </row>
    <row r="1782" customFormat="false" ht="14.25" hidden="false" customHeight="true" outlineLevel="0" collapsed="false">
      <c r="H1782" s="44" t="n">
        <f aca="false">IF(ISNUMBER(SEARCH($N$1,I1782)),MAX($H$4:H1781)+1,0)</f>
        <v>0</v>
      </c>
      <c r="N1782" s="44" t="str">
        <f aca="false">IFERROR(VLOOKUP(ROWS($N$5:N1782),$H$5:$I$6009,2,0),"")</f>
        <v/>
      </c>
    </row>
    <row r="1783" customFormat="false" ht="14.25" hidden="false" customHeight="true" outlineLevel="0" collapsed="false">
      <c r="H1783" s="44" t="n">
        <f aca="false">IF(ISNUMBER(SEARCH($N$1,I1783)),MAX($H$4:H1782)+1,0)</f>
        <v>0</v>
      </c>
      <c r="N1783" s="44" t="str">
        <f aca="false">IFERROR(VLOOKUP(ROWS($N$5:N1783),$H$5:$I$6009,2,0),"")</f>
        <v/>
      </c>
    </row>
    <row r="1784" customFormat="false" ht="14.25" hidden="false" customHeight="true" outlineLevel="0" collapsed="false">
      <c r="H1784" s="44" t="n">
        <f aca="false">IF(ISNUMBER(SEARCH($N$1,I1784)),MAX($H$4:H1783)+1,0)</f>
        <v>0</v>
      </c>
      <c r="N1784" s="44" t="str">
        <f aca="false">IFERROR(VLOOKUP(ROWS($N$5:N1784),$H$5:$I$6009,2,0),"")</f>
        <v/>
      </c>
    </row>
    <row r="1785" customFormat="false" ht="14.25" hidden="false" customHeight="true" outlineLevel="0" collapsed="false">
      <c r="H1785" s="44" t="n">
        <f aca="false">IF(ISNUMBER(SEARCH($N$1,I1785)),MAX($H$4:H1784)+1,0)</f>
        <v>0</v>
      </c>
      <c r="N1785" s="44" t="str">
        <f aca="false">IFERROR(VLOOKUP(ROWS($N$5:N1785),$H$5:$I$6009,2,0),"")</f>
        <v/>
      </c>
    </row>
    <row r="1786" customFormat="false" ht="14.25" hidden="false" customHeight="true" outlineLevel="0" collapsed="false">
      <c r="H1786" s="44" t="n">
        <f aca="false">IF(ISNUMBER(SEARCH($N$1,I1786)),MAX($H$4:H1785)+1,0)</f>
        <v>0</v>
      </c>
      <c r="N1786" s="44" t="str">
        <f aca="false">IFERROR(VLOOKUP(ROWS($N$5:N1786),$H$5:$I$6009,2,0),"")</f>
        <v/>
      </c>
    </row>
    <row r="1787" customFormat="false" ht="14.25" hidden="false" customHeight="true" outlineLevel="0" collapsed="false">
      <c r="H1787" s="44" t="n">
        <f aca="false">IF(ISNUMBER(SEARCH($N$1,I1787)),MAX($H$4:H1786)+1,0)</f>
        <v>0</v>
      </c>
      <c r="N1787" s="44" t="str">
        <f aca="false">IFERROR(VLOOKUP(ROWS($N$5:N1787),$H$5:$I$6009,2,0),"")</f>
        <v/>
      </c>
    </row>
    <row r="1788" customFormat="false" ht="14.25" hidden="false" customHeight="true" outlineLevel="0" collapsed="false">
      <c r="H1788" s="44" t="n">
        <f aca="false">IF(ISNUMBER(SEARCH($N$1,I1788)),MAX($H$4:H1787)+1,0)</f>
        <v>0</v>
      </c>
      <c r="N1788" s="44" t="str">
        <f aca="false">IFERROR(VLOOKUP(ROWS($N$5:N1788),$H$5:$I$6009,2,0),"")</f>
        <v/>
      </c>
    </row>
    <row r="1789" customFormat="false" ht="14.25" hidden="false" customHeight="true" outlineLevel="0" collapsed="false">
      <c r="H1789" s="44" t="n">
        <f aca="false">IF(ISNUMBER(SEARCH($N$1,I1789)),MAX($H$4:H1788)+1,0)</f>
        <v>0</v>
      </c>
      <c r="N1789" s="44" t="str">
        <f aca="false">IFERROR(VLOOKUP(ROWS($N$5:N1789),$H$5:$I$6009,2,0),"")</f>
        <v/>
      </c>
    </row>
    <row r="1790" customFormat="false" ht="14.25" hidden="false" customHeight="true" outlineLevel="0" collapsed="false">
      <c r="H1790" s="44" t="n">
        <f aca="false">IF(ISNUMBER(SEARCH($N$1,I1790)),MAX($H$4:H1789)+1,0)</f>
        <v>0</v>
      </c>
      <c r="N1790" s="44" t="str">
        <f aca="false">IFERROR(VLOOKUP(ROWS($N$5:N1790),$H$5:$I$6009,2,0),"")</f>
        <v/>
      </c>
    </row>
    <row r="1791" customFormat="false" ht="14.25" hidden="false" customHeight="true" outlineLevel="0" collapsed="false">
      <c r="H1791" s="44" t="n">
        <f aca="false">IF(ISNUMBER(SEARCH($N$1,I1791)),MAX($H$4:H1790)+1,0)</f>
        <v>0</v>
      </c>
      <c r="N1791" s="44" t="str">
        <f aca="false">IFERROR(VLOOKUP(ROWS($N$5:N1791),$H$5:$I$6009,2,0),"")</f>
        <v/>
      </c>
    </row>
    <row r="1792" customFormat="false" ht="14.25" hidden="false" customHeight="true" outlineLevel="0" collapsed="false">
      <c r="H1792" s="44" t="n">
        <f aca="false">IF(ISNUMBER(SEARCH($N$1,I1792)),MAX($H$4:H1791)+1,0)</f>
        <v>0</v>
      </c>
      <c r="N1792" s="44" t="str">
        <f aca="false">IFERROR(VLOOKUP(ROWS($N$5:N1792),$H$5:$I$6009,2,0),"")</f>
        <v/>
      </c>
    </row>
    <row r="1793" customFormat="false" ht="14.25" hidden="false" customHeight="true" outlineLevel="0" collapsed="false">
      <c r="H1793" s="44" t="n">
        <f aca="false">IF(ISNUMBER(SEARCH($N$1,I1793)),MAX($H$4:H1792)+1,0)</f>
        <v>0</v>
      </c>
      <c r="N1793" s="44" t="str">
        <f aca="false">IFERROR(VLOOKUP(ROWS($N$5:N1793),$H$5:$I$6009,2,0),"")</f>
        <v/>
      </c>
    </row>
    <row r="1794" customFormat="false" ht="14.25" hidden="false" customHeight="true" outlineLevel="0" collapsed="false">
      <c r="H1794" s="44" t="n">
        <f aca="false">IF(ISNUMBER(SEARCH($N$1,I1794)),MAX($H$4:H1793)+1,0)</f>
        <v>0</v>
      </c>
      <c r="N1794" s="44" t="str">
        <f aca="false">IFERROR(VLOOKUP(ROWS($N$5:N1794),$H$5:$I$6009,2,0),"")</f>
        <v/>
      </c>
    </row>
    <row r="1795" customFormat="false" ht="14.25" hidden="false" customHeight="true" outlineLevel="0" collapsed="false">
      <c r="H1795" s="44" t="n">
        <f aca="false">IF(ISNUMBER(SEARCH($N$1,I1795)),MAX($H$4:H1794)+1,0)</f>
        <v>0</v>
      </c>
      <c r="N1795" s="44" t="str">
        <f aca="false">IFERROR(VLOOKUP(ROWS($N$5:N1795),$H$5:$I$6009,2,0),"")</f>
        <v/>
      </c>
    </row>
    <row r="1796" customFormat="false" ht="14.25" hidden="false" customHeight="true" outlineLevel="0" collapsed="false">
      <c r="H1796" s="44" t="n">
        <f aca="false">IF(ISNUMBER(SEARCH($N$1,I1796)),MAX($H$4:H1795)+1,0)</f>
        <v>0</v>
      </c>
      <c r="N1796" s="44" t="str">
        <f aca="false">IFERROR(VLOOKUP(ROWS($N$5:N1796),$H$5:$I$6009,2,0),"")</f>
        <v/>
      </c>
    </row>
    <row r="1797" customFormat="false" ht="14.25" hidden="false" customHeight="true" outlineLevel="0" collapsed="false">
      <c r="H1797" s="44" t="n">
        <f aca="false">IF(ISNUMBER(SEARCH($N$1,I1797)),MAX($H$4:H1796)+1,0)</f>
        <v>0</v>
      </c>
      <c r="N1797" s="44" t="str">
        <f aca="false">IFERROR(VLOOKUP(ROWS($N$5:N1797),$H$5:$I$6009,2,0),"")</f>
        <v/>
      </c>
    </row>
    <row r="1798" customFormat="false" ht="14.25" hidden="false" customHeight="true" outlineLevel="0" collapsed="false">
      <c r="H1798" s="44" t="n">
        <f aca="false">IF(ISNUMBER(SEARCH($N$1,I1798)),MAX($H$4:H1797)+1,0)</f>
        <v>0</v>
      </c>
      <c r="N1798" s="44" t="str">
        <f aca="false">IFERROR(VLOOKUP(ROWS($N$5:N1798),$H$5:$I$6009,2,0),"")</f>
        <v/>
      </c>
    </row>
    <row r="1799" customFormat="false" ht="14.25" hidden="false" customHeight="true" outlineLevel="0" collapsed="false">
      <c r="H1799" s="44" t="n">
        <f aca="false">IF(ISNUMBER(SEARCH($N$1,I1799)),MAX($H$4:H1798)+1,0)</f>
        <v>0</v>
      </c>
      <c r="N1799" s="44" t="str">
        <f aca="false">IFERROR(VLOOKUP(ROWS($N$5:N1799),$H$5:$I$6009,2,0),"")</f>
        <v/>
      </c>
    </row>
    <row r="1800" customFormat="false" ht="14.25" hidden="false" customHeight="true" outlineLevel="0" collapsed="false">
      <c r="H1800" s="44" t="n">
        <f aca="false">IF(ISNUMBER(SEARCH($N$1,I1800)),MAX($H$4:H1799)+1,0)</f>
        <v>0</v>
      </c>
      <c r="N1800" s="44" t="str">
        <f aca="false">IFERROR(VLOOKUP(ROWS($N$5:N1800),$H$5:$I$6009,2,0),"")</f>
        <v/>
      </c>
    </row>
    <row r="1801" customFormat="false" ht="14.25" hidden="false" customHeight="true" outlineLevel="0" collapsed="false">
      <c r="H1801" s="44" t="n">
        <f aca="false">IF(ISNUMBER(SEARCH($N$1,I1801)),MAX($H$4:H1800)+1,0)</f>
        <v>0</v>
      </c>
      <c r="N1801" s="44" t="str">
        <f aca="false">IFERROR(VLOOKUP(ROWS($N$5:N1801),$H$5:$I$6009,2,0),"")</f>
        <v/>
      </c>
    </row>
    <row r="1802" customFormat="false" ht="14.25" hidden="false" customHeight="true" outlineLevel="0" collapsed="false">
      <c r="H1802" s="44" t="n">
        <f aca="false">IF(ISNUMBER(SEARCH($N$1,I1802)),MAX($H$4:H1801)+1,0)</f>
        <v>0</v>
      </c>
      <c r="N1802" s="44" t="str">
        <f aca="false">IFERROR(VLOOKUP(ROWS($N$5:N1802),$H$5:$I$6009,2,0),"")</f>
        <v/>
      </c>
    </row>
    <row r="1803" customFormat="false" ht="14.25" hidden="false" customHeight="true" outlineLevel="0" collapsed="false">
      <c r="H1803" s="44" t="n">
        <f aca="false">IF(ISNUMBER(SEARCH($N$1,I1803)),MAX($H$4:H1802)+1,0)</f>
        <v>0</v>
      </c>
      <c r="N1803" s="44" t="str">
        <f aca="false">IFERROR(VLOOKUP(ROWS($N$5:N1803),$H$5:$I$6009,2,0),"")</f>
        <v/>
      </c>
    </row>
    <row r="1804" customFormat="false" ht="14.25" hidden="false" customHeight="true" outlineLevel="0" collapsed="false">
      <c r="H1804" s="44" t="n">
        <f aca="false">IF(ISNUMBER(SEARCH($N$1,I1804)),MAX($H$4:H1803)+1,0)</f>
        <v>0</v>
      </c>
      <c r="N1804" s="44" t="str">
        <f aca="false">IFERROR(VLOOKUP(ROWS($N$5:N1804),$H$5:$I$6009,2,0),"")</f>
        <v/>
      </c>
    </row>
    <row r="1805" customFormat="false" ht="14.25" hidden="false" customHeight="true" outlineLevel="0" collapsed="false">
      <c r="H1805" s="44" t="n">
        <f aca="false">IF(ISNUMBER(SEARCH($N$1,I1805)),MAX($H$4:H1804)+1,0)</f>
        <v>0</v>
      </c>
      <c r="N1805" s="44" t="str">
        <f aca="false">IFERROR(VLOOKUP(ROWS($N$5:N1805),$H$5:$I$6009,2,0),"")</f>
        <v/>
      </c>
    </row>
    <row r="1806" customFormat="false" ht="14.25" hidden="false" customHeight="true" outlineLevel="0" collapsed="false">
      <c r="H1806" s="44" t="n">
        <f aca="false">IF(ISNUMBER(SEARCH($N$1,I1806)),MAX($H$4:H1805)+1,0)</f>
        <v>0</v>
      </c>
      <c r="N1806" s="44" t="str">
        <f aca="false">IFERROR(VLOOKUP(ROWS($N$5:N1806),$H$5:$I$6009,2,0),"")</f>
        <v/>
      </c>
    </row>
    <row r="1807" customFormat="false" ht="14.25" hidden="false" customHeight="true" outlineLevel="0" collapsed="false">
      <c r="H1807" s="44" t="n">
        <f aca="false">IF(ISNUMBER(SEARCH($N$1,I1807)),MAX($H$4:H1806)+1,0)</f>
        <v>0</v>
      </c>
      <c r="N1807" s="44" t="str">
        <f aca="false">IFERROR(VLOOKUP(ROWS($N$5:N1807),$H$5:$I$6009,2,0),"")</f>
        <v/>
      </c>
    </row>
    <row r="1808" customFormat="false" ht="14.25" hidden="false" customHeight="true" outlineLevel="0" collapsed="false">
      <c r="H1808" s="44" t="n">
        <f aca="false">IF(ISNUMBER(SEARCH($N$1,I1808)),MAX($H$4:H1807)+1,0)</f>
        <v>0</v>
      </c>
      <c r="N1808" s="44" t="str">
        <f aca="false">IFERROR(VLOOKUP(ROWS($N$5:N1808),$H$5:$I$6009,2,0),"")</f>
        <v/>
      </c>
    </row>
    <row r="1809" customFormat="false" ht="14.25" hidden="false" customHeight="true" outlineLevel="0" collapsed="false">
      <c r="H1809" s="44" t="n">
        <f aca="false">IF(ISNUMBER(SEARCH($N$1,I1809)),MAX($H$4:H1808)+1,0)</f>
        <v>0</v>
      </c>
      <c r="N1809" s="44" t="str">
        <f aca="false">IFERROR(VLOOKUP(ROWS($N$5:N1809),$H$5:$I$6009,2,0),"")</f>
        <v/>
      </c>
    </row>
    <row r="1810" customFormat="false" ht="14.25" hidden="false" customHeight="true" outlineLevel="0" collapsed="false">
      <c r="H1810" s="44" t="n">
        <f aca="false">IF(ISNUMBER(SEARCH($N$1,I1810)),MAX($H$4:H1809)+1,0)</f>
        <v>0</v>
      </c>
      <c r="N1810" s="44" t="str">
        <f aca="false">IFERROR(VLOOKUP(ROWS($N$5:N1810),$H$5:$I$6009,2,0),"")</f>
        <v/>
      </c>
    </row>
    <row r="1811" customFormat="false" ht="14.25" hidden="false" customHeight="true" outlineLevel="0" collapsed="false">
      <c r="H1811" s="44" t="n">
        <f aca="false">IF(ISNUMBER(SEARCH($N$1,I1811)),MAX($H$4:H1810)+1,0)</f>
        <v>0</v>
      </c>
      <c r="N1811" s="44" t="str">
        <f aca="false">IFERROR(VLOOKUP(ROWS($N$5:N1811),$H$5:$I$6009,2,0),"")</f>
        <v/>
      </c>
    </row>
    <row r="1812" customFormat="false" ht="14.25" hidden="false" customHeight="true" outlineLevel="0" collapsed="false">
      <c r="H1812" s="44" t="n">
        <f aca="false">IF(ISNUMBER(SEARCH($N$1,I1812)),MAX($H$4:H1811)+1,0)</f>
        <v>0</v>
      </c>
      <c r="N1812" s="44" t="str">
        <f aca="false">IFERROR(VLOOKUP(ROWS($N$5:N1812),$H$5:$I$6009,2,0),"")</f>
        <v/>
      </c>
    </row>
    <row r="1813" customFormat="false" ht="14.25" hidden="false" customHeight="true" outlineLevel="0" collapsed="false">
      <c r="H1813" s="44" t="n">
        <f aca="false">IF(ISNUMBER(SEARCH($N$1,I1813)),MAX($H$4:H1812)+1,0)</f>
        <v>0</v>
      </c>
      <c r="N1813" s="44" t="str">
        <f aca="false">IFERROR(VLOOKUP(ROWS($N$5:N1813),$H$5:$I$6009,2,0),"")</f>
        <v/>
      </c>
    </row>
    <row r="1814" customFormat="false" ht="14.25" hidden="false" customHeight="true" outlineLevel="0" collapsed="false">
      <c r="H1814" s="44" t="n">
        <f aca="false">IF(ISNUMBER(SEARCH($N$1,I1814)),MAX($H$4:H1813)+1,0)</f>
        <v>0</v>
      </c>
      <c r="N1814" s="44" t="str">
        <f aca="false">IFERROR(VLOOKUP(ROWS($N$5:N1814),$H$5:$I$6009,2,0),"")</f>
        <v/>
      </c>
    </row>
    <row r="1815" customFormat="false" ht="14.25" hidden="false" customHeight="true" outlineLevel="0" collapsed="false">
      <c r="H1815" s="44" t="n">
        <f aca="false">IF(ISNUMBER(SEARCH($N$1,I1815)),MAX($H$4:H1814)+1,0)</f>
        <v>0</v>
      </c>
      <c r="N1815" s="44" t="str">
        <f aca="false">IFERROR(VLOOKUP(ROWS($N$5:N1815),$H$5:$I$6009,2,0),"")</f>
        <v/>
      </c>
    </row>
    <row r="1816" customFormat="false" ht="14.25" hidden="false" customHeight="true" outlineLevel="0" collapsed="false">
      <c r="H1816" s="44" t="n">
        <f aca="false">IF(ISNUMBER(SEARCH($N$1,I1816)),MAX($H$4:H1815)+1,0)</f>
        <v>0</v>
      </c>
      <c r="N1816" s="44" t="str">
        <f aca="false">IFERROR(VLOOKUP(ROWS($N$5:N1816),$H$5:$I$6009,2,0),"")</f>
        <v/>
      </c>
    </row>
    <row r="1817" customFormat="false" ht="14.25" hidden="false" customHeight="true" outlineLevel="0" collapsed="false">
      <c r="H1817" s="44" t="n">
        <f aca="false">IF(ISNUMBER(SEARCH($N$1,I1817)),MAX($H$4:H1816)+1,0)</f>
        <v>0</v>
      </c>
      <c r="N1817" s="44" t="str">
        <f aca="false">IFERROR(VLOOKUP(ROWS($N$5:N1817),$H$5:$I$6009,2,0),"")</f>
        <v/>
      </c>
    </row>
    <row r="1818" customFormat="false" ht="14.25" hidden="false" customHeight="true" outlineLevel="0" collapsed="false">
      <c r="H1818" s="44" t="n">
        <f aca="false">IF(ISNUMBER(SEARCH($N$1,I1818)),MAX($H$4:H1817)+1,0)</f>
        <v>0</v>
      </c>
      <c r="N1818" s="44" t="str">
        <f aca="false">IFERROR(VLOOKUP(ROWS($N$5:N1818),$H$5:$I$6009,2,0),"")</f>
        <v/>
      </c>
    </row>
    <row r="1819" customFormat="false" ht="14.25" hidden="false" customHeight="true" outlineLevel="0" collapsed="false">
      <c r="H1819" s="44" t="n">
        <f aca="false">IF(ISNUMBER(SEARCH($N$1,I1819)),MAX($H$4:H1818)+1,0)</f>
        <v>0</v>
      </c>
      <c r="N1819" s="44" t="str">
        <f aca="false">IFERROR(VLOOKUP(ROWS($N$5:N1819),$H$5:$I$6009,2,0),"")</f>
        <v/>
      </c>
    </row>
    <row r="1820" customFormat="false" ht="14.25" hidden="false" customHeight="true" outlineLevel="0" collapsed="false">
      <c r="H1820" s="44" t="n">
        <f aca="false">IF(ISNUMBER(SEARCH($N$1,I1820)),MAX($H$4:H1819)+1,0)</f>
        <v>0</v>
      </c>
      <c r="N1820" s="44" t="str">
        <f aca="false">IFERROR(VLOOKUP(ROWS($N$5:N1820),$H$5:$I$6009,2,0),"")</f>
        <v/>
      </c>
    </row>
    <row r="1821" customFormat="false" ht="14.25" hidden="false" customHeight="true" outlineLevel="0" collapsed="false">
      <c r="H1821" s="44" t="n">
        <f aca="false">IF(ISNUMBER(SEARCH($N$1,I1821)),MAX($H$4:H1820)+1,0)</f>
        <v>0</v>
      </c>
      <c r="N1821" s="44" t="str">
        <f aca="false">IFERROR(VLOOKUP(ROWS($N$5:N1821),$H$5:$I$6009,2,0),"")</f>
        <v/>
      </c>
    </row>
    <row r="1822" customFormat="false" ht="14.25" hidden="false" customHeight="true" outlineLevel="0" collapsed="false">
      <c r="H1822" s="44" t="n">
        <f aca="false">IF(ISNUMBER(SEARCH($N$1,I1822)),MAX($H$4:H1821)+1,0)</f>
        <v>0</v>
      </c>
      <c r="N1822" s="44" t="str">
        <f aca="false">IFERROR(VLOOKUP(ROWS($N$5:N1822),$H$5:$I$6009,2,0),"")</f>
        <v/>
      </c>
    </row>
    <row r="1823" customFormat="false" ht="14.25" hidden="false" customHeight="true" outlineLevel="0" collapsed="false">
      <c r="H1823" s="44" t="n">
        <f aca="false">IF(ISNUMBER(SEARCH($N$1,I1823)),MAX($H$4:H1822)+1,0)</f>
        <v>0</v>
      </c>
      <c r="N1823" s="44" t="str">
        <f aca="false">IFERROR(VLOOKUP(ROWS($N$5:N1823),$H$5:$I$6009,2,0),"")</f>
        <v/>
      </c>
    </row>
    <row r="1824" customFormat="false" ht="14.25" hidden="false" customHeight="true" outlineLevel="0" collapsed="false">
      <c r="H1824" s="44" t="n">
        <f aca="false">IF(ISNUMBER(SEARCH($N$1,I1824)),MAX($H$4:H1823)+1,0)</f>
        <v>0</v>
      </c>
      <c r="N1824" s="44" t="str">
        <f aca="false">IFERROR(VLOOKUP(ROWS($N$5:N1824),$H$5:$I$6009,2,0),"")</f>
        <v/>
      </c>
    </row>
    <row r="1825" customFormat="false" ht="14.25" hidden="false" customHeight="true" outlineLevel="0" collapsed="false">
      <c r="H1825" s="44" t="n">
        <f aca="false">IF(ISNUMBER(SEARCH($N$1,I1825)),MAX($H$4:H1824)+1,0)</f>
        <v>0</v>
      </c>
      <c r="N1825" s="44" t="str">
        <f aca="false">IFERROR(VLOOKUP(ROWS($N$5:N1825),$H$5:$I$6009,2,0),"")</f>
        <v/>
      </c>
    </row>
    <row r="1826" customFormat="false" ht="14.25" hidden="false" customHeight="true" outlineLevel="0" collapsed="false">
      <c r="H1826" s="44" t="n">
        <f aca="false">IF(ISNUMBER(SEARCH($N$1,I1826)),MAX($H$4:H1825)+1,0)</f>
        <v>0</v>
      </c>
      <c r="N1826" s="44" t="str">
        <f aca="false">IFERROR(VLOOKUP(ROWS($N$5:N1826),$H$5:$I$6009,2,0),"")</f>
        <v/>
      </c>
    </row>
    <row r="1827" customFormat="false" ht="14.25" hidden="false" customHeight="true" outlineLevel="0" collapsed="false">
      <c r="H1827" s="44" t="n">
        <f aca="false">IF(ISNUMBER(SEARCH($N$1,I1827)),MAX($H$4:H1826)+1,0)</f>
        <v>0</v>
      </c>
      <c r="N1827" s="44" t="str">
        <f aca="false">IFERROR(VLOOKUP(ROWS($N$5:N1827),$H$5:$I$6009,2,0),"")</f>
        <v/>
      </c>
    </row>
    <row r="1828" customFormat="false" ht="14.25" hidden="false" customHeight="true" outlineLevel="0" collapsed="false">
      <c r="H1828" s="44" t="n">
        <f aca="false">IF(ISNUMBER(SEARCH($N$1,I1828)),MAX($H$4:H1827)+1,0)</f>
        <v>0</v>
      </c>
      <c r="N1828" s="44" t="str">
        <f aca="false">IFERROR(VLOOKUP(ROWS($N$5:N1828),$H$5:$I$6009,2,0),"")</f>
        <v/>
      </c>
    </row>
    <row r="1829" customFormat="false" ht="14.25" hidden="false" customHeight="true" outlineLevel="0" collapsed="false">
      <c r="H1829" s="44" t="n">
        <f aca="false">IF(ISNUMBER(SEARCH($N$1,I1829)),MAX($H$4:H1828)+1,0)</f>
        <v>0</v>
      </c>
      <c r="N1829" s="44" t="str">
        <f aca="false">IFERROR(VLOOKUP(ROWS($N$5:N1829),$H$5:$I$6009,2,0),"")</f>
        <v/>
      </c>
    </row>
    <row r="1830" customFormat="false" ht="14.25" hidden="false" customHeight="true" outlineLevel="0" collapsed="false">
      <c r="H1830" s="44" t="n">
        <f aca="false">IF(ISNUMBER(SEARCH($N$1,I1830)),MAX($H$4:H1829)+1,0)</f>
        <v>0</v>
      </c>
      <c r="N1830" s="44" t="str">
        <f aca="false">IFERROR(VLOOKUP(ROWS($N$5:N1830),$H$5:$I$6009,2,0),"")</f>
        <v/>
      </c>
    </row>
    <row r="1831" customFormat="false" ht="14.25" hidden="false" customHeight="true" outlineLevel="0" collapsed="false">
      <c r="H1831" s="44" t="n">
        <f aca="false">IF(ISNUMBER(SEARCH($N$1,I1831)),MAX($H$4:H1830)+1,0)</f>
        <v>0</v>
      </c>
      <c r="N1831" s="44" t="str">
        <f aca="false">IFERROR(VLOOKUP(ROWS($N$5:N1831),$H$5:$I$6009,2,0),"")</f>
        <v/>
      </c>
    </row>
    <row r="1832" customFormat="false" ht="14.25" hidden="false" customHeight="true" outlineLevel="0" collapsed="false">
      <c r="H1832" s="44" t="n">
        <f aca="false">IF(ISNUMBER(SEARCH($N$1,I1832)),MAX($H$4:H1831)+1,0)</f>
        <v>0</v>
      </c>
      <c r="N1832" s="44" t="str">
        <f aca="false">IFERROR(VLOOKUP(ROWS($N$5:N1832),$H$5:$I$6009,2,0),"")</f>
        <v/>
      </c>
    </row>
    <row r="1833" customFormat="false" ht="14.25" hidden="false" customHeight="true" outlineLevel="0" collapsed="false">
      <c r="H1833" s="44" t="n">
        <f aca="false">IF(ISNUMBER(SEARCH($N$1,I1833)),MAX($H$4:H1832)+1,0)</f>
        <v>0</v>
      </c>
      <c r="N1833" s="44" t="str">
        <f aca="false">IFERROR(VLOOKUP(ROWS($N$5:N1833),$H$5:$I$6009,2,0),"")</f>
        <v/>
      </c>
    </row>
    <row r="1834" customFormat="false" ht="14.25" hidden="false" customHeight="true" outlineLevel="0" collapsed="false">
      <c r="H1834" s="44" t="n">
        <f aca="false">IF(ISNUMBER(SEARCH($N$1,I1834)),MAX($H$4:H1833)+1,0)</f>
        <v>0</v>
      </c>
      <c r="N1834" s="44" t="str">
        <f aca="false">IFERROR(VLOOKUP(ROWS($N$5:N1834),$H$5:$I$6009,2,0),"")</f>
        <v/>
      </c>
    </row>
    <row r="1835" customFormat="false" ht="14.25" hidden="false" customHeight="true" outlineLevel="0" collapsed="false">
      <c r="H1835" s="44" t="n">
        <f aca="false">IF(ISNUMBER(SEARCH($N$1,I1835)),MAX($H$4:H1834)+1,0)</f>
        <v>0</v>
      </c>
      <c r="N1835" s="44" t="str">
        <f aca="false">IFERROR(VLOOKUP(ROWS($N$5:N1835),$H$5:$I$6009,2,0),"")</f>
        <v/>
      </c>
    </row>
    <row r="1836" customFormat="false" ht="14.25" hidden="false" customHeight="true" outlineLevel="0" collapsed="false">
      <c r="H1836" s="44" t="n">
        <f aca="false">IF(ISNUMBER(SEARCH($N$1,I1836)),MAX($H$4:H1835)+1,0)</f>
        <v>0</v>
      </c>
      <c r="N1836" s="44" t="str">
        <f aca="false">IFERROR(VLOOKUP(ROWS($N$5:N1836),$H$5:$I$6009,2,0),"")</f>
        <v/>
      </c>
    </row>
    <row r="1837" customFormat="false" ht="14.25" hidden="false" customHeight="true" outlineLevel="0" collapsed="false">
      <c r="H1837" s="44" t="n">
        <f aca="false">IF(ISNUMBER(SEARCH($N$1,I1837)),MAX($H$4:H1836)+1,0)</f>
        <v>0</v>
      </c>
      <c r="N1837" s="44" t="str">
        <f aca="false">IFERROR(VLOOKUP(ROWS($N$5:N1837),$H$5:$I$6009,2,0),"")</f>
        <v/>
      </c>
    </row>
    <row r="1838" customFormat="false" ht="14.25" hidden="false" customHeight="true" outlineLevel="0" collapsed="false">
      <c r="H1838" s="44" t="n">
        <f aca="false">IF(ISNUMBER(SEARCH($N$1,I1838)),MAX($H$4:H1837)+1,0)</f>
        <v>0</v>
      </c>
      <c r="N1838" s="44" t="str">
        <f aca="false">IFERROR(VLOOKUP(ROWS($N$5:N1838),$H$5:$I$6009,2,0),"")</f>
        <v/>
      </c>
    </row>
    <row r="1839" customFormat="false" ht="14.25" hidden="false" customHeight="true" outlineLevel="0" collapsed="false">
      <c r="H1839" s="44" t="n">
        <f aca="false">IF(ISNUMBER(SEARCH($N$1,I1839)),MAX($H$4:H1838)+1,0)</f>
        <v>0</v>
      </c>
      <c r="N1839" s="44" t="str">
        <f aca="false">IFERROR(VLOOKUP(ROWS($N$5:N1839),$H$5:$I$6009,2,0),"")</f>
        <v/>
      </c>
    </row>
    <row r="1840" customFormat="false" ht="14.25" hidden="false" customHeight="true" outlineLevel="0" collapsed="false">
      <c r="H1840" s="44" t="n">
        <f aca="false">IF(ISNUMBER(SEARCH($N$1,I1840)),MAX($H$4:H1839)+1,0)</f>
        <v>0</v>
      </c>
      <c r="N1840" s="44" t="str">
        <f aca="false">IFERROR(VLOOKUP(ROWS($N$5:N1840),$H$5:$I$6009,2,0),"")</f>
        <v/>
      </c>
    </row>
    <row r="1841" customFormat="false" ht="14.25" hidden="false" customHeight="true" outlineLevel="0" collapsed="false">
      <c r="H1841" s="44" t="n">
        <f aca="false">IF(ISNUMBER(SEARCH($N$1,I1841)),MAX($H$4:H1840)+1,0)</f>
        <v>0</v>
      </c>
      <c r="N1841" s="44" t="str">
        <f aca="false">IFERROR(VLOOKUP(ROWS($N$5:N1841),$H$5:$I$6009,2,0),"")</f>
        <v/>
      </c>
    </row>
    <row r="1842" customFormat="false" ht="14.25" hidden="false" customHeight="true" outlineLevel="0" collapsed="false">
      <c r="H1842" s="44" t="n">
        <f aca="false">IF(ISNUMBER(SEARCH($N$1,I1842)),MAX($H$4:H1841)+1,0)</f>
        <v>0</v>
      </c>
      <c r="N1842" s="44" t="str">
        <f aca="false">IFERROR(VLOOKUP(ROWS($N$5:N1842),$H$5:$I$6009,2,0),"")</f>
        <v/>
      </c>
    </row>
    <row r="1843" customFormat="false" ht="14.25" hidden="false" customHeight="true" outlineLevel="0" collapsed="false">
      <c r="H1843" s="44" t="n">
        <f aca="false">IF(ISNUMBER(SEARCH($N$1,I1843)),MAX($H$4:H1842)+1,0)</f>
        <v>0</v>
      </c>
      <c r="N1843" s="44" t="str">
        <f aca="false">IFERROR(VLOOKUP(ROWS($N$5:N1843),$H$5:$I$6009,2,0),"")</f>
        <v/>
      </c>
    </row>
    <row r="1844" customFormat="false" ht="14.25" hidden="false" customHeight="true" outlineLevel="0" collapsed="false">
      <c r="H1844" s="44" t="n">
        <f aca="false">IF(ISNUMBER(SEARCH($N$1,I1844)),MAX($H$4:H1843)+1,0)</f>
        <v>0</v>
      </c>
      <c r="N1844" s="44" t="str">
        <f aca="false">IFERROR(VLOOKUP(ROWS($N$5:N1844),$H$5:$I$6009,2,0),"")</f>
        <v/>
      </c>
    </row>
    <row r="1845" customFormat="false" ht="14.25" hidden="false" customHeight="true" outlineLevel="0" collapsed="false">
      <c r="H1845" s="44" t="n">
        <f aca="false">IF(ISNUMBER(SEARCH($N$1,I1845)),MAX($H$4:H1844)+1,0)</f>
        <v>0</v>
      </c>
      <c r="N1845" s="44" t="str">
        <f aca="false">IFERROR(VLOOKUP(ROWS($N$5:N1845),$H$5:$I$6009,2,0),"")</f>
        <v/>
      </c>
    </row>
    <row r="1846" customFormat="false" ht="14.25" hidden="false" customHeight="true" outlineLevel="0" collapsed="false">
      <c r="H1846" s="44" t="n">
        <f aca="false">IF(ISNUMBER(SEARCH($N$1,I1846)),MAX($H$4:H1845)+1,0)</f>
        <v>0</v>
      </c>
      <c r="N1846" s="44" t="str">
        <f aca="false">IFERROR(VLOOKUP(ROWS($N$5:N1846),$H$5:$I$6009,2,0),"")</f>
        <v/>
      </c>
    </row>
    <row r="1847" customFormat="false" ht="14.25" hidden="false" customHeight="true" outlineLevel="0" collapsed="false">
      <c r="H1847" s="44" t="n">
        <f aca="false">IF(ISNUMBER(SEARCH($N$1,I1847)),MAX($H$4:H1846)+1,0)</f>
        <v>0</v>
      </c>
      <c r="N1847" s="44" t="str">
        <f aca="false">IFERROR(VLOOKUP(ROWS($N$5:N1847),$H$5:$I$6009,2,0),"")</f>
        <v/>
      </c>
    </row>
    <row r="1848" customFormat="false" ht="14.25" hidden="false" customHeight="true" outlineLevel="0" collapsed="false">
      <c r="H1848" s="44" t="n">
        <f aca="false">IF(ISNUMBER(SEARCH($N$1,I1848)),MAX($H$4:H1847)+1,0)</f>
        <v>0</v>
      </c>
      <c r="N1848" s="44" t="str">
        <f aca="false">IFERROR(VLOOKUP(ROWS($N$5:N1848),$H$5:$I$6009,2,0),"")</f>
        <v/>
      </c>
    </row>
    <row r="1849" customFormat="false" ht="14.25" hidden="false" customHeight="true" outlineLevel="0" collapsed="false">
      <c r="H1849" s="44" t="n">
        <f aca="false">IF(ISNUMBER(SEARCH($N$1,I1849)),MAX($H$4:H1848)+1,0)</f>
        <v>0</v>
      </c>
      <c r="N1849" s="44" t="str">
        <f aca="false">IFERROR(VLOOKUP(ROWS($N$5:N1849),$H$5:$I$6009,2,0),"")</f>
        <v/>
      </c>
    </row>
    <row r="1850" customFormat="false" ht="14.25" hidden="false" customHeight="true" outlineLevel="0" collapsed="false">
      <c r="H1850" s="44" t="n">
        <f aca="false">IF(ISNUMBER(SEARCH($N$1,I1850)),MAX($H$4:H1849)+1,0)</f>
        <v>0</v>
      </c>
      <c r="N1850" s="44" t="str">
        <f aca="false">IFERROR(VLOOKUP(ROWS($N$5:N1850),$H$5:$I$6009,2,0),"")</f>
        <v/>
      </c>
    </row>
    <row r="1851" customFormat="false" ht="14.25" hidden="false" customHeight="true" outlineLevel="0" collapsed="false">
      <c r="H1851" s="44" t="n">
        <f aca="false">IF(ISNUMBER(SEARCH($N$1,I1851)),MAX($H$4:H1850)+1,0)</f>
        <v>0</v>
      </c>
      <c r="N1851" s="44" t="str">
        <f aca="false">IFERROR(VLOOKUP(ROWS($N$5:N1851),$H$5:$I$6009,2,0),"")</f>
        <v/>
      </c>
    </row>
    <row r="1852" customFormat="false" ht="14.25" hidden="false" customHeight="true" outlineLevel="0" collapsed="false">
      <c r="H1852" s="44" t="n">
        <f aca="false">IF(ISNUMBER(SEARCH($N$1,I1852)),MAX($H$4:H1851)+1,0)</f>
        <v>0</v>
      </c>
      <c r="N1852" s="44" t="str">
        <f aca="false">IFERROR(VLOOKUP(ROWS($N$5:N1852),$H$5:$I$6009,2,0),"")</f>
        <v/>
      </c>
    </row>
    <row r="1853" customFormat="false" ht="14.25" hidden="false" customHeight="true" outlineLevel="0" collapsed="false">
      <c r="H1853" s="44" t="n">
        <f aca="false">IF(ISNUMBER(SEARCH($N$1,I1853)),MAX($H$4:H1852)+1,0)</f>
        <v>0</v>
      </c>
      <c r="N1853" s="44" t="str">
        <f aca="false">IFERROR(VLOOKUP(ROWS($N$5:N1853),$H$5:$I$6009,2,0),"")</f>
        <v/>
      </c>
    </row>
    <row r="1854" customFormat="false" ht="14.25" hidden="false" customHeight="true" outlineLevel="0" collapsed="false">
      <c r="H1854" s="44" t="n">
        <f aca="false">IF(ISNUMBER(SEARCH($N$1,I1854)),MAX($H$4:H1853)+1,0)</f>
        <v>0</v>
      </c>
      <c r="N1854" s="44" t="str">
        <f aca="false">IFERROR(VLOOKUP(ROWS($N$5:N1854),$H$5:$I$6009,2,0),"")</f>
        <v/>
      </c>
    </row>
    <row r="1855" customFormat="false" ht="14.25" hidden="false" customHeight="true" outlineLevel="0" collapsed="false">
      <c r="H1855" s="44" t="n">
        <f aca="false">IF(ISNUMBER(SEARCH($N$1,I1855)),MAX($H$4:H1854)+1,0)</f>
        <v>0</v>
      </c>
      <c r="N1855" s="44" t="str">
        <f aca="false">IFERROR(VLOOKUP(ROWS($N$5:N1855),$H$5:$I$6009,2,0),"")</f>
        <v/>
      </c>
    </row>
    <row r="1856" customFormat="false" ht="14.25" hidden="false" customHeight="true" outlineLevel="0" collapsed="false">
      <c r="H1856" s="44" t="n">
        <f aca="false">IF(ISNUMBER(SEARCH($N$1,I1856)),MAX($H$4:H1855)+1,0)</f>
        <v>0</v>
      </c>
      <c r="N1856" s="44" t="str">
        <f aca="false">IFERROR(VLOOKUP(ROWS($N$5:N1856),$H$5:$I$6009,2,0),"")</f>
        <v/>
      </c>
    </row>
    <row r="1857" customFormat="false" ht="14.25" hidden="false" customHeight="true" outlineLevel="0" collapsed="false">
      <c r="H1857" s="44" t="n">
        <f aca="false">IF(ISNUMBER(SEARCH($N$1,I1857)),MAX($H$4:H1856)+1,0)</f>
        <v>0</v>
      </c>
      <c r="N1857" s="44" t="str">
        <f aca="false">IFERROR(VLOOKUP(ROWS($N$5:N1857),$H$5:$I$6009,2,0),"")</f>
        <v/>
      </c>
    </row>
    <row r="1858" customFormat="false" ht="14.25" hidden="false" customHeight="true" outlineLevel="0" collapsed="false">
      <c r="H1858" s="44" t="n">
        <f aca="false">IF(ISNUMBER(SEARCH($N$1,I1858)),MAX($H$4:H1857)+1,0)</f>
        <v>0</v>
      </c>
      <c r="N1858" s="44" t="str">
        <f aca="false">IFERROR(VLOOKUP(ROWS($N$5:N1858),$H$5:$I$6009,2,0),"")</f>
        <v/>
      </c>
    </row>
    <row r="1859" customFormat="false" ht="14.25" hidden="false" customHeight="true" outlineLevel="0" collapsed="false">
      <c r="H1859" s="44" t="n">
        <f aca="false">IF(ISNUMBER(SEARCH($N$1,I1859)),MAX($H$4:H1858)+1,0)</f>
        <v>0</v>
      </c>
      <c r="N1859" s="44" t="str">
        <f aca="false">IFERROR(VLOOKUP(ROWS($N$5:N1859),$H$5:$I$6009,2,0),"")</f>
        <v/>
      </c>
    </row>
    <row r="1860" customFormat="false" ht="14.25" hidden="false" customHeight="true" outlineLevel="0" collapsed="false">
      <c r="H1860" s="44" t="n">
        <f aca="false">IF(ISNUMBER(SEARCH($N$1,I1860)),MAX($H$4:H1859)+1,0)</f>
        <v>0</v>
      </c>
      <c r="N1860" s="44" t="str">
        <f aca="false">IFERROR(VLOOKUP(ROWS($N$5:N1860),$H$5:$I$6009,2,0),"")</f>
        <v/>
      </c>
    </row>
    <row r="1861" customFormat="false" ht="14.25" hidden="false" customHeight="true" outlineLevel="0" collapsed="false">
      <c r="H1861" s="44" t="n">
        <f aca="false">IF(ISNUMBER(SEARCH($N$1,I1861)),MAX($H$4:H1860)+1,0)</f>
        <v>0</v>
      </c>
      <c r="N1861" s="44" t="str">
        <f aca="false">IFERROR(VLOOKUP(ROWS($N$5:N1861),$H$5:$I$6009,2,0),"")</f>
        <v/>
      </c>
    </row>
    <row r="1862" customFormat="false" ht="14.25" hidden="false" customHeight="true" outlineLevel="0" collapsed="false">
      <c r="H1862" s="44" t="n">
        <f aca="false">IF(ISNUMBER(SEARCH($N$1,I1862)),MAX($H$4:H1861)+1,0)</f>
        <v>0</v>
      </c>
      <c r="N1862" s="44" t="str">
        <f aca="false">IFERROR(VLOOKUP(ROWS($N$5:N1862),$H$5:$I$6009,2,0),"")</f>
        <v/>
      </c>
    </row>
    <row r="1863" customFormat="false" ht="14.25" hidden="false" customHeight="true" outlineLevel="0" collapsed="false">
      <c r="H1863" s="44" t="n">
        <f aca="false">IF(ISNUMBER(SEARCH($N$1,I1863)),MAX($H$4:H1862)+1,0)</f>
        <v>0</v>
      </c>
      <c r="N1863" s="44" t="str">
        <f aca="false">IFERROR(VLOOKUP(ROWS($N$5:N1863),$H$5:$I$6009,2,0),"")</f>
        <v/>
      </c>
    </row>
    <row r="1864" customFormat="false" ht="14.25" hidden="false" customHeight="true" outlineLevel="0" collapsed="false">
      <c r="H1864" s="44" t="n">
        <f aca="false">IF(ISNUMBER(SEARCH($N$1,I1864)),MAX($H$4:H1863)+1,0)</f>
        <v>0</v>
      </c>
      <c r="N1864" s="44" t="str">
        <f aca="false">IFERROR(VLOOKUP(ROWS($N$5:N1864),$H$5:$I$6009,2,0),"")</f>
        <v/>
      </c>
    </row>
    <row r="1865" customFormat="false" ht="14.25" hidden="false" customHeight="true" outlineLevel="0" collapsed="false">
      <c r="H1865" s="44" t="n">
        <f aca="false">IF(ISNUMBER(SEARCH($N$1,I1865)),MAX($H$4:H1864)+1,0)</f>
        <v>0</v>
      </c>
      <c r="N1865" s="44" t="str">
        <f aca="false">IFERROR(VLOOKUP(ROWS($N$5:N1865),$H$5:$I$6009,2,0),"")</f>
        <v/>
      </c>
    </row>
    <row r="1866" customFormat="false" ht="14.25" hidden="false" customHeight="true" outlineLevel="0" collapsed="false">
      <c r="H1866" s="44" t="n">
        <f aca="false">IF(ISNUMBER(SEARCH($N$1,I1866)),MAX($H$4:H1865)+1,0)</f>
        <v>0</v>
      </c>
      <c r="N1866" s="44" t="str">
        <f aca="false">IFERROR(VLOOKUP(ROWS($N$5:N1866),$H$5:$I$6009,2,0),"")</f>
        <v/>
      </c>
    </row>
    <row r="1867" customFormat="false" ht="14.25" hidden="false" customHeight="true" outlineLevel="0" collapsed="false">
      <c r="H1867" s="44" t="n">
        <f aca="false">IF(ISNUMBER(SEARCH($N$1,I1867)),MAX($H$4:H1866)+1,0)</f>
        <v>0</v>
      </c>
      <c r="N1867" s="44" t="str">
        <f aca="false">IFERROR(VLOOKUP(ROWS($N$5:N1867),$H$5:$I$6009,2,0),"")</f>
        <v/>
      </c>
    </row>
    <row r="1868" customFormat="false" ht="14.25" hidden="false" customHeight="true" outlineLevel="0" collapsed="false">
      <c r="H1868" s="44" t="n">
        <f aca="false">IF(ISNUMBER(SEARCH($N$1,I1868)),MAX($H$4:H1867)+1,0)</f>
        <v>0</v>
      </c>
      <c r="N1868" s="44" t="str">
        <f aca="false">IFERROR(VLOOKUP(ROWS($N$5:N1868),$H$5:$I$6009,2,0),"")</f>
        <v/>
      </c>
    </row>
    <row r="1869" customFormat="false" ht="14.25" hidden="false" customHeight="true" outlineLevel="0" collapsed="false">
      <c r="H1869" s="44" t="n">
        <f aca="false">IF(ISNUMBER(SEARCH($N$1,I1869)),MAX($H$4:H1868)+1,0)</f>
        <v>0</v>
      </c>
      <c r="N1869" s="44" t="str">
        <f aca="false">IFERROR(VLOOKUP(ROWS($N$5:N1869),$H$5:$I$6009,2,0),"")</f>
        <v/>
      </c>
    </row>
    <row r="1870" customFormat="false" ht="14.25" hidden="false" customHeight="true" outlineLevel="0" collapsed="false">
      <c r="H1870" s="44" t="n">
        <f aca="false">IF(ISNUMBER(SEARCH($N$1,I1870)),MAX($H$4:H1869)+1,0)</f>
        <v>0</v>
      </c>
      <c r="N1870" s="44" t="str">
        <f aca="false">IFERROR(VLOOKUP(ROWS($N$5:N1870),$H$5:$I$6009,2,0),"")</f>
        <v/>
      </c>
    </row>
    <row r="1871" customFormat="false" ht="14.25" hidden="false" customHeight="true" outlineLevel="0" collapsed="false">
      <c r="H1871" s="44" t="n">
        <f aca="false">IF(ISNUMBER(SEARCH($N$1,I1871)),MAX($H$4:H1870)+1,0)</f>
        <v>0</v>
      </c>
      <c r="N1871" s="44" t="str">
        <f aca="false">IFERROR(VLOOKUP(ROWS($N$5:N1871),$H$5:$I$6009,2,0),"")</f>
        <v/>
      </c>
    </row>
    <row r="1872" customFormat="false" ht="14.25" hidden="false" customHeight="true" outlineLevel="0" collapsed="false">
      <c r="H1872" s="44" t="n">
        <f aca="false">IF(ISNUMBER(SEARCH($N$1,I1872)),MAX($H$4:H1871)+1,0)</f>
        <v>0</v>
      </c>
      <c r="N1872" s="44" t="str">
        <f aca="false">IFERROR(VLOOKUP(ROWS($N$5:N1872),$H$5:$I$6009,2,0),"")</f>
        <v/>
      </c>
    </row>
    <row r="1873" customFormat="false" ht="14.25" hidden="false" customHeight="true" outlineLevel="0" collapsed="false">
      <c r="H1873" s="44" t="n">
        <f aca="false">IF(ISNUMBER(SEARCH($N$1,I1873)),MAX($H$4:H1872)+1,0)</f>
        <v>0</v>
      </c>
      <c r="N1873" s="44" t="str">
        <f aca="false">IFERROR(VLOOKUP(ROWS($N$5:N1873),$H$5:$I$6009,2,0),"")</f>
        <v/>
      </c>
    </row>
    <row r="1874" customFormat="false" ht="14.25" hidden="false" customHeight="true" outlineLevel="0" collapsed="false">
      <c r="H1874" s="44" t="n">
        <f aca="false">IF(ISNUMBER(SEARCH($N$1,I1874)),MAX($H$4:H1873)+1,0)</f>
        <v>0</v>
      </c>
      <c r="N1874" s="44" t="str">
        <f aca="false">IFERROR(VLOOKUP(ROWS($N$5:N1874),$H$5:$I$6009,2,0),"")</f>
        <v/>
      </c>
    </row>
    <row r="1875" customFormat="false" ht="14.25" hidden="false" customHeight="true" outlineLevel="0" collapsed="false">
      <c r="H1875" s="44" t="n">
        <f aca="false">IF(ISNUMBER(SEARCH($N$1,I1875)),MAX($H$4:H1874)+1,0)</f>
        <v>0</v>
      </c>
      <c r="N1875" s="44" t="str">
        <f aca="false">IFERROR(VLOOKUP(ROWS($N$5:N1875),$H$5:$I$6009,2,0),"")</f>
        <v/>
      </c>
    </row>
    <row r="1876" customFormat="false" ht="14.25" hidden="false" customHeight="true" outlineLevel="0" collapsed="false">
      <c r="H1876" s="44" t="n">
        <f aca="false">IF(ISNUMBER(SEARCH($N$1,I1876)),MAX($H$4:H1875)+1,0)</f>
        <v>0</v>
      </c>
      <c r="N1876" s="44" t="str">
        <f aca="false">IFERROR(VLOOKUP(ROWS($N$5:N1876),$H$5:$I$6009,2,0),"")</f>
        <v/>
      </c>
    </row>
    <row r="1877" customFormat="false" ht="14.25" hidden="false" customHeight="true" outlineLevel="0" collapsed="false">
      <c r="H1877" s="44" t="n">
        <f aca="false">IF(ISNUMBER(SEARCH($N$1,I1877)),MAX($H$4:H1876)+1,0)</f>
        <v>0</v>
      </c>
      <c r="N1877" s="44" t="str">
        <f aca="false">IFERROR(VLOOKUP(ROWS($N$5:N1877),$H$5:$I$6009,2,0),"")</f>
        <v/>
      </c>
    </row>
    <row r="1878" customFormat="false" ht="14.25" hidden="false" customHeight="true" outlineLevel="0" collapsed="false">
      <c r="H1878" s="44" t="n">
        <f aca="false">IF(ISNUMBER(SEARCH($N$1,I1878)),MAX($H$4:H1877)+1,0)</f>
        <v>0</v>
      </c>
      <c r="N1878" s="44" t="str">
        <f aca="false">IFERROR(VLOOKUP(ROWS($N$5:N1878),$H$5:$I$6009,2,0),"")</f>
        <v/>
      </c>
    </row>
    <row r="1879" customFormat="false" ht="14.25" hidden="false" customHeight="true" outlineLevel="0" collapsed="false">
      <c r="H1879" s="44" t="n">
        <f aca="false">IF(ISNUMBER(SEARCH($N$1,I1879)),MAX($H$4:H1878)+1,0)</f>
        <v>0</v>
      </c>
      <c r="N1879" s="44" t="str">
        <f aca="false">IFERROR(VLOOKUP(ROWS($N$5:N1879),$H$5:$I$6009,2,0),"")</f>
        <v/>
      </c>
    </row>
    <row r="1880" customFormat="false" ht="14.25" hidden="false" customHeight="true" outlineLevel="0" collapsed="false">
      <c r="H1880" s="44" t="n">
        <f aca="false">IF(ISNUMBER(SEARCH($N$1,I1880)),MAX($H$4:H1879)+1,0)</f>
        <v>0</v>
      </c>
      <c r="N1880" s="44" t="str">
        <f aca="false">IFERROR(VLOOKUP(ROWS($N$5:N1880),$H$5:$I$6009,2,0),"")</f>
        <v/>
      </c>
    </row>
    <row r="1881" customFormat="false" ht="14.25" hidden="false" customHeight="true" outlineLevel="0" collapsed="false">
      <c r="H1881" s="44" t="n">
        <f aca="false">IF(ISNUMBER(SEARCH($N$1,I1881)),MAX($H$4:H1880)+1,0)</f>
        <v>0</v>
      </c>
      <c r="N1881" s="44" t="str">
        <f aca="false">IFERROR(VLOOKUP(ROWS($N$5:N1881),$H$5:$I$6009,2,0),"")</f>
        <v/>
      </c>
    </row>
    <row r="1882" customFormat="false" ht="14.25" hidden="false" customHeight="true" outlineLevel="0" collapsed="false">
      <c r="H1882" s="44" t="n">
        <f aca="false">IF(ISNUMBER(SEARCH($N$1,I1882)),MAX($H$4:H1881)+1,0)</f>
        <v>0</v>
      </c>
      <c r="N1882" s="44" t="str">
        <f aca="false">IFERROR(VLOOKUP(ROWS($N$5:N1882),$H$5:$I$6009,2,0),"")</f>
        <v/>
      </c>
    </row>
    <row r="1883" customFormat="false" ht="14.25" hidden="false" customHeight="true" outlineLevel="0" collapsed="false">
      <c r="H1883" s="44" t="n">
        <f aca="false">IF(ISNUMBER(SEARCH($N$1,I1883)),MAX($H$4:H1882)+1,0)</f>
        <v>0</v>
      </c>
      <c r="N1883" s="44" t="str">
        <f aca="false">IFERROR(VLOOKUP(ROWS($N$5:N1883),$H$5:$I$6009,2,0),"")</f>
        <v/>
      </c>
    </row>
    <row r="1884" customFormat="false" ht="14.25" hidden="false" customHeight="true" outlineLevel="0" collapsed="false">
      <c r="H1884" s="44" t="n">
        <f aca="false">IF(ISNUMBER(SEARCH($N$1,I1884)),MAX($H$4:H1883)+1,0)</f>
        <v>0</v>
      </c>
      <c r="N1884" s="44" t="str">
        <f aca="false">IFERROR(VLOOKUP(ROWS($N$5:N1884),$H$5:$I$6009,2,0),"")</f>
        <v/>
      </c>
    </row>
    <row r="1885" customFormat="false" ht="14.25" hidden="false" customHeight="true" outlineLevel="0" collapsed="false">
      <c r="H1885" s="44" t="n">
        <f aca="false">IF(ISNUMBER(SEARCH($N$1,I1885)),MAX($H$4:H1884)+1,0)</f>
        <v>0</v>
      </c>
      <c r="N1885" s="44" t="str">
        <f aca="false">IFERROR(VLOOKUP(ROWS($N$5:N1885),$H$5:$I$6009,2,0),"")</f>
        <v/>
      </c>
    </row>
    <row r="1886" customFormat="false" ht="14.25" hidden="false" customHeight="true" outlineLevel="0" collapsed="false">
      <c r="H1886" s="44" t="n">
        <f aca="false">IF(ISNUMBER(SEARCH($N$1,I1886)),MAX($H$4:H1885)+1,0)</f>
        <v>0</v>
      </c>
      <c r="N1886" s="44" t="str">
        <f aca="false">IFERROR(VLOOKUP(ROWS($N$5:N1886),$H$5:$I$6009,2,0),"")</f>
        <v/>
      </c>
    </row>
    <row r="1887" customFormat="false" ht="14.25" hidden="false" customHeight="true" outlineLevel="0" collapsed="false">
      <c r="H1887" s="44" t="n">
        <f aca="false">IF(ISNUMBER(SEARCH($N$1,I1887)),MAX($H$4:H1886)+1,0)</f>
        <v>0</v>
      </c>
      <c r="N1887" s="44" t="str">
        <f aca="false">IFERROR(VLOOKUP(ROWS($N$5:N1887),$H$5:$I$6009,2,0),"")</f>
        <v/>
      </c>
    </row>
    <row r="1888" customFormat="false" ht="14.25" hidden="false" customHeight="true" outlineLevel="0" collapsed="false">
      <c r="H1888" s="44" t="n">
        <f aca="false">IF(ISNUMBER(SEARCH($N$1,I1888)),MAX($H$4:H1887)+1,0)</f>
        <v>0</v>
      </c>
      <c r="N1888" s="44" t="str">
        <f aca="false">IFERROR(VLOOKUP(ROWS($N$5:N1888),$H$5:$I$6009,2,0),"")</f>
        <v/>
      </c>
    </row>
    <row r="1889" customFormat="false" ht="14.25" hidden="false" customHeight="true" outlineLevel="0" collapsed="false">
      <c r="H1889" s="44" t="n">
        <f aca="false">IF(ISNUMBER(SEARCH($N$1,I1889)),MAX($H$4:H1888)+1,0)</f>
        <v>0</v>
      </c>
      <c r="N1889" s="44" t="str">
        <f aca="false">IFERROR(VLOOKUP(ROWS($N$5:N1889),$H$5:$I$6009,2,0),"")</f>
        <v/>
      </c>
    </row>
    <row r="1890" customFormat="false" ht="14.25" hidden="false" customHeight="true" outlineLevel="0" collapsed="false">
      <c r="H1890" s="44" t="n">
        <f aca="false">IF(ISNUMBER(SEARCH($N$1,I1890)),MAX($H$4:H1889)+1,0)</f>
        <v>0</v>
      </c>
      <c r="N1890" s="44" t="str">
        <f aca="false">IFERROR(VLOOKUP(ROWS($N$5:N1890),$H$5:$I$6009,2,0),"")</f>
        <v/>
      </c>
    </row>
    <row r="1891" customFormat="false" ht="14.25" hidden="false" customHeight="true" outlineLevel="0" collapsed="false">
      <c r="H1891" s="44" t="n">
        <f aca="false">IF(ISNUMBER(SEARCH($N$1,I1891)),MAX($H$4:H1890)+1,0)</f>
        <v>0</v>
      </c>
      <c r="N1891" s="44" t="str">
        <f aca="false">IFERROR(VLOOKUP(ROWS($N$5:N1891),$H$5:$I$6009,2,0),"")</f>
        <v/>
      </c>
    </row>
    <row r="1892" customFormat="false" ht="14.25" hidden="false" customHeight="true" outlineLevel="0" collapsed="false">
      <c r="H1892" s="44" t="n">
        <f aca="false">IF(ISNUMBER(SEARCH($N$1,I1892)),MAX($H$4:H1891)+1,0)</f>
        <v>0</v>
      </c>
      <c r="N1892" s="44" t="str">
        <f aca="false">IFERROR(VLOOKUP(ROWS($N$5:N1892),$H$5:$I$6009,2,0),"")</f>
        <v/>
      </c>
    </row>
    <row r="1893" customFormat="false" ht="14.25" hidden="false" customHeight="true" outlineLevel="0" collapsed="false">
      <c r="H1893" s="44" t="n">
        <f aca="false">IF(ISNUMBER(SEARCH($N$1,I1893)),MAX($H$4:H1892)+1,0)</f>
        <v>0</v>
      </c>
      <c r="N1893" s="44" t="str">
        <f aca="false">IFERROR(VLOOKUP(ROWS($N$5:N1893),$H$5:$I$6009,2,0),"")</f>
        <v/>
      </c>
    </row>
    <row r="1894" customFormat="false" ht="14.25" hidden="false" customHeight="true" outlineLevel="0" collapsed="false">
      <c r="H1894" s="44" t="n">
        <f aca="false">IF(ISNUMBER(SEARCH($N$1,I1894)),MAX($H$4:H1893)+1,0)</f>
        <v>0</v>
      </c>
      <c r="N1894" s="44" t="str">
        <f aca="false">IFERROR(VLOOKUP(ROWS($N$5:N1894),$H$5:$I$6009,2,0),"")</f>
        <v/>
      </c>
    </row>
    <row r="1895" customFormat="false" ht="14.25" hidden="false" customHeight="true" outlineLevel="0" collapsed="false">
      <c r="H1895" s="44" t="n">
        <f aca="false">IF(ISNUMBER(SEARCH($N$1,I1895)),MAX($H$4:H1894)+1,0)</f>
        <v>0</v>
      </c>
      <c r="N1895" s="44" t="str">
        <f aca="false">IFERROR(VLOOKUP(ROWS($N$5:N1895),$H$5:$I$6009,2,0),"")</f>
        <v/>
      </c>
    </row>
    <row r="1896" customFormat="false" ht="14.25" hidden="false" customHeight="true" outlineLevel="0" collapsed="false">
      <c r="H1896" s="44" t="n">
        <f aca="false">IF(ISNUMBER(SEARCH($N$1,I1896)),MAX($H$4:H1895)+1,0)</f>
        <v>0</v>
      </c>
      <c r="N1896" s="44" t="str">
        <f aca="false">IFERROR(VLOOKUP(ROWS($N$5:N1896),$H$5:$I$6009,2,0),"")</f>
        <v/>
      </c>
    </row>
    <row r="1897" customFormat="false" ht="14.25" hidden="false" customHeight="true" outlineLevel="0" collapsed="false">
      <c r="H1897" s="44" t="n">
        <f aca="false">IF(ISNUMBER(SEARCH($N$1,I1897)),MAX($H$4:H1896)+1,0)</f>
        <v>0</v>
      </c>
      <c r="N1897" s="44" t="str">
        <f aca="false">IFERROR(VLOOKUP(ROWS($N$5:N1897),$H$5:$I$6009,2,0),"")</f>
        <v/>
      </c>
    </row>
    <row r="1898" customFormat="false" ht="14.25" hidden="false" customHeight="true" outlineLevel="0" collapsed="false">
      <c r="H1898" s="44" t="n">
        <f aca="false">IF(ISNUMBER(SEARCH($N$1,I1898)),MAX($H$4:H1897)+1,0)</f>
        <v>0</v>
      </c>
      <c r="N1898" s="44" t="str">
        <f aca="false">IFERROR(VLOOKUP(ROWS($N$5:N1898),$H$5:$I$6009,2,0),"")</f>
        <v/>
      </c>
    </row>
    <row r="1899" customFormat="false" ht="14.25" hidden="false" customHeight="true" outlineLevel="0" collapsed="false">
      <c r="H1899" s="44" t="n">
        <f aca="false">IF(ISNUMBER(SEARCH($N$1,I1899)),MAX($H$4:H1898)+1,0)</f>
        <v>0</v>
      </c>
      <c r="N1899" s="44" t="str">
        <f aca="false">IFERROR(VLOOKUP(ROWS($N$5:N1899),$H$5:$I$6009,2,0),"")</f>
        <v/>
      </c>
    </row>
    <row r="1900" customFormat="false" ht="14.25" hidden="false" customHeight="true" outlineLevel="0" collapsed="false">
      <c r="H1900" s="44" t="n">
        <f aca="false">IF(ISNUMBER(SEARCH($N$1,I1900)),MAX($H$4:H1899)+1,0)</f>
        <v>0</v>
      </c>
      <c r="N1900" s="44" t="str">
        <f aca="false">IFERROR(VLOOKUP(ROWS($N$5:N1900),$H$5:$I$6009,2,0),"")</f>
        <v/>
      </c>
    </row>
    <row r="1901" customFormat="false" ht="14.25" hidden="false" customHeight="true" outlineLevel="0" collapsed="false">
      <c r="H1901" s="44" t="n">
        <f aca="false">IF(ISNUMBER(SEARCH($N$1,I1901)),MAX($H$4:H1900)+1,0)</f>
        <v>0</v>
      </c>
      <c r="N1901" s="44" t="str">
        <f aca="false">IFERROR(VLOOKUP(ROWS($N$5:N1901),$H$5:$I$6009,2,0),"")</f>
        <v/>
      </c>
    </row>
    <row r="1902" customFormat="false" ht="14.25" hidden="false" customHeight="true" outlineLevel="0" collapsed="false">
      <c r="H1902" s="44" t="n">
        <f aca="false">IF(ISNUMBER(SEARCH($N$1,I1902)),MAX($H$4:H1901)+1,0)</f>
        <v>0</v>
      </c>
      <c r="N1902" s="44" t="str">
        <f aca="false">IFERROR(VLOOKUP(ROWS($N$5:N1902),$H$5:$I$6009,2,0),"")</f>
        <v/>
      </c>
    </row>
    <row r="1903" customFormat="false" ht="14.25" hidden="false" customHeight="true" outlineLevel="0" collapsed="false">
      <c r="H1903" s="44" t="n">
        <f aca="false">IF(ISNUMBER(SEARCH($N$1,I1903)),MAX($H$4:H1902)+1,0)</f>
        <v>0</v>
      </c>
      <c r="N1903" s="44" t="str">
        <f aca="false">IFERROR(VLOOKUP(ROWS($N$5:N1903),$H$5:$I$6009,2,0),"")</f>
        <v/>
      </c>
    </row>
    <row r="1904" customFormat="false" ht="14.25" hidden="false" customHeight="true" outlineLevel="0" collapsed="false">
      <c r="H1904" s="44" t="n">
        <f aca="false">IF(ISNUMBER(SEARCH($N$1,I1904)),MAX($H$4:H1903)+1,0)</f>
        <v>0</v>
      </c>
      <c r="N1904" s="44" t="str">
        <f aca="false">IFERROR(VLOOKUP(ROWS($N$5:N1904),$H$5:$I$6009,2,0),"")</f>
        <v/>
      </c>
    </row>
    <row r="1905" customFormat="false" ht="14.25" hidden="false" customHeight="true" outlineLevel="0" collapsed="false">
      <c r="H1905" s="44" t="n">
        <f aca="false">IF(ISNUMBER(SEARCH($N$1,I1905)),MAX($H$4:H1904)+1,0)</f>
        <v>0</v>
      </c>
      <c r="N1905" s="44" t="str">
        <f aca="false">IFERROR(VLOOKUP(ROWS($N$5:N1905),$H$5:$I$6009,2,0),"")</f>
        <v/>
      </c>
    </row>
    <row r="1906" customFormat="false" ht="14.25" hidden="false" customHeight="true" outlineLevel="0" collapsed="false">
      <c r="H1906" s="44" t="n">
        <f aca="false">IF(ISNUMBER(SEARCH($N$1,I1906)),MAX($H$4:H1905)+1,0)</f>
        <v>0</v>
      </c>
      <c r="N1906" s="44" t="str">
        <f aca="false">IFERROR(VLOOKUP(ROWS($N$5:N1906),$H$5:$I$6009,2,0),"")</f>
        <v/>
      </c>
    </row>
    <row r="1907" customFormat="false" ht="14.25" hidden="false" customHeight="true" outlineLevel="0" collapsed="false">
      <c r="H1907" s="44" t="n">
        <f aca="false">IF(ISNUMBER(SEARCH($N$1,I1907)),MAX($H$4:H1906)+1,0)</f>
        <v>0</v>
      </c>
      <c r="N1907" s="44" t="str">
        <f aca="false">IFERROR(VLOOKUP(ROWS($N$5:N1907),$H$5:$I$6009,2,0),"")</f>
        <v/>
      </c>
    </row>
    <row r="1908" customFormat="false" ht="14.25" hidden="false" customHeight="true" outlineLevel="0" collapsed="false">
      <c r="H1908" s="44" t="n">
        <f aca="false">IF(ISNUMBER(SEARCH($N$1,I1908)),MAX($H$4:H1907)+1,0)</f>
        <v>0</v>
      </c>
      <c r="N1908" s="44" t="str">
        <f aca="false">IFERROR(VLOOKUP(ROWS($N$5:N1908),$H$5:$I$6009,2,0),"")</f>
        <v/>
      </c>
    </row>
    <row r="1909" customFormat="false" ht="14.25" hidden="false" customHeight="true" outlineLevel="0" collapsed="false">
      <c r="H1909" s="44" t="n">
        <f aca="false">IF(ISNUMBER(SEARCH($N$1,I1909)),MAX($H$4:H1908)+1,0)</f>
        <v>0</v>
      </c>
      <c r="N1909" s="44" t="str">
        <f aca="false">IFERROR(VLOOKUP(ROWS($N$5:N1909),$H$5:$I$6009,2,0),"")</f>
        <v/>
      </c>
    </row>
    <row r="1910" customFormat="false" ht="14.25" hidden="false" customHeight="true" outlineLevel="0" collapsed="false">
      <c r="H1910" s="44" t="n">
        <f aca="false">IF(ISNUMBER(SEARCH($N$1,I1910)),MAX($H$4:H1909)+1,0)</f>
        <v>0</v>
      </c>
      <c r="N1910" s="44" t="str">
        <f aca="false">IFERROR(VLOOKUP(ROWS($N$5:N1910),$H$5:$I$6009,2,0),"")</f>
        <v/>
      </c>
    </row>
    <row r="1911" customFormat="false" ht="14.25" hidden="false" customHeight="true" outlineLevel="0" collapsed="false">
      <c r="H1911" s="44" t="n">
        <f aca="false">IF(ISNUMBER(SEARCH($N$1,I1911)),MAX($H$4:H1910)+1,0)</f>
        <v>0</v>
      </c>
      <c r="N1911" s="44" t="str">
        <f aca="false">IFERROR(VLOOKUP(ROWS($N$5:N1911),$H$5:$I$6009,2,0),"")</f>
        <v/>
      </c>
    </row>
    <row r="1912" customFormat="false" ht="14.25" hidden="false" customHeight="true" outlineLevel="0" collapsed="false">
      <c r="H1912" s="44" t="n">
        <f aca="false">IF(ISNUMBER(SEARCH($N$1,I1912)),MAX($H$4:H1911)+1,0)</f>
        <v>0</v>
      </c>
      <c r="N1912" s="44" t="str">
        <f aca="false">IFERROR(VLOOKUP(ROWS($N$5:N1912),$H$5:$I$6009,2,0),"")</f>
        <v/>
      </c>
    </row>
    <row r="1913" customFormat="false" ht="14.25" hidden="false" customHeight="true" outlineLevel="0" collapsed="false">
      <c r="H1913" s="44" t="n">
        <f aca="false">IF(ISNUMBER(SEARCH($N$1,I1913)),MAX($H$4:H1912)+1,0)</f>
        <v>0</v>
      </c>
      <c r="N1913" s="44" t="str">
        <f aca="false">IFERROR(VLOOKUP(ROWS($N$5:N1913),$H$5:$I$6009,2,0),"")</f>
        <v/>
      </c>
    </row>
    <row r="1914" customFormat="false" ht="14.25" hidden="false" customHeight="true" outlineLevel="0" collapsed="false">
      <c r="H1914" s="44" t="n">
        <f aca="false">IF(ISNUMBER(SEARCH($N$1,I1914)),MAX($H$4:H1913)+1,0)</f>
        <v>0</v>
      </c>
      <c r="N1914" s="44" t="str">
        <f aca="false">IFERROR(VLOOKUP(ROWS($N$5:N1914),$H$5:$I$6009,2,0),"")</f>
        <v/>
      </c>
    </row>
    <row r="1915" customFormat="false" ht="14.25" hidden="false" customHeight="true" outlineLevel="0" collapsed="false">
      <c r="H1915" s="44" t="n">
        <f aca="false">IF(ISNUMBER(SEARCH($N$1,I1915)),MAX($H$4:H1914)+1,0)</f>
        <v>0</v>
      </c>
      <c r="N1915" s="44" t="str">
        <f aca="false">IFERROR(VLOOKUP(ROWS($N$5:N1915),$H$5:$I$6009,2,0),"")</f>
        <v/>
      </c>
    </row>
    <row r="1916" customFormat="false" ht="14.25" hidden="false" customHeight="true" outlineLevel="0" collapsed="false">
      <c r="H1916" s="44" t="n">
        <f aca="false">IF(ISNUMBER(SEARCH($N$1,I1916)),MAX($H$4:H1915)+1,0)</f>
        <v>0</v>
      </c>
      <c r="N1916" s="44" t="str">
        <f aca="false">IFERROR(VLOOKUP(ROWS($N$5:N1916),$H$5:$I$6009,2,0),"")</f>
        <v/>
      </c>
    </row>
    <row r="1917" customFormat="false" ht="14.25" hidden="false" customHeight="true" outlineLevel="0" collapsed="false">
      <c r="H1917" s="44" t="n">
        <f aca="false">IF(ISNUMBER(SEARCH($N$1,I1917)),MAX($H$4:H1916)+1,0)</f>
        <v>0</v>
      </c>
      <c r="N1917" s="44" t="str">
        <f aca="false">IFERROR(VLOOKUP(ROWS($N$5:N1917),$H$5:$I$6009,2,0),"")</f>
        <v/>
      </c>
    </row>
    <row r="1918" customFormat="false" ht="14.25" hidden="false" customHeight="true" outlineLevel="0" collapsed="false">
      <c r="H1918" s="44" t="n">
        <f aca="false">IF(ISNUMBER(SEARCH($N$1,I1918)),MAX($H$4:H1917)+1,0)</f>
        <v>0</v>
      </c>
      <c r="N1918" s="44" t="str">
        <f aca="false">IFERROR(VLOOKUP(ROWS($N$5:N1918),$H$5:$I$6009,2,0),"")</f>
        <v/>
      </c>
    </row>
    <row r="1919" customFormat="false" ht="14.25" hidden="false" customHeight="true" outlineLevel="0" collapsed="false">
      <c r="H1919" s="44" t="n">
        <f aca="false">IF(ISNUMBER(SEARCH($N$1,I1919)),MAX($H$4:H1918)+1,0)</f>
        <v>0</v>
      </c>
      <c r="N1919" s="44" t="str">
        <f aca="false">IFERROR(VLOOKUP(ROWS($N$5:N1919),$H$5:$I$6009,2,0),"")</f>
        <v/>
      </c>
    </row>
    <row r="1920" customFormat="false" ht="14.25" hidden="false" customHeight="true" outlineLevel="0" collapsed="false">
      <c r="H1920" s="44" t="n">
        <f aca="false">IF(ISNUMBER(SEARCH($N$1,I1920)),MAX($H$4:H1919)+1,0)</f>
        <v>0</v>
      </c>
      <c r="N1920" s="44" t="str">
        <f aca="false">IFERROR(VLOOKUP(ROWS($N$5:N1920),$H$5:$I$6009,2,0),"")</f>
        <v/>
      </c>
    </row>
    <row r="1921" customFormat="false" ht="14.25" hidden="false" customHeight="true" outlineLevel="0" collapsed="false">
      <c r="H1921" s="44" t="n">
        <f aca="false">IF(ISNUMBER(SEARCH($N$1,I1921)),MAX($H$4:H1920)+1,0)</f>
        <v>0</v>
      </c>
      <c r="N1921" s="44" t="str">
        <f aca="false">IFERROR(VLOOKUP(ROWS($N$5:N1921),$H$5:$I$6009,2,0),"")</f>
        <v/>
      </c>
    </row>
    <row r="1922" customFormat="false" ht="14.25" hidden="false" customHeight="true" outlineLevel="0" collapsed="false">
      <c r="H1922" s="44" t="n">
        <f aca="false">IF(ISNUMBER(SEARCH($N$1,I1922)),MAX($H$4:H1921)+1,0)</f>
        <v>0</v>
      </c>
      <c r="N1922" s="44" t="str">
        <f aca="false">IFERROR(VLOOKUP(ROWS($N$5:N1922),$H$5:$I$6009,2,0),"")</f>
        <v/>
      </c>
    </row>
    <row r="1923" customFormat="false" ht="14.25" hidden="false" customHeight="true" outlineLevel="0" collapsed="false">
      <c r="H1923" s="44" t="n">
        <f aca="false">IF(ISNUMBER(SEARCH($N$1,I1923)),MAX($H$4:H1922)+1,0)</f>
        <v>0</v>
      </c>
      <c r="N1923" s="44" t="str">
        <f aca="false">IFERROR(VLOOKUP(ROWS($N$5:N1923),$H$5:$I$6009,2,0),"")</f>
        <v/>
      </c>
    </row>
    <row r="1924" customFormat="false" ht="14.25" hidden="false" customHeight="true" outlineLevel="0" collapsed="false">
      <c r="H1924" s="44" t="n">
        <f aca="false">IF(ISNUMBER(SEARCH($N$1,I1924)),MAX($H$4:H1923)+1,0)</f>
        <v>0</v>
      </c>
      <c r="N1924" s="44" t="str">
        <f aca="false">IFERROR(VLOOKUP(ROWS($N$5:N1924),$H$5:$I$6009,2,0),"")</f>
        <v/>
      </c>
    </row>
    <row r="1925" customFormat="false" ht="14.25" hidden="false" customHeight="true" outlineLevel="0" collapsed="false">
      <c r="H1925" s="44" t="n">
        <f aca="false">IF(ISNUMBER(SEARCH($N$1,I1925)),MAX($H$4:H1924)+1,0)</f>
        <v>0</v>
      </c>
      <c r="N1925" s="44" t="str">
        <f aca="false">IFERROR(VLOOKUP(ROWS($N$5:N1925),$H$5:$I$6009,2,0),"")</f>
        <v/>
      </c>
    </row>
    <row r="1926" customFormat="false" ht="14.25" hidden="false" customHeight="true" outlineLevel="0" collapsed="false">
      <c r="H1926" s="44" t="n">
        <f aca="false">IF(ISNUMBER(SEARCH($N$1,I1926)),MAX($H$4:H1925)+1,0)</f>
        <v>0</v>
      </c>
      <c r="N1926" s="44" t="str">
        <f aca="false">IFERROR(VLOOKUP(ROWS($N$5:N1926),$H$5:$I$6009,2,0),"")</f>
        <v/>
      </c>
    </row>
    <row r="1927" customFormat="false" ht="14.25" hidden="false" customHeight="true" outlineLevel="0" collapsed="false">
      <c r="H1927" s="44" t="n">
        <f aca="false">IF(ISNUMBER(SEARCH($N$1,I1927)),MAX($H$4:H1926)+1,0)</f>
        <v>0</v>
      </c>
      <c r="N1927" s="44" t="str">
        <f aca="false">IFERROR(VLOOKUP(ROWS($N$5:N1927),$H$5:$I$6009,2,0),"")</f>
        <v/>
      </c>
    </row>
    <row r="1928" customFormat="false" ht="14.25" hidden="false" customHeight="true" outlineLevel="0" collapsed="false">
      <c r="H1928" s="44" t="n">
        <f aca="false">IF(ISNUMBER(SEARCH($N$1,I1928)),MAX($H$4:H1927)+1,0)</f>
        <v>0</v>
      </c>
      <c r="N1928" s="44" t="str">
        <f aca="false">IFERROR(VLOOKUP(ROWS($N$5:N1928),$H$5:$I$6009,2,0),"")</f>
        <v/>
      </c>
    </row>
    <row r="1929" customFormat="false" ht="14.25" hidden="false" customHeight="true" outlineLevel="0" collapsed="false">
      <c r="H1929" s="44" t="n">
        <f aca="false">IF(ISNUMBER(SEARCH($N$1,I1929)),MAX($H$4:H1928)+1,0)</f>
        <v>0</v>
      </c>
      <c r="N1929" s="44" t="str">
        <f aca="false">IFERROR(VLOOKUP(ROWS($N$5:N1929),$H$5:$I$6009,2,0),"")</f>
        <v/>
      </c>
    </row>
    <row r="1930" customFormat="false" ht="14.25" hidden="false" customHeight="true" outlineLevel="0" collapsed="false">
      <c r="H1930" s="44" t="n">
        <f aca="false">IF(ISNUMBER(SEARCH($N$1,I1930)),MAX($H$4:H1929)+1,0)</f>
        <v>0</v>
      </c>
      <c r="N1930" s="44" t="str">
        <f aca="false">IFERROR(VLOOKUP(ROWS($N$5:N1930),$H$5:$I$6009,2,0),"")</f>
        <v/>
      </c>
    </row>
    <row r="1931" customFormat="false" ht="14.25" hidden="false" customHeight="true" outlineLevel="0" collapsed="false">
      <c r="H1931" s="44" t="n">
        <f aca="false">IF(ISNUMBER(SEARCH($N$1,I1931)),MAX($H$4:H1930)+1,0)</f>
        <v>0</v>
      </c>
      <c r="N1931" s="44" t="str">
        <f aca="false">IFERROR(VLOOKUP(ROWS($N$5:N1931),$H$5:$I$6009,2,0),"")</f>
        <v/>
      </c>
    </row>
    <row r="1932" customFormat="false" ht="14.25" hidden="false" customHeight="true" outlineLevel="0" collapsed="false">
      <c r="H1932" s="44" t="n">
        <f aca="false">IF(ISNUMBER(SEARCH($N$1,I1932)),MAX($H$4:H1931)+1,0)</f>
        <v>0</v>
      </c>
      <c r="N1932" s="44" t="str">
        <f aca="false">IFERROR(VLOOKUP(ROWS($N$5:N1932),$H$5:$I$6009,2,0),"")</f>
        <v/>
      </c>
    </row>
    <row r="1933" customFormat="false" ht="14.25" hidden="false" customHeight="true" outlineLevel="0" collapsed="false">
      <c r="H1933" s="44" t="n">
        <f aca="false">IF(ISNUMBER(SEARCH($N$1,I1933)),MAX($H$4:H1932)+1,0)</f>
        <v>0</v>
      </c>
      <c r="N1933" s="44" t="str">
        <f aca="false">IFERROR(VLOOKUP(ROWS($N$5:N1933),$H$5:$I$6009,2,0),"")</f>
        <v/>
      </c>
    </row>
    <row r="1934" customFormat="false" ht="14.25" hidden="false" customHeight="true" outlineLevel="0" collapsed="false">
      <c r="H1934" s="44" t="n">
        <f aca="false">IF(ISNUMBER(SEARCH($N$1,I1934)),MAX($H$4:H1933)+1,0)</f>
        <v>0</v>
      </c>
      <c r="N1934" s="44" t="str">
        <f aca="false">IFERROR(VLOOKUP(ROWS($N$5:N1934),$H$5:$I$6009,2,0),"")</f>
        <v/>
      </c>
    </row>
    <row r="1935" customFormat="false" ht="14.25" hidden="false" customHeight="true" outlineLevel="0" collapsed="false">
      <c r="H1935" s="44" t="n">
        <f aca="false">IF(ISNUMBER(SEARCH($N$1,I1935)),MAX($H$4:H1934)+1,0)</f>
        <v>0</v>
      </c>
      <c r="N1935" s="44" t="str">
        <f aca="false">IFERROR(VLOOKUP(ROWS($N$5:N1935),$H$5:$I$6009,2,0),"")</f>
        <v/>
      </c>
    </row>
    <row r="1936" customFormat="false" ht="14.25" hidden="false" customHeight="true" outlineLevel="0" collapsed="false">
      <c r="H1936" s="44" t="n">
        <f aca="false">IF(ISNUMBER(SEARCH($N$1,I1936)),MAX($H$4:H1935)+1,0)</f>
        <v>0</v>
      </c>
      <c r="N1936" s="44" t="str">
        <f aca="false">IFERROR(VLOOKUP(ROWS($N$5:N1936),$H$5:$I$6009,2,0),"")</f>
        <v/>
      </c>
    </row>
    <row r="1937" customFormat="false" ht="14.25" hidden="false" customHeight="true" outlineLevel="0" collapsed="false">
      <c r="H1937" s="44" t="n">
        <f aca="false">IF(ISNUMBER(SEARCH($N$1,I1937)),MAX($H$4:H1936)+1,0)</f>
        <v>0</v>
      </c>
      <c r="N1937" s="44" t="str">
        <f aca="false">IFERROR(VLOOKUP(ROWS($N$5:N1937),$H$5:$I$6009,2,0),"")</f>
        <v/>
      </c>
    </row>
    <row r="1938" customFormat="false" ht="14.25" hidden="false" customHeight="true" outlineLevel="0" collapsed="false">
      <c r="H1938" s="44" t="n">
        <f aca="false">IF(ISNUMBER(SEARCH($N$1,I1938)),MAX($H$4:H1937)+1,0)</f>
        <v>0</v>
      </c>
      <c r="N1938" s="44" t="str">
        <f aca="false">IFERROR(VLOOKUP(ROWS($N$5:N1938),$H$5:$I$6009,2,0),"")</f>
        <v/>
      </c>
    </row>
    <row r="1939" customFormat="false" ht="14.25" hidden="false" customHeight="true" outlineLevel="0" collapsed="false">
      <c r="H1939" s="44" t="n">
        <f aca="false">IF(ISNUMBER(SEARCH($N$1,I1939)),MAX($H$4:H1938)+1,0)</f>
        <v>0</v>
      </c>
      <c r="N1939" s="44" t="str">
        <f aca="false">IFERROR(VLOOKUP(ROWS($N$5:N1939),$H$5:$I$6009,2,0),"")</f>
        <v/>
      </c>
    </row>
    <row r="1940" customFormat="false" ht="14.25" hidden="false" customHeight="true" outlineLevel="0" collapsed="false">
      <c r="H1940" s="44" t="n">
        <f aca="false">IF(ISNUMBER(SEARCH($N$1,I1940)),MAX($H$4:H1939)+1,0)</f>
        <v>0</v>
      </c>
      <c r="N1940" s="44" t="str">
        <f aca="false">IFERROR(VLOOKUP(ROWS($N$5:N1940),$H$5:$I$6009,2,0),"")</f>
        <v/>
      </c>
    </row>
    <row r="1941" customFormat="false" ht="14.25" hidden="false" customHeight="true" outlineLevel="0" collapsed="false">
      <c r="H1941" s="44" t="n">
        <f aca="false">IF(ISNUMBER(SEARCH($N$1,I1941)),MAX($H$4:H1940)+1,0)</f>
        <v>0</v>
      </c>
      <c r="N1941" s="44" t="str">
        <f aca="false">IFERROR(VLOOKUP(ROWS($N$5:N1941),$H$5:$I$6009,2,0),"")</f>
        <v/>
      </c>
    </row>
    <row r="1942" customFormat="false" ht="14.25" hidden="false" customHeight="true" outlineLevel="0" collapsed="false">
      <c r="H1942" s="44" t="n">
        <f aca="false">IF(ISNUMBER(SEARCH($N$1,I1942)),MAX($H$4:H1941)+1,0)</f>
        <v>0</v>
      </c>
      <c r="N1942" s="44" t="str">
        <f aca="false">IFERROR(VLOOKUP(ROWS($N$5:N1942),$H$5:$I$6009,2,0),"")</f>
        <v/>
      </c>
    </row>
    <row r="1943" customFormat="false" ht="14.25" hidden="false" customHeight="true" outlineLevel="0" collapsed="false">
      <c r="H1943" s="44" t="n">
        <f aca="false">IF(ISNUMBER(SEARCH($N$1,I1943)),MAX($H$4:H1942)+1,0)</f>
        <v>0</v>
      </c>
      <c r="N1943" s="44" t="str">
        <f aca="false">IFERROR(VLOOKUP(ROWS($N$5:N1943),$H$5:$I$6009,2,0),"")</f>
        <v/>
      </c>
    </row>
    <row r="1944" customFormat="false" ht="14.25" hidden="false" customHeight="true" outlineLevel="0" collapsed="false">
      <c r="H1944" s="44" t="n">
        <f aca="false">IF(ISNUMBER(SEARCH($N$1,I1944)),MAX($H$4:H1943)+1,0)</f>
        <v>0</v>
      </c>
      <c r="N1944" s="44" t="str">
        <f aca="false">IFERROR(VLOOKUP(ROWS($N$5:N1944),$H$5:$I$6009,2,0),"")</f>
        <v/>
      </c>
    </row>
    <row r="1945" customFormat="false" ht="14.25" hidden="false" customHeight="true" outlineLevel="0" collapsed="false">
      <c r="H1945" s="44" t="n">
        <f aca="false">IF(ISNUMBER(SEARCH($N$1,I1945)),MAX($H$4:H1944)+1,0)</f>
        <v>0</v>
      </c>
      <c r="N1945" s="44" t="str">
        <f aca="false">IFERROR(VLOOKUP(ROWS($N$5:N1945),$H$5:$I$6009,2,0),"")</f>
        <v/>
      </c>
    </row>
    <row r="1946" customFormat="false" ht="14.25" hidden="false" customHeight="true" outlineLevel="0" collapsed="false">
      <c r="H1946" s="44" t="n">
        <f aca="false">IF(ISNUMBER(SEARCH($N$1,I1946)),MAX($H$4:H1945)+1,0)</f>
        <v>0</v>
      </c>
      <c r="N1946" s="44" t="str">
        <f aca="false">IFERROR(VLOOKUP(ROWS($N$5:N1946),$H$5:$I$6009,2,0),"")</f>
        <v/>
      </c>
    </row>
    <row r="1947" customFormat="false" ht="14.25" hidden="false" customHeight="true" outlineLevel="0" collapsed="false">
      <c r="H1947" s="44" t="n">
        <f aca="false">IF(ISNUMBER(SEARCH($N$1,I1947)),MAX($H$4:H1946)+1,0)</f>
        <v>0</v>
      </c>
      <c r="N1947" s="44" t="str">
        <f aca="false">IFERROR(VLOOKUP(ROWS($N$5:N1947),$H$5:$I$6009,2,0),"")</f>
        <v/>
      </c>
    </row>
    <row r="1948" customFormat="false" ht="14.25" hidden="false" customHeight="true" outlineLevel="0" collapsed="false">
      <c r="H1948" s="44" t="n">
        <f aca="false">IF(ISNUMBER(SEARCH($N$1,I1948)),MAX($H$4:H1947)+1,0)</f>
        <v>0</v>
      </c>
      <c r="N1948" s="44" t="str">
        <f aca="false">IFERROR(VLOOKUP(ROWS($N$5:N1948),$H$5:$I$6009,2,0),"")</f>
        <v/>
      </c>
    </row>
    <row r="1949" customFormat="false" ht="14.25" hidden="false" customHeight="true" outlineLevel="0" collapsed="false">
      <c r="H1949" s="44" t="n">
        <f aca="false">IF(ISNUMBER(SEARCH($N$1,I1949)),MAX($H$4:H1948)+1,0)</f>
        <v>0</v>
      </c>
      <c r="N1949" s="44" t="str">
        <f aca="false">IFERROR(VLOOKUP(ROWS($N$5:N1949),$H$5:$I$6009,2,0),"")</f>
        <v/>
      </c>
    </row>
    <row r="1950" customFormat="false" ht="14.25" hidden="false" customHeight="true" outlineLevel="0" collapsed="false">
      <c r="H1950" s="44" t="n">
        <f aca="false">IF(ISNUMBER(SEARCH($N$1,I1950)),MAX($H$4:H1949)+1,0)</f>
        <v>0</v>
      </c>
      <c r="N1950" s="44" t="str">
        <f aca="false">IFERROR(VLOOKUP(ROWS($N$5:N1950),$H$5:$I$6009,2,0),"")</f>
        <v/>
      </c>
    </row>
    <row r="1951" customFormat="false" ht="14.25" hidden="false" customHeight="true" outlineLevel="0" collapsed="false">
      <c r="H1951" s="44" t="n">
        <f aca="false">IF(ISNUMBER(SEARCH($N$1,I1951)),MAX($H$4:H1950)+1,0)</f>
        <v>0</v>
      </c>
      <c r="N1951" s="44" t="str">
        <f aca="false">IFERROR(VLOOKUP(ROWS($N$5:N1951),$H$5:$I$6009,2,0),"")</f>
        <v/>
      </c>
    </row>
    <row r="1952" customFormat="false" ht="14.25" hidden="false" customHeight="true" outlineLevel="0" collapsed="false">
      <c r="H1952" s="44" t="n">
        <f aca="false">IF(ISNUMBER(SEARCH($N$1,I1952)),MAX($H$4:H1951)+1,0)</f>
        <v>0</v>
      </c>
      <c r="N1952" s="44" t="str">
        <f aca="false">IFERROR(VLOOKUP(ROWS($N$5:N1952),$H$5:$I$6009,2,0),"")</f>
        <v/>
      </c>
    </row>
    <row r="1953" customFormat="false" ht="14.25" hidden="false" customHeight="true" outlineLevel="0" collapsed="false">
      <c r="H1953" s="44" t="n">
        <f aca="false">IF(ISNUMBER(SEARCH($N$1,I1953)),MAX($H$4:H1952)+1,0)</f>
        <v>0</v>
      </c>
      <c r="N1953" s="44" t="str">
        <f aca="false">IFERROR(VLOOKUP(ROWS($N$5:N1953),$H$5:$I$6009,2,0),"")</f>
        <v/>
      </c>
    </row>
    <row r="1954" customFormat="false" ht="14.25" hidden="false" customHeight="true" outlineLevel="0" collapsed="false">
      <c r="H1954" s="44" t="n">
        <f aca="false">IF(ISNUMBER(SEARCH($N$1,I1954)),MAX($H$4:H1953)+1,0)</f>
        <v>0</v>
      </c>
      <c r="N1954" s="44" t="str">
        <f aca="false">IFERROR(VLOOKUP(ROWS($N$5:N1954),$H$5:$I$6009,2,0),"")</f>
        <v/>
      </c>
    </row>
    <row r="1955" customFormat="false" ht="14.25" hidden="false" customHeight="true" outlineLevel="0" collapsed="false">
      <c r="H1955" s="44" t="n">
        <f aca="false">IF(ISNUMBER(SEARCH($N$1,I1955)),MAX($H$4:H1954)+1,0)</f>
        <v>0</v>
      </c>
      <c r="N1955" s="44" t="str">
        <f aca="false">IFERROR(VLOOKUP(ROWS($N$5:N1955),$H$5:$I$6009,2,0),"")</f>
        <v/>
      </c>
    </row>
    <row r="1956" customFormat="false" ht="14.25" hidden="false" customHeight="true" outlineLevel="0" collapsed="false">
      <c r="H1956" s="44" t="n">
        <f aca="false">IF(ISNUMBER(SEARCH($N$1,I1956)),MAX($H$4:H1955)+1,0)</f>
        <v>0</v>
      </c>
      <c r="N1956" s="44" t="str">
        <f aca="false">IFERROR(VLOOKUP(ROWS($N$5:N1956),$H$5:$I$6009,2,0),"")</f>
        <v/>
      </c>
    </row>
    <row r="1957" customFormat="false" ht="14.25" hidden="false" customHeight="true" outlineLevel="0" collapsed="false">
      <c r="H1957" s="44" t="n">
        <f aca="false">IF(ISNUMBER(SEARCH($N$1,I1957)),MAX($H$4:H1956)+1,0)</f>
        <v>0</v>
      </c>
      <c r="N1957" s="44" t="str">
        <f aca="false">IFERROR(VLOOKUP(ROWS($N$5:N1957),$H$5:$I$6009,2,0),"")</f>
        <v/>
      </c>
    </row>
    <row r="1958" customFormat="false" ht="14.25" hidden="false" customHeight="true" outlineLevel="0" collapsed="false">
      <c r="H1958" s="44" t="n">
        <f aca="false">IF(ISNUMBER(SEARCH($N$1,I1958)),MAX($H$4:H1957)+1,0)</f>
        <v>0</v>
      </c>
      <c r="N1958" s="44" t="str">
        <f aca="false">IFERROR(VLOOKUP(ROWS($N$5:N1958),$H$5:$I$6009,2,0),"")</f>
        <v/>
      </c>
    </row>
    <row r="1959" customFormat="false" ht="14.25" hidden="false" customHeight="true" outlineLevel="0" collapsed="false">
      <c r="H1959" s="44" t="n">
        <f aca="false">IF(ISNUMBER(SEARCH($N$1,I1959)),MAX($H$4:H1958)+1,0)</f>
        <v>0</v>
      </c>
      <c r="N1959" s="44" t="str">
        <f aca="false">IFERROR(VLOOKUP(ROWS($N$5:N1959),$H$5:$I$6009,2,0),"")</f>
        <v/>
      </c>
    </row>
    <row r="1960" customFormat="false" ht="14.25" hidden="false" customHeight="true" outlineLevel="0" collapsed="false">
      <c r="H1960" s="44" t="n">
        <f aca="false">IF(ISNUMBER(SEARCH($N$1,I1960)),MAX($H$4:H1959)+1,0)</f>
        <v>0</v>
      </c>
      <c r="N1960" s="44" t="str">
        <f aca="false">IFERROR(VLOOKUP(ROWS($N$5:N1960),$H$5:$I$6009,2,0),"")</f>
        <v/>
      </c>
    </row>
    <row r="1961" customFormat="false" ht="14.25" hidden="false" customHeight="true" outlineLevel="0" collapsed="false">
      <c r="H1961" s="44" t="n">
        <f aca="false">IF(ISNUMBER(SEARCH($N$1,I1961)),MAX($H$4:H1960)+1,0)</f>
        <v>0</v>
      </c>
      <c r="N1961" s="44" t="str">
        <f aca="false">IFERROR(VLOOKUP(ROWS($N$5:N1961),$H$5:$I$6009,2,0),"")</f>
        <v/>
      </c>
    </row>
    <row r="1962" customFormat="false" ht="14.25" hidden="false" customHeight="true" outlineLevel="0" collapsed="false">
      <c r="H1962" s="44" t="n">
        <f aca="false">IF(ISNUMBER(SEARCH($N$1,I1962)),MAX($H$4:H1961)+1,0)</f>
        <v>0</v>
      </c>
      <c r="N1962" s="44" t="str">
        <f aca="false">IFERROR(VLOOKUP(ROWS($N$5:N1962),$H$5:$I$6009,2,0),"")</f>
        <v/>
      </c>
    </row>
    <row r="1963" customFormat="false" ht="14.25" hidden="false" customHeight="true" outlineLevel="0" collapsed="false">
      <c r="H1963" s="44" t="n">
        <f aca="false">IF(ISNUMBER(SEARCH($N$1,I1963)),MAX($H$4:H1962)+1,0)</f>
        <v>0</v>
      </c>
      <c r="N1963" s="44" t="str">
        <f aca="false">IFERROR(VLOOKUP(ROWS($N$5:N1963),$H$5:$I$6009,2,0),"")</f>
        <v/>
      </c>
    </row>
    <row r="1964" customFormat="false" ht="14.25" hidden="false" customHeight="true" outlineLevel="0" collapsed="false">
      <c r="H1964" s="44" t="n">
        <f aca="false">IF(ISNUMBER(SEARCH($N$1,I1964)),MAX($H$4:H1963)+1,0)</f>
        <v>0</v>
      </c>
      <c r="N1964" s="44" t="str">
        <f aca="false">IFERROR(VLOOKUP(ROWS($N$5:N1964),$H$5:$I$6009,2,0),"")</f>
        <v/>
      </c>
    </row>
    <row r="1965" customFormat="false" ht="14.25" hidden="false" customHeight="true" outlineLevel="0" collapsed="false">
      <c r="H1965" s="44" t="n">
        <f aca="false">IF(ISNUMBER(SEARCH($N$1,I1965)),MAX($H$4:H1964)+1,0)</f>
        <v>0</v>
      </c>
      <c r="N1965" s="44" t="str">
        <f aca="false">IFERROR(VLOOKUP(ROWS($N$5:N1965),$H$5:$I$6009,2,0),"")</f>
        <v/>
      </c>
    </row>
    <row r="1966" customFormat="false" ht="14.25" hidden="false" customHeight="true" outlineLevel="0" collapsed="false">
      <c r="H1966" s="44" t="n">
        <f aca="false">IF(ISNUMBER(SEARCH($N$1,I1966)),MAX($H$4:H1965)+1,0)</f>
        <v>0</v>
      </c>
      <c r="N1966" s="44" t="str">
        <f aca="false">IFERROR(VLOOKUP(ROWS($N$5:N1966),$H$5:$I$6009,2,0),"")</f>
        <v/>
      </c>
    </row>
    <row r="1967" customFormat="false" ht="14.25" hidden="false" customHeight="true" outlineLevel="0" collapsed="false">
      <c r="H1967" s="44" t="n">
        <f aca="false">IF(ISNUMBER(SEARCH($N$1,I1967)),MAX($H$4:H1966)+1,0)</f>
        <v>0</v>
      </c>
      <c r="N1967" s="44" t="str">
        <f aca="false">IFERROR(VLOOKUP(ROWS($N$5:N1967),$H$5:$I$6009,2,0),"")</f>
        <v/>
      </c>
    </row>
    <row r="1968" customFormat="false" ht="14.25" hidden="false" customHeight="true" outlineLevel="0" collapsed="false">
      <c r="H1968" s="44" t="n">
        <f aca="false">IF(ISNUMBER(SEARCH($N$1,I1968)),MAX($H$4:H1967)+1,0)</f>
        <v>0</v>
      </c>
      <c r="N1968" s="44" t="str">
        <f aca="false">IFERROR(VLOOKUP(ROWS($N$5:N1968),$H$5:$I$6009,2,0),"")</f>
        <v/>
      </c>
    </row>
    <row r="1969" customFormat="false" ht="14.25" hidden="false" customHeight="true" outlineLevel="0" collapsed="false">
      <c r="H1969" s="44" t="n">
        <f aca="false">IF(ISNUMBER(SEARCH($N$1,I1969)),MAX($H$4:H1968)+1,0)</f>
        <v>0</v>
      </c>
      <c r="N1969" s="44" t="str">
        <f aca="false">IFERROR(VLOOKUP(ROWS($N$5:N1969),$H$5:$I$6009,2,0),"")</f>
        <v/>
      </c>
    </row>
    <row r="1970" customFormat="false" ht="14.25" hidden="false" customHeight="true" outlineLevel="0" collapsed="false">
      <c r="H1970" s="44" t="n">
        <f aca="false">IF(ISNUMBER(SEARCH($N$1,I1970)),MAX($H$4:H1969)+1,0)</f>
        <v>0</v>
      </c>
      <c r="N1970" s="44" t="str">
        <f aca="false">IFERROR(VLOOKUP(ROWS($N$5:N1970),$H$5:$I$6009,2,0),"")</f>
        <v/>
      </c>
    </row>
    <row r="1971" customFormat="false" ht="14.25" hidden="false" customHeight="true" outlineLevel="0" collapsed="false">
      <c r="H1971" s="44" t="n">
        <f aca="false">IF(ISNUMBER(SEARCH($N$1,I1971)),MAX($H$4:H1970)+1,0)</f>
        <v>0</v>
      </c>
      <c r="N1971" s="44" t="str">
        <f aca="false">IFERROR(VLOOKUP(ROWS($N$5:N1971),$H$5:$I$6009,2,0),"")</f>
        <v/>
      </c>
    </row>
    <row r="1972" customFormat="false" ht="14.25" hidden="false" customHeight="true" outlineLevel="0" collapsed="false">
      <c r="H1972" s="44" t="n">
        <f aca="false">IF(ISNUMBER(SEARCH($N$1,I1972)),MAX($H$4:H1971)+1,0)</f>
        <v>0</v>
      </c>
      <c r="N1972" s="44" t="str">
        <f aca="false">IFERROR(VLOOKUP(ROWS($N$5:N1972),$H$5:$I$6009,2,0),"")</f>
        <v/>
      </c>
    </row>
    <row r="1973" customFormat="false" ht="14.25" hidden="false" customHeight="true" outlineLevel="0" collapsed="false">
      <c r="H1973" s="44" t="n">
        <f aca="false">IF(ISNUMBER(SEARCH($N$1,I1973)),MAX($H$4:H1972)+1,0)</f>
        <v>0</v>
      </c>
      <c r="N1973" s="44" t="str">
        <f aca="false">IFERROR(VLOOKUP(ROWS($N$5:N1973),$H$5:$I$6009,2,0),"")</f>
        <v/>
      </c>
    </row>
    <row r="1974" customFormat="false" ht="14.25" hidden="false" customHeight="true" outlineLevel="0" collapsed="false">
      <c r="H1974" s="44" t="n">
        <f aca="false">IF(ISNUMBER(SEARCH($N$1,I1974)),MAX($H$4:H1973)+1,0)</f>
        <v>0</v>
      </c>
      <c r="N1974" s="44" t="str">
        <f aca="false">IFERROR(VLOOKUP(ROWS($N$5:N1974),$H$5:$I$6009,2,0),"")</f>
        <v/>
      </c>
    </row>
    <row r="1975" customFormat="false" ht="14.25" hidden="false" customHeight="true" outlineLevel="0" collapsed="false">
      <c r="H1975" s="44" t="n">
        <f aca="false">IF(ISNUMBER(SEARCH($N$1,I1975)),MAX($H$4:H1974)+1,0)</f>
        <v>0</v>
      </c>
      <c r="N1975" s="44" t="str">
        <f aca="false">IFERROR(VLOOKUP(ROWS($N$5:N1975),$H$5:$I$6009,2,0),"")</f>
        <v/>
      </c>
    </row>
    <row r="1976" customFormat="false" ht="14.25" hidden="false" customHeight="true" outlineLevel="0" collapsed="false">
      <c r="H1976" s="44" t="n">
        <f aca="false">IF(ISNUMBER(SEARCH($N$1,I1976)),MAX($H$4:H1975)+1,0)</f>
        <v>0</v>
      </c>
      <c r="N1976" s="44" t="str">
        <f aca="false">IFERROR(VLOOKUP(ROWS($N$5:N1976),$H$5:$I$6009,2,0),"")</f>
        <v/>
      </c>
    </row>
    <row r="1977" customFormat="false" ht="14.25" hidden="false" customHeight="true" outlineLevel="0" collapsed="false">
      <c r="H1977" s="44" t="n">
        <f aca="false">IF(ISNUMBER(SEARCH($N$1,I1977)),MAX($H$4:H1976)+1,0)</f>
        <v>0</v>
      </c>
      <c r="N1977" s="44" t="str">
        <f aca="false">IFERROR(VLOOKUP(ROWS($N$5:N1977),$H$5:$I$6009,2,0),"")</f>
        <v/>
      </c>
    </row>
    <row r="1978" customFormat="false" ht="14.25" hidden="false" customHeight="true" outlineLevel="0" collapsed="false">
      <c r="H1978" s="44" t="n">
        <f aca="false">IF(ISNUMBER(SEARCH($N$1,I1978)),MAX($H$4:H1977)+1,0)</f>
        <v>0</v>
      </c>
      <c r="N1978" s="44" t="str">
        <f aca="false">IFERROR(VLOOKUP(ROWS($N$5:N1978),$H$5:$I$6009,2,0),"")</f>
        <v/>
      </c>
    </row>
    <row r="1979" customFormat="false" ht="14.25" hidden="false" customHeight="true" outlineLevel="0" collapsed="false">
      <c r="H1979" s="44" t="n">
        <f aca="false">IF(ISNUMBER(SEARCH($N$1,I1979)),MAX($H$4:H1978)+1,0)</f>
        <v>0</v>
      </c>
      <c r="N1979" s="44" t="str">
        <f aca="false">IFERROR(VLOOKUP(ROWS($N$5:N1979),$H$5:$I$6009,2,0),"")</f>
        <v/>
      </c>
    </row>
    <row r="1980" customFormat="false" ht="14.25" hidden="false" customHeight="true" outlineLevel="0" collapsed="false">
      <c r="H1980" s="44" t="n">
        <f aca="false">IF(ISNUMBER(SEARCH($N$1,I1980)),MAX($H$4:H1979)+1,0)</f>
        <v>0</v>
      </c>
      <c r="N1980" s="44" t="str">
        <f aca="false">IFERROR(VLOOKUP(ROWS($N$5:N1980),$H$5:$I$6009,2,0),"")</f>
        <v/>
      </c>
    </row>
    <row r="1981" customFormat="false" ht="14.25" hidden="false" customHeight="true" outlineLevel="0" collapsed="false">
      <c r="H1981" s="44" t="n">
        <f aca="false">IF(ISNUMBER(SEARCH($N$1,I1981)),MAX($H$4:H1980)+1,0)</f>
        <v>0</v>
      </c>
      <c r="N1981" s="44" t="str">
        <f aca="false">IFERROR(VLOOKUP(ROWS($N$5:N1981),$H$5:$I$6009,2,0),"")</f>
        <v/>
      </c>
    </row>
    <row r="1982" customFormat="false" ht="14.25" hidden="false" customHeight="true" outlineLevel="0" collapsed="false">
      <c r="H1982" s="44" t="n">
        <f aca="false">IF(ISNUMBER(SEARCH($N$1,I1982)),MAX($H$4:H1981)+1,0)</f>
        <v>0</v>
      </c>
      <c r="N1982" s="44" t="str">
        <f aca="false">IFERROR(VLOOKUP(ROWS($N$5:N1982),$H$5:$I$6009,2,0),"")</f>
        <v/>
      </c>
    </row>
    <row r="1983" customFormat="false" ht="14.25" hidden="false" customHeight="true" outlineLevel="0" collapsed="false">
      <c r="H1983" s="44" t="n">
        <f aca="false">IF(ISNUMBER(SEARCH($N$1,I1983)),MAX($H$4:H1982)+1,0)</f>
        <v>0</v>
      </c>
      <c r="N1983" s="44" t="str">
        <f aca="false">IFERROR(VLOOKUP(ROWS($N$5:N1983),$H$5:$I$6009,2,0),"")</f>
        <v/>
      </c>
    </row>
    <row r="1984" customFormat="false" ht="14.25" hidden="false" customHeight="true" outlineLevel="0" collapsed="false">
      <c r="H1984" s="44" t="n">
        <f aca="false">IF(ISNUMBER(SEARCH($N$1,I1984)),MAX($H$4:H1983)+1,0)</f>
        <v>0</v>
      </c>
      <c r="N1984" s="44" t="str">
        <f aca="false">IFERROR(VLOOKUP(ROWS($N$5:N1984),$H$5:$I$6009,2,0),"")</f>
        <v/>
      </c>
    </row>
    <row r="1985" customFormat="false" ht="14.25" hidden="false" customHeight="true" outlineLevel="0" collapsed="false">
      <c r="H1985" s="44" t="n">
        <f aca="false">IF(ISNUMBER(SEARCH($N$1,I1985)),MAX($H$4:H1984)+1,0)</f>
        <v>0</v>
      </c>
      <c r="N1985" s="44" t="str">
        <f aca="false">IFERROR(VLOOKUP(ROWS($N$5:N1985),$H$5:$I$6009,2,0),"")</f>
        <v/>
      </c>
    </row>
    <row r="1986" customFormat="false" ht="14.25" hidden="false" customHeight="true" outlineLevel="0" collapsed="false">
      <c r="H1986" s="44" t="n">
        <f aca="false">IF(ISNUMBER(SEARCH($N$1,I1986)),MAX($H$4:H1985)+1,0)</f>
        <v>0</v>
      </c>
      <c r="N1986" s="44" t="str">
        <f aca="false">IFERROR(VLOOKUP(ROWS($N$5:N1986),$H$5:$I$6009,2,0),"")</f>
        <v/>
      </c>
    </row>
    <row r="1987" customFormat="false" ht="14.25" hidden="false" customHeight="true" outlineLevel="0" collapsed="false">
      <c r="H1987" s="44" t="n">
        <f aca="false">IF(ISNUMBER(SEARCH($N$1,I1987)),MAX($H$4:H1986)+1,0)</f>
        <v>0</v>
      </c>
      <c r="N1987" s="44" t="str">
        <f aca="false">IFERROR(VLOOKUP(ROWS($N$5:N1987),$H$5:$I$6009,2,0),"")</f>
        <v/>
      </c>
    </row>
    <row r="1988" customFormat="false" ht="14.25" hidden="false" customHeight="true" outlineLevel="0" collapsed="false">
      <c r="H1988" s="44" t="n">
        <f aca="false">IF(ISNUMBER(SEARCH($N$1,I1988)),MAX($H$4:H1987)+1,0)</f>
        <v>0</v>
      </c>
      <c r="N1988" s="44" t="str">
        <f aca="false">IFERROR(VLOOKUP(ROWS($N$5:N1988),$H$5:$I$6009,2,0),"")</f>
        <v/>
      </c>
    </row>
    <row r="1989" customFormat="false" ht="14.25" hidden="false" customHeight="true" outlineLevel="0" collapsed="false">
      <c r="H1989" s="44" t="n">
        <f aca="false">IF(ISNUMBER(SEARCH($N$1,I1989)),MAX($H$4:H1988)+1,0)</f>
        <v>0</v>
      </c>
      <c r="N1989" s="44" t="str">
        <f aca="false">IFERROR(VLOOKUP(ROWS($N$5:N1989),$H$5:$I$6009,2,0),"")</f>
        <v/>
      </c>
    </row>
    <row r="1990" customFormat="false" ht="14.25" hidden="false" customHeight="true" outlineLevel="0" collapsed="false">
      <c r="H1990" s="44" t="n">
        <f aca="false">IF(ISNUMBER(SEARCH($N$1,I1990)),MAX($H$4:H1989)+1,0)</f>
        <v>0</v>
      </c>
      <c r="N1990" s="44" t="str">
        <f aca="false">IFERROR(VLOOKUP(ROWS($N$5:N1990),$H$5:$I$6009,2,0),"")</f>
        <v/>
      </c>
    </row>
    <row r="1991" customFormat="false" ht="14.25" hidden="false" customHeight="true" outlineLevel="0" collapsed="false">
      <c r="H1991" s="44" t="n">
        <f aca="false">IF(ISNUMBER(SEARCH($N$1,I1991)),MAX($H$4:H1990)+1,0)</f>
        <v>0</v>
      </c>
      <c r="N1991" s="44" t="str">
        <f aca="false">IFERROR(VLOOKUP(ROWS($N$5:N1991),$H$5:$I$6009,2,0),"")</f>
        <v/>
      </c>
    </row>
    <row r="1992" customFormat="false" ht="14.25" hidden="false" customHeight="true" outlineLevel="0" collapsed="false">
      <c r="H1992" s="44" t="n">
        <f aca="false">IF(ISNUMBER(SEARCH($N$1,I1992)),MAX($H$4:H1991)+1,0)</f>
        <v>0</v>
      </c>
      <c r="N1992" s="44" t="str">
        <f aca="false">IFERROR(VLOOKUP(ROWS($N$5:N1992),$H$5:$I$6009,2,0),"")</f>
        <v/>
      </c>
    </row>
    <row r="1993" customFormat="false" ht="14.25" hidden="false" customHeight="true" outlineLevel="0" collapsed="false">
      <c r="H1993" s="44" t="n">
        <f aca="false">IF(ISNUMBER(SEARCH($N$1,I1993)),MAX($H$4:H1992)+1,0)</f>
        <v>0</v>
      </c>
      <c r="N1993" s="44" t="str">
        <f aca="false">IFERROR(VLOOKUP(ROWS($N$5:N1993),$H$5:$I$6009,2,0),"")</f>
        <v/>
      </c>
    </row>
    <row r="1994" customFormat="false" ht="14.25" hidden="false" customHeight="true" outlineLevel="0" collapsed="false">
      <c r="H1994" s="44" t="n">
        <f aca="false">IF(ISNUMBER(SEARCH($N$1,I1994)),MAX($H$4:H1993)+1,0)</f>
        <v>0</v>
      </c>
      <c r="N1994" s="44" t="str">
        <f aca="false">IFERROR(VLOOKUP(ROWS($N$5:N1994),$H$5:$I$6009,2,0),"")</f>
        <v/>
      </c>
    </row>
    <row r="1995" customFormat="false" ht="14.25" hidden="false" customHeight="true" outlineLevel="0" collapsed="false">
      <c r="H1995" s="44" t="n">
        <f aca="false">IF(ISNUMBER(SEARCH($N$1,I1995)),MAX($H$4:H1994)+1,0)</f>
        <v>0</v>
      </c>
      <c r="N1995" s="44" t="str">
        <f aca="false">IFERROR(VLOOKUP(ROWS($N$5:N1995),$H$5:$I$6009,2,0),"")</f>
        <v/>
      </c>
    </row>
    <row r="1996" customFormat="false" ht="14.25" hidden="false" customHeight="true" outlineLevel="0" collapsed="false">
      <c r="H1996" s="44" t="n">
        <f aca="false">IF(ISNUMBER(SEARCH($N$1,I1996)),MAX($H$4:H1995)+1,0)</f>
        <v>0</v>
      </c>
      <c r="N1996" s="44" t="str">
        <f aca="false">IFERROR(VLOOKUP(ROWS($N$5:N1996),$H$5:$I$6009,2,0),"")</f>
        <v/>
      </c>
    </row>
    <row r="1997" customFormat="false" ht="14.25" hidden="false" customHeight="true" outlineLevel="0" collapsed="false">
      <c r="H1997" s="44" t="n">
        <f aca="false">IF(ISNUMBER(SEARCH($N$1,I1997)),MAX($H$4:H1996)+1,0)</f>
        <v>0</v>
      </c>
      <c r="N1997" s="44" t="str">
        <f aca="false">IFERROR(VLOOKUP(ROWS($N$5:N1997),$H$5:$I$6009,2,0),"")</f>
        <v/>
      </c>
    </row>
    <row r="1998" customFormat="false" ht="14.25" hidden="false" customHeight="true" outlineLevel="0" collapsed="false">
      <c r="H1998" s="44" t="n">
        <f aca="false">IF(ISNUMBER(SEARCH($N$1,I1998)),MAX($H$4:H1997)+1,0)</f>
        <v>0</v>
      </c>
      <c r="N1998" s="44" t="str">
        <f aca="false">IFERROR(VLOOKUP(ROWS($N$5:N1998),$H$5:$I$6009,2,0),"")</f>
        <v/>
      </c>
    </row>
    <row r="1999" customFormat="false" ht="14.25" hidden="false" customHeight="true" outlineLevel="0" collapsed="false">
      <c r="H1999" s="44" t="n">
        <f aca="false">IF(ISNUMBER(SEARCH($N$1,I1999)),MAX($H$4:H1998)+1,0)</f>
        <v>0</v>
      </c>
      <c r="N1999" s="44" t="str">
        <f aca="false">IFERROR(VLOOKUP(ROWS($N$5:N1999),$H$5:$I$6009,2,0),"")</f>
        <v/>
      </c>
    </row>
    <row r="2000" customFormat="false" ht="14.25" hidden="false" customHeight="true" outlineLevel="0" collapsed="false">
      <c r="H2000" s="44" t="n">
        <f aca="false">IF(ISNUMBER(SEARCH($N$1,I2000)),MAX($H$4:H1999)+1,0)</f>
        <v>0</v>
      </c>
      <c r="N2000" s="44" t="str">
        <f aca="false">IFERROR(VLOOKUP(ROWS($N$5:N2000),$H$5:$I$6009,2,0),"")</f>
        <v/>
      </c>
    </row>
    <row r="2001" customFormat="false" ht="14.25" hidden="false" customHeight="true" outlineLevel="0" collapsed="false">
      <c r="H2001" s="44" t="n">
        <f aca="false">IF(ISNUMBER(SEARCH($N$1,I2001)),MAX($H$4:H2000)+1,0)</f>
        <v>0</v>
      </c>
      <c r="N2001" s="44" t="str">
        <f aca="false">IFERROR(VLOOKUP(ROWS($N$5:N2001),$H$5:$I$6009,2,0),"")</f>
        <v/>
      </c>
    </row>
    <row r="2002" customFormat="false" ht="14.25" hidden="false" customHeight="true" outlineLevel="0" collapsed="false">
      <c r="H2002" s="44" t="n">
        <f aca="false">IF(ISNUMBER(SEARCH($N$1,I2002)),MAX($H$4:H2001)+1,0)</f>
        <v>0</v>
      </c>
      <c r="N2002" s="44" t="str">
        <f aca="false">IFERROR(VLOOKUP(ROWS($N$5:N2002),$H$5:$I$6009,2,0),"")</f>
        <v/>
      </c>
    </row>
    <row r="2003" customFormat="false" ht="14.25" hidden="false" customHeight="true" outlineLevel="0" collapsed="false">
      <c r="H2003" s="44" t="n">
        <f aca="false">IF(ISNUMBER(SEARCH($N$1,I2003)),MAX($H$4:H2002)+1,0)</f>
        <v>0</v>
      </c>
      <c r="N2003" s="44" t="str">
        <f aca="false">IFERROR(VLOOKUP(ROWS($N$5:N2003),$H$5:$I$6009,2,0),"")</f>
        <v/>
      </c>
    </row>
    <row r="2004" customFormat="false" ht="14.25" hidden="false" customHeight="true" outlineLevel="0" collapsed="false">
      <c r="H2004" s="44" t="n">
        <f aca="false">IF(ISNUMBER(SEARCH($N$1,I2004)),MAX($H$4:H2003)+1,0)</f>
        <v>0</v>
      </c>
      <c r="N2004" s="44" t="str">
        <f aca="false">IFERROR(VLOOKUP(ROWS($N$5:N2004),$H$5:$I$6009,2,0),"")</f>
        <v/>
      </c>
    </row>
    <row r="2005" customFormat="false" ht="14.25" hidden="false" customHeight="true" outlineLevel="0" collapsed="false">
      <c r="H2005" s="44" t="n">
        <f aca="false">IF(ISNUMBER(SEARCH($N$1,I2005)),MAX($H$4:H2004)+1,0)</f>
        <v>0</v>
      </c>
      <c r="N2005" s="44" t="str">
        <f aca="false">IFERROR(VLOOKUP(ROWS($N$5:N2005),$H$5:$I$6009,2,0),"")</f>
        <v/>
      </c>
    </row>
    <row r="2006" customFormat="false" ht="14.25" hidden="false" customHeight="true" outlineLevel="0" collapsed="false">
      <c r="H2006" s="44" t="n">
        <f aca="false">IF(ISNUMBER(SEARCH($N$1,I2006)),MAX($H$4:H2005)+1,0)</f>
        <v>0</v>
      </c>
      <c r="N2006" s="44" t="str">
        <f aca="false">IFERROR(VLOOKUP(ROWS($N$5:N2006),$H$5:$I$6009,2,0),"")</f>
        <v/>
      </c>
    </row>
    <row r="2007" customFormat="false" ht="14.25" hidden="false" customHeight="true" outlineLevel="0" collapsed="false">
      <c r="H2007" s="44" t="n">
        <f aca="false">IF(ISNUMBER(SEARCH($N$1,I2007)),MAX($H$4:H2006)+1,0)</f>
        <v>0</v>
      </c>
      <c r="N2007" s="44" t="str">
        <f aca="false">IFERROR(VLOOKUP(ROWS($N$5:N2007),$H$5:$I$6009,2,0),"")</f>
        <v/>
      </c>
    </row>
    <row r="2008" customFormat="false" ht="14.25" hidden="false" customHeight="true" outlineLevel="0" collapsed="false">
      <c r="H2008" s="44" t="n">
        <f aca="false">IF(ISNUMBER(SEARCH($N$1,I2008)),MAX($H$4:H2007)+1,0)</f>
        <v>0</v>
      </c>
      <c r="N2008" s="44" t="str">
        <f aca="false">IFERROR(VLOOKUP(ROWS($N$5:N2008),$H$5:$I$6009,2,0),"")</f>
        <v/>
      </c>
    </row>
    <row r="2009" customFormat="false" ht="14.25" hidden="false" customHeight="true" outlineLevel="0" collapsed="false">
      <c r="H2009" s="44" t="n">
        <f aca="false">IF(ISNUMBER(SEARCH($N$1,I2009)),MAX($H$4:H2008)+1,0)</f>
        <v>0</v>
      </c>
      <c r="N2009" s="44" t="str">
        <f aca="false">IFERROR(VLOOKUP(ROWS($N$5:N2009),$H$5:$I$6009,2,0),"")</f>
        <v/>
      </c>
    </row>
    <row r="2010" customFormat="false" ht="14.25" hidden="false" customHeight="true" outlineLevel="0" collapsed="false">
      <c r="H2010" s="44" t="n">
        <f aca="false">IF(ISNUMBER(SEARCH($N$1,I2010)),MAX($H$4:H2009)+1,0)</f>
        <v>0</v>
      </c>
      <c r="N2010" s="44" t="str">
        <f aca="false">IFERROR(VLOOKUP(ROWS($N$5:N2010),$H$5:$I$6009,2,0),"")</f>
        <v/>
      </c>
    </row>
    <row r="2011" customFormat="false" ht="14.25" hidden="false" customHeight="true" outlineLevel="0" collapsed="false">
      <c r="H2011" s="44" t="n">
        <f aca="false">IF(ISNUMBER(SEARCH($N$1,I2011)),MAX($H$4:H2010)+1,0)</f>
        <v>0</v>
      </c>
      <c r="N2011" s="44" t="str">
        <f aca="false">IFERROR(VLOOKUP(ROWS($N$5:N2011),$H$5:$I$6009,2,0),"")</f>
        <v/>
      </c>
    </row>
    <row r="2012" customFormat="false" ht="14.25" hidden="false" customHeight="true" outlineLevel="0" collapsed="false">
      <c r="H2012" s="44" t="n">
        <f aca="false">IF(ISNUMBER(SEARCH($N$1,I2012)),MAX($H$4:H2011)+1,0)</f>
        <v>0</v>
      </c>
      <c r="N2012" s="44" t="str">
        <f aca="false">IFERROR(VLOOKUP(ROWS($N$5:N2012),$H$5:$I$6009,2,0),"")</f>
        <v/>
      </c>
    </row>
    <row r="2013" customFormat="false" ht="14.25" hidden="false" customHeight="true" outlineLevel="0" collapsed="false">
      <c r="H2013" s="44" t="n">
        <f aca="false">IF(ISNUMBER(SEARCH($N$1,I2013)),MAX($H$4:H2012)+1,0)</f>
        <v>0</v>
      </c>
      <c r="N2013" s="44" t="str">
        <f aca="false">IFERROR(VLOOKUP(ROWS($N$5:N2013),$H$5:$I$6009,2,0),"")</f>
        <v/>
      </c>
    </row>
    <row r="2014" customFormat="false" ht="14.25" hidden="false" customHeight="true" outlineLevel="0" collapsed="false">
      <c r="H2014" s="44" t="n">
        <f aca="false">IF(ISNUMBER(SEARCH($N$1,I2014)),MAX($H$4:H2013)+1,0)</f>
        <v>0</v>
      </c>
      <c r="N2014" s="44" t="str">
        <f aca="false">IFERROR(VLOOKUP(ROWS($N$5:N2014),$H$5:$I$6009,2,0),"")</f>
        <v/>
      </c>
    </row>
    <row r="2015" customFormat="false" ht="14.25" hidden="false" customHeight="true" outlineLevel="0" collapsed="false">
      <c r="H2015" s="44" t="n">
        <f aca="false">IF(ISNUMBER(SEARCH($N$1,I2015)),MAX($H$4:H2014)+1,0)</f>
        <v>0</v>
      </c>
      <c r="N2015" s="44" t="str">
        <f aca="false">IFERROR(VLOOKUP(ROWS($N$5:N2015),$H$5:$I$6009,2,0),"")</f>
        <v/>
      </c>
    </row>
    <row r="2016" customFormat="false" ht="14.25" hidden="false" customHeight="true" outlineLevel="0" collapsed="false">
      <c r="H2016" s="44" t="n">
        <f aca="false">IF(ISNUMBER(SEARCH($N$1,I2016)),MAX($H$4:H2015)+1,0)</f>
        <v>0</v>
      </c>
      <c r="N2016" s="44" t="str">
        <f aca="false">IFERROR(VLOOKUP(ROWS($N$5:N2016),$H$5:$I$6009,2,0),"")</f>
        <v/>
      </c>
    </row>
    <row r="2017" customFormat="false" ht="14.25" hidden="false" customHeight="true" outlineLevel="0" collapsed="false">
      <c r="H2017" s="44" t="n">
        <f aca="false">IF(ISNUMBER(SEARCH($N$1,I2017)),MAX($H$4:H2016)+1,0)</f>
        <v>0</v>
      </c>
      <c r="N2017" s="44" t="str">
        <f aca="false">IFERROR(VLOOKUP(ROWS($N$5:N2017),$H$5:$I$6009,2,0),"")</f>
        <v/>
      </c>
    </row>
    <row r="2018" customFormat="false" ht="14.25" hidden="false" customHeight="true" outlineLevel="0" collapsed="false">
      <c r="H2018" s="44" t="n">
        <f aca="false">IF(ISNUMBER(SEARCH($N$1,I2018)),MAX($H$4:H2017)+1,0)</f>
        <v>0</v>
      </c>
      <c r="N2018" s="44" t="str">
        <f aca="false">IFERROR(VLOOKUP(ROWS($N$5:N2018),$H$5:$I$6009,2,0),"")</f>
        <v/>
      </c>
    </row>
    <row r="2019" customFormat="false" ht="14.25" hidden="false" customHeight="true" outlineLevel="0" collapsed="false">
      <c r="H2019" s="44" t="n">
        <f aca="false">IF(ISNUMBER(SEARCH($N$1,I2019)),MAX($H$4:H2018)+1,0)</f>
        <v>0</v>
      </c>
      <c r="N2019" s="44" t="str">
        <f aca="false">IFERROR(VLOOKUP(ROWS($N$5:N2019),$H$5:$I$6009,2,0),"")</f>
        <v/>
      </c>
    </row>
    <row r="2020" customFormat="false" ht="14.25" hidden="false" customHeight="true" outlineLevel="0" collapsed="false">
      <c r="H2020" s="44" t="n">
        <f aca="false">IF(ISNUMBER(SEARCH($N$1,I2020)),MAX($H$4:H2019)+1,0)</f>
        <v>0</v>
      </c>
      <c r="N2020" s="44" t="str">
        <f aca="false">IFERROR(VLOOKUP(ROWS($N$5:N2020),$H$5:$I$6009,2,0),"")</f>
        <v/>
      </c>
    </row>
    <row r="2021" customFormat="false" ht="14.25" hidden="false" customHeight="true" outlineLevel="0" collapsed="false">
      <c r="H2021" s="44" t="n">
        <f aca="false">IF(ISNUMBER(SEARCH($N$1,I2021)),MAX($H$4:H2020)+1,0)</f>
        <v>0</v>
      </c>
      <c r="N2021" s="44" t="str">
        <f aca="false">IFERROR(VLOOKUP(ROWS($N$5:N2021),$H$5:$I$6009,2,0),"")</f>
        <v/>
      </c>
    </row>
    <row r="2022" customFormat="false" ht="14.25" hidden="false" customHeight="true" outlineLevel="0" collapsed="false">
      <c r="H2022" s="44" t="n">
        <f aca="false">IF(ISNUMBER(SEARCH($N$1,I2022)),MAX($H$4:H2021)+1,0)</f>
        <v>0</v>
      </c>
      <c r="N2022" s="44" t="str">
        <f aca="false">IFERROR(VLOOKUP(ROWS($N$5:N2022),$H$5:$I$6009,2,0),"")</f>
        <v/>
      </c>
    </row>
    <row r="2023" customFormat="false" ht="14.25" hidden="false" customHeight="true" outlineLevel="0" collapsed="false">
      <c r="H2023" s="44" t="n">
        <f aca="false">IF(ISNUMBER(SEARCH($N$1,I2023)),MAX($H$4:H2022)+1,0)</f>
        <v>0</v>
      </c>
      <c r="N2023" s="44" t="str">
        <f aca="false">IFERROR(VLOOKUP(ROWS($N$5:N2023),$H$5:$I$6009,2,0),"")</f>
        <v/>
      </c>
    </row>
    <row r="2024" customFormat="false" ht="14.25" hidden="false" customHeight="true" outlineLevel="0" collapsed="false">
      <c r="H2024" s="44" t="n">
        <f aca="false">IF(ISNUMBER(SEARCH($N$1,I2024)),MAX($H$4:H2023)+1,0)</f>
        <v>0</v>
      </c>
      <c r="N2024" s="44" t="str">
        <f aca="false">IFERROR(VLOOKUP(ROWS($N$5:N2024),$H$5:$I$6009,2,0),"")</f>
        <v/>
      </c>
    </row>
    <row r="2025" customFormat="false" ht="14.25" hidden="false" customHeight="true" outlineLevel="0" collapsed="false">
      <c r="H2025" s="44" t="n">
        <f aca="false">IF(ISNUMBER(SEARCH($N$1,I2025)),MAX($H$4:H2024)+1,0)</f>
        <v>0</v>
      </c>
      <c r="N2025" s="44" t="str">
        <f aca="false">IFERROR(VLOOKUP(ROWS($N$5:N2025),$H$5:$I$6009,2,0),"")</f>
        <v/>
      </c>
    </row>
    <row r="2026" customFormat="false" ht="14.25" hidden="false" customHeight="true" outlineLevel="0" collapsed="false">
      <c r="H2026" s="44" t="n">
        <f aca="false">IF(ISNUMBER(SEARCH($N$1,I2026)),MAX($H$4:H2025)+1,0)</f>
        <v>0</v>
      </c>
      <c r="N2026" s="44" t="str">
        <f aca="false">IFERROR(VLOOKUP(ROWS($N$5:N2026),$H$5:$I$6009,2,0),"")</f>
        <v/>
      </c>
    </row>
    <row r="2027" customFormat="false" ht="14.25" hidden="false" customHeight="true" outlineLevel="0" collapsed="false">
      <c r="H2027" s="44" t="n">
        <f aca="false">IF(ISNUMBER(SEARCH($N$1,I2027)),MAX($H$4:H2026)+1,0)</f>
        <v>0</v>
      </c>
      <c r="N2027" s="44" t="str">
        <f aca="false">IFERROR(VLOOKUP(ROWS($N$5:N2027),$H$5:$I$6009,2,0),"")</f>
        <v/>
      </c>
    </row>
    <row r="2028" customFormat="false" ht="14.25" hidden="false" customHeight="true" outlineLevel="0" collapsed="false">
      <c r="H2028" s="44" t="n">
        <f aca="false">IF(ISNUMBER(SEARCH($N$1,I2028)),MAX($H$4:H2027)+1,0)</f>
        <v>0</v>
      </c>
      <c r="N2028" s="44" t="str">
        <f aca="false">IFERROR(VLOOKUP(ROWS($N$5:N2028),$H$5:$I$6009,2,0),"")</f>
        <v/>
      </c>
    </row>
    <row r="2029" customFormat="false" ht="14.25" hidden="false" customHeight="true" outlineLevel="0" collapsed="false">
      <c r="H2029" s="44" t="n">
        <f aca="false">IF(ISNUMBER(SEARCH($N$1,I2029)),MAX($H$4:H2028)+1,0)</f>
        <v>0</v>
      </c>
      <c r="N2029" s="44" t="str">
        <f aca="false">IFERROR(VLOOKUP(ROWS($N$5:N2029),$H$5:$I$6009,2,0),"")</f>
        <v/>
      </c>
    </row>
    <row r="2030" customFormat="false" ht="14.25" hidden="false" customHeight="true" outlineLevel="0" collapsed="false">
      <c r="H2030" s="44" t="n">
        <f aca="false">IF(ISNUMBER(SEARCH($N$1,I2030)),MAX($H$4:H2029)+1,0)</f>
        <v>0</v>
      </c>
      <c r="N2030" s="44" t="str">
        <f aca="false">IFERROR(VLOOKUP(ROWS($N$5:N2030),$H$5:$I$6009,2,0),"")</f>
        <v/>
      </c>
    </row>
    <row r="2031" customFormat="false" ht="14.25" hidden="false" customHeight="true" outlineLevel="0" collapsed="false">
      <c r="H2031" s="44" t="n">
        <f aca="false">IF(ISNUMBER(SEARCH($N$1,I2031)),MAX($H$4:H2030)+1,0)</f>
        <v>0</v>
      </c>
      <c r="N2031" s="44" t="str">
        <f aca="false">IFERROR(VLOOKUP(ROWS($N$5:N2031),$H$5:$I$6009,2,0),"")</f>
        <v/>
      </c>
    </row>
    <row r="2032" customFormat="false" ht="14.25" hidden="false" customHeight="true" outlineLevel="0" collapsed="false">
      <c r="H2032" s="44" t="n">
        <f aca="false">IF(ISNUMBER(SEARCH($N$1,I2032)),MAX($H$4:H2031)+1,0)</f>
        <v>0</v>
      </c>
      <c r="N2032" s="44" t="str">
        <f aca="false">IFERROR(VLOOKUP(ROWS($N$5:N2032),$H$5:$I$6009,2,0),"")</f>
        <v/>
      </c>
    </row>
    <row r="2033" customFormat="false" ht="14.25" hidden="false" customHeight="true" outlineLevel="0" collapsed="false">
      <c r="H2033" s="44" t="n">
        <f aca="false">IF(ISNUMBER(SEARCH($N$1,I2033)),MAX($H$4:H2032)+1,0)</f>
        <v>0</v>
      </c>
      <c r="N2033" s="44" t="str">
        <f aca="false">IFERROR(VLOOKUP(ROWS($N$5:N2033),$H$5:$I$6009,2,0),"")</f>
        <v/>
      </c>
    </row>
    <row r="2034" customFormat="false" ht="14.25" hidden="false" customHeight="true" outlineLevel="0" collapsed="false">
      <c r="H2034" s="44" t="n">
        <f aca="false">IF(ISNUMBER(SEARCH($N$1,I2034)),MAX($H$4:H2033)+1,0)</f>
        <v>0</v>
      </c>
      <c r="N2034" s="44" t="str">
        <f aca="false">IFERROR(VLOOKUP(ROWS($N$5:N2034),$H$5:$I$6009,2,0),"")</f>
        <v/>
      </c>
    </row>
    <row r="2035" customFormat="false" ht="14.25" hidden="false" customHeight="true" outlineLevel="0" collapsed="false">
      <c r="H2035" s="44" t="n">
        <f aca="false">IF(ISNUMBER(SEARCH($N$1,I2035)),MAX($H$4:H2034)+1,0)</f>
        <v>0</v>
      </c>
      <c r="N2035" s="44" t="str">
        <f aca="false">IFERROR(VLOOKUP(ROWS($N$5:N2035),$H$5:$I$6009,2,0),"")</f>
        <v/>
      </c>
    </row>
    <row r="2036" customFormat="false" ht="14.25" hidden="false" customHeight="true" outlineLevel="0" collapsed="false">
      <c r="H2036" s="44" t="n">
        <f aca="false">IF(ISNUMBER(SEARCH($N$1,I2036)),MAX($H$4:H2035)+1,0)</f>
        <v>0</v>
      </c>
      <c r="N2036" s="44" t="str">
        <f aca="false">IFERROR(VLOOKUP(ROWS($N$5:N2036),$H$5:$I$6009,2,0),"")</f>
        <v/>
      </c>
    </row>
    <row r="2037" customFormat="false" ht="14.25" hidden="false" customHeight="true" outlineLevel="0" collapsed="false">
      <c r="H2037" s="44" t="n">
        <f aca="false">IF(ISNUMBER(SEARCH($N$1,I2037)),MAX($H$4:H2036)+1,0)</f>
        <v>0</v>
      </c>
      <c r="N2037" s="44" t="str">
        <f aca="false">IFERROR(VLOOKUP(ROWS($N$5:N2037),$H$5:$I$6009,2,0),"")</f>
        <v/>
      </c>
    </row>
    <row r="2038" customFormat="false" ht="14.25" hidden="false" customHeight="true" outlineLevel="0" collapsed="false">
      <c r="H2038" s="44" t="n">
        <f aca="false">IF(ISNUMBER(SEARCH($N$1,I2038)),MAX($H$4:H2037)+1,0)</f>
        <v>0</v>
      </c>
      <c r="N2038" s="44" t="str">
        <f aca="false">IFERROR(VLOOKUP(ROWS($N$5:N2038),$H$5:$I$6009,2,0),"")</f>
        <v/>
      </c>
    </row>
    <row r="2039" customFormat="false" ht="14.25" hidden="false" customHeight="true" outlineLevel="0" collapsed="false">
      <c r="H2039" s="44" t="n">
        <f aca="false">IF(ISNUMBER(SEARCH($N$1,I2039)),MAX($H$4:H2038)+1,0)</f>
        <v>0</v>
      </c>
      <c r="N2039" s="44" t="str">
        <f aca="false">IFERROR(VLOOKUP(ROWS($N$5:N2039),$H$5:$I$6009,2,0),"")</f>
        <v/>
      </c>
    </row>
    <row r="2040" customFormat="false" ht="14.25" hidden="false" customHeight="true" outlineLevel="0" collapsed="false">
      <c r="H2040" s="44" t="n">
        <f aca="false">IF(ISNUMBER(SEARCH($N$1,I2040)),MAX($H$4:H2039)+1,0)</f>
        <v>0</v>
      </c>
      <c r="N2040" s="44" t="str">
        <f aca="false">IFERROR(VLOOKUP(ROWS($N$5:N2040),$H$5:$I$6009,2,0),"")</f>
        <v/>
      </c>
    </row>
    <row r="2041" customFormat="false" ht="14.25" hidden="false" customHeight="true" outlineLevel="0" collapsed="false">
      <c r="H2041" s="44" t="n">
        <f aca="false">IF(ISNUMBER(SEARCH($N$1,I2041)),MAX($H$4:H2040)+1,0)</f>
        <v>0</v>
      </c>
      <c r="N2041" s="44" t="str">
        <f aca="false">IFERROR(VLOOKUP(ROWS($N$5:N2041),$H$5:$I$6009,2,0),"")</f>
        <v/>
      </c>
    </row>
    <row r="2042" customFormat="false" ht="14.25" hidden="false" customHeight="true" outlineLevel="0" collapsed="false">
      <c r="H2042" s="44" t="n">
        <f aca="false">IF(ISNUMBER(SEARCH($N$1,I2042)),MAX($H$4:H2041)+1,0)</f>
        <v>0</v>
      </c>
      <c r="N2042" s="44" t="str">
        <f aca="false">IFERROR(VLOOKUP(ROWS($N$5:N2042),$H$5:$I$6009,2,0),"")</f>
        <v/>
      </c>
    </row>
    <row r="2043" customFormat="false" ht="14.25" hidden="false" customHeight="true" outlineLevel="0" collapsed="false">
      <c r="H2043" s="44" t="n">
        <f aca="false">IF(ISNUMBER(SEARCH($N$1,I2043)),MAX($H$4:H2042)+1,0)</f>
        <v>0</v>
      </c>
      <c r="N2043" s="44" t="str">
        <f aca="false">IFERROR(VLOOKUP(ROWS($N$5:N2043),$H$5:$I$6009,2,0),"")</f>
        <v/>
      </c>
    </row>
    <row r="2044" customFormat="false" ht="14.25" hidden="false" customHeight="true" outlineLevel="0" collapsed="false">
      <c r="H2044" s="44" t="n">
        <f aca="false">IF(ISNUMBER(SEARCH($N$1,I2044)),MAX($H$4:H2043)+1,0)</f>
        <v>0</v>
      </c>
      <c r="N2044" s="44" t="str">
        <f aca="false">IFERROR(VLOOKUP(ROWS($N$5:N2044),$H$5:$I$6009,2,0),"")</f>
        <v/>
      </c>
    </row>
    <row r="2045" customFormat="false" ht="14.25" hidden="false" customHeight="true" outlineLevel="0" collapsed="false">
      <c r="H2045" s="44" t="n">
        <f aca="false">IF(ISNUMBER(SEARCH($N$1,I2045)),MAX($H$4:H2044)+1,0)</f>
        <v>0</v>
      </c>
      <c r="N2045" s="44" t="str">
        <f aca="false">IFERROR(VLOOKUP(ROWS($N$5:N2045),$H$5:$I$6009,2,0),"")</f>
        <v/>
      </c>
    </row>
    <row r="2046" customFormat="false" ht="14.25" hidden="false" customHeight="true" outlineLevel="0" collapsed="false">
      <c r="H2046" s="44" t="n">
        <f aca="false">IF(ISNUMBER(SEARCH($N$1,I2046)),MAX($H$4:H2045)+1,0)</f>
        <v>0</v>
      </c>
      <c r="N2046" s="44" t="str">
        <f aca="false">IFERROR(VLOOKUP(ROWS($N$5:N2046),$H$5:$I$6009,2,0),"")</f>
        <v/>
      </c>
    </row>
    <row r="2047" customFormat="false" ht="14.25" hidden="false" customHeight="true" outlineLevel="0" collapsed="false">
      <c r="H2047" s="44" t="n">
        <f aca="false">IF(ISNUMBER(SEARCH($N$1,I2047)),MAX($H$4:H2046)+1,0)</f>
        <v>0</v>
      </c>
      <c r="N2047" s="44" t="str">
        <f aca="false">IFERROR(VLOOKUP(ROWS($N$5:N2047),$H$5:$I$6009,2,0),"")</f>
        <v/>
      </c>
    </row>
    <row r="2048" customFormat="false" ht="14.25" hidden="false" customHeight="true" outlineLevel="0" collapsed="false">
      <c r="H2048" s="44" t="n">
        <f aca="false">IF(ISNUMBER(SEARCH($N$1,I2048)),MAX($H$4:H2047)+1,0)</f>
        <v>0</v>
      </c>
      <c r="N2048" s="44" t="str">
        <f aca="false">IFERROR(VLOOKUP(ROWS($N$5:N2048),$H$5:$I$6009,2,0),"")</f>
        <v/>
      </c>
    </row>
    <row r="2049" customFormat="false" ht="14.25" hidden="false" customHeight="true" outlineLevel="0" collapsed="false">
      <c r="H2049" s="44" t="n">
        <f aca="false">IF(ISNUMBER(SEARCH($N$1,I2049)),MAX($H$4:H2048)+1,0)</f>
        <v>0</v>
      </c>
      <c r="N2049" s="44" t="str">
        <f aca="false">IFERROR(VLOOKUP(ROWS($N$5:N2049),$H$5:$I$6009,2,0),"")</f>
        <v/>
      </c>
    </row>
    <row r="2050" customFormat="false" ht="14.25" hidden="false" customHeight="true" outlineLevel="0" collapsed="false">
      <c r="H2050" s="44" t="n">
        <f aca="false">IF(ISNUMBER(SEARCH($N$1,I2050)),MAX($H$4:H2049)+1,0)</f>
        <v>0</v>
      </c>
      <c r="N2050" s="44" t="str">
        <f aca="false">IFERROR(VLOOKUP(ROWS($N$5:N2050),$H$5:$I$6009,2,0),"")</f>
        <v/>
      </c>
    </row>
    <row r="2051" customFormat="false" ht="14.25" hidden="false" customHeight="true" outlineLevel="0" collapsed="false">
      <c r="H2051" s="44" t="n">
        <f aca="false">IF(ISNUMBER(SEARCH($N$1,I2051)),MAX($H$4:H2050)+1,0)</f>
        <v>0</v>
      </c>
      <c r="N2051" s="44" t="str">
        <f aca="false">IFERROR(VLOOKUP(ROWS($N$5:N2051),$H$5:$I$6009,2,0),"")</f>
        <v/>
      </c>
    </row>
    <row r="2052" customFormat="false" ht="14.25" hidden="false" customHeight="true" outlineLevel="0" collapsed="false">
      <c r="H2052" s="44" t="n">
        <f aca="false">IF(ISNUMBER(SEARCH($N$1,I2052)),MAX($H$4:H2051)+1,0)</f>
        <v>0</v>
      </c>
      <c r="N2052" s="44" t="str">
        <f aca="false">IFERROR(VLOOKUP(ROWS($N$5:N2052),$H$5:$I$6009,2,0),"")</f>
        <v/>
      </c>
    </row>
    <row r="2053" customFormat="false" ht="14.25" hidden="false" customHeight="true" outlineLevel="0" collapsed="false">
      <c r="H2053" s="44" t="n">
        <f aca="false">IF(ISNUMBER(SEARCH($N$1,I2053)),MAX($H$4:H2052)+1,0)</f>
        <v>0</v>
      </c>
      <c r="N2053" s="44" t="str">
        <f aca="false">IFERROR(VLOOKUP(ROWS($N$5:N2053),$H$5:$I$6009,2,0),"")</f>
        <v/>
      </c>
    </row>
    <row r="2054" customFormat="false" ht="14.25" hidden="false" customHeight="true" outlineLevel="0" collapsed="false">
      <c r="H2054" s="44" t="n">
        <f aca="false">IF(ISNUMBER(SEARCH($N$1,I2054)),MAX($H$4:H2053)+1,0)</f>
        <v>0</v>
      </c>
      <c r="N2054" s="44" t="str">
        <f aca="false">IFERROR(VLOOKUP(ROWS($N$5:N2054),$H$5:$I$6009,2,0),"")</f>
        <v/>
      </c>
    </row>
    <row r="2055" customFormat="false" ht="14.25" hidden="false" customHeight="true" outlineLevel="0" collapsed="false">
      <c r="H2055" s="44" t="n">
        <f aca="false">IF(ISNUMBER(SEARCH($N$1,I2055)),MAX($H$4:H2054)+1,0)</f>
        <v>0</v>
      </c>
      <c r="N2055" s="44" t="str">
        <f aca="false">IFERROR(VLOOKUP(ROWS($N$5:N2055),$H$5:$I$6009,2,0),"")</f>
        <v/>
      </c>
    </row>
    <row r="2056" customFormat="false" ht="14.25" hidden="false" customHeight="true" outlineLevel="0" collapsed="false">
      <c r="H2056" s="44" t="n">
        <f aca="false">IF(ISNUMBER(SEARCH($N$1,I2056)),MAX($H$4:H2055)+1,0)</f>
        <v>0</v>
      </c>
      <c r="N2056" s="44" t="str">
        <f aca="false">IFERROR(VLOOKUP(ROWS($N$5:N2056),$H$5:$I$6009,2,0),"")</f>
        <v/>
      </c>
    </row>
    <row r="2057" customFormat="false" ht="14.25" hidden="false" customHeight="true" outlineLevel="0" collapsed="false">
      <c r="H2057" s="44" t="n">
        <f aca="false">IF(ISNUMBER(SEARCH($N$1,I2057)),MAX($H$4:H2056)+1,0)</f>
        <v>0</v>
      </c>
      <c r="N2057" s="44" t="str">
        <f aca="false">IFERROR(VLOOKUP(ROWS($N$5:N2057),$H$5:$I$6009,2,0),"")</f>
        <v/>
      </c>
    </row>
    <row r="2058" customFormat="false" ht="14.25" hidden="false" customHeight="true" outlineLevel="0" collapsed="false">
      <c r="H2058" s="44" t="n">
        <f aca="false">IF(ISNUMBER(SEARCH($N$1,I2058)),MAX($H$4:H2057)+1,0)</f>
        <v>0</v>
      </c>
      <c r="N2058" s="44" t="str">
        <f aca="false">IFERROR(VLOOKUP(ROWS($N$5:N2058),$H$5:$I$6009,2,0),"")</f>
        <v/>
      </c>
    </row>
    <row r="2059" customFormat="false" ht="14.25" hidden="false" customHeight="true" outlineLevel="0" collapsed="false">
      <c r="H2059" s="44" t="n">
        <f aca="false">IF(ISNUMBER(SEARCH($N$1,I2059)),MAX($H$4:H2058)+1,0)</f>
        <v>0</v>
      </c>
      <c r="N2059" s="44" t="str">
        <f aca="false">IFERROR(VLOOKUP(ROWS($N$5:N2059),$H$5:$I$6009,2,0),"")</f>
        <v/>
      </c>
    </row>
    <row r="2060" customFormat="false" ht="14.25" hidden="false" customHeight="true" outlineLevel="0" collapsed="false">
      <c r="H2060" s="44" t="n">
        <f aca="false">IF(ISNUMBER(SEARCH($N$1,I2060)),MAX($H$4:H2059)+1,0)</f>
        <v>0</v>
      </c>
      <c r="N2060" s="44" t="str">
        <f aca="false">IFERROR(VLOOKUP(ROWS($N$5:N2060),$H$5:$I$6009,2,0),"")</f>
        <v/>
      </c>
    </row>
    <row r="2061" customFormat="false" ht="14.25" hidden="false" customHeight="true" outlineLevel="0" collapsed="false">
      <c r="H2061" s="44" t="n">
        <f aca="false">IF(ISNUMBER(SEARCH($N$1,I2061)),MAX($H$4:H2060)+1,0)</f>
        <v>0</v>
      </c>
      <c r="N2061" s="44" t="str">
        <f aca="false">IFERROR(VLOOKUP(ROWS($N$5:N2061),$H$5:$I$6009,2,0),"")</f>
        <v/>
      </c>
    </row>
    <row r="2062" customFormat="false" ht="14.25" hidden="false" customHeight="true" outlineLevel="0" collapsed="false">
      <c r="H2062" s="44" t="n">
        <f aca="false">IF(ISNUMBER(SEARCH($N$1,I2062)),MAX($H$4:H2061)+1,0)</f>
        <v>0</v>
      </c>
      <c r="N2062" s="44" t="str">
        <f aca="false">IFERROR(VLOOKUP(ROWS($N$5:N2062),$H$5:$I$6009,2,0),"")</f>
        <v/>
      </c>
    </row>
    <row r="2063" customFormat="false" ht="14.25" hidden="false" customHeight="true" outlineLevel="0" collapsed="false">
      <c r="H2063" s="44" t="n">
        <f aca="false">IF(ISNUMBER(SEARCH($N$1,I2063)),MAX($H$4:H2062)+1,0)</f>
        <v>0</v>
      </c>
      <c r="N2063" s="44" t="str">
        <f aca="false">IFERROR(VLOOKUP(ROWS($N$5:N2063),$H$5:$I$6009,2,0),"")</f>
        <v/>
      </c>
    </row>
    <row r="2064" customFormat="false" ht="14.25" hidden="false" customHeight="true" outlineLevel="0" collapsed="false">
      <c r="H2064" s="44" t="n">
        <f aca="false">IF(ISNUMBER(SEARCH($N$1,I2064)),MAX($H$4:H2063)+1,0)</f>
        <v>0</v>
      </c>
      <c r="N2064" s="44" t="str">
        <f aca="false">IFERROR(VLOOKUP(ROWS($N$5:N2064),$H$5:$I$6009,2,0),"")</f>
        <v/>
      </c>
    </row>
    <row r="2065" customFormat="false" ht="14.25" hidden="false" customHeight="true" outlineLevel="0" collapsed="false">
      <c r="H2065" s="44" t="n">
        <f aca="false">IF(ISNUMBER(SEARCH($N$1,I2065)),MAX($H$4:H2064)+1,0)</f>
        <v>0</v>
      </c>
      <c r="N2065" s="44" t="str">
        <f aca="false">IFERROR(VLOOKUP(ROWS($N$5:N2065),$H$5:$I$6009,2,0),"")</f>
        <v/>
      </c>
    </row>
    <row r="2066" customFormat="false" ht="14.25" hidden="false" customHeight="true" outlineLevel="0" collapsed="false">
      <c r="H2066" s="44" t="n">
        <f aca="false">IF(ISNUMBER(SEARCH($N$1,I2066)),MAX($H$4:H2065)+1,0)</f>
        <v>0</v>
      </c>
      <c r="N2066" s="44" t="str">
        <f aca="false">IFERROR(VLOOKUP(ROWS($N$5:N2066),$H$5:$I$6009,2,0),"")</f>
        <v/>
      </c>
    </row>
    <row r="2067" customFormat="false" ht="14.25" hidden="false" customHeight="true" outlineLevel="0" collapsed="false">
      <c r="H2067" s="44" t="n">
        <f aca="false">IF(ISNUMBER(SEARCH($N$1,I2067)),MAX($H$4:H2066)+1,0)</f>
        <v>0</v>
      </c>
      <c r="N2067" s="44" t="str">
        <f aca="false">IFERROR(VLOOKUP(ROWS($N$5:N2067),$H$5:$I$6009,2,0),"")</f>
        <v/>
      </c>
    </row>
    <row r="2068" customFormat="false" ht="14.25" hidden="false" customHeight="true" outlineLevel="0" collapsed="false">
      <c r="H2068" s="44" t="n">
        <f aca="false">IF(ISNUMBER(SEARCH($N$1,I2068)),MAX($H$4:H2067)+1,0)</f>
        <v>0</v>
      </c>
      <c r="N2068" s="44" t="str">
        <f aca="false">IFERROR(VLOOKUP(ROWS($N$5:N2068),$H$5:$I$6009,2,0),"")</f>
        <v/>
      </c>
    </row>
    <row r="2069" customFormat="false" ht="14.25" hidden="false" customHeight="true" outlineLevel="0" collapsed="false">
      <c r="H2069" s="44" t="n">
        <f aca="false">IF(ISNUMBER(SEARCH($N$1,I2069)),MAX($H$4:H2068)+1,0)</f>
        <v>0</v>
      </c>
      <c r="N2069" s="44" t="str">
        <f aca="false">IFERROR(VLOOKUP(ROWS($N$5:N2069),$H$5:$I$6009,2,0),"")</f>
        <v/>
      </c>
    </row>
    <row r="2070" customFormat="false" ht="14.25" hidden="false" customHeight="true" outlineLevel="0" collapsed="false">
      <c r="H2070" s="44" t="n">
        <f aca="false">IF(ISNUMBER(SEARCH($N$1,I2070)),MAX($H$4:H2069)+1,0)</f>
        <v>0</v>
      </c>
      <c r="N2070" s="44" t="str">
        <f aca="false">IFERROR(VLOOKUP(ROWS($N$5:N2070),$H$5:$I$6009,2,0),"")</f>
        <v/>
      </c>
    </row>
    <row r="2071" customFormat="false" ht="14.25" hidden="false" customHeight="true" outlineLevel="0" collapsed="false">
      <c r="H2071" s="44" t="n">
        <f aca="false">IF(ISNUMBER(SEARCH($N$1,I2071)),MAX($H$4:H2070)+1,0)</f>
        <v>0</v>
      </c>
      <c r="N2071" s="44" t="str">
        <f aca="false">IFERROR(VLOOKUP(ROWS($N$5:N2071),$H$5:$I$6009,2,0),"")</f>
        <v/>
      </c>
    </row>
    <row r="2072" customFormat="false" ht="14.25" hidden="false" customHeight="true" outlineLevel="0" collapsed="false">
      <c r="H2072" s="44" t="n">
        <f aca="false">IF(ISNUMBER(SEARCH($N$1,I2072)),MAX($H$4:H2071)+1,0)</f>
        <v>0</v>
      </c>
      <c r="N2072" s="44" t="str">
        <f aca="false">IFERROR(VLOOKUP(ROWS($N$5:N2072),$H$5:$I$6009,2,0),"")</f>
        <v/>
      </c>
    </row>
    <row r="2073" customFormat="false" ht="14.25" hidden="false" customHeight="true" outlineLevel="0" collapsed="false">
      <c r="H2073" s="44" t="n">
        <f aca="false">IF(ISNUMBER(SEARCH($N$1,I2073)),MAX($H$4:H2072)+1,0)</f>
        <v>0</v>
      </c>
      <c r="N2073" s="44" t="str">
        <f aca="false">IFERROR(VLOOKUP(ROWS($N$5:N2073),$H$5:$I$6009,2,0),"")</f>
        <v/>
      </c>
    </row>
    <row r="2074" customFormat="false" ht="14.25" hidden="false" customHeight="true" outlineLevel="0" collapsed="false">
      <c r="H2074" s="44" t="n">
        <f aca="false">IF(ISNUMBER(SEARCH($N$1,I2074)),MAX($H$4:H2073)+1,0)</f>
        <v>0</v>
      </c>
      <c r="N2074" s="44" t="str">
        <f aca="false">IFERROR(VLOOKUP(ROWS($N$5:N2074),$H$5:$I$6009,2,0),"")</f>
        <v/>
      </c>
    </row>
    <row r="2075" customFormat="false" ht="14.25" hidden="false" customHeight="true" outlineLevel="0" collapsed="false">
      <c r="H2075" s="44" t="n">
        <f aca="false">IF(ISNUMBER(SEARCH($N$1,I2075)),MAX($H$4:H2074)+1,0)</f>
        <v>0</v>
      </c>
      <c r="N2075" s="44" t="str">
        <f aca="false">IFERROR(VLOOKUP(ROWS($N$5:N2075),$H$5:$I$6009,2,0),"")</f>
        <v/>
      </c>
    </row>
    <row r="2076" customFormat="false" ht="14.25" hidden="false" customHeight="true" outlineLevel="0" collapsed="false">
      <c r="H2076" s="44" t="n">
        <f aca="false">IF(ISNUMBER(SEARCH($N$1,I2076)),MAX($H$4:H2075)+1,0)</f>
        <v>0</v>
      </c>
      <c r="N2076" s="44" t="str">
        <f aca="false">IFERROR(VLOOKUP(ROWS($N$5:N2076),$H$5:$I$6009,2,0),"")</f>
        <v/>
      </c>
    </row>
    <row r="2077" customFormat="false" ht="14.25" hidden="false" customHeight="true" outlineLevel="0" collapsed="false">
      <c r="H2077" s="44" t="n">
        <f aca="false">IF(ISNUMBER(SEARCH($N$1,I2077)),MAX($H$4:H2076)+1,0)</f>
        <v>0</v>
      </c>
      <c r="N2077" s="44" t="str">
        <f aca="false">IFERROR(VLOOKUP(ROWS($N$5:N2077),$H$5:$I$6009,2,0),"")</f>
        <v/>
      </c>
    </row>
    <row r="2078" customFormat="false" ht="14.25" hidden="false" customHeight="true" outlineLevel="0" collapsed="false">
      <c r="H2078" s="44" t="n">
        <f aca="false">IF(ISNUMBER(SEARCH($N$1,I2078)),MAX($H$4:H2077)+1,0)</f>
        <v>0</v>
      </c>
      <c r="N2078" s="44" t="str">
        <f aca="false">IFERROR(VLOOKUP(ROWS($N$5:N2078),$H$5:$I$6009,2,0),"")</f>
        <v/>
      </c>
    </row>
    <row r="2079" customFormat="false" ht="14.25" hidden="false" customHeight="true" outlineLevel="0" collapsed="false">
      <c r="H2079" s="44" t="n">
        <f aca="false">IF(ISNUMBER(SEARCH($N$1,I2079)),MAX($H$4:H2078)+1,0)</f>
        <v>0</v>
      </c>
      <c r="N2079" s="44" t="str">
        <f aca="false">IFERROR(VLOOKUP(ROWS($N$5:N2079),$H$5:$I$6009,2,0),"")</f>
        <v/>
      </c>
    </row>
    <row r="2080" customFormat="false" ht="14.25" hidden="false" customHeight="true" outlineLevel="0" collapsed="false">
      <c r="H2080" s="44" t="n">
        <f aca="false">IF(ISNUMBER(SEARCH($N$1,I2080)),MAX($H$4:H2079)+1,0)</f>
        <v>0</v>
      </c>
      <c r="N2080" s="44" t="str">
        <f aca="false">IFERROR(VLOOKUP(ROWS($N$5:N2080),$H$5:$I$6009,2,0),"")</f>
        <v/>
      </c>
    </row>
    <row r="2081" customFormat="false" ht="14.25" hidden="false" customHeight="true" outlineLevel="0" collapsed="false">
      <c r="H2081" s="44" t="n">
        <f aca="false">IF(ISNUMBER(SEARCH($N$1,I2081)),MAX($H$4:H2080)+1,0)</f>
        <v>0</v>
      </c>
      <c r="N2081" s="44" t="str">
        <f aca="false">IFERROR(VLOOKUP(ROWS($N$5:N2081),$H$5:$I$6009,2,0),"")</f>
        <v/>
      </c>
    </row>
    <row r="2082" customFormat="false" ht="14.25" hidden="false" customHeight="true" outlineLevel="0" collapsed="false">
      <c r="H2082" s="44" t="n">
        <f aca="false">IF(ISNUMBER(SEARCH($N$1,I2082)),MAX($H$4:H2081)+1,0)</f>
        <v>0</v>
      </c>
      <c r="N2082" s="44" t="str">
        <f aca="false">IFERROR(VLOOKUP(ROWS($N$5:N2082),$H$5:$I$6009,2,0),"")</f>
        <v/>
      </c>
    </row>
    <row r="2083" customFormat="false" ht="14.25" hidden="false" customHeight="true" outlineLevel="0" collapsed="false">
      <c r="H2083" s="44" t="n">
        <f aca="false">IF(ISNUMBER(SEARCH($N$1,I2083)),MAX($H$4:H2082)+1,0)</f>
        <v>0</v>
      </c>
      <c r="N2083" s="44" t="str">
        <f aca="false">IFERROR(VLOOKUP(ROWS($N$5:N2083),$H$5:$I$6009,2,0),"")</f>
        <v/>
      </c>
    </row>
    <row r="2084" customFormat="false" ht="14.25" hidden="false" customHeight="true" outlineLevel="0" collapsed="false">
      <c r="H2084" s="44" t="n">
        <f aca="false">IF(ISNUMBER(SEARCH($N$1,I2084)),MAX($H$4:H2083)+1,0)</f>
        <v>0</v>
      </c>
      <c r="N2084" s="44" t="str">
        <f aca="false">IFERROR(VLOOKUP(ROWS($N$5:N2084),$H$5:$I$6009,2,0),"")</f>
        <v/>
      </c>
    </row>
    <row r="2085" customFormat="false" ht="14.25" hidden="false" customHeight="true" outlineLevel="0" collapsed="false">
      <c r="H2085" s="44" t="n">
        <f aca="false">IF(ISNUMBER(SEARCH($N$1,I2085)),MAX($H$4:H2084)+1,0)</f>
        <v>0</v>
      </c>
      <c r="N2085" s="44" t="str">
        <f aca="false">IFERROR(VLOOKUP(ROWS($N$5:N2085),$H$5:$I$6009,2,0),"")</f>
        <v/>
      </c>
    </row>
    <row r="2086" customFormat="false" ht="14.25" hidden="false" customHeight="true" outlineLevel="0" collapsed="false">
      <c r="H2086" s="44" t="n">
        <f aca="false">IF(ISNUMBER(SEARCH($N$1,I2086)),MAX($H$4:H2085)+1,0)</f>
        <v>0</v>
      </c>
      <c r="N2086" s="44" t="str">
        <f aca="false">IFERROR(VLOOKUP(ROWS($N$5:N2086),$H$5:$I$6009,2,0),"")</f>
        <v/>
      </c>
    </row>
    <row r="2087" customFormat="false" ht="14.25" hidden="false" customHeight="true" outlineLevel="0" collapsed="false">
      <c r="H2087" s="44" t="n">
        <f aca="false">IF(ISNUMBER(SEARCH($N$1,I2087)),MAX($H$4:H2086)+1,0)</f>
        <v>0</v>
      </c>
      <c r="N2087" s="44" t="str">
        <f aca="false">IFERROR(VLOOKUP(ROWS($N$5:N2087),$H$5:$I$6009,2,0),"")</f>
        <v/>
      </c>
    </row>
    <row r="2088" customFormat="false" ht="14.25" hidden="false" customHeight="true" outlineLevel="0" collapsed="false">
      <c r="H2088" s="44" t="n">
        <f aca="false">IF(ISNUMBER(SEARCH($N$1,I2088)),MAX($H$4:H2087)+1,0)</f>
        <v>0</v>
      </c>
      <c r="N2088" s="44" t="str">
        <f aca="false">IFERROR(VLOOKUP(ROWS($N$5:N2088),$H$5:$I$6009,2,0),"")</f>
        <v/>
      </c>
    </row>
    <row r="2089" customFormat="false" ht="14.25" hidden="false" customHeight="true" outlineLevel="0" collapsed="false">
      <c r="H2089" s="44" t="n">
        <f aca="false">IF(ISNUMBER(SEARCH($N$1,I2089)),MAX($H$4:H2088)+1,0)</f>
        <v>0</v>
      </c>
      <c r="N2089" s="44" t="str">
        <f aca="false">IFERROR(VLOOKUP(ROWS($N$5:N2089),$H$5:$I$6009,2,0),"")</f>
        <v/>
      </c>
    </row>
    <row r="2090" customFormat="false" ht="14.25" hidden="false" customHeight="true" outlineLevel="0" collapsed="false">
      <c r="H2090" s="44" t="n">
        <f aca="false">IF(ISNUMBER(SEARCH($N$1,I2090)),MAX($H$4:H2089)+1,0)</f>
        <v>0</v>
      </c>
      <c r="N2090" s="44" t="str">
        <f aca="false">IFERROR(VLOOKUP(ROWS($N$5:N2090),$H$5:$I$6009,2,0),"")</f>
        <v/>
      </c>
    </row>
    <row r="2091" customFormat="false" ht="14.25" hidden="false" customHeight="true" outlineLevel="0" collapsed="false">
      <c r="H2091" s="44" t="n">
        <f aca="false">IF(ISNUMBER(SEARCH($N$1,I2091)),MAX($H$4:H2090)+1,0)</f>
        <v>0</v>
      </c>
      <c r="N2091" s="44" t="str">
        <f aca="false">IFERROR(VLOOKUP(ROWS($N$5:N2091),$H$5:$I$6009,2,0),"")</f>
        <v/>
      </c>
    </row>
    <row r="2092" customFormat="false" ht="14.25" hidden="false" customHeight="true" outlineLevel="0" collapsed="false">
      <c r="H2092" s="44" t="n">
        <f aca="false">IF(ISNUMBER(SEARCH($N$1,I2092)),MAX($H$4:H2091)+1,0)</f>
        <v>0</v>
      </c>
      <c r="N2092" s="44" t="str">
        <f aca="false">IFERROR(VLOOKUP(ROWS($N$5:N2092),$H$5:$I$6009,2,0),"")</f>
        <v/>
      </c>
    </row>
    <row r="2093" customFormat="false" ht="14.25" hidden="false" customHeight="true" outlineLevel="0" collapsed="false">
      <c r="H2093" s="44" t="n">
        <f aca="false">IF(ISNUMBER(SEARCH($N$1,I2093)),MAX($H$4:H2092)+1,0)</f>
        <v>0</v>
      </c>
      <c r="N2093" s="44" t="str">
        <f aca="false">IFERROR(VLOOKUP(ROWS($N$5:N2093),$H$5:$I$6009,2,0),"")</f>
        <v/>
      </c>
    </row>
    <row r="2094" customFormat="false" ht="14.25" hidden="false" customHeight="true" outlineLevel="0" collapsed="false">
      <c r="H2094" s="44" t="n">
        <f aca="false">IF(ISNUMBER(SEARCH($N$1,I2094)),MAX($H$4:H2093)+1,0)</f>
        <v>0</v>
      </c>
      <c r="N2094" s="44" t="str">
        <f aca="false">IFERROR(VLOOKUP(ROWS($N$5:N2094),$H$5:$I$6009,2,0),"")</f>
        <v/>
      </c>
    </row>
    <row r="2095" customFormat="false" ht="14.25" hidden="false" customHeight="true" outlineLevel="0" collapsed="false">
      <c r="H2095" s="44" t="n">
        <f aca="false">IF(ISNUMBER(SEARCH($N$1,I2095)),MAX($H$4:H2094)+1,0)</f>
        <v>0</v>
      </c>
      <c r="N2095" s="44" t="str">
        <f aca="false">IFERROR(VLOOKUP(ROWS($N$5:N2095),$H$5:$I$6009,2,0),"")</f>
        <v/>
      </c>
    </row>
    <row r="2096" customFormat="false" ht="14.25" hidden="false" customHeight="true" outlineLevel="0" collapsed="false">
      <c r="H2096" s="44" t="n">
        <f aca="false">IF(ISNUMBER(SEARCH($N$1,I2096)),MAX($H$4:H2095)+1,0)</f>
        <v>0</v>
      </c>
      <c r="N2096" s="44" t="str">
        <f aca="false">IFERROR(VLOOKUP(ROWS($N$5:N2096),$H$5:$I$6009,2,0),"")</f>
        <v/>
      </c>
    </row>
    <row r="2097" customFormat="false" ht="14.25" hidden="false" customHeight="true" outlineLevel="0" collapsed="false">
      <c r="H2097" s="44" t="n">
        <f aca="false">IF(ISNUMBER(SEARCH($N$1,I2097)),MAX($H$4:H2096)+1,0)</f>
        <v>0</v>
      </c>
      <c r="N2097" s="44" t="str">
        <f aca="false">IFERROR(VLOOKUP(ROWS($N$5:N2097),$H$5:$I$6009,2,0),"")</f>
        <v/>
      </c>
    </row>
    <row r="2098" customFormat="false" ht="14.25" hidden="false" customHeight="true" outlineLevel="0" collapsed="false">
      <c r="H2098" s="44" t="n">
        <f aca="false">IF(ISNUMBER(SEARCH($N$1,I2098)),MAX($H$4:H2097)+1,0)</f>
        <v>0</v>
      </c>
      <c r="N2098" s="44" t="str">
        <f aca="false">IFERROR(VLOOKUP(ROWS($N$5:N2098),$H$5:$I$6009,2,0),"")</f>
        <v/>
      </c>
    </row>
    <row r="2099" customFormat="false" ht="14.25" hidden="false" customHeight="true" outlineLevel="0" collapsed="false">
      <c r="H2099" s="44" t="n">
        <f aca="false">IF(ISNUMBER(SEARCH($N$1,I2099)),MAX($H$4:H2098)+1,0)</f>
        <v>0</v>
      </c>
      <c r="N2099" s="44" t="str">
        <f aca="false">IFERROR(VLOOKUP(ROWS($N$5:N2099),$H$5:$I$6009,2,0),"")</f>
        <v/>
      </c>
    </row>
    <row r="2100" customFormat="false" ht="14.25" hidden="false" customHeight="true" outlineLevel="0" collapsed="false">
      <c r="H2100" s="44" t="n">
        <f aca="false">IF(ISNUMBER(SEARCH($N$1,I2100)),MAX($H$4:H2099)+1,0)</f>
        <v>0</v>
      </c>
      <c r="N2100" s="44" t="str">
        <f aca="false">IFERROR(VLOOKUP(ROWS($N$5:N2100),$H$5:$I$6009,2,0),"")</f>
        <v/>
      </c>
    </row>
    <row r="2101" customFormat="false" ht="14.25" hidden="false" customHeight="true" outlineLevel="0" collapsed="false">
      <c r="H2101" s="44" t="n">
        <f aca="false">IF(ISNUMBER(SEARCH($N$1,I2101)),MAX($H$4:H2100)+1,0)</f>
        <v>0</v>
      </c>
      <c r="N2101" s="44" t="str">
        <f aca="false">IFERROR(VLOOKUP(ROWS($N$5:N2101),$H$5:$I$6009,2,0),"")</f>
        <v/>
      </c>
    </row>
    <row r="2102" customFormat="false" ht="14.25" hidden="false" customHeight="true" outlineLevel="0" collapsed="false">
      <c r="H2102" s="44" t="n">
        <f aca="false">IF(ISNUMBER(SEARCH($N$1,I2102)),MAX($H$4:H2101)+1,0)</f>
        <v>0</v>
      </c>
      <c r="N2102" s="44" t="str">
        <f aca="false">IFERROR(VLOOKUP(ROWS($N$5:N2102),$H$5:$I$6009,2,0),"")</f>
        <v/>
      </c>
    </row>
    <row r="2103" customFormat="false" ht="14.25" hidden="false" customHeight="true" outlineLevel="0" collapsed="false">
      <c r="H2103" s="44" t="n">
        <f aca="false">IF(ISNUMBER(SEARCH($N$1,I2103)),MAX($H$4:H2102)+1,0)</f>
        <v>0</v>
      </c>
      <c r="N2103" s="44" t="str">
        <f aca="false">IFERROR(VLOOKUP(ROWS($N$5:N2103),$H$5:$I$6009,2,0),"")</f>
        <v/>
      </c>
    </row>
    <row r="2104" customFormat="false" ht="14.25" hidden="false" customHeight="true" outlineLevel="0" collapsed="false">
      <c r="H2104" s="44" t="n">
        <f aca="false">IF(ISNUMBER(SEARCH($N$1,I2104)),MAX($H$4:H2103)+1,0)</f>
        <v>0</v>
      </c>
      <c r="N2104" s="44" t="str">
        <f aca="false">IFERROR(VLOOKUP(ROWS($N$5:N2104),$H$5:$I$6009,2,0),"")</f>
        <v/>
      </c>
    </row>
    <row r="2105" customFormat="false" ht="14.25" hidden="false" customHeight="true" outlineLevel="0" collapsed="false">
      <c r="H2105" s="44" t="n">
        <f aca="false">IF(ISNUMBER(SEARCH($N$1,I2105)),MAX($H$4:H2104)+1,0)</f>
        <v>0</v>
      </c>
      <c r="N2105" s="44" t="str">
        <f aca="false">IFERROR(VLOOKUP(ROWS($N$5:N2105),$H$5:$I$6009,2,0),"")</f>
        <v/>
      </c>
    </row>
    <row r="2106" customFormat="false" ht="14.25" hidden="false" customHeight="true" outlineLevel="0" collapsed="false">
      <c r="H2106" s="44" t="n">
        <f aca="false">IF(ISNUMBER(SEARCH($N$1,I2106)),MAX($H$4:H2105)+1,0)</f>
        <v>0</v>
      </c>
      <c r="N2106" s="44" t="str">
        <f aca="false">IFERROR(VLOOKUP(ROWS($N$5:N2106),$H$5:$I$6009,2,0),"")</f>
        <v/>
      </c>
    </row>
    <row r="2107" customFormat="false" ht="14.25" hidden="false" customHeight="true" outlineLevel="0" collapsed="false">
      <c r="H2107" s="44" t="n">
        <f aca="false">IF(ISNUMBER(SEARCH($N$1,I2107)),MAX($H$4:H2106)+1,0)</f>
        <v>0</v>
      </c>
      <c r="N2107" s="44" t="str">
        <f aca="false">IFERROR(VLOOKUP(ROWS($N$5:N2107),$H$5:$I$6009,2,0),"")</f>
        <v/>
      </c>
    </row>
    <row r="2108" customFormat="false" ht="14.25" hidden="false" customHeight="true" outlineLevel="0" collapsed="false">
      <c r="H2108" s="44" t="n">
        <f aca="false">IF(ISNUMBER(SEARCH($N$1,I2108)),MAX($H$4:H2107)+1,0)</f>
        <v>0</v>
      </c>
      <c r="N2108" s="44" t="str">
        <f aca="false">IFERROR(VLOOKUP(ROWS($N$5:N2108),$H$5:$I$6009,2,0),"")</f>
        <v/>
      </c>
    </row>
    <row r="2109" customFormat="false" ht="14.25" hidden="false" customHeight="true" outlineLevel="0" collapsed="false">
      <c r="H2109" s="44" t="n">
        <f aca="false">IF(ISNUMBER(SEARCH($N$1,I2109)),MAX($H$4:H2108)+1,0)</f>
        <v>0</v>
      </c>
      <c r="N2109" s="44" t="str">
        <f aca="false">IFERROR(VLOOKUP(ROWS($N$5:N2109),$H$5:$I$6009,2,0),"")</f>
        <v/>
      </c>
    </row>
    <row r="2110" customFormat="false" ht="14.25" hidden="false" customHeight="true" outlineLevel="0" collapsed="false">
      <c r="H2110" s="44" t="n">
        <f aca="false">IF(ISNUMBER(SEARCH($N$1,I2110)),MAX($H$4:H2109)+1,0)</f>
        <v>0</v>
      </c>
      <c r="N2110" s="44" t="str">
        <f aca="false">IFERROR(VLOOKUP(ROWS($N$5:N2110),$H$5:$I$6009,2,0),"")</f>
        <v/>
      </c>
    </row>
    <row r="2111" customFormat="false" ht="14.25" hidden="false" customHeight="true" outlineLevel="0" collapsed="false">
      <c r="H2111" s="44" t="n">
        <f aca="false">IF(ISNUMBER(SEARCH($N$1,I2111)),MAX($H$4:H2110)+1,0)</f>
        <v>0</v>
      </c>
      <c r="N2111" s="44" t="str">
        <f aca="false">IFERROR(VLOOKUP(ROWS($N$5:N2111),$H$5:$I$6009,2,0),"")</f>
        <v/>
      </c>
    </row>
    <row r="2112" customFormat="false" ht="14.25" hidden="false" customHeight="true" outlineLevel="0" collapsed="false">
      <c r="H2112" s="44" t="n">
        <f aca="false">IF(ISNUMBER(SEARCH($N$1,I2112)),MAX($H$4:H2111)+1,0)</f>
        <v>0</v>
      </c>
      <c r="N2112" s="44" t="str">
        <f aca="false">IFERROR(VLOOKUP(ROWS($N$5:N2112),$H$5:$I$6009,2,0),"")</f>
        <v/>
      </c>
    </row>
    <row r="2113" customFormat="false" ht="14.25" hidden="false" customHeight="true" outlineLevel="0" collapsed="false">
      <c r="H2113" s="44" t="n">
        <f aca="false">IF(ISNUMBER(SEARCH($N$1,I2113)),MAX($H$4:H2112)+1,0)</f>
        <v>0</v>
      </c>
      <c r="N2113" s="44" t="str">
        <f aca="false">IFERROR(VLOOKUP(ROWS($N$5:N2113),$H$5:$I$6009,2,0),"")</f>
        <v/>
      </c>
    </row>
    <row r="2114" customFormat="false" ht="14.25" hidden="false" customHeight="true" outlineLevel="0" collapsed="false">
      <c r="H2114" s="44" t="n">
        <f aca="false">IF(ISNUMBER(SEARCH($N$1,I2114)),MAX($H$4:H2113)+1,0)</f>
        <v>0</v>
      </c>
      <c r="N2114" s="44" t="str">
        <f aca="false">IFERROR(VLOOKUP(ROWS($N$5:N2114),$H$5:$I$6009,2,0),"")</f>
        <v/>
      </c>
    </row>
    <row r="2115" customFormat="false" ht="14.25" hidden="false" customHeight="true" outlineLevel="0" collapsed="false">
      <c r="H2115" s="44" t="n">
        <f aca="false">IF(ISNUMBER(SEARCH($N$1,I2115)),MAX($H$4:H2114)+1,0)</f>
        <v>0</v>
      </c>
      <c r="N2115" s="44" t="str">
        <f aca="false">IFERROR(VLOOKUP(ROWS($N$5:N2115),$H$5:$I$6009,2,0),"")</f>
        <v/>
      </c>
    </row>
    <row r="2116" customFormat="false" ht="14.25" hidden="false" customHeight="true" outlineLevel="0" collapsed="false">
      <c r="H2116" s="44" t="n">
        <f aca="false">IF(ISNUMBER(SEARCH($N$1,I2116)),MAX($H$4:H2115)+1,0)</f>
        <v>0</v>
      </c>
      <c r="N2116" s="44" t="str">
        <f aca="false">IFERROR(VLOOKUP(ROWS($N$5:N2116),$H$5:$I$6009,2,0),"")</f>
        <v/>
      </c>
    </row>
    <row r="2117" customFormat="false" ht="14.25" hidden="false" customHeight="true" outlineLevel="0" collapsed="false">
      <c r="H2117" s="44" t="n">
        <f aca="false">IF(ISNUMBER(SEARCH($N$1,I2117)),MAX($H$4:H2116)+1,0)</f>
        <v>0</v>
      </c>
      <c r="N2117" s="44" t="str">
        <f aca="false">IFERROR(VLOOKUP(ROWS($N$5:N2117),$H$5:$I$6009,2,0),"")</f>
        <v/>
      </c>
    </row>
    <row r="2118" customFormat="false" ht="14.25" hidden="false" customHeight="true" outlineLevel="0" collapsed="false">
      <c r="H2118" s="44" t="n">
        <f aca="false">IF(ISNUMBER(SEARCH($N$1,I2118)),MAX($H$4:H2117)+1,0)</f>
        <v>0</v>
      </c>
      <c r="N2118" s="44" t="str">
        <f aca="false">IFERROR(VLOOKUP(ROWS($N$5:N2118),$H$5:$I$6009,2,0),"")</f>
        <v/>
      </c>
    </row>
    <row r="2119" customFormat="false" ht="14.25" hidden="false" customHeight="true" outlineLevel="0" collapsed="false">
      <c r="H2119" s="44" t="n">
        <f aca="false">IF(ISNUMBER(SEARCH($N$1,I2119)),MAX($H$4:H2118)+1,0)</f>
        <v>0</v>
      </c>
      <c r="N2119" s="44" t="str">
        <f aca="false">IFERROR(VLOOKUP(ROWS($N$5:N2119),$H$5:$I$6009,2,0),"")</f>
        <v/>
      </c>
    </row>
    <row r="2120" customFormat="false" ht="14.25" hidden="false" customHeight="true" outlineLevel="0" collapsed="false">
      <c r="H2120" s="44" t="n">
        <f aca="false">IF(ISNUMBER(SEARCH($N$1,I2120)),MAX($H$4:H2119)+1,0)</f>
        <v>0</v>
      </c>
      <c r="N2120" s="44" t="str">
        <f aca="false">IFERROR(VLOOKUP(ROWS($N$5:N2120),$H$5:$I$6009,2,0),"")</f>
        <v/>
      </c>
    </row>
    <row r="2121" customFormat="false" ht="14.25" hidden="false" customHeight="true" outlineLevel="0" collapsed="false">
      <c r="H2121" s="44" t="n">
        <f aca="false">IF(ISNUMBER(SEARCH($N$1,I2121)),MAX($H$4:H2120)+1,0)</f>
        <v>0</v>
      </c>
      <c r="N2121" s="44" t="str">
        <f aca="false">IFERROR(VLOOKUP(ROWS($N$5:N2121),$H$5:$I$6009,2,0),"")</f>
        <v/>
      </c>
    </row>
    <row r="2122" customFormat="false" ht="14.25" hidden="false" customHeight="true" outlineLevel="0" collapsed="false">
      <c r="H2122" s="44" t="n">
        <f aca="false">IF(ISNUMBER(SEARCH($N$1,I2122)),MAX($H$4:H2121)+1,0)</f>
        <v>0</v>
      </c>
      <c r="N2122" s="44" t="str">
        <f aca="false">IFERROR(VLOOKUP(ROWS($N$5:N2122),$H$5:$I$6009,2,0),"")</f>
        <v/>
      </c>
    </row>
    <row r="2123" customFormat="false" ht="14.25" hidden="false" customHeight="true" outlineLevel="0" collapsed="false">
      <c r="H2123" s="44" t="n">
        <f aca="false">IF(ISNUMBER(SEARCH($N$1,I2123)),MAX($H$4:H2122)+1,0)</f>
        <v>0</v>
      </c>
      <c r="N2123" s="44" t="str">
        <f aca="false">IFERROR(VLOOKUP(ROWS($N$5:N2123),$H$5:$I$6009,2,0),"")</f>
        <v/>
      </c>
    </row>
    <row r="2124" customFormat="false" ht="14.25" hidden="false" customHeight="true" outlineLevel="0" collapsed="false">
      <c r="H2124" s="44" t="n">
        <f aca="false">IF(ISNUMBER(SEARCH($N$1,I2124)),MAX($H$4:H2123)+1,0)</f>
        <v>0</v>
      </c>
      <c r="N2124" s="44" t="str">
        <f aca="false">IFERROR(VLOOKUP(ROWS($N$5:N2124),$H$5:$I$6009,2,0),"")</f>
        <v/>
      </c>
    </row>
    <row r="2125" customFormat="false" ht="14.25" hidden="false" customHeight="true" outlineLevel="0" collapsed="false">
      <c r="H2125" s="44" t="n">
        <f aca="false">IF(ISNUMBER(SEARCH($N$1,I2125)),MAX($H$4:H2124)+1,0)</f>
        <v>0</v>
      </c>
      <c r="N2125" s="44" t="str">
        <f aca="false">IFERROR(VLOOKUP(ROWS($N$5:N2125),$H$5:$I$6009,2,0),"")</f>
        <v/>
      </c>
    </row>
    <row r="2126" customFormat="false" ht="14.25" hidden="false" customHeight="true" outlineLevel="0" collapsed="false">
      <c r="H2126" s="44" t="n">
        <f aca="false">IF(ISNUMBER(SEARCH($N$1,I2126)),MAX($H$4:H2125)+1,0)</f>
        <v>0</v>
      </c>
      <c r="N2126" s="44" t="str">
        <f aca="false">IFERROR(VLOOKUP(ROWS($N$5:N2126),$H$5:$I$6009,2,0),"")</f>
        <v/>
      </c>
    </row>
    <row r="2127" customFormat="false" ht="14.25" hidden="false" customHeight="true" outlineLevel="0" collapsed="false">
      <c r="H2127" s="44" t="n">
        <f aca="false">IF(ISNUMBER(SEARCH($N$1,I2127)),MAX($H$4:H2126)+1,0)</f>
        <v>0</v>
      </c>
      <c r="N2127" s="44" t="str">
        <f aca="false">IFERROR(VLOOKUP(ROWS($N$5:N2127),$H$5:$I$6009,2,0),"")</f>
        <v/>
      </c>
    </row>
    <row r="2128" customFormat="false" ht="14.25" hidden="false" customHeight="true" outlineLevel="0" collapsed="false">
      <c r="H2128" s="44" t="n">
        <f aca="false">IF(ISNUMBER(SEARCH($N$1,I2128)),MAX($H$4:H2127)+1,0)</f>
        <v>0</v>
      </c>
      <c r="N2128" s="44" t="str">
        <f aca="false">IFERROR(VLOOKUP(ROWS($N$5:N2128),$H$5:$I$6009,2,0),"")</f>
        <v/>
      </c>
    </row>
    <row r="2129" customFormat="false" ht="14.25" hidden="false" customHeight="true" outlineLevel="0" collapsed="false">
      <c r="H2129" s="44" t="n">
        <f aca="false">IF(ISNUMBER(SEARCH($N$1,I2129)),MAX($H$4:H2128)+1,0)</f>
        <v>0</v>
      </c>
      <c r="N2129" s="44" t="str">
        <f aca="false">IFERROR(VLOOKUP(ROWS($N$5:N2129),$H$5:$I$6009,2,0),"")</f>
        <v/>
      </c>
    </row>
    <row r="2130" customFormat="false" ht="14.25" hidden="false" customHeight="true" outlineLevel="0" collapsed="false">
      <c r="H2130" s="44" t="n">
        <f aca="false">IF(ISNUMBER(SEARCH($N$1,I2130)),MAX($H$4:H2129)+1,0)</f>
        <v>0</v>
      </c>
      <c r="N2130" s="44" t="str">
        <f aca="false">IFERROR(VLOOKUP(ROWS($N$5:N2130),$H$5:$I$6009,2,0),"")</f>
        <v/>
      </c>
    </row>
    <row r="2131" customFormat="false" ht="14.25" hidden="false" customHeight="true" outlineLevel="0" collapsed="false">
      <c r="H2131" s="44" t="n">
        <f aca="false">IF(ISNUMBER(SEARCH($N$1,I2131)),MAX($H$4:H2130)+1,0)</f>
        <v>0</v>
      </c>
      <c r="N2131" s="44" t="str">
        <f aca="false">IFERROR(VLOOKUP(ROWS($N$5:N2131),$H$5:$I$6009,2,0),"")</f>
        <v/>
      </c>
    </row>
    <row r="2132" customFormat="false" ht="14.25" hidden="false" customHeight="true" outlineLevel="0" collapsed="false">
      <c r="H2132" s="44" t="n">
        <f aca="false">IF(ISNUMBER(SEARCH($N$1,I2132)),MAX($H$4:H2131)+1,0)</f>
        <v>0</v>
      </c>
      <c r="N2132" s="44" t="str">
        <f aca="false">IFERROR(VLOOKUP(ROWS($N$5:N2132),$H$5:$I$6009,2,0),"")</f>
        <v/>
      </c>
    </row>
    <row r="2133" customFormat="false" ht="14.25" hidden="false" customHeight="true" outlineLevel="0" collapsed="false">
      <c r="H2133" s="44" t="n">
        <f aca="false">IF(ISNUMBER(SEARCH($N$1,I2133)),MAX($H$4:H2132)+1,0)</f>
        <v>0</v>
      </c>
      <c r="N2133" s="44" t="str">
        <f aca="false">IFERROR(VLOOKUP(ROWS($N$5:N2133),$H$5:$I$6009,2,0),"")</f>
        <v/>
      </c>
    </row>
    <row r="2134" customFormat="false" ht="14.25" hidden="false" customHeight="true" outlineLevel="0" collapsed="false">
      <c r="H2134" s="44" t="n">
        <f aca="false">IF(ISNUMBER(SEARCH($N$1,I2134)),MAX($H$4:H2133)+1,0)</f>
        <v>0</v>
      </c>
      <c r="N2134" s="44" t="str">
        <f aca="false">IFERROR(VLOOKUP(ROWS($N$5:N2134),$H$5:$I$6009,2,0),"")</f>
        <v/>
      </c>
    </row>
    <row r="2135" customFormat="false" ht="14.25" hidden="false" customHeight="true" outlineLevel="0" collapsed="false">
      <c r="H2135" s="44" t="n">
        <f aca="false">IF(ISNUMBER(SEARCH($N$1,I2135)),MAX($H$4:H2134)+1,0)</f>
        <v>0</v>
      </c>
      <c r="N2135" s="44" t="str">
        <f aca="false">IFERROR(VLOOKUP(ROWS($N$5:N2135),$H$5:$I$6009,2,0),"")</f>
        <v/>
      </c>
    </row>
    <row r="2136" customFormat="false" ht="14.25" hidden="false" customHeight="true" outlineLevel="0" collapsed="false">
      <c r="H2136" s="44" t="n">
        <f aca="false">IF(ISNUMBER(SEARCH($N$1,I2136)),MAX($H$4:H2135)+1,0)</f>
        <v>0</v>
      </c>
      <c r="N2136" s="44" t="str">
        <f aca="false">IFERROR(VLOOKUP(ROWS($N$5:N2136),$H$5:$I$6009,2,0),"")</f>
        <v/>
      </c>
    </row>
    <row r="2137" customFormat="false" ht="14.25" hidden="false" customHeight="true" outlineLevel="0" collapsed="false">
      <c r="H2137" s="44" t="n">
        <f aca="false">IF(ISNUMBER(SEARCH($N$1,I2137)),MAX($H$4:H2136)+1,0)</f>
        <v>0</v>
      </c>
      <c r="N2137" s="44" t="str">
        <f aca="false">IFERROR(VLOOKUP(ROWS($N$5:N2137),$H$5:$I$6009,2,0),"")</f>
        <v/>
      </c>
    </row>
    <row r="2138" customFormat="false" ht="14.25" hidden="false" customHeight="true" outlineLevel="0" collapsed="false">
      <c r="H2138" s="44" t="n">
        <f aca="false">IF(ISNUMBER(SEARCH($N$1,I2138)),MAX($H$4:H2137)+1,0)</f>
        <v>0</v>
      </c>
      <c r="N2138" s="44" t="str">
        <f aca="false">IFERROR(VLOOKUP(ROWS($N$5:N2138),$H$5:$I$6009,2,0),"")</f>
        <v/>
      </c>
    </row>
    <row r="2139" customFormat="false" ht="14.25" hidden="false" customHeight="true" outlineLevel="0" collapsed="false">
      <c r="H2139" s="44" t="n">
        <f aca="false">IF(ISNUMBER(SEARCH($N$1,I2139)),MAX($H$4:H2138)+1,0)</f>
        <v>0</v>
      </c>
      <c r="N2139" s="44" t="str">
        <f aca="false">IFERROR(VLOOKUP(ROWS($N$5:N2139),$H$5:$I$6009,2,0),"")</f>
        <v/>
      </c>
    </row>
    <row r="2140" customFormat="false" ht="14.25" hidden="false" customHeight="true" outlineLevel="0" collapsed="false">
      <c r="H2140" s="44" t="n">
        <f aca="false">IF(ISNUMBER(SEARCH($N$1,I2140)),MAX($H$4:H2139)+1,0)</f>
        <v>0</v>
      </c>
      <c r="N2140" s="44" t="str">
        <f aca="false">IFERROR(VLOOKUP(ROWS($N$5:N2140),$H$5:$I$6009,2,0),"")</f>
        <v/>
      </c>
    </row>
    <row r="2141" customFormat="false" ht="14.25" hidden="false" customHeight="true" outlineLevel="0" collapsed="false">
      <c r="H2141" s="44" t="n">
        <f aca="false">IF(ISNUMBER(SEARCH($N$1,I2141)),MAX($H$4:H2140)+1,0)</f>
        <v>0</v>
      </c>
      <c r="N2141" s="44" t="str">
        <f aca="false">IFERROR(VLOOKUP(ROWS($N$5:N2141),$H$5:$I$6009,2,0),"")</f>
        <v/>
      </c>
    </row>
    <row r="2142" customFormat="false" ht="14.25" hidden="false" customHeight="true" outlineLevel="0" collapsed="false">
      <c r="H2142" s="44" t="n">
        <f aca="false">IF(ISNUMBER(SEARCH($N$1,I2142)),MAX($H$4:H2141)+1,0)</f>
        <v>0</v>
      </c>
      <c r="N2142" s="44" t="str">
        <f aca="false">IFERROR(VLOOKUP(ROWS($N$5:N2142),$H$5:$I$6009,2,0),"")</f>
        <v/>
      </c>
    </row>
    <row r="2143" customFormat="false" ht="14.25" hidden="false" customHeight="true" outlineLevel="0" collapsed="false">
      <c r="H2143" s="44" t="n">
        <f aca="false">IF(ISNUMBER(SEARCH($N$1,I2143)),MAX($H$4:H2142)+1,0)</f>
        <v>0</v>
      </c>
      <c r="N2143" s="44" t="str">
        <f aca="false">IFERROR(VLOOKUP(ROWS($N$5:N2143),$H$5:$I$6009,2,0),"")</f>
        <v/>
      </c>
    </row>
    <row r="2144" customFormat="false" ht="14.25" hidden="false" customHeight="true" outlineLevel="0" collapsed="false">
      <c r="H2144" s="44" t="n">
        <f aca="false">IF(ISNUMBER(SEARCH($N$1,I2144)),MAX($H$4:H2143)+1,0)</f>
        <v>0</v>
      </c>
      <c r="N2144" s="44" t="str">
        <f aca="false">IFERROR(VLOOKUP(ROWS($N$5:N2144),$H$5:$I$6009,2,0),"")</f>
        <v/>
      </c>
    </row>
    <row r="2145" customFormat="false" ht="14.25" hidden="false" customHeight="true" outlineLevel="0" collapsed="false">
      <c r="H2145" s="44" t="n">
        <f aca="false">IF(ISNUMBER(SEARCH($N$1,I2145)),MAX($H$4:H2144)+1,0)</f>
        <v>0</v>
      </c>
      <c r="N2145" s="44" t="str">
        <f aca="false">IFERROR(VLOOKUP(ROWS($N$5:N2145),$H$5:$I$6009,2,0),"")</f>
        <v/>
      </c>
    </row>
    <row r="2146" customFormat="false" ht="14.25" hidden="false" customHeight="true" outlineLevel="0" collapsed="false">
      <c r="H2146" s="44" t="n">
        <f aca="false">IF(ISNUMBER(SEARCH($N$1,I2146)),MAX($H$4:H2145)+1,0)</f>
        <v>0</v>
      </c>
      <c r="N2146" s="44" t="str">
        <f aca="false">IFERROR(VLOOKUP(ROWS($N$5:N2146),$H$5:$I$6009,2,0),"")</f>
        <v/>
      </c>
    </row>
    <row r="2147" customFormat="false" ht="14.25" hidden="false" customHeight="true" outlineLevel="0" collapsed="false">
      <c r="H2147" s="44" t="n">
        <f aca="false">IF(ISNUMBER(SEARCH($N$1,I2147)),MAX($H$4:H2146)+1,0)</f>
        <v>0</v>
      </c>
      <c r="N2147" s="44" t="str">
        <f aca="false">IFERROR(VLOOKUP(ROWS($N$5:N2147),$H$5:$I$6009,2,0),"")</f>
        <v/>
      </c>
    </row>
    <row r="2148" customFormat="false" ht="14.25" hidden="false" customHeight="true" outlineLevel="0" collapsed="false">
      <c r="H2148" s="44" t="n">
        <f aca="false">IF(ISNUMBER(SEARCH($N$1,I2148)),MAX($H$4:H2147)+1,0)</f>
        <v>0</v>
      </c>
      <c r="N2148" s="44" t="str">
        <f aca="false">IFERROR(VLOOKUP(ROWS($N$5:N2148),$H$5:$I$6009,2,0),"")</f>
        <v/>
      </c>
    </row>
    <row r="2149" customFormat="false" ht="14.25" hidden="false" customHeight="true" outlineLevel="0" collapsed="false">
      <c r="H2149" s="44" t="n">
        <f aca="false">IF(ISNUMBER(SEARCH($N$1,I2149)),MAX($H$4:H2148)+1,0)</f>
        <v>0</v>
      </c>
      <c r="N2149" s="44" t="str">
        <f aca="false">IFERROR(VLOOKUP(ROWS($N$5:N2149),$H$5:$I$6009,2,0),"")</f>
        <v/>
      </c>
    </row>
    <row r="2150" customFormat="false" ht="14.25" hidden="false" customHeight="true" outlineLevel="0" collapsed="false">
      <c r="H2150" s="44" t="n">
        <f aca="false">IF(ISNUMBER(SEARCH($N$1,I2150)),MAX($H$4:H2149)+1,0)</f>
        <v>0</v>
      </c>
      <c r="N2150" s="44" t="str">
        <f aca="false">IFERROR(VLOOKUP(ROWS($N$5:N2150),$H$5:$I$6009,2,0),"")</f>
        <v/>
      </c>
    </row>
    <row r="2151" customFormat="false" ht="14.25" hidden="false" customHeight="true" outlineLevel="0" collapsed="false">
      <c r="H2151" s="44" t="n">
        <f aca="false">IF(ISNUMBER(SEARCH($N$1,I2151)),MAX($H$4:H2150)+1,0)</f>
        <v>0</v>
      </c>
      <c r="N2151" s="44" t="str">
        <f aca="false">IFERROR(VLOOKUP(ROWS($N$5:N2151),$H$5:$I$6009,2,0),"")</f>
        <v/>
      </c>
    </row>
    <row r="2152" customFormat="false" ht="14.25" hidden="false" customHeight="true" outlineLevel="0" collapsed="false">
      <c r="H2152" s="44" t="n">
        <f aca="false">IF(ISNUMBER(SEARCH($N$1,I2152)),MAX($H$4:H2151)+1,0)</f>
        <v>0</v>
      </c>
      <c r="N2152" s="44" t="str">
        <f aca="false">IFERROR(VLOOKUP(ROWS($N$5:N2152),$H$5:$I$6009,2,0),"")</f>
        <v/>
      </c>
    </row>
    <row r="2153" customFormat="false" ht="14.25" hidden="false" customHeight="true" outlineLevel="0" collapsed="false">
      <c r="H2153" s="44" t="n">
        <f aca="false">IF(ISNUMBER(SEARCH($N$1,I2153)),MAX($H$4:H2152)+1,0)</f>
        <v>0</v>
      </c>
      <c r="N2153" s="44" t="str">
        <f aca="false">IFERROR(VLOOKUP(ROWS($N$5:N2153),$H$5:$I$6009,2,0),"")</f>
        <v/>
      </c>
    </row>
    <row r="2154" customFormat="false" ht="14.25" hidden="false" customHeight="true" outlineLevel="0" collapsed="false">
      <c r="H2154" s="44" t="n">
        <f aca="false">IF(ISNUMBER(SEARCH($N$1,I2154)),MAX($H$4:H2153)+1,0)</f>
        <v>0</v>
      </c>
      <c r="N2154" s="44" t="str">
        <f aca="false">IFERROR(VLOOKUP(ROWS($N$5:N2154),$H$5:$I$6009,2,0),"")</f>
        <v/>
      </c>
    </row>
    <row r="2155" customFormat="false" ht="14.25" hidden="false" customHeight="true" outlineLevel="0" collapsed="false">
      <c r="H2155" s="44" t="n">
        <f aca="false">IF(ISNUMBER(SEARCH($N$1,I2155)),MAX($H$4:H2154)+1,0)</f>
        <v>0</v>
      </c>
      <c r="N2155" s="44" t="str">
        <f aca="false">IFERROR(VLOOKUP(ROWS($N$5:N2155),$H$5:$I$6009,2,0),"")</f>
        <v/>
      </c>
    </row>
    <row r="2156" customFormat="false" ht="14.25" hidden="false" customHeight="true" outlineLevel="0" collapsed="false">
      <c r="H2156" s="44" t="n">
        <f aca="false">IF(ISNUMBER(SEARCH($N$1,I2156)),MAX($H$4:H2155)+1,0)</f>
        <v>0</v>
      </c>
      <c r="N2156" s="44" t="str">
        <f aca="false">IFERROR(VLOOKUP(ROWS($N$5:N2156),$H$5:$I$6009,2,0),"")</f>
        <v/>
      </c>
    </row>
    <row r="2157" customFormat="false" ht="14.25" hidden="false" customHeight="true" outlineLevel="0" collapsed="false">
      <c r="H2157" s="44" t="n">
        <f aca="false">IF(ISNUMBER(SEARCH($N$1,I2157)),MAX($H$4:H2156)+1,0)</f>
        <v>0</v>
      </c>
      <c r="N2157" s="44" t="str">
        <f aca="false">IFERROR(VLOOKUP(ROWS($N$5:N2157),$H$5:$I$6009,2,0),"")</f>
        <v/>
      </c>
    </row>
    <row r="2158" customFormat="false" ht="14.25" hidden="false" customHeight="true" outlineLevel="0" collapsed="false">
      <c r="H2158" s="44" t="n">
        <f aca="false">IF(ISNUMBER(SEARCH($N$1,I2158)),MAX($H$4:H2157)+1,0)</f>
        <v>0</v>
      </c>
      <c r="N2158" s="44" t="str">
        <f aca="false">IFERROR(VLOOKUP(ROWS($N$5:N2158),$H$5:$I$6009,2,0),"")</f>
        <v/>
      </c>
    </row>
    <row r="2159" customFormat="false" ht="14.25" hidden="false" customHeight="true" outlineLevel="0" collapsed="false">
      <c r="H2159" s="44" t="n">
        <f aca="false">IF(ISNUMBER(SEARCH($N$1,I2159)),MAX($H$4:H2158)+1,0)</f>
        <v>0</v>
      </c>
      <c r="N2159" s="44" t="str">
        <f aca="false">IFERROR(VLOOKUP(ROWS($N$5:N2159),$H$5:$I$6009,2,0),"")</f>
        <v/>
      </c>
    </row>
    <row r="2160" customFormat="false" ht="14.25" hidden="false" customHeight="true" outlineLevel="0" collapsed="false">
      <c r="H2160" s="44" t="n">
        <f aca="false">IF(ISNUMBER(SEARCH($N$1,I2160)),MAX($H$4:H2159)+1,0)</f>
        <v>0</v>
      </c>
      <c r="N2160" s="44" t="str">
        <f aca="false">IFERROR(VLOOKUP(ROWS($N$5:N2160),$H$5:$I$6009,2,0),"")</f>
        <v/>
      </c>
    </row>
    <row r="2161" customFormat="false" ht="14.25" hidden="false" customHeight="true" outlineLevel="0" collapsed="false">
      <c r="H2161" s="44" t="n">
        <f aca="false">IF(ISNUMBER(SEARCH($N$1,I2161)),MAX($H$4:H2160)+1,0)</f>
        <v>0</v>
      </c>
      <c r="N2161" s="44" t="str">
        <f aca="false">IFERROR(VLOOKUP(ROWS($N$5:N2161),$H$5:$I$6009,2,0),"")</f>
        <v/>
      </c>
    </row>
    <row r="2162" customFormat="false" ht="14.25" hidden="false" customHeight="true" outlineLevel="0" collapsed="false">
      <c r="H2162" s="44" t="n">
        <f aca="false">IF(ISNUMBER(SEARCH($N$1,I2162)),MAX($H$4:H2161)+1,0)</f>
        <v>0</v>
      </c>
      <c r="N2162" s="44" t="str">
        <f aca="false">IFERROR(VLOOKUP(ROWS($N$5:N2162),$H$5:$I$6009,2,0),"")</f>
        <v/>
      </c>
    </row>
    <row r="2163" customFormat="false" ht="14.25" hidden="false" customHeight="true" outlineLevel="0" collapsed="false">
      <c r="H2163" s="44" t="n">
        <f aca="false">IF(ISNUMBER(SEARCH($N$1,I2163)),MAX($H$4:H2162)+1,0)</f>
        <v>0</v>
      </c>
      <c r="N2163" s="44" t="str">
        <f aca="false">IFERROR(VLOOKUP(ROWS($N$5:N2163),$H$5:$I$6009,2,0),"")</f>
        <v/>
      </c>
    </row>
    <row r="2164" customFormat="false" ht="14.25" hidden="false" customHeight="true" outlineLevel="0" collapsed="false">
      <c r="H2164" s="44" t="n">
        <f aca="false">IF(ISNUMBER(SEARCH($N$1,I2164)),MAX($H$4:H2163)+1,0)</f>
        <v>0</v>
      </c>
      <c r="N2164" s="44" t="str">
        <f aca="false">IFERROR(VLOOKUP(ROWS($N$5:N2164),$H$5:$I$6009,2,0),"")</f>
        <v/>
      </c>
    </row>
    <row r="2165" customFormat="false" ht="14.25" hidden="false" customHeight="true" outlineLevel="0" collapsed="false">
      <c r="H2165" s="44" t="n">
        <f aca="false">IF(ISNUMBER(SEARCH($N$1,I2165)),MAX($H$4:H2164)+1,0)</f>
        <v>0</v>
      </c>
      <c r="N2165" s="44" t="str">
        <f aca="false">IFERROR(VLOOKUP(ROWS($N$5:N2165),$H$5:$I$6009,2,0),"")</f>
        <v/>
      </c>
    </row>
    <row r="2166" customFormat="false" ht="14.25" hidden="false" customHeight="true" outlineLevel="0" collapsed="false">
      <c r="H2166" s="44" t="n">
        <f aca="false">IF(ISNUMBER(SEARCH($N$1,I2166)),MAX($H$4:H2165)+1,0)</f>
        <v>0</v>
      </c>
      <c r="N2166" s="44" t="str">
        <f aca="false">IFERROR(VLOOKUP(ROWS($N$5:N2166),$H$5:$I$6009,2,0),"")</f>
        <v/>
      </c>
    </row>
    <row r="2167" customFormat="false" ht="14.25" hidden="false" customHeight="true" outlineLevel="0" collapsed="false">
      <c r="H2167" s="44" t="n">
        <f aca="false">IF(ISNUMBER(SEARCH($N$1,I2167)),MAX($H$4:H2166)+1,0)</f>
        <v>0</v>
      </c>
      <c r="N2167" s="44" t="str">
        <f aca="false">IFERROR(VLOOKUP(ROWS($N$5:N2167),$H$5:$I$6009,2,0),"")</f>
        <v/>
      </c>
    </row>
    <row r="2168" customFormat="false" ht="14.25" hidden="false" customHeight="true" outlineLevel="0" collapsed="false">
      <c r="H2168" s="44" t="n">
        <f aca="false">IF(ISNUMBER(SEARCH($N$1,I2168)),MAX($H$4:H2167)+1,0)</f>
        <v>0</v>
      </c>
      <c r="N2168" s="44" t="str">
        <f aca="false">IFERROR(VLOOKUP(ROWS($N$5:N2168),$H$5:$I$6009,2,0),"")</f>
        <v/>
      </c>
    </row>
    <row r="2169" customFormat="false" ht="14.25" hidden="false" customHeight="true" outlineLevel="0" collapsed="false">
      <c r="H2169" s="44" t="n">
        <f aca="false">IF(ISNUMBER(SEARCH($N$1,I2169)),MAX($H$4:H2168)+1,0)</f>
        <v>0</v>
      </c>
      <c r="N2169" s="44" t="str">
        <f aca="false">IFERROR(VLOOKUP(ROWS($N$5:N2169),$H$5:$I$6009,2,0),"")</f>
        <v/>
      </c>
    </row>
    <row r="2170" customFormat="false" ht="14.25" hidden="false" customHeight="true" outlineLevel="0" collapsed="false">
      <c r="H2170" s="44" t="n">
        <f aca="false">IF(ISNUMBER(SEARCH($N$1,I2170)),MAX($H$4:H2169)+1,0)</f>
        <v>0</v>
      </c>
      <c r="N2170" s="44" t="str">
        <f aca="false">IFERROR(VLOOKUP(ROWS($N$5:N2170),$H$5:$I$6009,2,0),"")</f>
        <v/>
      </c>
    </row>
    <row r="2171" customFormat="false" ht="14.25" hidden="false" customHeight="true" outlineLevel="0" collapsed="false">
      <c r="H2171" s="44" t="n">
        <f aca="false">IF(ISNUMBER(SEARCH($N$1,I2171)),MAX($H$4:H2170)+1,0)</f>
        <v>0</v>
      </c>
      <c r="N2171" s="44" t="str">
        <f aca="false">IFERROR(VLOOKUP(ROWS($N$5:N2171),$H$5:$I$6009,2,0),"")</f>
        <v/>
      </c>
    </row>
    <row r="2172" customFormat="false" ht="14.25" hidden="false" customHeight="true" outlineLevel="0" collapsed="false">
      <c r="H2172" s="44" t="n">
        <f aca="false">IF(ISNUMBER(SEARCH($N$1,I2172)),MAX($H$4:H2171)+1,0)</f>
        <v>0</v>
      </c>
      <c r="N2172" s="44" t="str">
        <f aca="false">IFERROR(VLOOKUP(ROWS($N$5:N2172),$H$5:$I$6009,2,0),"")</f>
        <v/>
      </c>
    </row>
    <row r="2173" customFormat="false" ht="14.25" hidden="false" customHeight="true" outlineLevel="0" collapsed="false">
      <c r="H2173" s="44" t="n">
        <f aca="false">IF(ISNUMBER(SEARCH($N$1,I2173)),MAX($H$4:H2172)+1,0)</f>
        <v>0</v>
      </c>
      <c r="N2173" s="44" t="str">
        <f aca="false">IFERROR(VLOOKUP(ROWS($N$5:N2173),$H$5:$I$6009,2,0),"")</f>
        <v/>
      </c>
    </row>
    <row r="2174" customFormat="false" ht="14.25" hidden="false" customHeight="true" outlineLevel="0" collapsed="false">
      <c r="H2174" s="44" t="n">
        <f aca="false">IF(ISNUMBER(SEARCH($N$1,I2174)),MAX($H$4:H2173)+1,0)</f>
        <v>0</v>
      </c>
      <c r="N2174" s="44" t="str">
        <f aca="false">IFERROR(VLOOKUP(ROWS($N$5:N2174),$H$5:$I$6009,2,0),"")</f>
        <v/>
      </c>
    </row>
    <row r="2175" customFormat="false" ht="14.25" hidden="false" customHeight="true" outlineLevel="0" collapsed="false">
      <c r="H2175" s="44" t="n">
        <f aca="false">IF(ISNUMBER(SEARCH($N$1,I2175)),MAX($H$4:H2174)+1,0)</f>
        <v>0</v>
      </c>
      <c r="N2175" s="44" t="str">
        <f aca="false">IFERROR(VLOOKUP(ROWS($N$5:N2175),$H$5:$I$6009,2,0),"")</f>
        <v/>
      </c>
    </row>
    <row r="2176" customFormat="false" ht="14.25" hidden="false" customHeight="true" outlineLevel="0" collapsed="false">
      <c r="H2176" s="44" t="n">
        <f aca="false">IF(ISNUMBER(SEARCH($N$1,I2176)),MAX($H$4:H2175)+1,0)</f>
        <v>0</v>
      </c>
      <c r="N2176" s="44" t="str">
        <f aca="false">IFERROR(VLOOKUP(ROWS($N$5:N2176),$H$5:$I$6009,2,0),"")</f>
        <v/>
      </c>
    </row>
    <row r="2177" customFormat="false" ht="14.25" hidden="false" customHeight="true" outlineLevel="0" collapsed="false">
      <c r="H2177" s="44" t="n">
        <f aca="false">IF(ISNUMBER(SEARCH($N$1,I2177)),MAX($H$4:H2176)+1,0)</f>
        <v>0</v>
      </c>
      <c r="N2177" s="44" t="str">
        <f aca="false">IFERROR(VLOOKUP(ROWS($N$5:N2177),$H$5:$I$6009,2,0),"")</f>
        <v/>
      </c>
    </row>
    <row r="2178" customFormat="false" ht="14.25" hidden="false" customHeight="true" outlineLevel="0" collapsed="false">
      <c r="H2178" s="44" t="n">
        <f aca="false">IF(ISNUMBER(SEARCH($N$1,I2178)),MAX($H$4:H2177)+1,0)</f>
        <v>0</v>
      </c>
      <c r="N2178" s="44" t="str">
        <f aca="false">IFERROR(VLOOKUP(ROWS($N$5:N2178),$H$5:$I$6009,2,0),"")</f>
        <v/>
      </c>
    </row>
    <row r="2179" customFormat="false" ht="14.25" hidden="false" customHeight="true" outlineLevel="0" collapsed="false">
      <c r="H2179" s="44" t="n">
        <f aca="false">IF(ISNUMBER(SEARCH($N$1,I2179)),MAX($H$4:H2178)+1,0)</f>
        <v>0</v>
      </c>
      <c r="N2179" s="44" t="str">
        <f aca="false">IFERROR(VLOOKUP(ROWS($N$5:N2179),$H$5:$I$6009,2,0),"")</f>
        <v/>
      </c>
    </row>
    <row r="2180" customFormat="false" ht="14.25" hidden="false" customHeight="true" outlineLevel="0" collapsed="false">
      <c r="H2180" s="44" t="n">
        <f aca="false">IF(ISNUMBER(SEARCH($N$1,I2180)),MAX($H$4:H2179)+1,0)</f>
        <v>0</v>
      </c>
      <c r="N2180" s="44" t="str">
        <f aca="false">IFERROR(VLOOKUP(ROWS($N$5:N2180),$H$5:$I$6009,2,0),"")</f>
        <v/>
      </c>
    </row>
    <row r="2181" customFormat="false" ht="14.25" hidden="false" customHeight="true" outlineLevel="0" collapsed="false">
      <c r="H2181" s="44" t="n">
        <f aca="false">IF(ISNUMBER(SEARCH($N$1,I2181)),MAX($H$4:H2180)+1,0)</f>
        <v>0</v>
      </c>
      <c r="N2181" s="44" t="str">
        <f aca="false">IFERROR(VLOOKUP(ROWS($N$5:N2181),$H$5:$I$6009,2,0),"")</f>
        <v/>
      </c>
    </row>
    <row r="2182" customFormat="false" ht="14.25" hidden="false" customHeight="true" outlineLevel="0" collapsed="false">
      <c r="H2182" s="44" t="n">
        <f aca="false">IF(ISNUMBER(SEARCH($N$1,I2182)),MAX($H$4:H2181)+1,0)</f>
        <v>0</v>
      </c>
      <c r="N2182" s="44" t="str">
        <f aca="false">IFERROR(VLOOKUP(ROWS($N$5:N2182),$H$5:$I$6009,2,0),"")</f>
        <v/>
      </c>
    </row>
    <row r="2183" customFormat="false" ht="14.25" hidden="false" customHeight="true" outlineLevel="0" collapsed="false">
      <c r="H2183" s="44" t="n">
        <f aca="false">IF(ISNUMBER(SEARCH($N$1,I2183)),MAX($H$4:H2182)+1,0)</f>
        <v>0</v>
      </c>
      <c r="N2183" s="44" t="str">
        <f aca="false">IFERROR(VLOOKUP(ROWS($N$5:N2183),$H$5:$I$6009,2,0),"")</f>
        <v/>
      </c>
    </row>
    <row r="2184" customFormat="false" ht="14.25" hidden="false" customHeight="true" outlineLevel="0" collapsed="false">
      <c r="H2184" s="44" t="n">
        <f aca="false">IF(ISNUMBER(SEARCH($N$1,I2184)),MAX($H$4:H2183)+1,0)</f>
        <v>0</v>
      </c>
      <c r="N2184" s="44" t="str">
        <f aca="false">IFERROR(VLOOKUP(ROWS($N$5:N2184),$H$5:$I$6009,2,0),"")</f>
        <v/>
      </c>
    </row>
    <row r="2185" customFormat="false" ht="14.25" hidden="false" customHeight="true" outlineLevel="0" collapsed="false">
      <c r="H2185" s="44" t="n">
        <f aca="false">IF(ISNUMBER(SEARCH($N$1,I2185)),MAX($H$4:H2184)+1,0)</f>
        <v>0</v>
      </c>
      <c r="N2185" s="44" t="str">
        <f aca="false">IFERROR(VLOOKUP(ROWS($N$5:N2185),$H$5:$I$6009,2,0),"")</f>
        <v/>
      </c>
    </row>
    <row r="2186" customFormat="false" ht="14.25" hidden="false" customHeight="true" outlineLevel="0" collapsed="false">
      <c r="H2186" s="44" t="n">
        <f aca="false">IF(ISNUMBER(SEARCH($N$1,I2186)),MAX($H$4:H2185)+1,0)</f>
        <v>0</v>
      </c>
      <c r="N2186" s="44" t="str">
        <f aca="false">IFERROR(VLOOKUP(ROWS($N$5:N2186),$H$5:$I$6009,2,0),"")</f>
        <v/>
      </c>
    </row>
    <row r="2187" customFormat="false" ht="14.25" hidden="false" customHeight="true" outlineLevel="0" collapsed="false">
      <c r="H2187" s="44" t="n">
        <f aca="false">IF(ISNUMBER(SEARCH($N$1,I2187)),MAX($H$4:H2186)+1,0)</f>
        <v>0</v>
      </c>
      <c r="N2187" s="44" t="str">
        <f aca="false">IFERROR(VLOOKUP(ROWS($N$5:N2187),$H$5:$I$6009,2,0),"")</f>
        <v/>
      </c>
    </row>
    <row r="2188" customFormat="false" ht="14.25" hidden="false" customHeight="true" outlineLevel="0" collapsed="false">
      <c r="H2188" s="44" t="n">
        <f aca="false">IF(ISNUMBER(SEARCH($N$1,I2188)),MAX($H$4:H2187)+1,0)</f>
        <v>0</v>
      </c>
      <c r="N2188" s="44" t="str">
        <f aca="false">IFERROR(VLOOKUP(ROWS($N$5:N2188),$H$5:$I$6009,2,0),"")</f>
        <v/>
      </c>
    </row>
    <row r="2189" customFormat="false" ht="14.25" hidden="false" customHeight="true" outlineLevel="0" collapsed="false">
      <c r="H2189" s="44" t="n">
        <f aca="false">IF(ISNUMBER(SEARCH($N$1,I2189)),MAX($H$4:H2188)+1,0)</f>
        <v>0</v>
      </c>
      <c r="N2189" s="44" t="str">
        <f aca="false">IFERROR(VLOOKUP(ROWS($N$5:N2189),$H$5:$I$6009,2,0),"")</f>
        <v/>
      </c>
    </row>
    <row r="2190" customFormat="false" ht="14.25" hidden="false" customHeight="true" outlineLevel="0" collapsed="false">
      <c r="H2190" s="44" t="n">
        <f aca="false">IF(ISNUMBER(SEARCH($N$1,I2190)),MAX($H$4:H2189)+1,0)</f>
        <v>0</v>
      </c>
      <c r="N2190" s="44" t="str">
        <f aca="false">IFERROR(VLOOKUP(ROWS($N$5:N2190),$H$5:$I$6009,2,0),"")</f>
        <v/>
      </c>
    </row>
    <row r="2191" customFormat="false" ht="14.25" hidden="false" customHeight="true" outlineLevel="0" collapsed="false">
      <c r="H2191" s="44" t="n">
        <f aca="false">IF(ISNUMBER(SEARCH($N$1,I2191)),MAX($H$4:H2190)+1,0)</f>
        <v>0</v>
      </c>
      <c r="N2191" s="44" t="str">
        <f aca="false">IFERROR(VLOOKUP(ROWS($N$5:N2191),$H$5:$I$6009,2,0),"")</f>
        <v/>
      </c>
    </row>
    <row r="2192" customFormat="false" ht="14.25" hidden="false" customHeight="true" outlineLevel="0" collapsed="false">
      <c r="H2192" s="44" t="n">
        <f aca="false">IF(ISNUMBER(SEARCH($N$1,I2192)),MAX($H$4:H2191)+1,0)</f>
        <v>0</v>
      </c>
      <c r="N2192" s="44" t="str">
        <f aca="false">IFERROR(VLOOKUP(ROWS($N$5:N2192),$H$5:$I$6009,2,0),"")</f>
        <v/>
      </c>
    </row>
    <row r="2193" customFormat="false" ht="14.25" hidden="false" customHeight="true" outlineLevel="0" collapsed="false">
      <c r="H2193" s="44" t="n">
        <f aca="false">IF(ISNUMBER(SEARCH($N$1,I2193)),MAX($H$4:H2192)+1,0)</f>
        <v>0</v>
      </c>
      <c r="N2193" s="44" t="str">
        <f aca="false">IFERROR(VLOOKUP(ROWS($N$5:N2193),$H$5:$I$6009,2,0),"")</f>
        <v/>
      </c>
    </row>
    <row r="2194" customFormat="false" ht="14.25" hidden="false" customHeight="true" outlineLevel="0" collapsed="false">
      <c r="H2194" s="44" t="n">
        <f aca="false">IF(ISNUMBER(SEARCH($N$1,I2194)),MAX($H$4:H2193)+1,0)</f>
        <v>0</v>
      </c>
      <c r="N2194" s="44" t="str">
        <f aca="false">IFERROR(VLOOKUP(ROWS($N$5:N2194),$H$5:$I$6009,2,0),"")</f>
        <v/>
      </c>
    </row>
    <row r="2195" customFormat="false" ht="14.25" hidden="false" customHeight="true" outlineLevel="0" collapsed="false">
      <c r="H2195" s="44" t="n">
        <f aca="false">IF(ISNUMBER(SEARCH($N$1,I2195)),MAX($H$4:H2194)+1,0)</f>
        <v>0</v>
      </c>
      <c r="N2195" s="44" t="str">
        <f aca="false">IFERROR(VLOOKUP(ROWS($N$5:N2195),$H$5:$I$6009,2,0),"")</f>
        <v/>
      </c>
    </row>
    <row r="2196" customFormat="false" ht="14.25" hidden="false" customHeight="true" outlineLevel="0" collapsed="false">
      <c r="H2196" s="44" t="n">
        <f aca="false">IF(ISNUMBER(SEARCH($N$1,I2196)),MAX($H$4:H2195)+1,0)</f>
        <v>0</v>
      </c>
      <c r="N2196" s="44" t="str">
        <f aca="false">IFERROR(VLOOKUP(ROWS($N$5:N2196),$H$5:$I$6009,2,0),"")</f>
        <v/>
      </c>
    </row>
    <row r="2197" customFormat="false" ht="14.25" hidden="false" customHeight="true" outlineLevel="0" collapsed="false">
      <c r="H2197" s="44" t="n">
        <f aca="false">IF(ISNUMBER(SEARCH($N$1,I2197)),MAX($H$4:H2196)+1,0)</f>
        <v>0</v>
      </c>
      <c r="N2197" s="44" t="str">
        <f aca="false">IFERROR(VLOOKUP(ROWS($N$5:N2197),$H$5:$I$6009,2,0),"")</f>
        <v/>
      </c>
    </row>
    <row r="2198" customFormat="false" ht="14.25" hidden="false" customHeight="true" outlineLevel="0" collapsed="false">
      <c r="H2198" s="44" t="n">
        <f aca="false">IF(ISNUMBER(SEARCH($N$1,I2198)),MAX($H$4:H2197)+1,0)</f>
        <v>0</v>
      </c>
      <c r="N2198" s="44" t="str">
        <f aca="false">IFERROR(VLOOKUP(ROWS($N$5:N2198),$H$5:$I$6009,2,0),"")</f>
        <v/>
      </c>
    </row>
    <row r="2199" customFormat="false" ht="14.25" hidden="false" customHeight="true" outlineLevel="0" collapsed="false">
      <c r="H2199" s="44" t="n">
        <f aca="false">IF(ISNUMBER(SEARCH($N$1,I2199)),MAX($H$4:H2198)+1,0)</f>
        <v>0</v>
      </c>
      <c r="N2199" s="44" t="str">
        <f aca="false">IFERROR(VLOOKUP(ROWS($N$5:N2199),$H$5:$I$6009,2,0),"")</f>
        <v/>
      </c>
    </row>
    <row r="2200" customFormat="false" ht="14.25" hidden="false" customHeight="true" outlineLevel="0" collapsed="false">
      <c r="H2200" s="44" t="n">
        <f aca="false">IF(ISNUMBER(SEARCH($N$1,I2200)),MAX($H$4:H2199)+1,0)</f>
        <v>0</v>
      </c>
      <c r="N2200" s="44" t="str">
        <f aca="false">IFERROR(VLOOKUP(ROWS($N$5:N2200),$H$5:$I$6009,2,0),"")</f>
        <v/>
      </c>
    </row>
    <row r="2201" customFormat="false" ht="14.25" hidden="false" customHeight="true" outlineLevel="0" collapsed="false">
      <c r="H2201" s="44" t="n">
        <f aca="false">IF(ISNUMBER(SEARCH($N$1,I2201)),MAX($H$4:H2200)+1,0)</f>
        <v>0</v>
      </c>
      <c r="N2201" s="44" t="str">
        <f aca="false">IFERROR(VLOOKUP(ROWS($N$5:N2201),$H$5:$I$6009,2,0),"")</f>
        <v/>
      </c>
    </row>
    <row r="2202" customFormat="false" ht="14.25" hidden="false" customHeight="true" outlineLevel="0" collapsed="false">
      <c r="H2202" s="44" t="n">
        <f aca="false">IF(ISNUMBER(SEARCH($N$1,I2202)),MAX($H$4:H2201)+1,0)</f>
        <v>0</v>
      </c>
      <c r="N2202" s="44" t="str">
        <f aca="false">IFERROR(VLOOKUP(ROWS($N$5:N2202),$H$5:$I$6009,2,0),"")</f>
        <v/>
      </c>
    </row>
    <row r="2203" customFormat="false" ht="14.25" hidden="false" customHeight="true" outlineLevel="0" collapsed="false">
      <c r="H2203" s="44" t="n">
        <f aca="false">IF(ISNUMBER(SEARCH($N$1,I2203)),MAX($H$4:H2202)+1,0)</f>
        <v>0</v>
      </c>
      <c r="N2203" s="44" t="str">
        <f aca="false">IFERROR(VLOOKUP(ROWS($N$5:N2203),$H$5:$I$6009,2,0),"")</f>
        <v/>
      </c>
    </row>
    <row r="2204" customFormat="false" ht="14.25" hidden="false" customHeight="true" outlineLevel="0" collapsed="false">
      <c r="H2204" s="44" t="n">
        <f aca="false">IF(ISNUMBER(SEARCH($N$1,I2204)),MAX($H$4:H2203)+1,0)</f>
        <v>0</v>
      </c>
      <c r="N2204" s="44" t="str">
        <f aca="false">IFERROR(VLOOKUP(ROWS($N$5:N2204),$H$5:$I$6009,2,0),"")</f>
        <v/>
      </c>
    </row>
    <row r="2205" customFormat="false" ht="14.25" hidden="false" customHeight="true" outlineLevel="0" collapsed="false">
      <c r="H2205" s="44" t="n">
        <f aca="false">IF(ISNUMBER(SEARCH($N$1,I2205)),MAX($H$4:H2204)+1,0)</f>
        <v>0</v>
      </c>
      <c r="N2205" s="44" t="str">
        <f aca="false">IFERROR(VLOOKUP(ROWS($N$5:N2205),$H$5:$I$6009,2,0),"")</f>
        <v/>
      </c>
    </row>
    <row r="2206" customFormat="false" ht="14.25" hidden="false" customHeight="true" outlineLevel="0" collapsed="false">
      <c r="H2206" s="44" t="n">
        <f aca="false">IF(ISNUMBER(SEARCH($N$1,I2206)),MAX($H$4:H2205)+1,0)</f>
        <v>0</v>
      </c>
      <c r="N2206" s="44" t="str">
        <f aca="false">IFERROR(VLOOKUP(ROWS($N$5:N2206),$H$5:$I$6009,2,0),"")</f>
        <v/>
      </c>
    </row>
    <row r="2207" customFormat="false" ht="14.25" hidden="false" customHeight="true" outlineLevel="0" collapsed="false">
      <c r="H2207" s="44" t="n">
        <f aca="false">IF(ISNUMBER(SEARCH($N$1,I2207)),MAX($H$4:H2206)+1,0)</f>
        <v>0</v>
      </c>
      <c r="N2207" s="44" t="str">
        <f aca="false">IFERROR(VLOOKUP(ROWS($N$5:N2207),$H$5:$I$6009,2,0),"")</f>
        <v/>
      </c>
    </row>
    <row r="2208" customFormat="false" ht="14.25" hidden="false" customHeight="true" outlineLevel="0" collapsed="false">
      <c r="H2208" s="44" t="n">
        <f aca="false">IF(ISNUMBER(SEARCH($N$1,I2208)),MAX($H$4:H2207)+1,0)</f>
        <v>0</v>
      </c>
      <c r="N2208" s="44" t="str">
        <f aca="false">IFERROR(VLOOKUP(ROWS($N$5:N2208),$H$5:$I$6009,2,0),"")</f>
        <v/>
      </c>
    </row>
    <row r="2209" customFormat="false" ht="14.25" hidden="false" customHeight="true" outlineLevel="0" collapsed="false">
      <c r="H2209" s="44" t="n">
        <f aca="false">IF(ISNUMBER(SEARCH($N$1,I2209)),MAX($H$4:H2208)+1,0)</f>
        <v>0</v>
      </c>
      <c r="N2209" s="44" t="str">
        <f aca="false">IFERROR(VLOOKUP(ROWS($N$5:N2209),$H$5:$I$6009,2,0),"")</f>
        <v/>
      </c>
    </row>
    <row r="2210" customFormat="false" ht="14.25" hidden="false" customHeight="true" outlineLevel="0" collapsed="false">
      <c r="H2210" s="44" t="n">
        <f aca="false">IF(ISNUMBER(SEARCH($N$1,I2210)),MAX($H$4:H2209)+1,0)</f>
        <v>0</v>
      </c>
      <c r="N2210" s="44" t="str">
        <f aca="false">IFERROR(VLOOKUP(ROWS($N$5:N2210),$H$5:$I$6009,2,0),"")</f>
        <v/>
      </c>
    </row>
    <row r="2211" customFormat="false" ht="14.25" hidden="false" customHeight="true" outlineLevel="0" collapsed="false">
      <c r="H2211" s="44" t="n">
        <f aca="false">IF(ISNUMBER(SEARCH($N$1,I2211)),MAX($H$4:H2210)+1,0)</f>
        <v>0</v>
      </c>
      <c r="N2211" s="44" t="str">
        <f aca="false">IFERROR(VLOOKUP(ROWS($N$5:N2211),$H$5:$I$6009,2,0),"")</f>
        <v/>
      </c>
    </row>
    <row r="2212" customFormat="false" ht="14.25" hidden="false" customHeight="true" outlineLevel="0" collapsed="false">
      <c r="H2212" s="44" t="n">
        <f aca="false">IF(ISNUMBER(SEARCH($N$1,I2212)),MAX($H$4:H2211)+1,0)</f>
        <v>0</v>
      </c>
      <c r="N2212" s="44" t="str">
        <f aca="false">IFERROR(VLOOKUP(ROWS($N$5:N2212),$H$5:$I$6009,2,0),"")</f>
        <v/>
      </c>
    </row>
    <row r="2213" customFormat="false" ht="14.25" hidden="false" customHeight="true" outlineLevel="0" collapsed="false">
      <c r="H2213" s="44" t="n">
        <f aca="false">IF(ISNUMBER(SEARCH($N$1,I2213)),MAX($H$4:H2212)+1,0)</f>
        <v>0</v>
      </c>
      <c r="N2213" s="44" t="str">
        <f aca="false">IFERROR(VLOOKUP(ROWS($N$5:N2213),$H$5:$I$6009,2,0),"")</f>
        <v/>
      </c>
    </row>
    <row r="2214" customFormat="false" ht="14.25" hidden="false" customHeight="true" outlineLevel="0" collapsed="false">
      <c r="H2214" s="44" t="n">
        <f aca="false">IF(ISNUMBER(SEARCH($N$1,I2214)),MAX($H$4:H2213)+1,0)</f>
        <v>0</v>
      </c>
      <c r="N2214" s="44" t="str">
        <f aca="false">IFERROR(VLOOKUP(ROWS($N$5:N2214),$H$5:$I$6009,2,0),"")</f>
        <v/>
      </c>
    </row>
    <row r="2215" customFormat="false" ht="14.25" hidden="false" customHeight="true" outlineLevel="0" collapsed="false">
      <c r="H2215" s="44" t="n">
        <f aca="false">IF(ISNUMBER(SEARCH($N$1,I2215)),MAX($H$4:H2214)+1,0)</f>
        <v>0</v>
      </c>
      <c r="N2215" s="44" t="str">
        <f aca="false">IFERROR(VLOOKUP(ROWS($N$5:N2215),$H$5:$I$6009,2,0),"")</f>
        <v/>
      </c>
    </row>
    <row r="2216" customFormat="false" ht="14.25" hidden="false" customHeight="true" outlineLevel="0" collapsed="false">
      <c r="H2216" s="44" t="n">
        <f aca="false">IF(ISNUMBER(SEARCH($N$1,I2216)),MAX($H$4:H2215)+1,0)</f>
        <v>0</v>
      </c>
      <c r="N2216" s="44" t="str">
        <f aca="false">IFERROR(VLOOKUP(ROWS($N$5:N2216),$H$5:$I$6009,2,0),"")</f>
        <v/>
      </c>
    </row>
    <row r="2217" customFormat="false" ht="14.25" hidden="false" customHeight="true" outlineLevel="0" collapsed="false">
      <c r="H2217" s="44" t="n">
        <f aca="false">IF(ISNUMBER(SEARCH($N$1,I2217)),MAX($H$4:H2216)+1,0)</f>
        <v>0</v>
      </c>
      <c r="N2217" s="44" t="str">
        <f aca="false">IFERROR(VLOOKUP(ROWS($N$5:N2217),$H$5:$I$6009,2,0),"")</f>
        <v/>
      </c>
    </row>
    <row r="2218" customFormat="false" ht="14.25" hidden="false" customHeight="true" outlineLevel="0" collapsed="false">
      <c r="H2218" s="44" t="n">
        <f aca="false">IF(ISNUMBER(SEARCH($N$1,I2218)),MAX($H$4:H2217)+1,0)</f>
        <v>0</v>
      </c>
      <c r="N2218" s="44" t="str">
        <f aca="false">IFERROR(VLOOKUP(ROWS($N$5:N2218),$H$5:$I$6009,2,0),"")</f>
        <v/>
      </c>
    </row>
    <row r="2219" customFormat="false" ht="14.25" hidden="false" customHeight="true" outlineLevel="0" collapsed="false">
      <c r="H2219" s="44" t="n">
        <f aca="false">IF(ISNUMBER(SEARCH($N$1,I2219)),MAX($H$4:H2218)+1,0)</f>
        <v>0</v>
      </c>
      <c r="N2219" s="44" t="str">
        <f aca="false">IFERROR(VLOOKUP(ROWS($N$5:N2219),$H$5:$I$6009,2,0),"")</f>
        <v/>
      </c>
    </row>
    <row r="2220" customFormat="false" ht="14.25" hidden="false" customHeight="true" outlineLevel="0" collapsed="false">
      <c r="H2220" s="44" t="n">
        <f aca="false">IF(ISNUMBER(SEARCH($N$1,I2220)),MAX($H$4:H2219)+1,0)</f>
        <v>0</v>
      </c>
      <c r="N2220" s="44" t="str">
        <f aca="false">IFERROR(VLOOKUP(ROWS($N$5:N2220),$H$5:$I$6009,2,0),"")</f>
        <v/>
      </c>
    </row>
    <row r="2221" customFormat="false" ht="14.25" hidden="false" customHeight="true" outlineLevel="0" collapsed="false">
      <c r="H2221" s="44" t="n">
        <f aca="false">IF(ISNUMBER(SEARCH($N$1,I2221)),MAX($H$4:H2220)+1,0)</f>
        <v>0</v>
      </c>
      <c r="N2221" s="44" t="str">
        <f aca="false">IFERROR(VLOOKUP(ROWS($N$5:N2221),$H$5:$I$6009,2,0),"")</f>
        <v/>
      </c>
    </row>
    <row r="2222" customFormat="false" ht="14.25" hidden="false" customHeight="true" outlineLevel="0" collapsed="false">
      <c r="H2222" s="44" t="n">
        <f aca="false">IF(ISNUMBER(SEARCH($N$1,I2222)),MAX($H$4:H2221)+1,0)</f>
        <v>0</v>
      </c>
      <c r="N2222" s="44" t="str">
        <f aca="false">IFERROR(VLOOKUP(ROWS($N$5:N2222),$H$5:$I$6009,2,0),"")</f>
        <v/>
      </c>
    </row>
    <row r="2223" customFormat="false" ht="14.25" hidden="false" customHeight="true" outlineLevel="0" collapsed="false">
      <c r="H2223" s="44" t="n">
        <f aca="false">IF(ISNUMBER(SEARCH($N$1,I2223)),MAX($H$4:H2222)+1,0)</f>
        <v>0</v>
      </c>
      <c r="N2223" s="44" t="str">
        <f aca="false">IFERROR(VLOOKUP(ROWS($N$5:N2223),$H$5:$I$6009,2,0),"")</f>
        <v/>
      </c>
    </row>
    <row r="2224" customFormat="false" ht="14.25" hidden="false" customHeight="true" outlineLevel="0" collapsed="false">
      <c r="H2224" s="44" t="n">
        <f aca="false">IF(ISNUMBER(SEARCH($N$1,I2224)),MAX($H$4:H2223)+1,0)</f>
        <v>0</v>
      </c>
      <c r="N2224" s="44" t="str">
        <f aca="false">IFERROR(VLOOKUP(ROWS($N$5:N2224),$H$5:$I$6009,2,0),"")</f>
        <v/>
      </c>
    </row>
    <row r="2225" customFormat="false" ht="14.25" hidden="false" customHeight="true" outlineLevel="0" collapsed="false">
      <c r="H2225" s="44" t="n">
        <f aca="false">IF(ISNUMBER(SEARCH($N$1,I2225)),MAX($H$4:H2224)+1,0)</f>
        <v>0</v>
      </c>
      <c r="N2225" s="44" t="str">
        <f aca="false">IFERROR(VLOOKUP(ROWS($N$5:N2225),$H$5:$I$6009,2,0),"")</f>
        <v/>
      </c>
    </row>
    <row r="2226" customFormat="false" ht="14.25" hidden="false" customHeight="true" outlineLevel="0" collapsed="false">
      <c r="H2226" s="44" t="n">
        <f aca="false">IF(ISNUMBER(SEARCH($N$1,I2226)),MAX($H$4:H2225)+1,0)</f>
        <v>0</v>
      </c>
      <c r="N2226" s="44" t="str">
        <f aca="false">IFERROR(VLOOKUP(ROWS($N$5:N2226),$H$5:$I$6009,2,0),"")</f>
        <v/>
      </c>
    </row>
    <row r="2227" customFormat="false" ht="14.25" hidden="false" customHeight="true" outlineLevel="0" collapsed="false">
      <c r="H2227" s="44" t="n">
        <f aca="false">IF(ISNUMBER(SEARCH($N$1,I2227)),MAX($H$4:H2226)+1,0)</f>
        <v>0</v>
      </c>
      <c r="N2227" s="44" t="str">
        <f aca="false">IFERROR(VLOOKUP(ROWS($N$5:N2227),$H$5:$I$6009,2,0),"")</f>
        <v/>
      </c>
    </row>
    <row r="2228" customFormat="false" ht="14.25" hidden="false" customHeight="true" outlineLevel="0" collapsed="false">
      <c r="H2228" s="44" t="n">
        <f aca="false">IF(ISNUMBER(SEARCH($N$1,I2228)),MAX($H$4:H2227)+1,0)</f>
        <v>0</v>
      </c>
      <c r="N2228" s="44" t="str">
        <f aca="false">IFERROR(VLOOKUP(ROWS($N$5:N2228),$H$5:$I$6009,2,0),"")</f>
        <v/>
      </c>
    </row>
    <row r="2229" customFormat="false" ht="14.25" hidden="false" customHeight="true" outlineLevel="0" collapsed="false">
      <c r="H2229" s="44" t="n">
        <f aca="false">IF(ISNUMBER(SEARCH($N$1,I2229)),MAX($H$4:H2228)+1,0)</f>
        <v>0</v>
      </c>
      <c r="N2229" s="44" t="str">
        <f aca="false">IFERROR(VLOOKUP(ROWS($N$5:N2229),$H$5:$I$6009,2,0),"")</f>
        <v/>
      </c>
    </row>
    <row r="2230" customFormat="false" ht="14.25" hidden="false" customHeight="true" outlineLevel="0" collapsed="false">
      <c r="H2230" s="44" t="n">
        <f aca="false">IF(ISNUMBER(SEARCH($N$1,I2230)),MAX($H$4:H2229)+1,0)</f>
        <v>0</v>
      </c>
      <c r="N2230" s="44" t="str">
        <f aca="false">IFERROR(VLOOKUP(ROWS($N$5:N2230),$H$5:$I$6009,2,0),"")</f>
        <v/>
      </c>
    </row>
    <row r="2231" customFormat="false" ht="14.25" hidden="false" customHeight="true" outlineLevel="0" collapsed="false">
      <c r="H2231" s="44" t="n">
        <f aca="false">IF(ISNUMBER(SEARCH($N$1,I2231)),MAX($H$4:H2230)+1,0)</f>
        <v>0</v>
      </c>
      <c r="N2231" s="44" t="str">
        <f aca="false">IFERROR(VLOOKUP(ROWS($N$5:N2231),$H$5:$I$6009,2,0),"")</f>
        <v/>
      </c>
    </row>
    <row r="2232" customFormat="false" ht="14.25" hidden="false" customHeight="true" outlineLevel="0" collapsed="false">
      <c r="H2232" s="44" t="n">
        <f aca="false">IF(ISNUMBER(SEARCH($N$1,I2232)),MAX($H$4:H2231)+1,0)</f>
        <v>0</v>
      </c>
      <c r="N2232" s="44" t="str">
        <f aca="false">IFERROR(VLOOKUP(ROWS($N$5:N2232),$H$5:$I$6009,2,0),"")</f>
        <v/>
      </c>
    </row>
    <row r="2233" customFormat="false" ht="14.25" hidden="false" customHeight="true" outlineLevel="0" collapsed="false">
      <c r="H2233" s="44" t="n">
        <f aca="false">IF(ISNUMBER(SEARCH($N$1,I2233)),MAX($H$4:H2232)+1,0)</f>
        <v>0</v>
      </c>
      <c r="N2233" s="44" t="str">
        <f aca="false">IFERROR(VLOOKUP(ROWS($N$5:N2233),$H$5:$I$6009,2,0),"")</f>
        <v/>
      </c>
    </row>
    <row r="2234" customFormat="false" ht="14.25" hidden="false" customHeight="true" outlineLevel="0" collapsed="false">
      <c r="H2234" s="44" t="n">
        <f aca="false">IF(ISNUMBER(SEARCH($N$1,I2234)),MAX($H$4:H2233)+1,0)</f>
        <v>0</v>
      </c>
      <c r="N2234" s="44" t="str">
        <f aca="false">IFERROR(VLOOKUP(ROWS($N$5:N2234),$H$5:$I$6009,2,0),"")</f>
        <v/>
      </c>
    </row>
    <row r="2235" customFormat="false" ht="14.25" hidden="false" customHeight="true" outlineLevel="0" collapsed="false">
      <c r="H2235" s="44" t="n">
        <f aca="false">IF(ISNUMBER(SEARCH($N$1,I2235)),MAX($H$4:H2234)+1,0)</f>
        <v>0</v>
      </c>
      <c r="N2235" s="44" t="str">
        <f aca="false">IFERROR(VLOOKUP(ROWS($N$5:N2235),$H$5:$I$6009,2,0),"")</f>
        <v/>
      </c>
    </row>
    <row r="2236" customFormat="false" ht="14.25" hidden="false" customHeight="true" outlineLevel="0" collapsed="false">
      <c r="H2236" s="44" t="n">
        <f aca="false">IF(ISNUMBER(SEARCH($N$1,I2236)),MAX($H$4:H2235)+1,0)</f>
        <v>0</v>
      </c>
      <c r="N2236" s="44" t="str">
        <f aca="false">IFERROR(VLOOKUP(ROWS($N$5:N2236),$H$5:$I$6009,2,0),"")</f>
        <v/>
      </c>
    </row>
    <row r="2237" customFormat="false" ht="14.25" hidden="false" customHeight="true" outlineLevel="0" collapsed="false">
      <c r="H2237" s="44" t="n">
        <f aca="false">IF(ISNUMBER(SEARCH($N$1,I2237)),MAX($H$4:H2236)+1,0)</f>
        <v>0</v>
      </c>
      <c r="N2237" s="44" t="str">
        <f aca="false">IFERROR(VLOOKUP(ROWS($N$5:N2237),$H$5:$I$6009,2,0),"")</f>
        <v/>
      </c>
    </row>
    <row r="2238" customFormat="false" ht="14.25" hidden="false" customHeight="true" outlineLevel="0" collapsed="false">
      <c r="H2238" s="44" t="n">
        <f aca="false">IF(ISNUMBER(SEARCH($N$1,I2238)),MAX($H$4:H2237)+1,0)</f>
        <v>0</v>
      </c>
      <c r="N2238" s="44" t="str">
        <f aca="false">IFERROR(VLOOKUP(ROWS($N$5:N2238),$H$5:$I$6009,2,0),"")</f>
        <v/>
      </c>
    </row>
    <row r="2239" customFormat="false" ht="14.25" hidden="false" customHeight="true" outlineLevel="0" collapsed="false">
      <c r="H2239" s="44" t="n">
        <f aca="false">IF(ISNUMBER(SEARCH($N$1,I2239)),MAX($H$4:H2238)+1,0)</f>
        <v>0</v>
      </c>
      <c r="N2239" s="44" t="str">
        <f aca="false">IFERROR(VLOOKUP(ROWS($N$5:N2239),$H$5:$I$6009,2,0),"")</f>
        <v/>
      </c>
    </row>
    <row r="2240" customFormat="false" ht="14.25" hidden="false" customHeight="true" outlineLevel="0" collapsed="false">
      <c r="H2240" s="44" t="n">
        <f aca="false">IF(ISNUMBER(SEARCH($N$1,I2240)),MAX($H$4:H2239)+1,0)</f>
        <v>0</v>
      </c>
      <c r="N2240" s="44" t="str">
        <f aca="false">IFERROR(VLOOKUP(ROWS($N$5:N2240),$H$5:$I$6009,2,0),"")</f>
        <v/>
      </c>
    </row>
    <row r="2241" customFormat="false" ht="14.25" hidden="false" customHeight="true" outlineLevel="0" collapsed="false">
      <c r="H2241" s="44" t="n">
        <f aca="false">IF(ISNUMBER(SEARCH($N$1,I2241)),MAX($H$4:H2240)+1,0)</f>
        <v>0</v>
      </c>
      <c r="N2241" s="44" t="str">
        <f aca="false">IFERROR(VLOOKUP(ROWS($N$5:N2241),$H$5:$I$6009,2,0),"")</f>
        <v/>
      </c>
    </row>
    <row r="2242" customFormat="false" ht="14.25" hidden="false" customHeight="true" outlineLevel="0" collapsed="false">
      <c r="H2242" s="44" t="n">
        <f aca="false">IF(ISNUMBER(SEARCH($N$1,I2242)),MAX($H$4:H2241)+1,0)</f>
        <v>0</v>
      </c>
      <c r="N2242" s="44" t="str">
        <f aca="false">IFERROR(VLOOKUP(ROWS($N$5:N2242),$H$5:$I$6009,2,0),"")</f>
        <v/>
      </c>
    </row>
    <row r="2243" customFormat="false" ht="14.25" hidden="false" customHeight="true" outlineLevel="0" collapsed="false">
      <c r="H2243" s="44" t="n">
        <f aca="false">IF(ISNUMBER(SEARCH($N$1,I2243)),MAX($H$4:H2242)+1,0)</f>
        <v>0</v>
      </c>
      <c r="N2243" s="44" t="str">
        <f aca="false">IFERROR(VLOOKUP(ROWS($N$5:N2243),$H$5:$I$6009,2,0),"")</f>
        <v/>
      </c>
    </row>
    <row r="2244" customFormat="false" ht="14.25" hidden="false" customHeight="true" outlineLevel="0" collapsed="false">
      <c r="H2244" s="44" t="n">
        <f aca="false">IF(ISNUMBER(SEARCH($N$1,I2244)),MAX($H$4:H2243)+1,0)</f>
        <v>0</v>
      </c>
      <c r="N2244" s="44" t="str">
        <f aca="false">IFERROR(VLOOKUP(ROWS($N$5:N2244),$H$5:$I$6009,2,0),"")</f>
        <v/>
      </c>
    </row>
    <row r="2245" customFormat="false" ht="14.25" hidden="false" customHeight="true" outlineLevel="0" collapsed="false">
      <c r="H2245" s="44" t="n">
        <f aca="false">IF(ISNUMBER(SEARCH($N$1,I2245)),MAX($H$4:H2244)+1,0)</f>
        <v>0</v>
      </c>
      <c r="N2245" s="44" t="str">
        <f aca="false">IFERROR(VLOOKUP(ROWS($N$5:N2245),$H$5:$I$6009,2,0),"")</f>
        <v/>
      </c>
    </row>
    <row r="2246" customFormat="false" ht="14.25" hidden="false" customHeight="true" outlineLevel="0" collapsed="false">
      <c r="H2246" s="44" t="n">
        <f aca="false">IF(ISNUMBER(SEARCH($N$1,I2246)),MAX($H$4:H2245)+1,0)</f>
        <v>0</v>
      </c>
      <c r="N2246" s="44" t="str">
        <f aca="false">IFERROR(VLOOKUP(ROWS($N$5:N2246),$H$5:$I$6009,2,0),"")</f>
        <v/>
      </c>
    </row>
    <row r="2247" customFormat="false" ht="14.25" hidden="false" customHeight="true" outlineLevel="0" collapsed="false">
      <c r="H2247" s="44" t="n">
        <f aca="false">IF(ISNUMBER(SEARCH($N$1,I2247)),MAX($H$4:H2246)+1,0)</f>
        <v>0</v>
      </c>
      <c r="N2247" s="44" t="str">
        <f aca="false">IFERROR(VLOOKUP(ROWS($N$5:N2247),$H$5:$I$6009,2,0),"")</f>
        <v/>
      </c>
    </row>
    <row r="2248" customFormat="false" ht="14.25" hidden="false" customHeight="true" outlineLevel="0" collapsed="false">
      <c r="H2248" s="44" t="n">
        <f aca="false">IF(ISNUMBER(SEARCH($N$1,I2248)),MAX($H$4:H2247)+1,0)</f>
        <v>0</v>
      </c>
      <c r="N2248" s="44" t="str">
        <f aca="false">IFERROR(VLOOKUP(ROWS($N$5:N2248),$H$5:$I$6009,2,0),"")</f>
        <v/>
      </c>
    </row>
    <row r="2249" customFormat="false" ht="14.25" hidden="false" customHeight="true" outlineLevel="0" collapsed="false">
      <c r="H2249" s="44" t="n">
        <f aca="false">IF(ISNUMBER(SEARCH($N$1,I2249)),MAX($H$4:H2248)+1,0)</f>
        <v>0</v>
      </c>
      <c r="N2249" s="44" t="str">
        <f aca="false">IFERROR(VLOOKUP(ROWS($N$5:N2249),$H$5:$I$6009,2,0),"")</f>
        <v/>
      </c>
    </row>
    <row r="2250" customFormat="false" ht="14.25" hidden="false" customHeight="true" outlineLevel="0" collapsed="false">
      <c r="H2250" s="44" t="n">
        <f aca="false">IF(ISNUMBER(SEARCH($N$1,I2250)),MAX($H$4:H2249)+1,0)</f>
        <v>0</v>
      </c>
      <c r="N2250" s="44" t="str">
        <f aca="false">IFERROR(VLOOKUP(ROWS($N$5:N2250),$H$5:$I$6009,2,0),"")</f>
        <v/>
      </c>
    </row>
    <row r="2251" customFormat="false" ht="14.25" hidden="false" customHeight="true" outlineLevel="0" collapsed="false">
      <c r="H2251" s="44" t="n">
        <f aca="false">IF(ISNUMBER(SEARCH($N$1,I2251)),MAX($H$4:H2250)+1,0)</f>
        <v>0</v>
      </c>
      <c r="N2251" s="44" t="str">
        <f aca="false">IFERROR(VLOOKUP(ROWS($N$5:N2251),$H$5:$I$6009,2,0),"")</f>
        <v/>
      </c>
    </row>
    <row r="2252" customFormat="false" ht="14.25" hidden="false" customHeight="true" outlineLevel="0" collapsed="false">
      <c r="H2252" s="44" t="n">
        <f aca="false">IF(ISNUMBER(SEARCH($N$1,I2252)),MAX($H$4:H2251)+1,0)</f>
        <v>0</v>
      </c>
      <c r="N2252" s="44" t="str">
        <f aca="false">IFERROR(VLOOKUP(ROWS($N$5:N2252),$H$5:$I$6009,2,0),"")</f>
        <v/>
      </c>
    </row>
    <row r="2253" customFormat="false" ht="14.25" hidden="false" customHeight="true" outlineLevel="0" collapsed="false">
      <c r="H2253" s="44" t="n">
        <f aca="false">IF(ISNUMBER(SEARCH($N$1,I2253)),MAX($H$4:H2252)+1,0)</f>
        <v>0</v>
      </c>
      <c r="N2253" s="44" t="str">
        <f aca="false">IFERROR(VLOOKUP(ROWS($N$5:N2253),$H$5:$I$6009,2,0),"")</f>
        <v/>
      </c>
    </row>
    <row r="2254" customFormat="false" ht="14.25" hidden="false" customHeight="true" outlineLevel="0" collapsed="false">
      <c r="H2254" s="44" t="n">
        <f aca="false">IF(ISNUMBER(SEARCH($N$1,I2254)),MAX($H$4:H2253)+1,0)</f>
        <v>0</v>
      </c>
      <c r="N2254" s="44" t="str">
        <f aca="false">IFERROR(VLOOKUP(ROWS($N$5:N2254),$H$5:$I$6009,2,0),"")</f>
        <v/>
      </c>
    </row>
    <row r="2255" customFormat="false" ht="14.25" hidden="false" customHeight="true" outlineLevel="0" collapsed="false">
      <c r="H2255" s="44" t="n">
        <f aca="false">IF(ISNUMBER(SEARCH($N$1,I2255)),MAX($H$4:H2254)+1,0)</f>
        <v>0</v>
      </c>
      <c r="N2255" s="44" t="str">
        <f aca="false">IFERROR(VLOOKUP(ROWS($N$5:N2255),$H$5:$I$6009,2,0),"")</f>
        <v/>
      </c>
    </row>
    <row r="2256" customFormat="false" ht="14.25" hidden="false" customHeight="true" outlineLevel="0" collapsed="false">
      <c r="H2256" s="44" t="n">
        <f aca="false">IF(ISNUMBER(SEARCH($N$1,I2256)),MAX($H$4:H2255)+1,0)</f>
        <v>0</v>
      </c>
      <c r="N2256" s="44" t="str">
        <f aca="false">IFERROR(VLOOKUP(ROWS($N$5:N2256),$H$5:$I$6009,2,0),"")</f>
        <v/>
      </c>
    </row>
    <row r="2257" customFormat="false" ht="14.25" hidden="false" customHeight="true" outlineLevel="0" collapsed="false">
      <c r="H2257" s="44" t="n">
        <f aca="false">IF(ISNUMBER(SEARCH($N$1,I2257)),MAX($H$4:H2256)+1,0)</f>
        <v>0</v>
      </c>
      <c r="N2257" s="44" t="str">
        <f aca="false">IFERROR(VLOOKUP(ROWS($N$5:N2257),$H$5:$I$6009,2,0),"")</f>
        <v/>
      </c>
    </row>
    <row r="2258" customFormat="false" ht="14.25" hidden="false" customHeight="true" outlineLevel="0" collapsed="false">
      <c r="H2258" s="44" t="n">
        <f aca="false">IF(ISNUMBER(SEARCH($N$1,I2258)),MAX($H$4:H2257)+1,0)</f>
        <v>0</v>
      </c>
      <c r="N2258" s="44" t="str">
        <f aca="false">IFERROR(VLOOKUP(ROWS($N$5:N2258),$H$5:$I$6009,2,0),"")</f>
        <v/>
      </c>
    </row>
    <row r="2259" customFormat="false" ht="14.25" hidden="false" customHeight="true" outlineLevel="0" collapsed="false">
      <c r="H2259" s="44" t="n">
        <f aca="false">IF(ISNUMBER(SEARCH($N$1,I2259)),MAX($H$4:H2258)+1,0)</f>
        <v>0</v>
      </c>
      <c r="N2259" s="44" t="str">
        <f aca="false">IFERROR(VLOOKUP(ROWS($N$5:N2259),$H$5:$I$6009,2,0),"")</f>
        <v/>
      </c>
    </row>
    <row r="2260" customFormat="false" ht="14.25" hidden="false" customHeight="true" outlineLevel="0" collapsed="false">
      <c r="H2260" s="44" t="n">
        <f aca="false">IF(ISNUMBER(SEARCH($N$1,I2260)),MAX($H$4:H2259)+1,0)</f>
        <v>0</v>
      </c>
      <c r="N2260" s="44" t="str">
        <f aca="false">IFERROR(VLOOKUP(ROWS($N$5:N2260),$H$5:$I$6009,2,0),"")</f>
        <v/>
      </c>
    </row>
    <row r="2261" customFormat="false" ht="14.25" hidden="false" customHeight="true" outlineLevel="0" collapsed="false">
      <c r="H2261" s="44" t="n">
        <f aca="false">IF(ISNUMBER(SEARCH($N$1,I2261)),MAX($H$4:H2260)+1,0)</f>
        <v>0</v>
      </c>
      <c r="N2261" s="44" t="str">
        <f aca="false">IFERROR(VLOOKUP(ROWS($N$5:N2261),$H$5:$I$6009,2,0),"")</f>
        <v/>
      </c>
    </row>
    <row r="2262" customFormat="false" ht="14.25" hidden="false" customHeight="true" outlineLevel="0" collapsed="false">
      <c r="H2262" s="44" t="n">
        <f aca="false">IF(ISNUMBER(SEARCH($N$1,I2262)),MAX($H$4:H2261)+1,0)</f>
        <v>0</v>
      </c>
      <c r="N2262" s="44" t="str">
        <f aca="false">IFERROR(VLOOKUP(ROWS($N$5:N2262),$H$5:$I$6009,2,0),"")</f>
        <v/>
      </c>
    </row>
    <row r="2263" customFormat="false" ht="14.25" hidden="false" customHeight="true" outlineLevel="0" collapsed="false">
      <c r="H2263" s="44" t="n">
        <f aca="false">IF(ISNUMBER(SEARCH($N$1,I2263)),MAX($H$4:H2262)+1,0)</f>
        <v>0</v>
      </c>
      <c r="N2263" s="44" t="str">
        <f aca="false">IFERROR(VLOOKUP(ROWS($N$5:N2263),$H$5:$I$6009,2,0),"")</f>
        <v/>
      </c>
    </row>
    <row r="2264" customFormat="false" ht="14.25" hidden="false" customHeight="true" outlineLevel="0" collapsed="false">
      <c r="H2264" s="44" t="n">
        <f aca="false">IF(ISNUMBER(SEARCH($N$1,I2264)),MAX($H$4:H2263)+1,0)</f>
        <v>0</v>
      </c>
      <c r="N2264" s="44" t="str">
        <f aca="false">IFERROR(VLOOKUP(ROWS($N$5:N2264),$H$5:$I$6009,2,0),"")</f>
        <v/>
      </c>
    </row>
    <row r="2265" customFormat="false" ht="14.25" hidden="false" customHeight="true" outlineLevel="0" collapsed="false">
      <c r="H2265" s="44" t="n">
        <f aca="false">IF(ISNUMBER(SEARCH($N$1,I2265)),MAX($H$4:H2264)+1,0)</f>
        <v>0</v>
      </c>
      <c r="N2265" s="44" t="str">
        <f aca="false">IFERROR(VLOOKUP(ROWS($N$5:N2265),$H$5:$I$6009,2,0),"")</f>
        <v/>
      </c>
    </row>
    <row r="2266" customFormat="false" ht="14.25" hidden="false" customHeight="true" outlineLevel="0" collapsed="false">
      <c r="H2266" s="44" t="n">
        <f aca="false">IF(ISNUMBER(SEARCH($N$1,I2266)),MAX($H$4:H2265)+1,0)</f>
        <v>0</v>
      </c>
      <c r="N2266" s="44" t="str">
        <f aca="false">IFERROR(VLOOKUP(ROWS($N$5:N2266),$H$5:$I$6009,2,0),"")</f>
        <v/>
      </c>
    </row>
    <row r="2267" customFormat="false" ht="14.25" hidden="false" customHeight="true" outlineLevel="0" collapsed="false">
      <c r="H2267" s="44" t="n">
        <f aca="false">IF(ISNUMBER(SEARCH($N$1,I2267)),MAX($H$4:H2266)+1,0)</f>
        <v>0</v>
      </c>
      <c r="N2267" s="44" t="str">
        <f aca="false">IFERROR(VLOOKUP(ROWS($N$5:N2267),$H$5:$I$6009,2,0),"")</f>
        <v/>
      </c>
    </row>
    <row r="2268" customFormat="false" ht="14.25" hidden="false" customHeight="true" outlineLevel="0" collapsed="false">
      <c r="H2268" s="44" t="n">
        <f aca="false">IF(ISNUMBER(SEARCH($N$1,I2268)),MAX($H$4:H2267)+1,0)</f>
        <v>0</v>
      </c>
      <c r="N2268" s="44" t="str">
        <f aca="false">IFERROR(VLOOKUP(ROWS($N$5:N2268),$H$5:$I$6009,2,0),"")</f>
        <v/>
      </c>
    </row>
    <row r="2269" customFormat="false" ht="14.25" hidden="false" customHeight="true" outlineLevel="0" collapsed="false">
      <c r="H2269" s="44" t="n">
        <f aca="false">IF(ISNUMBER(SEARCH($N$1,I2269)),MAX($H$4:H2268)+1,0)</f>
        <v>0</v>
      </c>
      <c r="N2269" s="44" t="str">
        <f aca="false">IFERROR(VLOOKUP(ROWS($N$5:N2269),$H$5:$I$6009,2,0),"")</f>
        <v/>
      </c>
    </row>
    <row r="2270" customFormat="false" ht="14.25" hidden="false" customHeight="true" outlineLevel="0" collapsed="false">
      <c r="H2270" s="44" t="n">
        <f aca="false">IF(ISNUMBER(SEARCH($N$1,I2270)),MAX($H$4:H2269)+1,0)</f>
        <v>0</v>
      </c>
      <c r="N2270" s="44" t="str">
        <f aca="false">IFERROR(VLOOKUP(ROWS($N$5:N2270),$H$5:$I$6009,2,0),"")</f>
        <v/>
      </c>
    </row>
    <row r="2271" customFormat="false" ht="14.25" hidden="false" customHeight="true" outlineLevel="0" collapsed="false">
      <c r="H2271" s="44" t="n">
        <f aca="false">IF(ISNUMBER(SEARCH($N$1,I2271)),MAX($H$4:H2270)+1,0)</f>
        <v>0</v>
      </c>
      <c r="N2271" s="44" t="str">
        <f aca="false">IFERROR(VLOOKUP(ROWS($N$5:N2271),$H$5:$I$6009,2,0),"")</f>
        <v/>
      </c>
    </row>
    <row r="2272" customFormat="false" ht="14.25" hidden="false" customHeight="true" outlineLevel="0" collapsed="false">
      <c r="H2272" s="44" t="n">
        <f aca="false">IF(ISNUMBER(SEARCH($N$1,I2272)),MAX($H$4:H2271)+1,0)</f>
        <v>0</v>
      </c>
      <c r="N2272" s="44" t="str">
        <f aca="false">IFERROR(VLOOKUP(ROWS($N$5:N2272),$H$5:$I$6009,2,0),"")</f>
        <v/>
      </c>
    </row>
    <row r="2273" customFormat="false" ht="14.25" hidden="false" customHeight="true" outlineLevel="0" collapsed="false">
      <c r="H2273" s="44" t="n">
        <f aca="false">IF(ISNUMBER(SEARCH($N$1,I2273)),MAX($H$4:H2272)+1,0)</f>
        <v>0</v>
      </c>
      <c r="N2273" s="44" t="str">
        <f aca="false">IFERROR(VLOOKUP(ROWS($N$5:N2273),$H$5:$I$6009,2,0),"")</f>
        <v/>
      </c>
    </row>
    <row r="2274" customFormat="false" ht="14.25" hidden="false" customHeight="true" outlineLevel="0" collapsed="false">
      <c r="H2274" s="44" t="n">
        <f aca="false">IF(ISNUMBER(SEARCH($N$1,I2274)),MAX($H$4:H2273)+1,0)</f>
        <v>0</v>
      </c>
      <c r="N2274" s="44" t="str">
        <f aca="false">IFERROR(VLOOKUP(ROWS($N$5:N2274),$H$5:$I$6009,2,0),"")</f>
        <v/>
      </c>
    </row>
    <row r="2275" customFormat="false" ht="14.25" hidden="false" customHeight="true" outlineLevel="0" collapsed="false">
      <c r="H2275" s="44" t="n">
        <f aca="false">IF(ISNUMBER(SEARCH($N$1,I2275)),MAX($H$4:H2274)+1,0)</f>
        <v>0</v>
      </c>
      <c r="N2275" s="44" t="str">
        <f aca="false">IFERROR(VLOOKUP(ROWS($N$5:N2275),$H$5:$I$6009,2,0),"")</f>
        <v/>
      </c>
    </row>
    <row r="2276" customFormat="false" ht="14.25" hidden="false" customHeight="true" outlineLevel="0" collapsed="false">
      <c r="H2276" s="44" t="n">
        <f aca="false">IF(ISNUMBER(SEARCH($N$1,I2276)),MAX($H$4:H2275)+1,0)</f>
        <v>0</v>
      </c>
      <c r="N2276" s="44" t="str">
        <f aca="false">IFERROR(VLOOKUP(ROWS($N$5:N2276),$H$5:$I$6009,2,0),"")</f>
        <v/>
      </c>
    </row>
    <row r="2277" customFormat="false" ht="14.25" hidden="false" customHeight="true" outlineLevel="0" collapsed="false">
      <c r="H2277" s="44" t="n">
        <f aca="false">IF(ISNUMBER(SEARCH($N$1,I2277)),MAX($H$4:H2276)+1,0)</f>
        <v>0</v>
      </c>
      <c r="N2277" s="44" t="str">
        <f aca="false">IFERROR(VLOOKUP(ROWS($N$5:N2277),$H$5:$I$6009,2,0),"")</f>
        <v/>
      </c>
    </row>
    <row r="2278" customFormat="false" ht="14.25" hidden="false" customHeight="true" outlineLevel="0" collapsed="false">
      <c r="H2278" s="44" t="n">
        <f aca="false">IF(ISNUMBER(SEARCH($N$1,I2278)),MAX($H$4:H2277)+1,0)</f>
        <v>0</v>
      </c>
      <c r="N2278" s="44" t="str">
        <f aca="false">IFERROR(VLOOKUP(ROWS($N$5:N2278),$H$5:$I$6009,2,0),"")</f>
        <v/>
      </c>
    </row>
    <row r="2279" customFormat="false" ht="14.25" hidden="false" customHeight="true" outlineLevel="0" collapsed="false">
      <c r="H2279" s="44" t="n">
        <f aca="false">IF(ISNUMBER(SEARCH($N$1,I2279)),MAX($H$4:H2278)+1,0)</f>
        <v>0</v>
      </c>
      <c r="N2279" s="44" t="str">
        <f aca="false">IFERROR(VLOOKUP(ROWS($N$5:N2279),$H$5:$I$6009,2,0),"")</f>
        <v/>
      </c>
    </row>
    <row r="2280" customFormat="false" ht="14.25" hidden="false" customHeight="true" outlineLevel="0" collapsed="false">
      <c r="H2280" s="44" t="n">
        <f aca="false">IF(ISNUMBER(SEARCH($N$1,I2280)),MAX($H$4:H2279)+1,0)</f>
        <v>0</v>
      </c>
      <c r="N2280" s="44" t="str">
        <f aca="false">IFERROR(VLOOKUP(ROWS($N$5:N2280),$H$5:$I$6009,2,0),"")</f>
        <v/>
      </c>
    </row>
    <row r="2281" customFormat="false" ht="14.25" hidden="false" customHeight="true" outlineLevel="0" collapsed="false">
      <c r="H2281" s="44" t="n">
        <f aca="false">IF(ISNUMBER(SEARCH($N$1,I2281)),MAX($H$4:H2280)+1,0)</f>
        <v>0</v>
      </c>
      <c r="N2281" s="44" t="str">
        <f aca="false">IFERROR(VLOOKUP(ROWS($N$5:N2281),$H$5:$I$6009,2,0),"")</f>
        <v/>
      </c>
    </row>
    <row r="2282" customFormat="false" ht="14.25" hidden="false" customHeight="true" outlineLevel="0" collapsed="false">
      <c r="H2282" s="44" t="n">
        <f aca="false">IF(ISNUMBER(SEARCH($N$1,I2282)),MAX($H$4:H2281)+1,0)</f>
        <v>0</v>
      </c>
      <c r="N2282" s="44" t="str">
        <f aca="false">IFERROR(VLOOKUP(ROWS($N$5:N2282),$H$5:$I$6009,2,0),"")</f>
        <v/>
      </c>
    </row>
    <row r="2283" customFormat="false" ht="14.25" hidden="false" customHeight="true" outlineLevel="0" collapsed="false">
      <c r="H2283" s="44" t="n">
        <f aca="false">IF(ISNUMBER(SEARCH($N$1,I2283)),MAX($H$4:H2282)+1,0)</f>
        <v>0</v>
      </c>
      <c r="N2283" s="44" t="str">
        <f aca="false">IFERROR(VLOOKUP(ROWS($N$5:N2283),$H$5:$I$6009,2,0),"")</f>
        <v/>
      </c>
    </row>
    <row r="2284" customFormat="false" ht="14.25" hidden="false" customHeight="true" outlineLevel="0" collapsed="false">
      <c r="H2284" s="44" t="n">
        <f aca="false">IF(ISNUMBER(SEARCH($N$1,I2284)),MAX($H$4:H2283)+1,0)</f>
        <v>0</v>
      </c>
      <c r="N2284" s="44" t="str">
        <f aca="false">IFERROR(VLOOKUP(ROWS($N$5:N2284),$H$5:$I$6009,2,0),"")</f>
        <v/>
      </c>
    </row>
    <row r="2285" customFormat="false" ht="14.25" hidden="false" customHeight="true" outlineLevel="0" collapsed="false">
      <c r="H2285" s="44" t="n">
        <f aca="false">IF(ISNUMBER(SEARCH($N$1,I2285)),MAX($H$4:H2284)+1,0)</f>
        <v>0</v>
      </c>
      <c r="N2285" s="44" t="str">
        <f aca="false">IFERROR(VLOOKUP(ROWS($N$5:N2285),$H$5:$I$6009,2,0),"")</f>
        <v/>
      </c>
    </row>
    <row r="2286" customFormat="false" ht="14.25" hidden="false" customHeight="true" outlineLevel="0" collapsed="false">
      <c r="H2286" s="44" t="n">
        <f aca="false">IF(ISNUMBER(SEARCH($N$1,I2286)),MAX($H$4:H2285)+1,0)</f>
        <v>0</v>
      </c>
      <c r="N2286" s="44" t="str">
        <f aca="false">IFERROR(VLOOKUP(ROWS($N$5:N2286),$H$5:$I$6009,2,0),"")</f>
        <v/>
      </c>
    </row>
    <row r="2287" customFormat="false" ht="14.25" hidden="false" customHeight="true" outlineLevel="0" collapsed="false">
      <c r="H2287" s="44" t="n">
        <f aca="false">IF(ISNUMBER(SEARCH($N$1,I2287)),MAX($H$4:H2286)+1,0)</f>
        <v>0</v>
      </c>
      <c r="N2287" s="44" t="str">
        <f aca="false">IFERROR(VLOOKUP(ROWS($N$5:N2287),$H$5:$I$6009,2,0),"")</f>
        <v/>
      </c>
    </row>
    <row r="2288" customFormat="false" ht="14.25" hidden="false" customHeight="true" outlineLevel="0" collapsed="false">
      <c r="H2288" s="44" t="n">
        <f aca="false">IF(ISNUMBER(SEARCH($N$1,I2288)),MAX($H$4:H2287)+1,0)</f>
        <v>0</v>
      </c>
      <c r="N2288" s="44" t="str">
        <f aca="false">IFERROR(VLOOKUP(ROWS($N$5:N2288),$H$5:$I$6009,2,0),"")</f>
        <v/>
      </c>
    </row>
    <row r="2289" customFormat="false" ht="14.25" hidden="false" customHeight="true" outlineLevel="0" collapsed="false">
      <c r="H2289" s="44" t="n">
        <f aca="false">IF(ISNUMBER(SEARCH($N$1,I2289)),MAX($H$4:H2288)+1,0)</f>
        <v>0</v>
      </c>
      <c r="N2289" s="44" t="str">
        <f aca="false">IFERROR(VLOOKUP(ROWS($N$5:N2289),$H$5:$I$6009,2,0),"")</f>
        <v/>
      </c>
    </row>
    <row r="2290" customFormat="false" ht="14.25" hidden="false" customHeight="true" outlineLevel="0" collapsed="false">
      <c r="H2290" s="44" t="n">
        <f aca="false">IF(ISNUMBER(SEARCH($N$1,I2290)),MAX($H$4:H2289)+1,0)</f>
        <v>0</v>
      </c>
      <c r="N2290" s="44" t="str">
        <f aca="false">IFERROR(VLOOKUP(ROWS($N$5:N2290),$H$5:$I$6009,2,0),"")</f>
        <v/>
      </c>
    </row>
    <row r="2291" customFormat="false" ht="14.25" hidden="false" customHeight="true" outlineLevel="0" collapsed="false">
      <c r="H2291" s="44" t="n">
        <f aca="false">IF(ISNUMBER(SEARCH($N$1,I2291)),MAX($H$4:H2290)+1,0)</f>
        <v>0</v>
      </c>
      <c r="N2291" s="44" t="str">
        <f aca="false">IFERROR(VLOOKUP(ROWS($N$5:N2291),$H$5:$I$6009,2,0),"")</f>
        <v/>
      </c>
    </row>
    <row r="2292" customFormat="false" ht="14.25" hidden="false" customHeight="true" outlineLevel="0" collapsed="false">
      <c r="H2292" s="44" t="n">
        <f aca="false">IF(ISNUMBER(SEARCH($N$1,I2292)),MAX($H$4:H2291)+1,0)</f>
        <v>0</v>
      </c>
      <c r="N2292" s="44" t="str">
        <f aca="false">IFERROR(VLOOKUP(ROWS($N$5:N2292),$H$5:$I$6009,2,0),"")</f>
        <v/>
      </c>
    </row>
    <row r="2293" customFormat="false" ht="14.25" hidden="false" customHeight="true" outlineLevel="0" collapsed="false">
      <c r="H2293" s="44" t="n">
        <f aca="false">IF(ISNUMBER(SEARCH($N$1,I2293)),MAX($H$4:H2292)+1,0)</f>
        <v>0</v>
      </c>
      <c r="N2293" s="44" t="str">
        <f aca="false">IFERROR(VLOOKUP(ROWS($N$5:N2293),$H$5:$I$6009,2,0),"")</f>
        <v/>
      </c>
    </row>
    <row r="2294" customFormat="false" ht="14.25" hidden="false" customHeight="true" outlineLevel="0" collapsed="false">
      <c r="H2294" s="44" t="n">
        <f aca="false">IF(ISNUMBER(SEARCH($N$1,I2294)),MAX($H$4:H2293)+1,0)</f>
        <v>0</v>
      </c>
      <c r="N2294" s="44" t="str">
        <f aca="false">IFERROR(VLOOKUP(ROWS($N$5:N2294),$H$5:$I$6009,2,0),"")</f>
        <v/>
      </c>
    </row>
    <row r="2295" customFormat="false" ht="14.25" hidden="false" customHeight="true" outlineLevel="0" collapsed="false">
      <c r="H2295" s="44" t="n">
        <f aca="false">IF(ISNUMBER(SEARCH($N$1,I2295)),MAX($H$4:H2294)+1,0)</f>
        <v>0</v>
      </c>
      <c r="N2295" s="44" t="str">
        <f aca="false">IFERROR(VLOOKUP(ROWS($N$5:N2295),$H$5:$I$6009,2,0),"")</f>
        <v/>
      </c>
    </row>
    <row r="2296" customFormat="false" ht="14.25" hidden="false" customHeight="true" outlineLevel="0" collapsed="false">
      <c r="H2296" s="44" t="n">
        <f aca="false">IF(ISNUMBER(SEARCH($N$1,I2296)),MAX($H$4:H2295)+1,0)</f>
        <v>0</v>
      </c>
      <c r="N2296" s="44" t="str">
        <f aca="false">IFERROR(VLOOKUP(ROWS($N$5:N2296),$H$5:$I$6009,2,0),"")</f>
        <v/>
      </c>
    </row>
    <row r="2297" customFormat="false" ht="14.25" hidden="false" customHeight="true" outlineLevel="0" collapsed="false">
      <c r="H2297" s="44" t="n">
        <f aca="false">IF(ISNUMBER(SEARCH($N$1,I2297)),MAX($H$4:H2296)+1,0)</f>
        <v>0</v>
      </c>
      <c r="N2297" s="44" t="str">
        <f aca="false">IFERROR(VLOOKUP(ROWS($N$5:N2297),$H$5:$I$6009,2,0),"")</f>
        <v/>
      </c>
    </row>
    <row r="2298" customFormat="false" ht="14.25" hidden="false" customHeight="true" outlineLevel="0" collapsed="false">
      <c r="H2298" s="44" t="n">
        <f aca="false">IF(ISNUMBER(SEARCH($N$1,I2298)),MAX($H$4:H2297)+1,0)</f>
        <v>0</v>
      </c>
      <c r="N2298" s="44" t="str">
        <f aca="false">IFERROR(VLOOKUP(ROWS($N$5:N2298),$H$5:$I$6009,2,0),"")</f>
        <v/>
      </c>
    </row>
    <row r="2299" customFormat="false" ht="14.25" hidden="false" customHeight="true" outlineLevel="0" collapsed="false">
      <c r="H2299" s="44" t="n">
        <f aca="false">IF(ISNUMBER(SEARCH($N$1,I2299)),MAX($H$4:H2298)+1,0)</f>
        <v>0</v>
      </c>
      <c r="N2299" s="44" t="str">
        <f aca="false">IFERROR(VLOOKUP(ROWS($N$5:N2299),$H$5:$I$6009,2,0),"")</f>
        <v/>
      </c>
    </row>
    <row r="2300" customFormat="false" ht="14.25" hidden="false" customHeight="true" outlineLevel="0" collapsed="false">
      <c r="H2300" s="44" t="n">
        <f aca="false">IF(ISNUMBER(SEARCH($N$1,I2300)),MAX($H$4:H2299)+1,0)</f>
        <v>0</v>
      </c>
      <c r="N2300" s="44" t="str">
        <f aca="false">IFERROR(VLOOKUP(ROWS($N$5:N2300),$H$5:$I$6009,2,0),"")</f>
        <v/>
      </c>
    </row>
    <row r="2301" customFormat="false" ht="14.25" hidden="false" customHeight="true" outlineLevel="0" collapsed="false">
      <c r="H2301" s="44" t="n">
        <f aca="false">IF(ISNUMBER(SEARCH($N$1,I2301)),MAX($H$4:H2300)+1,0)</f>
        <v>0</v>
      </c>
      <c r="N2301" s="44" t="str">
        <f aca="false">IFERROR(VLOOKUP(ROWS($N$5:N2301),$H$5:$I$6009,2,0),"")</f>
        <v/>
      </c>
    </row>
    <row r="2302" customFormat="false" ht="14.25" hidden="false" customHeight="true" outlineLevel="0" collapsed="false">
      <c r="H2302" s="44" t="n">
        <f aca="false">IF(ISNUMBER(SEARCH($N$1,I2302)),MAX($H$4:H2301)+1,0)</f>
        <v>0</v>
      </c>
      <c r="N2302" s="44" t="str">
        <f aca="false">IFERROR(VLOOKUP(ROWS($N$5:N2302),$H$5:$I$6009,2,0),"")</f>
        <v/>
      </c>
    </row>
    <row r="2303" customFormat="false" ht="14.25" hidden="false" customHeight="true" outlineLevel="0" collapsed="false">
      <c r="H2303" s="44" t="n">
        <f aca="false">IF(ISNUMBER(SEARCH($N$1,I2303)),MAX($H$4:H2302)+1,0)</f>
        <v>0</v>
      </c>
      <c r="N2303" s="44" t="str">
        <f aca="false">IFERROR(VLOOKUP(ROWS($N$5:N2303),$H$5:$I$6009,2,0),"")</f>
        <v/>
      </c>
    </row>
    <row r="2304" customFormat="false" ht="14.25" hidden="false" customHeight="true" outlineLevel="0" collapsed="false">
      <c r="H2304" s="44" t="n">
        <f aca="false">IF(ISNUMBER(SEARCH($N$1,I2304)),MAX($H$4:H2303)+1,0)</f>
        <v>0</v>
      </c>
      <c r="N2304" s="44" t="str">
        <f aca="false">IFERROR(VLOOKUP(ROWS($N$5:N2304),$H$5:$I$6009,2,0),"")</f>
        <v/>
      </c>
    </row>
    <row r="2305" customFormat="false" ht="14.25" hidden="false" customHeight="true" outlineLevel="0" collapsed="false">
      <c r="H2305" s="44" t="n">
        <f aca="false">IF(ISNUMBER(SEARCH($N$1,I2305)),MAX($H$4:H2304)+1,0)</f>
        <v>0</v>
      </c>
      <c r="N2305" s="44" t="str">
        <f aca="false">IFERROR(VLOOKUP(ROWS($N$5:N2305),$H$5:$I$6009,2,0),"")</f>
        <v/>
      </c>
    </row>
    <row r="2306" customFormat="false" ht="14.25" hidden="false" customHeight="true" outlineLevel="0" collapsed="false">
      <c r="H2306" s="44" t="n">
        <f aca="false">IF(ISNUMBER(SEARCH($N$1,I2306)),MAX($H$4:H2305)+1,0)</f>
        <v>0</v>
      </c>
      <c r="N2306" s="44" t="str">
        <f aca="false">IFERROR(VLOOKUP(ROWS($N$5:N2306),$H$5:$I$6009,2,0),"")</f>
        <v/>
      </c>
    </row>
    <row r="2307" customFormat="false" ht="14.25" hidden="false" customHeight="true" outlineLevel="0" collapsed="false">
      <c r="H2307" s="44" t="n">
        <f aca="false">IF(ISNUMBER(SEARCH($N$1,I2307)),MAX($H$4:H2306)+1,0)</f>
        <v>0</v>
      </c>
      <c r="N2307" s="44" t="str">
        <f aca="false">IFERROR(VLOOKUP(ROWS($N$5:N2307),$H$5:$I$6009,2,0),"")</f>
        <v/>
      </c>
    </row>
    <row r="2308" customFormat="false" ht="14.25" hidden="false" customHeight="true" outlineLevel="0" collapsed="false">
      <c r="H2308" s="44" t="n">
        <f aca="false">IF(ISNUMBER(SEARCH($N$1,I2308)),MAX($H$4:H2307)+1,0)</f>
        <v>0</v>
      </c>
      <c r="N2308" s="44" t="str">
        <f aca="false">IFERROR(VLOOKUP(ROWS($N$5:N2308),$H$5:$I$6009,2,0),"")</f>
        <v/>
      </c>
    </row>
    <row r="2309" customFormat="false" ht="14.25" hidden="false" customHeight="true" outlineLevel="0" collapsed="false">
      <c r="H2309" s="44" t="n">
        <f aca="false">IF(ISNUMBER(SEARCH($N$1,I2309)),MAX($H$4:H2308)+1,0)</f>
        <v>0</v>
      </c>
      <c r="N2309" s="44" t="str">
        <f aca="false">IFERROR(VLOOKUP(ROWS($N$5:N2309),$H$5:$I$6009,2,0),"")</f>
        <v/>
      </c>
    </row>
    <row r="2310" customFormat="false" ht="14.25" hidden="false" customHeight="true" outlineLevel="0" collapsed="false">
      <c r="H2310" s="44" t="n">
        <f aca="false">IF(ISNUMBER(SEARCH($N$1,I2310)),MAX($H$4:H2309)+1,0)</f>
        <v>0</v>
      </c>
      <c r="N2310" s="44" t="str">
        <f aca="false">IFERROR(VLOOKUP(ROWS($N$5:N2310),$H$5:$I$6009,2,0),"")</f>
        <v/>
      </c>
    </row>
    <row r="2311" customFormat="false" ht="14.25" hidden="false" customHeight="true" outlineLevel="0" collapsed="false">
      <c r="H2311" s="44" t="n">
        <f aca="false">IF(ISNUMBER(SEARCH($N$1,I2311)),MAX($H$4:H2310)+1,0)</f>
        <v>0</v>
      </c>
      <c r="N2311" s="44" t="str">
        <f aca="false">IFERROR(VLOOKUP(ROWS($N$5:N2311),$H$5:$I$6009,2,0),"")</f>
        <v/>
      </c>
    </row>
    <row r="2312" customFormat="false" ht="14.25" hidden="false" customHeight="true" outlineLevel="0" collapsed="false">
      <c r="H2312" s="44" t="n">
        <f aca="false">IF(ISNUMBER(SEARCH($N$1,I2312)),MAX($H$4:H2311)+1,0)</f>
        <v>0</v>
      </c>
      <c r="N2312" s="44" t="str">
        <f aca="false">IFERROR(VLOOKUP(ROWS($N$5:N2312),$H$5:$I$6009,2,0),"")</f>
        <v/>
      </c>
    </row>
    <row r="2313" customFormat="false" ht="14.25" hidden="false" customHeight="true" outlineLevel="0" collapsed="false">
      <c r="H2313" s="44" t="n">
        <f aca="false">IF(ISNUMBER(SEARCH($N$1,I2313)),MAX($H$4:H2312)+1,0)</f>
        <v>0</v>
      </c>
      <c r="N2313" s="44" t="str">
        <f aca="false">IFERROR(VLOOKUP(ROWS($N$5:N2313),$H$5:$I$6009,2,0),"")</f>
        <v/>
      </c>
    </row>
    <row r="2314" customFormat="false" ht="14.25" hidden="false" customHeight="true" outlineLevel="0" collapsed="false">
      <c r="H2314" s="44" t="n">
        <f aca="false">IF(ISNUMBER(SEARCH($N$1,I2314)),MAX($H$4:H2313)+1,0)</f>
        <v>0</v>
      </c>
      <c r="N2314" s="44" t="str">
        <f aca="false">IFERROR(VLOOKUP(ROWS($N$5:N2314),$H$5:$I$6009,2,0),"")</f>
        <v/>
      </c>
    </row>
    <row r="2315" customFormat="false" ht="14.25" hidden="false" customHeight="true" outlineLevel="0" collapsed="false">
      <c r="H2315" s="44" t="n">
        <f aca="false">IF(ISNUMBER(SEARCH($N$1,I2315)),MAX($H$4:H2314)+1,0)</f>
        <v>0</v>
      </c>
      <c r="N2315" s="44" t="str">
        <f aca="false">IFERROR(VLOOKUP(ROWS($N$5:N2315),$H$5:$I$6009,2,0),"")</f>
        <v/>
      </c>
    </row>
    <row r="2316" customFormat="false" ht="14.25" hidden="false" customHeight="true" outlineLevel="0" collapsed="false">
      <c r="H2316" s="44" t="n">
        <f aca="false">IF(ISNUMBER(SEARCH($N$1,I2316)),MAX($H$4:H2315)+1,0)</f>
        <v>0</v>
      </c>
      <c r="N2316" s="44" t="str">
        <f aca="false">IFERROR(VLOOKUP(ROWS($N$5:N2316),$H$5:$I$6009,2,0),"")</f>
        <v/>
      </c>
    </row>
    <row r="2317" customFormat="false" ht="14.25" hidden="false" customHeight="true" outlineLevel="0" collapsed="false">
      <c r="H2317" s="44" t="n">
        <f aca="false">IF(ISNUMBER(SEARCH($N$1,I2317)),MAX($H$4:H2316)+1,0)</f>
        <v>0</v>
      </c>
      <c r="N2317" s="44" t="str">
        <f aca="false">IFERROR(VLOOKUP(ROWS($N$5:N2317),$H$5:$I$6009,2,0),"")</f>
        <v/>
      </c>
    </row>
    <row r="2318" customFormat="false" ht="14.25" hidden="false" customHeight="true" outlineLevel="0" collapsed="false">
      <c r="H2318" s="44" t="n">
        <f aca="false">IF(ISNUMBER(SEARCH($N$1,I2318)),MAX($H$4:H2317)+1,0)</f>
        <v>0</v>
      </c>
      <c r="N2318" s="44" t="str">
        <f aca="false">IFERROR(VLOOKUP(ROWS($N$5:N2318),$H$5:$I$6009,2,0),"")</f>
        <v/>
      </c>
    </row>
    <row r="2319" customFormat="false" ht="14.25" hidden="false" customHeight="true" outlineLevel="0" collapsed="false">
      <c r="H2319" s="44" t="n">
        <f aca="false">IF(ISNUMBER(SEARCH($N$1,I2319)),MAX($H$4:H2318)+1,0)</f>
        <v>0</v>
      </c>
      <c r="N2319" s="44" t="str">
        <f aca="false">IFERROR(VLOOKUP(ROWS($N$5:N2319),$H$5:$I$6009,2,0),"")</f>
        <v/>
      </c>
    </row>
    <row r="2320" customFormat="false" ht="14.25" hidden="false" customHeight="true" outlineLevel="0" collapsed="false">
      <c r="H2320" s="44" t="n">
        <f aca="false">IF(ISNUMBER(SEARCH($N$1,I2320)),MAX($H$4:H2319)+1,0)</f>
        <v>0</v>
      </c>
      <c r="N2320" s="44" t="str">
        <f aca="false">IFERROR(VLOOKUP(ROWS($N$5:N2320),$H$5:$I$6009,2,0),"")</f>
        <v/>
      </c>
    </row>
    <row r="2321" customFormat="false" ht="14.25" hidden="false" customHeight="true" outlineLevel="0" collapsed="false">
      <c r="H2321" s="44" t="n">
        <f aca="false">IF(ISNUMBER(SEARCH($N$1,I2321)),MAX($H$4:H2320)+1,0)</f>
        <v>0</v>
      </c>
      <c r="N2321" s="44" t="str">
        <f aca="false">IFERROR(VLOOKUP(ROWS($N$5:N2321),$H$5:$I$6009,2,0),"")</f>
        <v/>
      </c>
    </row>
    <row r="2322" customFormat="false" ht="14.25" hidden="false" customHeight="true" outlineLevel="0" collapsed="false">
      <c r="H2322" s="44" t="n">
        <f aca="false">IF(ISNUMBER(SEARCH($N$1,I2322)),MAX($H$4:H2321)+1,0)</f>
        <v>0</v>
      </c>
      <c r="N2322" s="44" t="str">
        <f aca="false">IFERROR(VLOOKUP(ROWS($N$5:N2322),$H$5:$I$6009,2,0),"")</f>
        <v/>
      </c>
    </row>
    <row r="2323" customFormat="false" ht="14.25" hidden="false" customHeight="true" outlineLevel="0" collapsed="false">
      <c r="H2323" s="44" t="n">
        <f aca="false">IF(ISNUMBER(SEARCH($N$1,I2323)),MAX($H$4:H2322)+1,0)</f>
        <v>0</v>
      </c>
      <c r="N2323" s="44" t="str">
        <f aca="false">IFERROR(VLOOKUP(ROWS($N$5:N2323),$H$5:$I$6009,2,0),"")</f>
        <v/>
      </c>
    </row>
    <row r="2324" customFormat="false" ht="14.25" hidden="false" customHeight="true" outlineLevel="0" collapsed="false">
      <c r="H2324" s="44" t="n">
        <f aca="false">IF(ISNUMBER(SEARCH($N$1,I2324)),MAX($H$4:H2323)+1,0)</f>
        <v>0</v>
      </c>
      <c r="N2324" s="44" t="str">
        <f aca="false">IFERROR(VLOOKUP(ROWS($N$5:N2324),$H$5:$I$6009,2,0),"")</f>
        <v/>
      </c>
    </row>
    <row r="2325" customFormat="false" ht="14.25" hidden="false" customHeight="true" outlineLevel="0" collapsed="false">
      <c r="H2325" s="44" t="n">
        <f aca="false">IF(ISNUMBER(SEARCH($N$1,I2325)),MAX($H$4:H2324)+1,0)</f>
        <v>0</v>
      </c>
      <c r="N2325" s="44" t="str">
        <f aca="false">IFERROR(VLOOKUP(ROWS($N$5:N2325),$H$5:$I$6009,2,0),"")</f>
        <v/>
      </c>
    </row>
    <row r="2326" customFormat="false" ht="14.25" hidden="false" customHeight="true" outlineLevel="0" collapsed="false">
      <c r="H2326" s="44" t="n">
        <f aca="false">IF(ISNUMBER(SEARCH($N$1,I2326)),MAX($H$4:H2325)+1,0)</f>
        <v>0</v>
      </c>
      <c r="N2326" s="44" t="str">
        <f aca="false">IFERROR(VLOOKUP(ROWS($N$5:N2326),$H$5:$I$6009,2,0),"")</f>
        <v/>
      </c>
    </row>
    <row r="2327" customFormat="false" ht="14.25" hidden="false" customHeight="true" outlineLevel="0" collapsed="false">
      <c r="H2327" s="44" t="n">
        <f aca="false">IF(ISNUMBER(SEARCH($N$1,I2327)),MAX($H$4:H2326)+1,0)</f>
        <v>0</v>
      </c>
      <c r="N2327" s="44" t="str">
        <f aca="false">IFERROR(VLOOKUP(ROWS($N$5:N2327),$H$5:$I$6009,2,0),"")</f>
        <v/>
      </c>
    </row>
    <row r="2328" customFormat="false" ht="14.25" hidden="false" customHeight="true" outlineLevel="0" collapsed="false">
      <c r="H2328" s="44" t="n">
        <f aca="false">IF(ISNUMBER(SEARCH($N$1,I2328)),MAX($H$4:H2327)+1,0)</f>
        <v>0</v>
      </c>
      <c r="N2328" s="44" t="str">
        <f aca="false">IFERROR(VLOOKUP(ROWS($N$5:N2328),$H$5:$I$6009,2,0),"")</f>
        <v/>
      </c>
    </row>
    <row r="2329" customFormat="false" ht="14.25" hidden="false" customHeight="true" outlineLevel="0" collapsed="false">
      <c r="H2329" s="44" t="n">
        <f aca="false">IF(ISNUMBER(SEARCH($N$1,I2329)),MAX($H$4:H2328)+1,0)</f>
        <v>0</v>
      </c>
      <c r="N2329" s="44" t="str">
        <f aca="false">IFERROR(VLOOKUP(ROWS($N$5:N2329),$H$5:$I$6009,2,0),"")</f>
        <v/>
      </c>
    </row>
    <row r="2330" customFormat="false" ht="14.25" hidden="false" customHeight="true" outlineLevel="0" collapsed="false">
      <c r="H2330" s="44" t="n">
        <f aca="false">IF(ISNUMBER(SEARCH($N$1,I2330)),MAX($H$4:H2329)+1,0)</f>
        <v>0</v>
      </c>
      <c r="N2330" s="44" t="str">
        <f aca="false">IFERROR(VLOOKUP(ROWS($N$5:N2330),$H$5:$I$6009,2,0),"")</f>
        <v/>
      </c>
    </row>
    <row r="2331" customFormat="false" ht="14.25" hidden="false" customHeight="true" outlineLevel="0" collapsed="false">
      <c r="H2331" s="44" t="n">
        <f aca="false">IF(ISNUMBER(SEARCH($N$1,I2331)),MAX($H$4:H2330)+1,0)</f>
        <v>0</v>
      </c>
      <c r="N2331" s="44" t="str">
        <f aca="false">IFERROR(VLOOKUP(ROWS($N$5:N2331),$H$5:$I$6009,2,0),"")</f>
        <v/>
      </c>
    </row>
    <row r="2332" customFormat="false" ht="14.25" hidden="false" customHeight="true" outlineLevel="0" collapsed="false">
      <c r="H2332" s="44" t="n">
        <f aca="false">IF(ISNUMBER(SEARCH($N$1,I2332)),MAX($H$4:H2331)+1,0)</f>
        <v>0</v>
      </c>
      <c r="N2332" s="44" t="str">
        <f aca="false">IFERROR(VLOOKUP(ROWS($N$5:N2332),$H$5:$I$6009,2,0),"")</f>
        <v/>
      </c>
    </row>
    <row r="2333" customFormat="false" ht="14.25" hidden="false" customHeight="true" outlineLevel="0" collapsed="false">
      <c r="H2333" s="44" t="n">
        <f aca="false">IF(ISNUMBER(SEARCH($N$1,I2333)),MAX($H$4:H2332)+1,0)</f>
        <v>0</v>
      </c>
      <c r="N2333" s="44" t="str">
        <f aca="false">IFERROR(VLOOKUP(ROWS($N$5:N2333),$H$5:$I$6009,2,0),"")</f>
        <v/>
      </c>
    </row>
    <row r="2334" customFormat="false" ht="14.25" hidden="false" customHeight="true" outlineLevel="0" collapsed="false">
      <c r="H2334" s="44" t="n">
        <f aca="false">IF(ISNUMBER(SEARCH($N$1,I2334)),MAX($H$4:H2333)+1,0)</f>
        <v>0</v>
      </c>
      <c r="N2334" s="44" t="str">
        <f aca="false">IFERROR(VLOOKUP(ROWS($N$5:N2334),$H$5:$I$6009,2,0),"")</f>
        <v/>
      </c>
    </row>
    <row r="2335" customFormat="false" ht="14.25" hidden="false" customHeight="true" outlineLevel="0" collapsed="false">
      <c r="H2335" s="44" t="n">
        <f aca="false">IF(ISNUMBER(SEARCH($N$1,I2335)),MAX($H$4:H2334)+1,0)</f>
        <v>0</v>
      </c>
      <c r="N2335" s="44" t="str">
        <f aca="false">IFERROR(VLOOKUP(ROWS($N$5:N2335),$H$5:$I$6009,2,0),"")</f>
        <v/>
      </c>
    </row>
    <row r="2336" customFormat="false" ht="14.25" hidden="false" customHeight="true" outlineLevel="0" collapsed="false">
      <c r="H2336" s="44" t="n">
        <f aca="false">IF(ISNUMBER(SEARCH($N$1,I2336)),MAX($H$4:H2335)+1,0)</f>
        <v>0</v>
      </c>
      <c r="N2336" s="44" t="str">
        <f aca="false">IFERROR(VLOOKUP(ROWS($N$5:N2336),$H$5:$I$6009,2,0),"")</f>
        <v/>
      </c>
    </row>
    <row r="2337" customFormat="false" ht="14.25" hidden="false" customHeight="true" outlineLevel="0" collapsed="false">
      <c r="H2337" s="44" t="n">
        <f aca="false">IF(ISNUMBER(SEARCH($N$1,I2337)),MAX($H$4:H2336)+1,0)</f>
        <v>0</v>
      </c>
      <c r="N2337" s="44" t="str">
        <f aca="false">IFERROR(VLOOKUP(ROWS($N$5:N2337),$H$5:$I$6009,2,0),"")</f>
        <v/>
      </c>
    </row>
    <row r="2338" customFormat="false" ht="14.25" hidden="false" customHeight="true" outlineLevel="0" collapsed="false">
      <c r="H2338" s="44" t="n">
        <f aca="false">IF(ISNUMBER(SEARCH($N$1,I2338)),MAX($H$4:H2337)+1,0)</f>
        <v>0</v>
      </c>
      <c r="N2338" s="44" t="str">
        <f aca="false">IFERROR(VLOOKUP(ROWS($N$5:N2338),$H$5:$I$6009,2,0),"")</f>
        <v/>
      </c>
    </row>
    <row r="2339" customFormat="false" ht="14.25" hidden="false" customHeight="true" outlineLevel="0" collapsed="false">
      <c r="H2339" s="44" t="n">
        <f aca="false">IF(ISNUMBER(SEARCH($N$1,I2339)),MAX($H$4:H2338)+1,0)</f>
        <v>0</v>
      </c>
      <c r="N2339" s="44" t="str">
        <f aca="false">IFERROR(VLOOKUP(ROWS($N$5:N2339),$H$5:$I$6009,2,0),"")</f>
        <v/>
      </c>
    </row>
    <row r="2340" customFormat="false" ht="14.25" hidden="false" customHeight="true" outlineLevel="0" collapsed="false">
      <c r="H2340" s="44" t="n">
        <f aca="false">IF(ISNUMBER(SEARCH($N$1,I2340)),MAX($H$4:H2339)+1,0)</f>
        <v>0</v>
      </c>
      <c r="N2340" s="44" t="str">
        <f aca="false">IFERROR(VLOOKUP(ROWS($N$5:N2340),$H$5:$I$6009,2,0),"")</f>
        <v/>
      </c>
    </row>
    <row r="2341" customFormat="false" ht="14.25" hidden="false" customHeight="true" outlineLevel="0" collapsed="false">
      <c r="H2341" s="44" t="n">
        <f aca="false">IF(ISNUMBER(SEARCH($N$1,I2341)),MAX($H$4:H2340)+1,0)</f>
        <v>0</v>
      </c>
      <c r="N2341" s="44" t="str">
        <f aca="false">IFERROR(VLOOKUP(ROWS($N$5:N2341),$H$5:$I$6009,2,0),"")</f>
        <v/>
      </c>
    </row>
    <row r="2342" customFormat="false" ht="14.25" hidden="false" customHeight="true" outlineLevel="0" collapsed="false">
      <c r="H2342" s="44" t="n">
        <f aca="false">IF(ISNUMBER(SEARCH($N$1,I2342)),MAX($H$4:H2341)+1,0)</f>
        <v>0</v>
      </c>
      <c r="N2342" s="44" t="str">
        <f aca="false">IFERROR(VLOOKUP(ROWS($N$5:N2342),$H$5:$I$6009,2,0),"")</f>
        <v/>
      </c>
    </row>
    <row r="2343" customFormat="false" ht="14.25" hidden="false" customHeight="true" outlineLevel="0" collapsed="false">
      <c r="H2343" s="44" t="n">
        <f aca="false">IF(ISNUMBER(SEARCH($N$1,I2343)),MAX($H$4:H2342)+1,0)</f>
        <v>0</v>
      </c>
      <c r="N2343" s="44" t="str">
        <f aca="false">IFERROR(VLOOKUP(ROWS($N$5:N2343),$H$5:$I$6009,2,0),"")</f>
        <v/>
      </c>
    </row>
    <row r="2344" customFormat="false" ht="14.25" hidden="false" customHeight="true" outlineLevel="0" collapsed="false">
      <c r="H2344" s="44" t="n">
        <f aca="false">IF(ISNUMBER(SEARCH($N$1,I2344)),MAX($H$4:H2343)+1,0)</f>
        <v>0</v>
      </c>
      <c r="N2344" s="44" t="str">
        <f aca="false">IFERROR(VLOOKUP(ROWS($N$5:N2344),$H$5:$I$6009,2,0),"")</f>
        <v/>
      </c>
    </row>
    <row r="2345" customFormat="false" ht="14.25" hidden="false" customHeight="true" outlineLevel="0" collapsed="false">
      <c r="H2345" s="44" t="n">
        <f aca="false">IF(ISNUMBER(SEARCH($N$1,I2345)),MAX($H$4:H2344)+1,0)</f>
        <v>0</v>
      </c>
      <c r="N2345" s="44" t="str">
        <f aca="false">IFERROR(VLOOKUP(ROWS($N$5:N2345),$H$5:$I$6009,2,0),"")</f>
        <v/>
      </c>
    </row>
    <row r="2346" customFormat="false" ht="14.25" hidden="false" customHeight="true" outlineLevel="0" collapsed="false">
      <c r="H2346" s="44" t="n">
        <f aca="false">IF(ISNUMBER(SEARCH($N$1,I2346)),MAX($H$4:H2345)+1,0)</f>
        <v>0</v>
      </c>
      <c r="N2346" s="44" t="str">
        <f aca="false">IFERROR(VLOOKUP(ROWS($N$5:N2346),$H$5:$I$6009,2,0),"")</f>
        <v/>
      </c>
    </row>
    <row r="2347" customFormat="false" ht="14.25" hidden="false" customHeight="true" outlineLevel="0" collapsed="false">
      <c r="H2347" s="44" t="n">
        <f aca="false">IF(ISNUMBER(SEARCH($N$1,I2347)),MAX($H$4:H2346)+1,0)</f>
        <v>0</v>
      </c>
      <c r="N2347" s="44" t="str">
        <f aca="false">IFERROR(VLOOKUP(ROWS($N$5:N2347),$H$5:$I$6009,2,0),"")</f>
        <v/>
      </c>
    </row>
    <row r="2348" customFormat="false" ht="14.25" hidden="false" customHeight="true" outlineLevel="0" collapsed="false">
      <c r="H2348" s="44" t="n">
        <f aca="false">IF(ISNUMBER(SEARCH($N$1,I2348)),MAX($H$4:H2347)+1,0)</f>
        <v>0</v>
      </c>
      <c r="N2348" s="44" t="str">
        <f aca="false">IFERROR(VLOOKUP(ROWS($N$5:N2348),$H$5:$I$6009,2,0),"")</f>
        <v/>
      </c>
    </row>
    <row r="2349" customFormat="false" ht="14.25" hidden="false" customHeight="true" outlineLevel="0" collapsed="false">
      <c r="H2349" s="44" t="n">
        <f aca="false">IF(ISNUMBER(SEARCH($N$1,I2349)),MAX($H$4:H2348)+1,0)</f>
        <v>0</v>
      </c>
      <c r="N2349" s="44" t="str">
        <f aca="false">IFERROR(VLOOKUP(ROWS($N$5:N2349),$H$5:$I$6009,2,0),"")</f>
        <v/>
      </c>
    </row>
    <row r="2350" customFormat="false" ht="14.25" hidden="false" customHeight="true" outlineLevel="0" collapsed="false">
      <c r="H2350" s="44" t="n">
        <f aca="false">IF(ISNUMBER(SEARCH($N$1,I2350)),MAX($H$4:H2349)+1,0)</f>
        <v>0</v>
      </c>
      <c r="N2350" s="44" t="str">
        <f aca="false">IFERROR(VLOOKUP(ROWS($N$5:N2350),$H$5:$I$6009,2,0),"")</f>
        <v/>
      </c>
    </row>
    <row r="2351" customFormat="false" ht="14.25" hidden="false" customHeight="true" outlineLevel="0" collapsed="false">
      <c r="H2351" s="44" t="n">
        <f aca="false">IF(ISNUMBER(SEARCH($N$1,I2351)),MAX($H$4:H2350)+1,0)</f>
        <v>0</v>
      </c>
      <c r="N2351" s="44" t="str">
        <f aca="false">IFERROR(VLOOKUP(ROWS($N$5:N2351),$H$5:$I$6009,2,0),"")</f>
        <v/>
      </c>
    </row>
    <row r="2352" customFormat="false" ht="14.25" hidden="false" customHeight="true" outlineLevel="0" collapsed="false">
      <c r="H2352" s="44" t="n">
        <f aca="false">IF(ISNUMBER(SEARCH($N$1,I2352)),MAX($H$4:H2351)+1,0)</f>
        <v>0</v>
      </c>
      <c r="N2352" s="44" t="str">
        <f aca="false">IFERROR(VLOOKUP(ROWS($N$5:N2352),$H$5:$I$6009,2,0),"")</f>
        <v/>
      </c>
    </row>
    <row r="2353" customFormat="false" ht="14.25" hidden="false" customHeight="true" outlineLevel="0" collapsed="false">
      <c r="H2353" s="44" t="n">
        <f aca="false">IF(ISNUMBER(SEARCH($N$1,I2353)),MAX($H$4:H2352)+1,0)</f>
        <v>0</v>
      </c>
      <c r="N2353" s="44" t="str">
        <f aca="false">IFERROR(VLOOKUP(ROWS($N$5:N2353),$H$5:$I$6009,2,0),"")</f>
        <v/>
      </c>
    </row>
    <row r="2354" customFormat="false" ht="14.25" hidden="false" customHeight="true" outlineLevel="0" collapsed="false">
      <c r="H2354" s="44" t="n">
        <f aca="false">IF(ISNUMBER(SEARCH($N$1,I2354)),MAX($H$4:H2353)+1,0)</f>
        <v>0</v>
      </c>
      <c r="N2354" s="44" t="str">
        <f aca="false">IFERROR(VLOOKUP(ROWS($N$5:N2354),$H$5:$I$6009,2,0),"")</f>
        <v/>
      </c>
    </row>
    <row r="2355" customFormat="false" ht="14.25" hidden="false" customHeight="true" outlineLevel="0" collapsed="false">
      <c r="H2355" s="44" t="n">
        <f aca="false">IF(ISNUMBER(SEARCH($N$1,I2355)),MAX($H$4:H2354)+1,0)</f>
        <v>0</v>
      </c>
      <c r="N2355" s="44" t="str">
        <f aca="false">IFERROR(VLOOKUP(ROWS($N$5:N2355),$H$5:$I$6009,2,0),"")</f>
        <v/>
      </c>
    </row>
    <row r="2356" customFormat="false" ht="14.25" hidden="false" customHeight="true" outlineLevel="0" collapsed="false">
      <c r="H2356" s="44" t="n">
        <f aca="false">IF(ISNUMBER(SEARCH($N$1,I2356)),MAX($H$4:H2355)+1,0)</f>
        <v>0</v>
      </c>
      <c r="N2356" s="44" t="str">
        <f aca="false">IFERROR(VLOOKUP(ROWS($N$5:N2356),$H$5:$I$6009,2,0),"")</f>
        <v/>
      </c>
    </row>
    <row r="2357" customFormat="false" ht="14.25" hidden="false" customHeight="true" outlineLevel="0" collapsed="false">
      <c r="H2357" s="44" t="n">
        <f aca="false">IF(ISNUMBER(SEARCH($N$1,I2357)),MAX($H$4:H2356)+1,0)</f>
        <v>0</v>
      </c>
      <c r="N2357" s="44" t="str">
        <f aca="false">IFERROR(VLOOKUP(ROWS($N$5:N2357),$H$5:$I$6009,2,0),"")</f>
        <v/>
      </c>
    </row>
    <row r="2358" customFormat="false" ht="14.25" hidden="false" customHeight="true" outlineLevel="0" collapsed="false">
      <c r="H2358" s="44" t="n">
        <f aca="false">IF(ISNUMBER(SEARCH($N$1,I2358)),MAX($H$4:H2357)+1,0)</f>
        <v>0</v>
      </c>
      <c r="N2358" s="44" t="str">
        <f aca="false">IFERROR(VLOOKUP(ROWS($N$5:N2358),$H$5:$I$6009,2,0),"")</f>
        <v/>
      </c>
    </row>
    <row r="2359" customFormat="false" ht="14.25" hidden="false" customHeight="true" outlineLevel="0" collapsed="false">
      <c r="H2359" s="44" t="n">
        <f aca="false">IF(ISNUMBER(SEARCH($N$1,I2359)),MAX($H$4:H2358)+1,0)</f>
        <v>0</v>
      </c>
      <c r="N2359" s="44" t="str">
        <f aca="false">IFERROR(VLOOKUP(ROWS($N$5:N2359),$H$5:$I$6009,2,0),"")</f>
        <v/>
      </c>
    </row>
    <row r="2360" customFormat="false" ht="14.25" hidden="false" customHeight="true" outlineLevel="0" collapsed="false">
      <c r="H2360" s="44" t="n">
        <f aca="false">IF(ISNUMBER(SEARCH($N$1,I2360)),MAX($H$4:H2359)+1,0)</f>
        <v>0</v>
      </c>
      <c r="N2360" s="44" t="str">
        <f aca="false">IFERROR(VLOOKUP(ROWS($N$5:N2360),$H$5:$I$6009,2,0),"")</f>
        <v/>
      </c>
    </row>
    <row r="2361" customFormat="false" ht="14.25" hidden="false" customHeight="true" outlineLevel="0" collapsed="false">
      <c r="H2361" s="44" t="n">
        <f aca="false">IF(ISNUMBER(SEARCH($N$1,I2361)),MAX($H$4:H2360)+1,0)</f>
        <v>0</v>
      </c>
      <c r="N2361" s="44" t="str">
        <f aca="false">IFERROR(VLOOKUP(ROWS($N$5:N2361),$H$5:$I$6009,2,0),"")</f>
        <v/>
      </c>
    </row>
    <row r="2362" customFormat="false" ht="14.25" hidden="false" customHeight="true" outlineLevel="0" collapsed="false">
      <c r="H2362" s="44" t="n">
        <f aca="false">IF(ISNUMBER(SEARCH($N$1,I2362)),MAX($H$4:H2361)+1,0)</f>
        <v>0</v>
      </c>
      <c r="N2362" s="44" t="str">
        <f aca="false">IFERROR(VLOOKUP(ROWS($N$5:N2362),$H$5:$I$6009,2,0),"")</f>
        <v/>
      </c>
    </row>
    <row r="2363" customFormat="false" ht="14.25" hidden="false" customHeight="true" outlineLevel="0" collapsed="false">
      <c r="H2363" s="44" t="n">
        <f aca="false">IF(ISNUMBER(SEARCH($N$1,I2363)),MAX($H$4:H2362)+1,0)</f>
        <v>0</v>
      </c>
      <c r="N2363" s="44" t="str">
        <f aca="false">IFERROR(VLOOKUP(ROWS($N$5:N2363),$H$5:$I$6009,2,0),"")</f>
        <v/>
      </c>
    </row>
    <row r="2364" customFormat="false" ht="14.25" hidden="false" customHeight="true" outlineLevel="0" collapsed="false">
      <c r="H2364" s="44" t="n">
        <f aca="false">IF(ISNUMBER(SEARCH($N$1,I2364)),MAX($H$4:H2363)+1,0)</f>
        <v>0</v>
      </c>
      <c r="N2364" s="44" t="str">
        <f aca="false">IFERROR(VLOOKUP(ROWS($N$5:N2364),$H$5:$I$6009,2,0),"")</f>
        <v/>
      </c>
    </row>
    <row r="2365" customFormat="false" ht="14.25" hidden="false" customHeight="true" outlineLevel="0" collapsed="false">
      <c r="H2365" s="44" t="n">
        <f aca="false">IF(ISNUMBER(SEARCH($N$1,I2365)),MAX($H$4:H2364)+1,0)</f>
        <v>0</v>
      </c>
      <c r="N2365" s="44" t="str">
        <f aca="false">IFERROR(VLOOKUP(ROWS($N$5:N2365),$H$5:$I$6009,2,0),"")</f>
        <v/>
      </c>
    </row>
    <row r="2366" customFormat="false" ht="14.25" hidden="false" customHeight="true" outlineLevel="0" collapsed="false">
      <c r="H2366" s="44" t="n">
        <f aca="false">IF(ISNUMBER(SEARCH($N$1,I2366)),MAX($H$4:H2365)+1,0)</f>
        <v>0</v>
      </c>
      <c r="N2366" s="44" t="str">
        <f aca="false">IFERROR(VLOOKUP(ROWS($N$5:N2366),$H$5:$I$6009,2,0),"")</f>
        <v/>
      </c>
    </row>
    <row r="2367" customFormat="false" ht="14.25" hidden="false" customHeight="true" outlineLevel="0" collapsed="false">
      <c r="H2367" s="44" t="n">
        <f aca="false">IF(ISNUMBER(SEARCH($N$1,I2367)),MAX($H$4:H2366)+1,0)</f>
        <v>0</v>
      </c>
      <c r="N2367" s="44" t="str">
        <f aca="false">IFERROR(VLOOKUP(ROWS($N$5:N2367),$H$5:$I$6009,2,0),"")</f>
        <v/>
      </c>
    </row>
    <row r="2368" customFormat="false" ht="14.25" hidden="false" customHeight="true" outlineLevel="0" collapsed="false">
      <c r="H2368" s="44" t="n">
        <f aca="false">IF(ISNUMBER(SEARCH($N$1,I2368)),MAX($H$4:H2367)+1,0)</f>
        <v>0</v>
      </c>
      <c r="N2368" s="44" t="str">
        <f aca="false">IFERROR(VLOOKUP(ROWS($N$5:N2368),$H$5:$I$6009,2,0),"")</f>
        <v/>
      </c>
    </row>
    <row r="2369" customFormat="false" ht="14.25" hidden="false" customHeight="true" outlineLevel="0" collapsed="false">
      <c r="H2369" s="44" t="n">
        <f aca="false">IF(ISNUMBER(SEARCH($N$1,I2369)),MAX($H$4:H2368)+1,0)</f>
        <v>0</v>
      </c>
      <c r="N2369" s="44" t="str">
        <f aca="false">IFERROR(VLOOKUP(ROWS($N$5:N2369),$H$5:$I$6009,2,0),"")</f>
        <v/>
      </c>
    </row>
    <row r="2370" customFormat="false" ht="14.25" hidden="false" customHeight="true" outlineLevel="0" collapsed="false">
      <c r="H2370" s="44" t="n">
        <f aca="false">IF(ISNUMBER(SEARCH($N$1,I2370)),MAX($H$4:H2369)+1,0)</f>
        <v>0</v>
      </c>
      <c r="N2370" s="44" t="str">
        <f aca="false">IFERROR(VLOOKUP(ROWS($N$5:N2370),$H$5:$I$6009,2,0),"")</f>
        <v/>
      </c>
    </row>
    <row r="2371" customFormat="false" ht="14.25" hidden="false" customHeight="true" outlineLevel="0" collapsed="false">
      <c r="H2371" s="44" t="n">
        <f aca="false">IF(ISNUMBER(SEARCH($N$1,I2371)),MAX($H$4:H2370)+1,0)</f>
        <v>0</v>
      </c>
      <c r="N2371" s="44" t="str">
        <f aca="false">IFERROR(VLOOKUP(ROWS($N$5:N2371),$H$5:$I$6009,2,0),"")</f>
        <v/>
      </c>
    </row>
    <row r="2372" customFormat="false" ht="14.25" hidden="false" customHeight="true" outlineLevel="0" collapsed="false">
      <c r="H2372" s="44" t="n">
        <f aca="false">IF(ISNUMBER(SEARCH($N$1,I2372)),MAX($H$4:H2371)+1,0)</f>
        <v>0</v>
      </c>
      <c r="N2372" s="44" t="str">
        <f aca="false">IFERROR(VLOOKUP(ROWS($N$5:N2372),$H$5:$I$6009,2,0),"")</f>
        <v/>
      </c>
    </row>
    <row r="2373" customFormat="false" ht="14.25" hidden="false" customHeight="true" outlineLevel="0" collapsed="false">
      <c r="H2373" s="44" t="n">
        <f aca="false">IF(ISNUMBER(SEARCH($N$1,I2373)),MAX($H$4:H2372)+1,0)</f>
        <v>0</v>
      </c>
      <c r="N2373" s="44" t="str">
        <f aca="false">IFERROR(VLOOKUP(ROWS($N$5:N2373),$H$5:$I$6009,2,0),"")</f>
        <v/>
      </c>
    </row>
    <row r="2374" customFormat="false" ht="14.25" hidden="false" customHeight="true" outlineLevel="0" collapsed="false">
      <c r="H2374" s="44" t="n">
        <f aca="false">IF(ISNUMBER(SEARCH($N$1,I2374)),MAX($H$4:H2373)+1,0)</f>
        <v>0</v>
      </c>
      <c r="N2374" s="44" t="str">
        <f aca="false">IFERROR(VLOOKUP(ROWS($N$5:N2374),$H$5:$I$6009,2,0),"")</f>
        <v/>
      </c>
    </row>
    <row r="2375" customFormat="false" ht="14.25" hidden="false" customHeight="true" outlineLevel="0" collapsed="false">
      <c r="H2375" s="44" t="n">
        <f aca="false">IF(ISNUMBER(SEARCH($N$1,I2375)),MAX($H$4:H2374)+1,0)</f>
        <v>0</v>
      </c>
      <c r="N2375" s="44" t="str">
        <f aca="false">IFERROR(VLOOKUP(ROWS($N$5:N2375),$H$5:$I$6009,2,0),"")</f>
        <v/>
      </c>
    </row>
    <row r="2376" customFormat="false" ht="14.25" hidden="false" customHeight="true" outlineLevel="0" collapsed="false">
      <c r="H2376" s="44" t="n">
        <f aca="false">IF(ISNUMBER(SEARCH($N$1,I2376)),MAX($H$4:H2375)+1,0)</f>
        <v>0</v>
      </c>
      <c r="N2376" s="44" t="str">
        <f aca="false">IFERROR(VLOOKUP(ROWS($N$5:N2376),$H$5:$I$6009,2,0),"")</f>
        <v/>
      </c>
    </row>
    <row r="2377" customFormat="false" ht="14.25" hidden="false" customHeight="true" outlineLevel="0" collapsed="false">
      <c r="H2377" s="44" t="n">
        <f aca="false">IF(ISNUMBER(SEARCH($N$1,I2377)),MAX($H$4:H2376)+1,0)</f>
        <v>0</v>
      </c>
      <c r="N2377" s="44" t="str">
        <f aca="false">IFERROR(VLOOKUP(ROWS($N$5:N2377),$H$5:$I$6009,2,0),"")</f>
        <v/>
      </c>
    </row>
    <row r="2378" customFormat="false" ht="14.25" hidden="false" customHeight="true" outlineLevel="0" collapsed="false">
      <c r="H2378" s="44" t="n">
        <f aca="false">IF(ISNUMBER(SEARCH($N$1,I2378)),MAX($H$4:H2377)+1,0)</f>
        <v>0</v>
      </c>
      <c r="N2378" s="44" t="str">
        <f aca="false">IFERROR(VLOOKUP(ROWS($N$5:N2378),$H$5:$I$6009,2,0),"")</f>
        <v/>
      </c>
    </row>
    <row r="2379" customFormat="false" ht="14.25" hidden="false" customHeight="true" outlineLevel="0" collapsed="false">
      <c r="H2379" s="44" t="n">
        <f aca="false">IF(ISNUMBER(SEARCH($N$1,I2379)),MAX($H$4:H2378)+1,0)</f>
        <v>0</v>
      </c>
      <c r="N2379" s="44" t="str">
        <f aca="false">IFERROR(VLOOKUP(ROWS($N$5:N2379),$H$5:$I$6009,2,0),"")</f>
        <v/>
      </c>
    </row>
    <row r="2380" customFormat="false" ht="14.25" hidden="false" customHeight="true" outlineLevel="0" collapsed="false">
      <c r="H2380" s="44" t="n">
        <f aca="false">IF(ISNUMBER(SEARCH($N$1,I2380)),MAX($H$4:H2379)+1,0)</f>
        <v>0</v>
      </c>
      <c r="N2380" s="44" t="str">
        <f aca="false">IFERROR(VLOOKUP(ROWS($N$5:N2380),$H$5:$I$6009,2,0),"")</f>
        <v/>
      </c>
    </row>
    <row r="2381" customFormat="false" ht="14.25" hidden="false" customHeight="true" outlineLevel="0" collapsed="false">
      <c r="H2381" s="44" t="n">
        <f aca="false">IF(ISNUMBER(SEARCH($N$1,I2381)),MAX($H$4:H2380)+1,0)</f>
        <v>0</v>
      </c>
      <c r="N2381" s="44" t="str">
        <f aca="false">IFERROR(VLOOKUP(ROWS($N$5:N2381),$H$5:$I$6009,2,0),"")</f>
        <v/>
      </c>
    </row>
    <row r="2382" customFormat="false" ht="14.25" hidden="false" customHeight="true" outlineLevel="0" collapsed="false">
      <c r="H2382" s="44" t="n">
        <f aca="false">IF(ISNUMBER(SEARCH($N$1,I2382)),MAX($H$4:H2381)+1,0)</f>
        <v>0</v>
      </c>
      <c r="N2382" s="44" t="str">
        <f aca="false">IFERROR(VLOOKUP(ROWS($N$5:N2382),$H$5:$I$6009,2,0),"")</f>
        <v/>
      </c>
    </row>
    <row r="2383" customFormat="false" ht="14.25" hidden="false" customHeight="true" outlineLevel="0" collapsed="false">
      <c r="H2383" s="44" t="n">
        <f aca="false">IF(ISNUMBER(SEARCH($N$1,I2383)),MAX($H$4:H2382)+1,0)</f>
        <v>0</v>
      </c>
      <c r="N2383" s="44" t="str">
        <f aca="false">IFERROR(VLOOKUP(ROWS($N$5:N2383),$H$5:$I$6009,2,0),"")</f>
        <v/>
      </c>
    </row>
    <row r="2384" customFormat="false" ht="14.25" hidden="false" customHeight="true" outlineLevel="0" collapsed="false">
      <c r="H2384" s="44" t="n">
        <f aca="false">IF(ISNUMBER(SEARCH($N$1,I2384)),MAX($H$4:H2383)+1,0)</f>
        <v>0</v>
      </c>
      <c r="N2384" s="44" t="str">
        <f aca="false">IFERROR(VLOOKUP(ROWS($N$5:N2384),$H$5:$I$6009,2,0),"")</f>
        <v/>
      </c>
    </row>
    <row r="2385" customFormat="false" ht="14.25" hidden="false" customHeight="true" outlineLevel="0" collapsed="false">
      <c r="H2385" s="44" t="n">
        <f aca="false">IF(ISNUMBER(SEARCH($N$1,I2385)),MAX($H$4:H2384)+1,0)</f>
        <v>0</v>
      </c>
      <c r="N2385" s="44" t="str">
        <f aca="false">IFERROR(VLOOKUP(ROWS($N$5:N2385),$H$5:$I$6009,2,0),"")</f>
        <v/>
      </c>
    </row>
    <row r="2386" customFormat="false" ht="14.25" hidden="false" customHeight="true" outlineLevel="0" collapsed="false">
      <c r="H2386" s="44" t="n">
        <f aca="false">IF(ISNUMBER(SEARCH($N$1,I2386)),MAX($H$4:H2385)+1,0)</f>
        <v>0</v>
      </c>
      <c r="N2386" s="44" t="str">
        <f aca="false">IFERROR(VLOOKUP(ROWS($N$5:N2386),$H$5:$I$6009,2,0),"")</f>
        <v/>
      </c>
    </row>
    <row r="2387" customFormat="false" ht="14.25" hidden="false" customHeight="true" outlineLevel="0" collapsed="false">
      <c r="H2387" s="44" t="n">
        <f aca="false">IF(ISNUMBER(SEARCH($N$1,I2387)),MAX($H$4:H2386)+1,0)</f>
        <v>0</v>
      </c>
      <c r="N2387" s="44" t="str">
        <f aca="false">IFERROR(VLOOKUP(ROWS($N$5:N2387),$H$5:$I$6009,2,0),"")</f>
        <v/>
      </c>
    </row>
    <row r="2388" customFormat="false" ht="14.25" hidden="false" customHeight="true" outlineLevel="0" collapsed="false">
      <c r="H2388" s="44" t="n">
        <f aca="false">IF(ISNUMBER(SEARCH($N$1,I2388)),MAX($H$4:H2387)+1,0)</f>
        <v>0</v>
      </c>
      <c r="N2388" s="44" t="str">
        <f aca="false">IFERROR(VLOOKUP(ROWS($N$5:N2388),$H$5:$I$6009,2,0),"")</f>
        <v/>
      </c>
    </row>
    <row r="2389" customFormat="false" ht="14.25" hidden="false" customHeight="true" outlineLevel="0" collapsed="false">
      <c r="H2389" s="44" t="n">
        <f aca="false">IF(ISNUMBER(SEARCH($N$1,I2389)),MAX($H$4:H2388)+1,0)</f>
        <v>0</v>
      </c>
      <c r="N2389" s="44" t="str">
        <f aca="false">IFERROR(VLOOKUP(ROWS($N$5:N2389),$H$5:$I$6009,2,0),"")</f>
        <v/>
      </c>
    </row>
    <row r="2390" customFormat="false" ht="14.25" hidden="false" customHeight="true" outlineLevel="0" collapsed="false">
      <c r="H2390" s="44" t="n">
        <f aca="false">IF(ISNUMBER(SEARCH($N$1,I2390)),MAX($H$4:H2389)+1,0)</f>
        <v>0</v>
      </c>
      <c r="N2390" s="44" t="str">
        <f aca="false">IFERROR(VLOOKUP(ROWS($N$5:N2390),$H$5:$I$6009,2,0),"")</f>
        <v/>
      </c>
    </row>
    <row r="2391" customFormat="false" ht="14.25" hidden="false" customHeight="true" outlineLevel="0" collapsed="false">
      <c r="H2391" s="44" t="n">
        <f aca="false">IF(ISNUMBER(SEARCH($N$1,I2391)),MAX($H$4:H2390)+1,0)</f>
        <v>0</v>
      </c>
      <c r="N2391" s="44" t="str">
        <f aca="false">IFERROR(VLOOKUP(ROWS($N$5:N2391),$H$5:$I$6009,2,0),"")</f>
        <v/>
      </c>
    </row>
    <row r="2392" customFormat="false" ht="14.25" hidden="false" customHeight="true" outlineLevel="0" collapsed="false">
      <c r="H2392" s="44" t="n">
        <f aca="false">IF(ISNUMBER(SEARCH($N$1,I2392)),MAX($H$4:H2391)+1,0)</f>
        <v>0</v>
      </c>
      <c r="N2392" s="44" t="str">
        <f aca="false">IFERROR(VLOOKUP(ROWS($N$5:N2392),$H$5:$I$6009,2,0),"")</f>
        <v/>
      </c>
    </row>
    <row r="2393" customFormat="false" ht="14.25" hidden="false" customHeight="true" outlineLevel="0" collapsed="false">
      <c r="H2393" s="44" t="n">
        <f aca="false">IF(ISNUMBER(SEARCH($N$1,I2393)),MAX($H$4:H2392)+1,0)</f>
        <v>0</v>
      </c>
      <c r="N2393" s="44" t="str">
        <f aca="false">IFERROR(VLOOKUP(ROWS($N$5:N2393),$H$5:$I$6009,2,0),"")</f>
        <v/>
      </c>
    </row>
    <row r="2394" customFormat="false" ht="14.25" hidden="false" customHeight="true" outlineLevel="0" collapsed="false">
      <c r="H2394" s="44" t="n">
        <f aca="false">IF(ISNUMBER(SEARCH($N$1,I2394)),MAX($H$4:H2393)+1,0)</f>
        <v>0</v>
      </c>
      <c r="N2394" s="44" t="str">
        <f aca="false">IFERROR(VLOOKUP(ROWS($N$5:N2394),$H$5:$I$6009,2,0),"")</f>
        <v/>
      </c>
    </row>
    <row r="2395" customFormat="false" ht="14.25" hidden="false" customHeight="true" outlineLevel="0" collapsed="false">
      <c r="H2395" s="44" t="n">
        <f aca="false">IF(ISNUMBER(SEARCH($N$1,I2395)),MAX($H$4:H2394)+1,0)</f>
        <v>0</v>
      </c>
      <c r="N2395" s="44" t="str">
        <f aca="false">IFERROR(VLOOKUP(ROWS($N$5:N2395),$H$5:$I$6009,2,0),"")</f>
        <v/>
      </c>
    </row>
    <row r="2396" customFormat="false" ht="14.25" hidden="false" customHeight="true" outlineLevel="0" collapsed="false">
      <c r="H2396" s="44" t="n">
        <f aca="false">IF(ISNUMBER(SEARCH($N$1,I2396)),MAX($H$4:H2395)+1,0)</f>
        <v>0</v>
      </c>
      <c r="N2396" s="44" t="str">
        <f aca="false">IFERROR(VLOOKUP(ROWS($N$5:N2396),$H$5:$I$6009,2,0),"")</f>
        <v/>
      </c>
    </row>
    <row r="2397" customFormat="false" ht="14.25" hidden="false" customHeight="true" outlineLevel="0" collapsed="false">
      <c r="H2397" s="44" t="n">
        <f aca="false">IF(ISNUMBER(SEARCH($N$1,I2397)),MAX($H$4:H2396)+1,0)</f>
        <v>0</v>
      </c>
      <c r="N2397" s="44" t="str">
        <f aca="false">IFERROR(VLOOKUP(ROWS($N$5:N2397),$H$5:$I$6009,2,0),"")</f>
        <v/>
      </c>
    </row>
    <row r="2398" customFormat="false" ht="14.25" hidden="false" customHeight="true" outlineLevel="0" collapsed="false">
      <c r="H2398" s="44" t="n">
        <f aca="false">IF(ISNUMBER(SEARCH($N$1,I2398)),MAX($H$4:H2397)+1,0)</f>
        <v>0</v>
      </c>
      <c r="N2398" s="44" t="str">
        <f aca="false">IFERROR(VLOOKUP(ROWS($N$5:N2398),$H$5:$I$6009,2,0),"")</f>
        <v/>
      </c>
    </row>
    <row r="2399" customFormat="false" ht="14.25" hidden="false" customHeight="true" outlineLevel="0" collapsed="false">
      <c r="H2399" s="44" t="n">
        <f aca="false">IF(ISNUMBER(SEARCH($N$1,I2399)),MAX($H$4:H2398)+1,0)</f>
        <v>0</v>
      </c>
      <c r="N2399" s="44" t="str">
        <f aca="false">IFERROR(VLOOKUP(ROWS($N$5:N2399),$H$5:$I$6009,2,0),"")</f>
        <v/>
      </c>
    </row>
    <row r="2400" customFormat="false" ht="14.25" hidden="false" customHeight="true" outlineLevel="0" collapsed="false">
      <c r="H2400" s="44" t="n">
        <f aca="false">IF(ISNUMBER(SEARCH($N$1,I2400)),MAX($H$4:H2399)+1,0)</f>
        <v>0</v>
      </c>
      <c r="N2400" s="44" t="str">
        <f aca="false">IFERROR(VLOOKUP(ROWS($N$5:N2400),$H$5:$I$6009,2,0),"")</f>
        <v/>
      </c>
    </row>
    <row r="2401" customFormat="false" ht="14.25" hidden="false" customHeight="true" outlineLevel="0" collapsed="false">
      <c r="H2401" s="44" t="n">
        <f aca="false">IF(ISNUMBER(SEARCH($N$1,I2401)),MAX($H$4:H2400)+1,0)</f>
        <v>0</v>
      </c>
      <c r="N2401" s="44" t="str">
        <f aca="false">IFERROR(VLOOKUP(ROWS($N$5:N2401),$H$5:$I$6009,2,0),"")</f>
        <v/>
      </c>
    </row>
    <row r="2402" customFormat="false" ht="14.25" hidden="false" customHeight="true" outlineLevel="0" collapsed="false">
      <c r="H2402" s="44" t="n">
        <f aca="false">IF(ISNUMBER(SEARCH($N$1,I2402)),MAX($H$4:H2401)+1,0)</f>
        <v>0</v>
      </c>
      <c r="N2402" s="44" t="str">
        <f aca="false">IFERROR(VLOOKUP(ROWS($N$5:N2402),$H$5:$I$6009,2,0),"")</f>
        <v/>
      </c>
    </row>
    <row r="2403" customFormat="false" ht="14.25" hidden="false" customHeight="true" outlineLevel="0" collapsed="false">
      <c r="H2403" s="44" t="n">
        <f aca="false">IF(ISNUMBER(SEARCH($N$1,I2403)),MAX($H$4:H2402)+1,0)</f>
        <v>0</v>
      </c>
      <c r="N2403" s="44" t="str">
        <f aca="false">IFERROR(VLOOKUP(ROWS($N$5:N2403),$H$5:$I$6009,2,0),"")</f>
        <v/>
      </c>
    </row>
    <row r="2404" customFormat="false" ht="14.25" hidden="false" customHeight="true" outlineLevel="0" collapsed="false">
      <c r="H2404" s="44" t="n">
        <f aca="false">IF(ISNUMBER(SEARCH($N$1,I2404)),MAX($H$4:H2403)+1,0)</f>
        <v>0</v>
      </c>
      <c r="N2404" s="44" t="str">
        <f aca="false">IFERROR(VLOOKUP(ROWS($N$5:N2404),$H$5:$I$6009,2,0),"")</f>
        <v/>
      </c>
    </row>
    <row r="2405" customFormat="false" ht="14.25" hidden="false" customHeight="true" outlineLevel="0" collapsed="false">
      <c r="H2405" s="44" t="n">
        <f aca="false">IF(ISNUMBER(SEARCH($N$1,I2405)),MAX($H$4:H2404)+1,0)</f>
        <v>0</v>
      </c>
      <c r="N2405" s="44" t="str">
        <f aca="false">IFERROR(VLOOKUP(ROWS($N$5:N2405),$H$5:$I$6009,2,0),"")</f>
        <v/>
      </c>
    </row>
    <row r="2406" customFormat="false" ht="14.25" hidden="false" customHeight="true" outlineLevel="0" collapsed="false">
      <c r="H2406" s="44" t="n">
        <f aca="false">IF(ISNUMBER(SEARCH($N$1,I2406)),MAX($H$4:H2405)+1,0)</f>
        <v>0</v>
      </c>
      <c r="N2406" s="44" t="str">
        <f aca="false">IFERROR(VLOOKUP(ROWS($N$5:N2406),$H$5:$I$6009,2,0),"")</f>
        <v/>
      </c>
    </row>
    <row r="2407" customFormat="false" ht="14.25" hidden="false" customHeight="true" outlineLevel="0" collapsed="false">
      <c r="H2407" s="44" t="n">
        <f aca="false">IF(ISNUMBER(SEARCH($N$1,I2407)),MAX($H$4:H2406)+1,0)</f>
        <v>0</v>
      </c>
      <c r="N2407" s="44" t="str">
        <f aca="false">IFERROR(VLOOKUP(ROWS($N$5:N2407),$H$5:$I$6009,2,0),"")</f>
        <v/>
      </c>
    </row>
    <row r="2408" customFormat="false" ht="14.25" hidden="false" customHeight="true" outlineLevel="0" collapsed="false">
      <c r="H2408" s="44" t="n">
        <f aca="false">IF(ISNUMBER(SEARCH($N$1,I2408)),MAX($H$4:H2407)+1,0)</f>
        <v>0</v>
      </c>
      <c r="N2408" s="44" t="str">
        <f aca="false">IFERROR(VLOOKUP(ROWS($N$5:N2408),$H$5:$I$6009,2,0),"")</f>
        <v/>
      </c>
    </row>
    <row r="2409" customFormat="false" ht="14.25" hidden="false" customHeight="true" outlineLevel="0" collapsed="false">
      <c r="H2409" s="44" t="n">
        <f aca="false">IF(ISNUMBER(SEARCH($N$1,I2409)),MAX($H$4:H2408)+1,0)</f>
        <v>0</v>
      </c>
      <c r="N2409" s="44" t="str">
        <f aca="false">IFERROR(VLOOKUP(ROWS($N$5:N2409),$H$5:$I$6009,2,0),"")</f>
        <v/>
      </c>
    </row>
    <row r="2410" customFormat="false" ht="14.25" hidden="false" customHeight="true" outlineLevel="0" collapsed="false">
      <c r="H2410" s="44" t="n">
        <f aca="false">IF(ISNUMBER(SEARCH($N$1,I2410)),MAX($H$4:H2409)+1,0)</f>
        <v>0</v>
      </c>
      <c r="N2410" s="44" t="str">
        <f aca="false">IFERROR(VLOOKUP(ROWS($N$5:N2410),$H$5:$I$6009,2,0),"")</f>
        <v/>
      </c>
    </row>
    <row r="2411" customFormat="false" ht="14.25" hidden="false" customHeight="true" outlineLevel="0" collapsed="false">
      <c r="H2411" s="44" t="n">
        <f aca="false">IF(ISNUMBER(SEARCH($N$1,I2411)),MAX($H$4:H2410)+1,0)</f>
        <v>0</v>
      </c>
      <c r="N2411" s="44" t="str">
        <f aca="false">IFERROR(VLOOKUP(ROWS($N$5:N2411),$H$5:$I$6009,2,0),"")</f>
        <v/>
      </c>
    </row>
    <row r="2412" customFormat="false" ht="14.25" hidden="false" customHeight="true" outlineLevel="0" collapsed="false">
      <c r="H2412" s="44" t="n">
        <f aca="false">IF(ISNUMBER(SEARCH($N$1,I2412)),MAX($H$4:H2411)+1,0)</f>
        <v>0</v>
      </c>
      <c r="N2412" s="44" t="str">
        <f aca="false">IFERROR(VLOOKUP(ROWS($N$5:N2412),$H$5:$I$6009,2,0),"")</f>
        <v/>
      </c>
    </row>
    <row r="2413" customFormat="false" ht="14.25" hidden="false" customHeight="true" outlineLevel="0" collapsed="false">
      <c r="H2413" s="44" t="n">
        <f aca="false">IF(ISNUMBER(SEARCH($N$1,I2413)),MAX($H$4:H2412)+1,0)</f>
        <v>0</v>
      </c>
      <c r="N2413" s="44" t="str">
        <f aca="false">IFERROR(VLOOKUP(ROWS($N$5:N2413),$H$5:$I$6009,2,0),"")</f>
        <v/>
      </c>
    </row>
    <row r="2414" customFormat="false" ht="14.25" hidden="false" customHeight="true" outlineLevel="0" collapsed="false">
      <c r="H2414" s="44" t="n">
        <f aca="false">IF(ISNUMBER(SEARCH($N$1,I2414)),MAX($H$4:H2413)+1,0)</f>
        <v>0</v>
      </c>
      <c r="N2414" s="44" t="str">
        <f aca="false">IFERROR(VLOOKUP(ROWS($N$5:N2414),$H$5:$I$6009,2,0),"")</f>
        <v/>
      </c>
    </row>
    <row r="2415" customFormat="false" ht="14.25" hidden="false" customHeight="true" outlineLevel="0" collapsed="false">
      <c r="H2415" s="44" t="n">
        <f aca="false">IF(ISNUMBER(SEARCH($N$1,I2415)),MAX($H$4:H2414)+1,0)</f>
        <v>0</v>
      </c>
      <c r="N2415" s="44" t="str">
        <f aca="false">IFERROR(VLOOKUP(ROWS($N$5:N2415),$H$5:$I$6009,2,0),"")</f>
        <v/>
      </c>
    </row>
    <row r="2416" customFormat="false" ht="14.25" hidden="false" customHeight="true" outlineLevel="0" collapsed="false">
      <c r="H2416" s="44" t="n">
        <f aca="false">IF(ISNUMBER(SEARCH($N$1,I2416)),MAX($H$4:H2415)+1,0)</f>
        <v>0</v>
      </c>
      <c r="N2416" s="44" t="str">
        <f aca="false">IFERROR(VLOOKUP(ROWS($N$5:N2416),$H$5:$I$6009,2,0),"")</f>
        <v/>
      </c>
    </row>
    <row r="2417" customFormat="false" ht="14.25" hidden="false" customHeight="true" outlineLevel="0" collapsed="false">
      <c r="H2417" s="44" t="n">
        <f aca="false">IF(ISNUMBER(SEARCH($N$1,I2417)),MAX($H$4:H2416)+1,0)</f>
        <v>0</v>
      </c>
      <c r="N2417" s="44" t="str">
        <f aca="false">IFERROR(VLOOKUP(ROWS($N$5:N2417),$H$5:$I$6009,2,0),"")</f>
        <v/>
      </c>
    </row>
    <row r="2418" customFormat="false" ht="14.25" hidden="false" customHeight="true" outlineLevel="0" collapsed="false">
      <c r="H2418" s="44" t="n">
        <f aca="false">IF(ISNUMBER(SEARCH($N$1,I2418)),MAX($H$4:H2417)+1,0)</f>
        <v>0</v>
      </c>
      <c r="N2418" s="44" t="str">
        <f aca="false">IFERROR(VLOOKUP(ROWS($N$5:N2418),$H$5:$I$6009,2,0),"")</f>
        <v/>
      </c>
    </row>
    <row r="2419" customFormat="false" ht="14.25" hidden="false" customHeight="true" outlineLevel="0" collapsed="false">
      <c r="H2419" s="44" t="n">
        <f aca="false">IF(ISNUMBER(SEARCH($N$1,I2419)),MAX($H$4:H2418)+1,0)</f>
        <v>0</v>
      </c>
      <c r="N2419" s="44" t="str">
        <f aca="false">IFERROR(VLOOKUP(ROWS($N$5:N2419),$H$5:$I$6009,2,0),"")</f>
        <v/>
      </c>
    </row>
    <row r="2420" customFormat="false" ht="14.25" hidden="false" customHeight="true" outlineLevel="0" collapsed="false">
      <c r="H2420" s="44" t="n">
        <f aca="false">IF(ISNUMBER(SEARCH($N$1,I2420)),MAX($H$4:H2419)+1,0)</f>
        <v>0</v>
      </c>
      <c r="N2420" s="44" t="str">
        <f aca="false">IFERROR(VLOOKUP(ROWS($N$5:N2420),$H$5:$I$6009,2,0),"")</f>
        <v/>
      </c>
    </row>
    <row r="2421" customFormat="false" ht="14.25" hidden="false" customHeight="true" outlineLevel="0" collapsed="false">
      <c r="H2421" s="44" t="n">
        <f aca="false">IF(ISNUMBER(SEARCH($N$1,I2421)),MAX($H$4:H2420)+1,0)</f>
        <v>0</v>
      </c>
      <c r="N2421" s="44" t="str">
        <f aca="false">IFERROR(VLOOKUP(ROWS($N$5:N2421),$H$5:$I$6009,2,0),"")</f>
        <v/>
      </c>
    </row>
    <row r="2422" customFormat="false" ht="14.25" hidden="false" customHeight="true" outlineLevel="0" collapsed="false">
      <c r="H2422" s="44" t="n">
        <f aca="false">IF(ISNUMBER(SEARCH($N$1,I2422)),MAX($H$4:H2421)+1,0)</f>
        <v>0</v>
      </c>
      <c r="N2422" s="44" t="str">
        <f aca="false">IFERROR(VLOOKUP(ROWS($N$5:N2422),$H$5:$I$6009,2,0),"")</f>
        <v/>
      </c>
    </row>
    <row r="2423" customFormat="false" ht="14.25" hidden="false" customHeight="true" outlineLevel="0" collapsed="false">
      <c r="H2423" s="44" t="n">
        <f aca="false">IF(ISNUMBER(SEARCH($N$1,I2423)),MAX($H$4:H2422)+1,0)</f>
        <v>0</v>
      </c>
      <c r="N2423" s="44" t="str">
        <f aca="false">IFERROR(VLOOKUP(ROWS($N$5:N2423),$H$5:$I$6009,2,0),"")</f>
        <v/>
      </c>
    </row>
    <row r="2424" customFormat="false" ht="14.25" hidden="false" customHeight="true" outlineLevel="0" collapsed="false">
      <c r="H2424" s="44" t="n">
        <f aca="false">IF(ISNUMBER(SEARCH($N$1,I2424)),MAX($H$4:H2423)+1,0)</f>
        <v>0</v>
      </c>
      <c r="N2424" s="44" t="str">
        <f aca="false">IFERROR(VLOOKUP(ROWS($N$5:N2424),$H$5:$I$6009,2,0),"")</f>
        <v/>
      </c>
    </row>
    <row r="2425" customFormat="false" ht="14.25" hidden="false" customHeight="true" outlineLevel="0" collapsed="false">
      <c r="H2425" s="44" t="n">
        <f aca="false">IF(ISNUMBER(SEARCH($N$1,I2425)),MAX($H$4:H2424)+1,0)</f>
        <v>0</v>
      </c>
      <c r="N2425" s="44" t="str">
        <f aca="false">IFERROR(VLOOKUP(ROWS($N$5:N2425),$H$5:$I$6009,2,0),"")</f>
        <v/>
      </c>
    </row>
    <row r="2426" customFormat="false" ht="14.25" hidden="false" customHeight="true" outlineLevel="0" collapsed="false">
      <c r="H2426" s="44" t="n">
        <f aca="false">IF(ISNUMBER(SEARCH($N$1,I2426)),MAX($H$4:H2425)+1,0)</f>
        <v>0</v>
      </c>
      <c r="N2426" s="44" t="str">
        <f aca="false">IFERROR(VLOOKUP(ROWS($N$5:N2426),$H$5:$I$6009,2,0),"")</f>
        <v/>
      </c>
    </row>
    <row r="2427" customFormat="false" ht="14.25" hidden="false" customHeight="true" outlineLevel="0" collapsed="false">
      <c r="H2427" s="44" t="n">
        <f aca="false">IF(ISNUMBER(SEARCH($N$1,I2427)),MAX($H$4:H2426)+1,0)</f>
        <v>0</v>
      </c>
      <c r="N2427" s="44" t="str">
        <f aca="false">IFERROR(VLOOKUP(ROWS($N$5:N2427),$H$5:$I$6009,2,0),"")</f>
        <v/>
      </c>
    </row>
    <row r="2428" customFormat="false" ht="14.25" hidden="false" customHeight="true" outlineLevel="0" collapsed="false">
      <c r="H2428" s="44" t="n">
        <f aca="false">IF(ISNUMBER(SEARCH($N$1,I2428)),MAX($H$4:H2427)+1,0)</f>
        <v>0</v>
      </c>
      <c r="N2428" s="44" t="str">
        <f aca="false">IFERROR(VLOOKUP(ROWS($N$5:N2428),$H$5:$I$6009,2,0),"")</f>
        <v/>
      </c>
    </row>
    <row r="2429" customFormat="false" ht="14.25" hidden="false" customHeight="true" outlineLevel="0" collapsed="false">
      <c r="H2429" s="44" t="n">
        <f aca="false">IF(ISNUMBER(SEARCH($N$1,I2429)),MAX($H$4:H2428)+1,0)</f>
        <v>0</v>
      </c>
      <c r="N2429" s="44" t="str">
        <f aca="false">IFERROR(VLOOKUP(ROWS($N$5:N2429),$H$5:$I$6009,2,0),"")</f>
        <v/>
      </c>
    </row>
    <row r="2430" customFormat="false" ht="14.25" hidden="false" customHeight="true" outlineLevel="0" collapsed="false">
      <c r="H2430" s="44" t="n">
        <f aca="false">IF(ISNUMBER(SEARCH($N$1,I2430)),MAX($H$4:H2429)+1,0)</f>
        <v>0</v>
      </c>
      <c r="N2430" s="44" t="str">
        <f aca="false">IFERROR(VLOOKUP(ROWS($N$5:N2430),$H$5:$I$6009,2,0),"")</f>
        <v/>
      </c>
    </row>
    <row r="2431" customFormat="false" ht="14.25" hidden="false" customHeight="true" outlineLevel="0" collapsed="false">
      <c r="H2431" s="44" t="n">
        <f aca="false">IF(ISNUMBER(SEARCH($N$1,I2431)),MAX($H$4:H2430)+1,0)</f>
        <v>0</v>
      </c>
      <c r="N2431" s="44" t="str">
        <f aca="false">IFERROR(VLOOKUP(ROWS($N$5:N2431),$H$5:$I$6009,2,0),"")</f>
        <v/>
      </c>
    </row>
    <row r="2432" customFormat="false" ht="14.25" hidden="false" customHeight="true" outlineLevel="0" collapsed="false">
      <c r="H2432" s="44" t="n">
        <f aca="false">IF(ISNUMBER(SEARCH($N$1,I2432)),MAX($H$4:H2431)+1,0)</f>
        <v>0</v>
      </c>
      <c r="N2432" s="44" t="str">
        <f aca="false">IFERROR(VLOOKUP(ROWS($N$5:N2432),$H$5:$I$6009,2,0),"")</f>
        <v/>
      </c>
    </row>
    <row r="2433" customFormat="false" ht="14.25" hidden="false" customHeight="true" outlineLevel="0" collapsed="false">
      <c r="H2433" s="44" t="n">
        <f aca="false">IF(ISNUMBER(SEARCH($N$1,I2433)),MAX($H$4:H2432)+1,0)</f>
        <v>0</v>
      </c>
      <c r="N2433" s="44" t="str">
        <f aca="false">IFERROR(VLOOKUP(ROWS($N$5:N2433),$H$5:$I$6009,2,0),"")</f>
        <v/>
      </c>
    </row>
    <row r="2434" customFormat="false" ht="14.25" hidden="false" customHeight="true" outlineLevel="0" collapsed="false">
      <c r="H2434" s="44" t="n">
        <f aca="false">IF(ISNUMBER(SEARCH($N$1,I2434)),MAX($H$4:H2433)+1,0)</f>
        <v>0</v>
      </c>
      <c r="N2434" s="44" t="str">
        <f aca="false">IFERROR(VLOOKUP(ROWS($N$5:N2434),$H$5:$I$6009,2,0),"")</f>
        <v/>
      </c>
    </row>
    <row r="2435" customFormat="false" ht="14.25" hidden="false" customHeight="true" outlineLevel="0" collapsed="false">
      <c r="H2435" s="44" t="n">
        <f aca="false">IF(ISNUMBER(SEARCH($N$1,I2435)),MAX($H$4:H2434)+1,0)</f>
        <v>0</v>
      </c>
      <c r="N2435" s="44" t="str">
        <f aca="false">IFERROR(VLOOKUP(ROWS($N$5:N2435),$H$5:$I$6009,2,0),"")</f>
        <v/>
      </c>
    </row>
    <row r="2436" customFormat="false" ht="14.25" hidden="false" customHeight="true" outlineLevel="0" collapsed="false">
      <c r="H2436" s="44" t="n">
        <f aca="false">IF(ISNUMBER(SEARCH($N$1,I2436)),MAX($H$4:H2435)+1,0)</f>
        <v>0</v>
      </c>
      <c r="N2436" s="44" t="str">
        <f aca="false">IFERROR(VLOOKUP(ROWS($N$5:N2436),$H$5:$I$6009,2,0),"")</f>
        <v/>
      </c>
    </row>
    <row r="2437" customFormat="false" ht="14.25" hidden="false" customHeight="true" outlineLevel="0" collapsed="false">
      <c r="H2437" s="44" t="n">
        <f aca="false">IF(ISNUMBER(SEARCH($N$1,I2437)),MAX($H$4:H2436)+1,0)</f>
        <v>0</v>
      </c>
      <c r="N2437" s="44" t="str">
        <f aca="false">IFERROR(VLOOKUP(ROWS($N$5:N2437),$H$5:$I$6009,2,0),"")</f>
        <v/>
      </c>
    </row>
    <row r="2438" customFormat="false" ht="14.25" hidden="false" customHeight="true" outlineLevel="0" collapsed="false">
      <c r="H2438" s="44" t="n">
        <f aca="false">IF(ISNUMBER(SEARCH($N$1,I2438)),MAX($H$4:H2437)+1,0)</f>
        <v>0</v>
      </c>
      <c r="N2438" s="44" t="str">
        <f aca="false">IFERROR(VLOOKUP(ROWS($N$5:N2438),$H$5:$I$6009,2,0),"")</f>
        <v/>
      </c>
    </row>
    <row r="2439" customFormat="false" ht="14.25" hidden="false" customHeight="true" outlineLevel="0" collapsed="false">
      <c r="H2439" s="44" t="n">
        <f aca="false">IF(ISNUMBER(SEARCH($N$1,I2439)),MAX($H$4:H2438)+1,0)</f>
        <v>0</v>
      </c>
      <c r="N2439" s="44" t="str">
        <f aca="false">IFERROR(VLOOKUP(ROWS($N$5:N2439),$H$5:$I$6009,2,0),"")</f>
        <v/>
      </c>
    </row>
    <row r="2440" customFormat="false" ht="14.25" hidden="false" customHeight="true" outlineLevel="0" collapsed="false">
      <c r="H2440" s="44" t="n">
        <f aca="false">IF(ISNUMBER(SEARCH($N$1,I2440)),MAX($H$4:H2439)+1,0)</f>
        <v>0</v>
      </c>
      <c r="N2440" s="44" t="str">
        <f aca="false">IFERROR(VLOOKUP(ROWS($N$5:N2440),$H$5:$I$6009,2,0),"")</f>
        <v/>
      </c>
    </row>
    <row r="2441" customFormat="false" ht="14.25" hidden="false" customHeight="true" outlineLevel="0" collapsed="false">
      <c r="H2441" s="44" t="n">
        <f aca="false">IF(ISNUMBER(SEARCH($N$1,I2441)),MAX($H$4:H2440)+1,0)</f>
        <v>0</v>
      </c>
      <c r="N2441" s="44" t="str">
        <f aca="false">IFERROR(VLOOKUP(ROWS($N$5:N2441),$H$5:$I$6009,2,0),"")</f>
        <v/>
      </c>
    </row>
    <row r="2442" customFormat="false" ht="14.25" hidden="false" customHeight="true" outlineLevel="0" collapsed="false">
      <c r="H2442" s="44" t="n">
        <f aca="false">IF(ISNUMBER(SEARCH($N$1,I2442)),MAX($H$4:H2441)+1,0)</f>
        <v>0</v>
      </c>
      <c r="N2442" s="44" t="str">
        <f aca="false">IFERROR(VLOOKUP(ROWS($N$5:N2442),$H$5:$I$6009,2,0),"")</f>
        <v/>
      </c>
    </row>
    <row r="2443" customFormat="false" ht="14.25" hidden="false" customHeight="true" outlineLevel="0" collapsed="false">
      <c r="H2443" s="44" t="n">
        <f aca="false">IF(ISNUMBER(SEARCH($N$1,I2443)),MAX($H$4:H2442)+1,0)</f>
        <v>0</v>
      </c>
      <c r="N2443" s="44" t="str">
        <f aca="false">IFERROR(VLOOKUP(ROWS($N$5:N2443),$H$5:$I$6009,2,0),"")</f>
        <v/>
      </c>
    </row>
    <row r="2444" customFormat="false" ht="14.25" hidden="false" customHeight="true" outlineLevel="0" collapsed="false">
      <c r="H2444" s="44" t="n">
        <f aca="false">IF(ISNUMBER(SEARCH($N$1,I2444)),MAX($H$4:H2443)+1,0)</f>
        <v>0</v>
      </c>
      <c r="N2444" s="44" t="str">
        <f aca="false">IFERROR(VLOOKUP(ROWS($N$5:N2444),$H$5:$I$6009,2,0),"")</f>
        <v/>
      </c>
    </row>
    <row r="2445" customFormat="false" ht="14.25" hidden="false" customHeight="true" outlineLevel="0" collapsed="false">
      <c r="H2445" s="44" t="n">
        <f aca="false">IF(ISNUMBER(SEARCH($N$1,I2445)),MAX($H$4:H2444)+1,0)</f>
        <v>0</v>
      </c>
      <c r="N2445" s="44" t="str">
        <f aca="false">IFERROR(VLOOKUP(ROWS($N$5:N2445),$H$5:$I$6009,2,0),"")</f>
        <v/>
      </c>
    </row>
    <row r="2446" customFormat="false" ht="14.25" hidden="false" customHeight="true" outlineLevel="0" collapsed="false">
      <c r="H2446" s="44" t="n">
        <f aca="false">IF(ISNUMBER(SEARCH($N$1,I2446)),MAX($H$4:H2445)+1,0)</f>
        <v>0</v>
      </c>
      <c r="N2446" s="44" t="str">
        <f aca="false">IFERROR(VLOOKUP(ROWS($N$5:N2446),$H$5:$I$6009,2,0),"")</f>
        <v/>
      </c>
    </row>
    <row r="2447" customFormat="false" ht="14.25" hidden="false" customHeight="true" outlineLevel="0" collapsed="false">
      <c r="H2447" s="44" t="n">
        <f aca="false">IF(ISNUMBER(SEARCH($N$1,I2447)),MAX($H$4:H2446)+1,0)</f>
        <v>0</v>
      </c>
      <c r="N2447" s="44" t="str">
        <f aca="false">IFERROR(VLOOKUP(ROWS($N$5:N2447),$H$5:$I$6009,2,0),"")</f>
        <v/>
      </c>
    </row>
    <row r="2448" customFormat="false" ht="14.25" hidden="false" customHeight="true" outlineLevel="0" collapsed="false">
      <c r="H2448" s="44" t="n">
        <f aca="false">IF(ISNUMBER(SEARCH($N$1,I2448)),MAX($H$4:H2447)+1,0)</f>
        <v>0</v>
      </c>
      <c r="N2448" s="44" t="str">
        <f aca="false">IFERROR(VLOOKUP(ROWS($N$5:N2448),$H$5:$I$6009,2,0),"")</f>
        <v/>
      </c>
    </row>
    <row r="2449" customFormat="false" ht="14.25" hidden="false" customHeight="true" outlineLevel="0" collapsed="false">
      <c r="H2449" s="44" t="n">
        <f aca="false">IF(ISNUMBER(SEARCH($N$1,I2449)),MAX($H$4:H2448)+1,0)</f>
        <v>0</v>
      </c>
      <c r="N2449" s="44" t="str">
        <f aca="false">IFERROR(VLOOKUP(ROWS($N$5:N2449),$H$5:$I$6009,2,0),"")</f>
        <v/>
      </c>
    </row>
    <row r="2450" customFormat="false" ht="14.25" hidden="false" customHeight="true" outlineLevel="0" collapsed="false">
      <c r="H2450" s="44" t="n">
        <f aca="false">IF(ISNUMBER(SEARCH($N$1,I2450)),MAX($H$4:H2449)+1,0)</f>
        <v>0</v>
      </c>
      <c r="N2450" s="44" t="str">
        <f aca="false">IFERROR(VLOOKUP(ROWS($N$5:N2450),$H$5:$I$6009,2,0),"")</f>
        <v/>
      </c>
    </row>
    <row r="2451" customFormat="false" ht="14.25" hidden="false" customHeight="true" outlineLevel="0" collapsed="false">
      <c r="H2451" s="44" t="n">
        <f aca="false">IF(ISNUMBER(SEARCH($N$1,I2451)),MAX($H$4:H2450)+1,0)</f>
        <v>0</v>
      </c>
      <c r="N2451" s="44" t="str">
        <f aca="false">IFERROR(VLOOKUP(ROWS($N$5:N2451),$H$5:$I$6009,2,0),"")</f>
        <v/>
      </c>
    </row>
    <row r="2452" customFormat="false" ht="14.25" hidden="false" customHeight="true" outlineLevel="0" collapsed="false">
      <c r="H2452" s="44" t="n">
        <f aca="false">IF(ISNUMBER(SEARCH($N$1,I2452)),MAX($H$4:H2451)+1,0)</f>
        <v>0</v>
      </c>
      <c r="N2452" s="44" t="str">
        <f aca="false">IFERROR(VLOOKUP(ROWS($N$5:N2452),$H$5:$I$6009,2,0),"")</f>
        <v/>
      </c>
    </row>
    <row r="2453" customFormat="false" ht="14.25" hidden="false" customHeight="true" outlineLevel="0" collapsed="false">
      <c r="H2453" s="44" t="n">
        <f aca="false">IF(ISNUMBER(SEARCH($N$1,I2453)),MAX($H$4:H2452)+1,0)</f>
        <v>0</v>
      </c>
      <c r="N2453" s="44" t="str">
        <f aca="false">IFERROR(VLOOKUP(ROWS($N$5:N2453),$H$5:$I$6009,2,0),"")</f>
        <v/>
      </c>
    </row>
    <row r="2454" customFormat="false" ht="14.25" hidden="false" customHeight="true" outlineLevel="0" collapsed="false">
      <c r="H2454" s="44" t="n">
        <f aca="false">IF(ISNUMBER(SEARCH($N$1,I2454)),MAX($H$4:H2453)+1,0)</f>
        <v>0</v>
      </c>
      <c r="N2454" s="44" t="str">
        <f aca="false">IFERROR(VLOOKUP(ROWS($N$5:N2454),$H$5:$I$6009,2,0),"")</f>
        <v/>
      </c>
    </row>
    <row r="2455" customFormat="false" ht="14.25" hidden="false" customHeight="true" outlineLevel="0" collapsed="false">
      <c r="H2455" s="44" t="n">
        <f aca="false">IF(ISNUMBER(SEARCH($N$1,I2455)),MAX($H$4:H2454)+1,0)</f>
        <v>0</v>
      </c>
      <c r="N2455" s="44" t="str">
        <f aca="false">IFERROR(VLOOKUP(ROWS($N$5:N2455),$H$5:$I$6009,2,0),"")</f>
        <v/>
      </c>
    </row>
    <row r="2456" customFormat="false" ht="14.25" hidden="false" customHeight="true" outlineLevel="0" collapsed="false">
      <c r="H2456" s="44" t="n">
        <f aca="false">IF(ISNUMBER(SEARCH($N$1,I2456)),MAX($H$4:H2455)+1,0)</f>
        <v>0</v>
      </c>
      <c r="N2456" s="44" t="str">
        <f aca="false">IFERROR(VLOOKUP(ROWS($N$5:N2456),$H$5:$I$6009,2,0),"")</f>
        <v/>
      </c>
    </row>
    <row r="2457" customFormat="false" ht="14.25" hidden="false" customHeight="true" outlineLevel="0" collapsed="false">
      <c r="H2457" s="44" t="n">
        <f aca="false">IF(ISNUMBER(SEARCH($N$1,I2457)),MAX($H$4:H2456)+1,0)</f>
        <v>0</v>
      </c>
      <c r="N2457" s="44" t="str">
        <f aca="false">IFERROR(VLOOKUP(ROWS($N$5:N2457),$H$5:$I$6009,2,0),"")</f>
        <v/>
      </c>
    </row>
    <row r="2458" customFormat="false" ht="14.25" hidden="false" customHeight="true" outlineLevel="0" collapsed="false">
      <c r="H2458" s="44" t="n">
        <f aca="false">IF(ISNUMBER(SEARCH($N$1,I2458)),MAX($H$4:H2457)+1,0)</f>
        <v>0</v>
      </c>
      <c r="N2458" s="44" t="str">
        <f aca="false">IFERROR(VLOOKUP(ROWS($N$5:N2458),$H$5:$I$6009,2,0),"")</f>
        <v/>
      </c>
    </row>
    <row r="2459" customFormat="false" ht="14.25" hidden="false" customHeight="true" outlineLevel="0" collapsed="false">
      <c r="H2459" s="44" t="n">
        <f aca="false">IF(ISNUMBER(SEARCH($N$1,I2459)),MAX($H$4:H2458)+1,0)</f>
        <v>0</v>
      </c>
      <c r="N2459" s="44" t="str">
        <f aca="false">IFERROR(VLOOKUP(ROWS($N$5:N2459),$H$5:$I$6009,2,0),"")</f>
        <v/>
      </c>
    </row>
    <row r="2460" customFormat="false" ht="14.25" hidden="false" customHeight="true" outlineLevel="0" collapsed="false">
      <c r="H2460" s="44" t="n">
        <f aca="false">IF(ISNUMBER(SEARCH($N$1,I2460)),MAX($H$4:H2459)+1,0)</f>
        <v>0</v>
      </c>
      <c r="N2460" s="44" t="str">
        <f aca="false">IFERROR(VLOOKUP(ROWS($N$5:N2460),$H$5:$I$6009,2,0),"")</f>
        <v/>
      </c>
    </row>
    <row r="2461" customFormat="false" ht="14.25" hidden="false" customHeight="true" outlineLevel="0" collapsed="false">
      <c r="H2461" s="44" t="n">
        <f aca="false">IF(ISNUMBER(SEARCH($N$1,I2461)),MAX($H$4:H2460)+1,0)</f>
        <v>0</v>
      </c>
      <c r="N2461" s="44" t="str">
        <f aca="false">IFERROR(VLOOKUP(ROWS($N$5:N2461),$H$5:$I$6009,2,0),"")</f>
        <v/>
      </c>
    </row>
    <row r="2462" customFormat="false" ht="14.25" hidden="false" customHeight="true" outlineLevel="0" collapsed="false">
      <c r="H2462" s="44" t="n">
        <f aca="false">IF(ISNUMBER(SEARCH($N$1,I2462)),MAX($H$4:H2461)+1,0)</f>
        <v>0</v>
      </c>
      <c r="N2462" s="44" t="str">
        <f aca="false">IFERROR(VLOOKUP(ROWS($N$5:N2462),$H$5:$I$6009,2,0),"")</f>
        <v/>
      </c>
    </row>
    <row r="2463" customFormat="false" ht="14.25" hidden="false" customHeight="true" outlineLevel="0" collapsed="false">
      <c r="H2463" s="44" t="n">
        <f aca="false">IF(ISNUMBER(SEARCH($N$1,I2463)),MAX($H$4:H2462)+1,0)</f>
        <v>0</v>
      </c>
      <c r="N2463" s="44" t="str">
        <f aca="false">IFERROR(VLOOKUP(ROWS($N$5:N2463),$H$5:$I$6009,2,0),"")</f>
        <v/>
      </c>
    </row>
    <row r="2464" customFormat="false" ht="14.25" hidden="false" customHeight="true" outlineLevel="0" collapsed="false">
      <c r="H2464" s="44" t="n">
        <f aca="false">IF(ISNUMBER(SEARCH($N$1,I2464)),MAX($H$4:H2463)+1,0)</f>
        <v>0</v>
      </c>
      <c r="N2464" s="44" t="str">
        <f aca="false">IFERROR(VLOOKUP(ROWS($N$5:N2464),$H$5:$I$6009,2,0),"")</f>
        <v/>
      </c>
    </row>
    <row r="2465" customFormat="false" ht="14.25" hidden="false" customHeight="true" outlineLevel="0" collapsed="false">
      <c r="H2465" s="44" t="n">
        <f aca="false">IF(ISNUMBER(SEARCH($N$1,I2465)),MAX($H$4:H2464)+1,0)</f>
        <v>0</v>
      </c>
      <c r="N2465" s="44" t="str">
        <f aca="false">IFERROR(VLOOKUP(ROWS($N$5:N2465),$H$5:$I$6009,2,0),"")</f>
        <v/>
      </c>
    </row>
    <row r="2466" customFormat="false" ht="14.25" hidden="false" customHeight="true" outlineLevel="0" collapsed="false">
      <c r="H2466" s="44" t="n">
        <f aca="false">IF(ISNUMBER(SEARCH($N$1,I2466)),MAX($H$4:H2465)+1,0)</f>
        <v>0</v>
      </c>
      <c r="N2466" s="44" t="str">
        <f aca="false">IFERROR(VLOOKUP(ROWS($N$5:N2466),$H$5:$I$6009,2,0),"")</f>
        <v/>
      </c>
    </row>
    <row r="2467" customFormat="false" ht="14.25" hidden="false" customHeight="true" outlineLevel="0" collapsed="false">
      <c r="H2467" s="44" t="n">
        <f aca="false">IF(ISNUMBER(SEARCH($N$1,I2467)),MAX($H$4:H2466)+1,0)</f>
        <v>0</v>
      </c>
      <c r="N2467" s="44" t="str">
        <f aca="false">IFERROR(VLOOKUP(ROWS($N$5:N2467),$H$5:$I$6009,2,0),"")</f>
        <v/>
      </c>
    </row>
    <row r="2468" customFormat="false" ht="14.25" hidden="false" customHeight="true" outlineLevel="0" collapsed="false">
      <c r="H2468" s="44" t="n">
        <f aca="false">IF(ISNUMBER(SEARCH($N$1,I2468)),MAX($H$4:H2467)+1,0)</f>
        <v>0</v>
      </c>
      <c r="N2468" s="44" t="str">
        <f aca="false">IFERROR(VLOOKUP(ROWS($N$5:N2468),$H$5:$I$6009,2,0),"")</f>
        <v/>
      </c>
    </row>
    <row r="2469" customFormat="false" ht="14.25" hidden="false" customHeight="true" outlineLevel="0" collapsed="false">
      <c r="H2469" s="44" t="n">
        <f aca="false">IF(ISNUMBER(SEARCH($N$1,I2469)),MAX($H$4:H2468)+1,0)</f>
        <v>0</v>
      </c>
      <c r="N2469" s="44" t="str">
        <f aca="false">IFERROR(VLOOKUP(ROWS($N$5:N2469),$H$5:$I$6009,2,0),"")</f>
        <v/>
      </c>
    </row>
    <row r="2470" customFormat="false" ht="14.25" hidden="false" customHeight="true" outlineLevel="0" collapsed="false">
      <c r="H2470" s="44" t="n">
        <f aca="false">IF(ISNUMBER(SEARCH($N$1,I2470)),MAX($H$4:H2469)+1,0)</f>
        <v>0</v>
      </c>
      <c r="N2470" s="44" t="str">
        <f aca="false">IFERROR(VLOOKUP(ROWS($N$5:N2470),$H$5:$I$6009,2,0),"")</f>
        <v/>
      </c>
    </row>
    <row r="2471" customFormat="false" ht="14.25" hidden="false" customHeight="true" outlineLevel="0" collapsed="false">
      <c r="H2471" s="44" t="n">
        <f aca="false">IF(ISNUMBER(SEARCH($N$1,I2471)),MAX($H$4:H2470)+1,0)</f>
        <v>0</v>
      </c>
      <c r="N2471" s="44" t="str">
        <f aca="false">IFERROR(VLOOKUP(ROWS($N$5:N2471),$H$5:$I$6009,2,0),"")</f>
        <v/>
      </c>
    </row>
    <row r="2472" customFormat="false" ht="14.25" hidden="false" customHeight="true" outlineLevel="0" collapsed="false">
      <c r="H2472" s="44" t="n">
        <f aca="false">IF(ISNUMBER(SEARCH($N$1,I2472)),MAX($H$4:H2471)+1,0)</f>
        <v>0</v>
      </c>
      <c r="N2472" s="44" t="str">
        <f aca="false">IFERROR(VLOOKUP(ROWS($N$5:N2472),$H$5:$I$6009,2,0),"")</f>
        <v/>
      </c>
    </row>
    <row r="2473" customFormat="false" ht="14.25" hidden="false" customHeight="true" outlineLevel="0" collapsed="false">
      <c r="H2473" s="44" t="n">
        <f aca="false">IF(ISNUMBER(SEARCH($N$1,I2473)),MAX($H$4:H2472)+1,0)</f>
        <v>0</v>
      </c>
      <c r="N2473" s="44" t="str">
        <f aca="false">IFERROR(VLOOKUP(ROWS($N$5:N2473),$H$5:$I$6009,2,0),"")</f>
        <v/>
      </c>
    </row>
    <row r="2474" customFormat="false" ht="14.25" hidden="false" customHeight="true" outlineLevel="0" collapsed="false">
      <c r="H2474" s="44" t="n">
        <f aca="false">IF(ISNUMBER(SEARCH($N$1,I2474)),MAX($H$4:H2473)+1,0)</f>
        <v>0</v>
      </c>
      <c r="N2474" s="44" t="str">
        <f aca="false">IFERROR(VLOOKUP(ROWS($N$5:N2474),$H$5:$I$6009,2,0),"")</f>
        <v/>
      </c>
    </row>
    <row r="2475" customFormat="false" ht="14.25" hidden="false" customHeight="true" outlineLevel="0" collapsed="false">
      <c r="H2475" s="44" t="n">
        <f aca="false">IF(ISNUMBER(SEARCH($N$1,I2475)),MAX($H$4:H2474)+1,0)</f>
        <v>0</v>
      </c>
      <c r="N2475" s="44" t="str">
        <f aca="false">IFERROR(VLOOKUP(ROWS($N$5:N2475),$H$5:$I$6009,2,0),"")</f>
        <v/>
      </c>
    </row>
    <row r="2476" customFormat="false" ht="14.25" hidden="false" customHeight="true" outlineLevel="0" collapsed="false">
      <c r="H2476" s="44" t="n">
        <f aca="false">IF(ISNUMBER(SEARCH($N$1,I2476)),MAX($H$4:H2475)+1,0)</f>
        <v>0</v>
      </c>
      <c r="N2476" s="44" t="str">
        <f aca="false">IFERROR(VLOOKUP(ROWS($N$5:N2476),$H$5:$I$6009,2,0),"")</f>
        <v/>
      </c>
    </row>
    <row r="2477" customFormat="false" ht="14.25" hidden="false" customHeight="true" outlineLevel="0" collapsed="false">
      <c r="H2477" s="44" t="n">
        <f aca="false">IF(ISNUMBER(SEARCH($N$1,I2477)),MAX($H$4:H2476)+1,0)</f>
        <v>0</v>
      </c>
      <c r="N2477" s="44" t="str">
        <f aca="false">IFERROR(VLOOKUP(ROWS($N$5:N2477),$H$5:$I$6009,2,0),"")</f>
        <v/>
      </c>
    </row>
    <row r="2478" customFormat="false" ht="14.25" hidden="false" customHeight="true" outlineLevel="0" collapsed="false">
      <c r="H2478" s="44" t="n">
        <f aca="false">IF(ISNUMBER(SEARCH($N$1,I2478)),MAX($H$4:H2477)+1,0)</f>
        <v>0</v>
      </c>
      <c r="N2478" s="44" t="str">
        <f aca="false">IFERROR(VLOOKUP(ROWS($N$5:N2478),$H$5:$I$6009,2,0),"")</f>
        <v/>
      </c>
    </row>
    <row r="2479" customFormat="false" ht="14.25" hidden="false" customHeight="true" outlineLevel="0" collapsed="false">
      <c r="H2479" s="44" t="n">
        <f aca="false">IF(ISNUMBER(SEARCH($N$1,I2479)),MAX($H$4:H2478)+1,0)</f>
        <v>0</v>
      </c>
      <c r="N2479" s="44" t="str">
        <f aca="false">IFERROR(VLOOKUP(ROWS($N$5:N2479),$H$5:$I$6009,2,0),"")</f>
        <v/>
      </c>
    </row>
    <row r="2480" customFormat="false" ht="14.25" hidden="false" customHeight="true" outlineLevel="0" collapsed="false">
      <c r="H2480" s="44" t="n">
        <f aca="false">IF(ISNUMBER(SEARCH($N$1,I2480)),MAX($H$4:H2479)+1,0)</f>
        <v>0</v>
      </c>
      <c r="N2480" s="44" t="str">
        <f aca="false">IFERROR(VLOOKUP(ROWS($N$5:N2480),$H$5:$I$6009,2,0),"")</f>
        <v/>
      </c>
    </row>
    <row r="2481" customFormat="false" ht="14.25" hidden="false" customHeight="true" outlineLevel="0" collapsed="false">
      <c r="H2481" s="44" t="n">
        <f aca="false">IF(ISNUMBER(SEARCH($N$1,I2481)),MAX($H$4:H2480)+1,0)</f>
        <v>0</v>
      </c>
      <c r="N2481" s="44" t="str">
        <f aca="false">IFERROR(VLOOKUP(ROWS($N$5:N2481),$H$5:$I$6009,2,0),"")</f>
        <v/>
      </c>
    </row>
    <row r="2482" customFormat="false" ht="14.25" hidden="false" customHeight="true" outlineLevel="0" collapsed="false">
      <c r="H2482" s="44" t="n">
        <f aca="false">IF(ISNUMBER(SEARCH($N$1,I2482)),MAX($H$4:H2481)+1,0)</f>
        <v>0</v>
      </c>
      <c r="N2482" s="44" t="str">
        <f aca="false">IFERROR(VLOOKUP(ROWS($N$5:N2482),$H$5:$I$6009,2,0),"")</f>
        <v/>
      </c>
    </row>
    <row r="2483" customFormat="false" ht="14.25" hidden="false" customHeight="true" outlineLevel="0" collapsed="false">
      <c r="H2483" s="44" t="n">
        <f aca="false">IF(ISNUMBER(SEARCH($N$1,I2483)),MAX($H$4:H2482)+1,0)</f>
        <v>0</v>
      </c>
      <c r="N2483" s="44" t="str">
        <f aca="false">IFERROR(VLOOKUP(ROWS($N$5:N2483),$H$5:$I$6009,2,0),"")</f>
        <v/>
      </c>
    </row>
    <row r="2484" customFormat="false" ht="14.25" hidden="false" customHeight="true" outlineLevel="0" collapsed="false">
      <c r="H2484" s="44" t="n">
        <f aca="false">IF(ISNUMBER(SEARCH($N$1,I2484)),MAX($H$4:H2483)+1,0)</f>
        <v>0</v>
      </c>
      <c r="N2484" s="44" t="str">
        <f aca="false">IFERROR(VLOOKUP(ROWS($N$5:N2484),$H$5:$I$6009,2,0),"")</f>
        <v/>
      </c>
    </row>
    <row r="2485" customFormat="false" ht="14.25" hidden="false" customHeight="true" outlineLevel="0" collapsed="false">
      <c r="H2485" s="44" t="n">
        <f aca="false">IF(ISNUMBER(SEARCH($N$1,I2485)),MAX($H$4:H2484)+1,0)</f>
        <v>0</v>
      </c>
      <c r="N2485" s="44" t="str">
        <f aca="false">IFERROR(VLOOKUP(ROWS($N$5:N2485),$H$5:$I$6009,2,0),"")</f>
        <v/>
      </c>
    </row>
    <row r="2486" customFormat="false" ht="14.25" hidden="false" customHeight="true" outlineLevel="0" collapsed="false">
      <c r="H2486" s="44" t="n">
        <f aca="false">IF(ISNUMBER(SEARCH($N$1,I2486)),MAX($H$4:H2485)+1,0)</f>
        <v>0</v>
      </c>
      <c r="N2486" s="44" t="str">
        <f aca="false">IFERROR(VLOOKUP(ROWS($N$5:N2486),$H$5:$I$6009,2,0),"")</f>
        <v/>
      </c>
    </row>
    <row r="2487" customFormat="false" ht="14.25" hidden="false" customHeight="true" outlineLevel="0" collapsed="false">
      <c r="H2487" s="44" t="n">
        <f aca="false">IF(ISNUMBER(SEARCH($N$1,I2487)),MAX($H$4:H2486)+1,0)</f>
        <v>0</v>
      </c>
      <c r="N2487" s="44" t="str">
        <f aca="false">IFERROR(VLOOKUP(ROWS($N$5:N2487),$H$5:$I$6009,2,0),"")</f>
        <v/>
      </c>
    </row>
    <row r="2488" customFormat="false" ht="14.25" hidden="false" customHeight="true" outlineLevel="0" collapsed="false">
      <c r="H2488" s="44" t="n">
        <f aca="false">IF(ISNUMBER(SEARCH($N$1,I2488)),MAX($H$4:H2487)+1,0)</f>
        <v>0</v>
      </c>
      <c r="N2488" s="44" t="str">
        <f aca="false">IFERROR(VLOOKUP(ROWS($N$5:N2488),$H$5:$I$6009,2,0),"")</f>
        <v/>
      </c>
    </row>
    <row r="2489" customFormat="false" ht="14.25" hidden="false" customHeight="true" outlineLevel="0" collapsed="false">
      <c r="H2489" s="44" t="n">
        <f aca="false">IF(ISNUMBER(SEARCH($N$1,I2489)),MAX($H$4:H2488)+1,0)</f>
        <v>0</v>
      </c>
      <c r="N2489" s="44" t="str">
        <f aca="false">IFERROR(VLOOKUP(ROWS($N$5:N2489),$H$5:$I$6009,2,0),"")</f>
        <v/>
      </c>
    </row>
    <row r="2490" customFormat="false" ht="14.25" hidden="false" customHeight="true" outlineLevel="0" collapsed="false">
      <c r="H2490" s="44" t="n">
        <f aca="false">IF(ISNUMBER(SEARCH($N$1,I2490)),MAX($H$4:H2489)+1,0)</f>
        <v>0</v>
      </c>
      <c r="N2490" s="44" t="str">
        <f aca="false">IFERROR(VLOOKUP(ROWS($N$5:N2490),$H$5:$I$6009,2,0),"")</f>
        <v/>
      </c>
    </row>
    <row r="2491" customFormat="false" ht="14.25" hidden="false" customHeight="true" outlineLevel="0" collapsed="false">
      <c r="H2491" s="44" t="n">
        <f aca="false">IF(ISNUMBER(SEARCH($N$1,I2491)),MAX($H$4:H2490)+1,0)</f>
        <v>0</v>
      </c>
      <c r="N2491" s="44" t="str">
        <f aca="false">IFERROR(VLOOKUP(ROWS($N$5:N2491),$H$5:$I$6009,2,0),"")</f>
        <v/>
      </c>
    </row>
    <row r="2492" customFormat="false" ht="14.25" hidden="false" customHeight="true" outlineLevel="0" collapsed="false">
      <c r="H2492" s="44" t="n">
        <f aca="false">IF(ISNUMBER(SEARCH($N$1,I2492)),MAX($H$4:H2491)+1,0)</f>
        <v>0</v>
      </c>
      <c r="N2492" s="44" t="str">
        <f aca="false">IFERROR(VLOOKUP(ROWS($N$5:N2492),$H$5:$I$6009,2,0),"")</f>
        <v/>
      </c>
    </row>
    <row r="2493" customFormat="false" ht="14.25" hidden="false" customHeight="true" outlineLevel="0" collapsed="false">
      <c r="H2493" s="44" t="n">
        <f aca="false">IF(ISNUMBER(SEARCH($N$1,I2493)),MAX($H$4:H2492)+1,0)</f>
        <v>0</v>
      </c>
      <c r="N2493" s="44" t="str">
        <f aca="false">IFERROR(VLOOKUP(ROWS($N$5:N2493),$H$5:$I$6009,2,0),"")</f>
        <v/>
      </c>
    </row>
    <row r="2494" customFormat="false" ht="14.25" hidden="false" customHeight="true" outlineLevel="0" collapsed="false">
      <c r="H2494" s="44" t="n">
        <f aca="false">IF(ISNUMBER(SEARCH($N$1,I2494)),MAX($H$4:H2493)+1,0)</f>
        <v>0</v>
      </c>
      <c r="N2494" s="44" t="str">
        <f aca="false">IFERROR(VLOOKUP(ROWS($N$5:N2494),$H$5:$I$6009,2,0),"")</f>
        <v/>
      </c>
    </row>
    <row r="2495" customFormat="false" ht="14.25" hidden="false" customHeight="true" outlineLevel="0" collapsed="false">
      <c r="H2495" s="44" t="n">
        <f aca="false">IF(ISNUMBER(SEARCH($N$1,I2495)),MAX($H$4:H2494)+1,0)</f>
        <v>0</v>
      </c>
      <c r="N2495" s="44" t="str">
        <f aca="false">IFERROR(VLOOKUP(ROWS($N$5:N2495),$H$5:$I$6009,2,0),"")</f>
        <v/>
      </c>
    </row>
    <row r="2496" customFormat="false" ht="14.25" hidden="false" customHeight="true" outlineLevel="0" collapsed="false">
      <c r="H2496" s="44" t="n">
        <f aca="false">IF(ISNUMBER(SEARCH($N$1,I2496)),MAX($H$4:H2495)+1,0)</f>
        <v>0</v>
      </c>
      <c r="N2496" s="44" t="str">
        <f aca="false">IFERROR(VLOOKUP(ROWS($N$5:N2496),$H$5:$I$6009,2,0),"")</f>
        <v/>
      </c>
    </row>
    <row r="2497" customFormat="false" ht="14.25" hidden="false" customHeight="true" outlineLevel="0" collapsed="false">
      <c r="H2497" s="44" t="n">
        <f aca="false">IF(ISNUMBER(SEARCH($N$1,I2497)),MAX($H$4:H2496)+1,0)</f>
        <v>0</v>
      </c>
      <c r="N2497" s="44" t="str">
        <f aca="false">IFERROR(VLOOKUP(ROWS($N$5:N2497),$H$5:$I$6009,2,0),"")</f>
        <v/>
      </c>
    </row>
    <row r="2498" customFormat="false" ht="14.25" hidden="false" customHeight="true" outlineLevel="0" collapsed="false">
      <c r="H2498" s="44" t="n">
        <f aca="false">IF(ISNUMBER(SEARCH($N$1,I2498)),MAX($H$4:H2497)+1,0)</f>
        <v>0</v>
      </c>
      <c r="N2498" s="44" t="str">
        <f aca="false">IFERROR(VLOOKUP(ROWS($N$5:N2498),$H$5:$I$6009,2,0),"")</f>
        <v/>
      </c>
    </row>
    <row r="2499" customFormat="false" ht="14.25" hidden="false" customHeight="true" outlineLevel="0" collapsed="false">
      <c r="H2499" s="44" t="n">
        <f aca="false">IF(ISNUMBER(SEARCH($N$1,I2499)),MAX($H$4:H2498)+1,0)</f>
        <v>0</v>
      </c>
      <c r="N2499" s="44" t="str">
        <f aca="false">IFERROR(VLOOKUP(ROWS($N$5:N2499),$H$5:$I$6009,2,0),"")</f>
        <v/>
      </c>
    </row>
    <row r="2500" customFormat="false" ht="14.25" hidden="false" customHeight="true" outlineLevel="0" collapsed="false">
      <c r="H2500" s="44" t="n">
        <f aca="false">IF(ISNUMBER(SEARCH($N$1,I2500)),MAX($H$4:H2499)+1,0)</f>
        <v>0</v>
      </c>
      <c r="N2500" s="44" t="str">
        <f aca="false">IFERROR(VLOOKUP(ROWS($N$5:N2500),$H$5:$I$6009,2,0),"")</f>
        <v/>
      </c>
    </row>
    <row r="2501" customFormat="false" ht="14.25" hidden="false" customHeight="true" outlineLevel="0" collapsed="false">
      <c r="H2501" s="44" t="n">
        <f aca="false">IF(ISNUMBER(SEARCH($N$1,I2501)),MAX($H$4:H2500)+1,0)</f>
        <v>0</v>
      </c>
      <c r="N2501" s="44" t="str">
        <f aca="false">IFERROR(VLOOKUP(ROWS($N$5:N2501),$H$5:$I$6009,2,0),"")</f>
        <v/>
      </c>
    </row>
    <row r="2502" customFormat="false" ht="14.25" hidden="false" customHeight="true" outlineLevel="0" collapsed="false">
      <c r="H2502" s="44" t="n">
        <f aca="false">IF(ISNUMBER(SEARCH($N$1,I2502)),MAX($H$4:H2501)+1,0)</f>
        <v>0</v>
      </c>
      <c r="N2502" s="44" t="str">
        <f aca="false">IFERROR(VLOOKUP(ROWS($N$5:N2502),$H$5:$I$6009,2,0),"")</f>
        <v/>
      </c>
    </row>
    <row r="2503" customFormat="false" ht="14.25" hidden="false" customHeight="true" outlineLevel="0" collapsed="false">
      <c r="H2503" s="44" t="n">
        <f aca="false">IF(ISNUMBER(SEARCH($N$1,I2503)),MAX($H$4:H2502)+1,0)</f>
        <v>0</v>
      </c>
      <c r="N2503" s="44" t="str">
        <f aca="false">IFERROR(VLOOKUP(ROWS($N$5:N2503),$H$5:$I$6009,2,0),"")</f>
        <v/>
      </c>
    </row>
    <row r="2504" customFormat="false" ht="14.25" hidden="false" customHeight="true" outlineLevel="0" collapsed="false">
      <c r="H2504" s="44" t="n">
        <f aca="false">IF(ISNUMBER(SEARCH($N$1,I2504)),MAX($H$4:H2503)+1,0)</f>
        <v>0</v>
      </c>
      <c r="N2504" s="44" t="str">
        <f aca="false">IFERROR(VLOOKUP(ROWS($N$5:N2504),$H$5:$I$6009,2,0),"")</f>
        <v/>
      </c>
    </row>
    <row r="2505" customFormat="false" ht="14.25" hidden="false" customHeight="true" outlineLevel="0" collapsed="false">
      <c r="H2505" s="44" t="n">
        <f aca="false">IF(ISNUMBER(SEARCH($N$1,I2505)),MAX($H$4:H2504)+1,0)</f>
        <v>0</v>
      </c>
      <c r="N2505" s="44" t="str">
        <f aca="false">IFERROR(VLOOKUP(ROWS($N$5:N2505),$H$5:$I$6009,2,0),"")</f>
        <v/>
      </c>
    </row>
    <row r="2506" customFormat="false" ht="14.25" hidden="false" customHeight="true" outlineLevel="0" collapsed="false">
      <c r="H2506" s="44" t="n">
        <f aca="false">IF(ISNUMBER(SEARCH($N$1,I2506)),MAX($H$4:H2505)+1,0)</f>
        <v>0</v>
      </c>
      <c r="N2506" s="44" t="str">
        <f aca="false">IFERROR(VLOOKUP(ROWS($N$5:N2506),$H$5:$I$6009,2,0),"")</f>
        <v/>
      </c>
    </row>
    <row r="2507" customFormat="false" ht="14.25" hidden="false" customHeight="true" outlineLevel="0" collapsed="false">
      <c r="H2507" s="44" t="n">
        <f aca="false">IF(ISNUMBER(SEARCH($N$1,I2507)),MAX($H$4:H2506)+1,0)</f>
        <v>0</v>
      </c>
      <c r="N2507" s="44" t="str">
        <f aca="false">IFERROR(VLOOKUP(ROWS($N$5:N2507),$H$5:$I$6009,2,0),"")</f>
        <v/>
      </c>
    </row>
    <row r="2508" customFormat="false" ht="14.25" hidden="false" customHeight="true" outlineLevel="0" collapsed="false">
      <c r="H2508" s="44" t="n">
        <f aca="false">IF(ISNUMBER(SEARCH($N$1,I2508)),MAX($H$4:H2507)+1,0)</f>
        <v>0</v>
      </c>
      <c r="N2508" s="44" t="str">
        <f aca="false">IFERROR(VLOOKUP(ROWS($N$5:N2508),$H$5:$I$6009,2,0),"")</f>
        <v/>
      </c>
    </row>
    <row r="2509" customFormat="false" ht="14.25" hidden="false" customHeight="true" outlineLevel="0" collapsed="false">
      <c r="H2509" s="44" t="n">
        <f aca="false">IF(ISNUMBER(SEARCH($N$1,I2509)),MAX($H$4:H2508)+1,0)</f>
        <v>0</v>
      </c>
      <c r="N2509" s="44" t="str">
        <f aca="false">IFERROR(VLOOKUP(ROWS($N$5:N2509),$H$5:$I$6009,2,0),"")</f>
        <v/>
      </c>
    </row>
    <row r="2510" customFormat="false" ht="14.25" hidden="false" customHeight="true" outlineLevel="0" collapsed="false">
      <c r="H2510" s="44" t="n">
        <f aca="false">IF(ISNUMBER(SEARCH($N$1,I2510)),MAX($H$4:H2509)+1,0)</f>
        <v>0</v>
      </c>
      <c r="N2510" s="44" t="str">
        <f aca="false">IFERROR(VLOOKUP(ROWS($N$5:N2510),$H$5:$I$6009,2,0),"")</f>
        <v/>
      </c>
    </row>
    <row r="2511" customFormat="false" ht="14.25" hidden="false" customHeight="true" outlineLevel="0" collapsed="false">
      <c r="H2511" s="44" t="n">
        <f aca="false">IF(ISNUMBER(SEARCH($N$1,I2511)),MAX($H$4:H2510)+1,0)</f>
        <v>0</v>
      </c>
      <c r="N2511" s="44" t="str">
        <f aca="false">IFERROR(VLOOKUP(ROWS($N$5:N2511),$H$5:$I$6009,2,0),"")</f>
        <v/>
      </c>
    </row>
    <row r="2512" customFormat="false" ht="14.25" hidden="false" customHeight="true" outlineLevel="0" collapsed="false">
      <c r="H2512" s="44" t="n">
        <f aca="false">IF(ISNUMBER(SEARCH($N$1,I2512)),MAX($H$4:H2511)+1,0)</f>
        <v>0</v>
      </c>
      <c r="N2512" s="44" t="str">
        <f aca="false">IFERROR(VLOOKUP(ROWS($N$5:N2512),$H$5:$I$6009,2,0),"")</f>
        <v/>
      </c>
    </row>
    <row r="2513" customFormat="false" ht="14.25" hidden="false" customHeight="true" outlineLevel="0" collapsed="false">
      <c r="H2513" s="44" t="n">
        <f aca="false">IF(ISNUMBER(SEARCH($N$1,I2513)),MAX($H$4:H2512)+1,0)</f>
        <v>0</v>
      </c>
      <c r="N2513" s="44" t="str">
        <f aca="false">IFERROR(VLOOKUP(ROWS($N$5:N2513),$H$5:$I$6009,2,0),"")</f>
        <v/>
      </c>
    </row>
    <row r="2514" customFormat="false" ht="14.25" hidden="false" customHeight="true" outlineLevel="0" collapsed="false">
      <c r="H2514" s="44" t="n">
        <f aca="false">IF(ISNUMBER(SEARCH($N$1,I2514)),MAX($H$4:H2513)+1,0)</f>
        <v>0</v>
      </c>
      <c r="N2514" s="44" t="str">
        <f aca="false">IFERROR(VLOOKUP(ROWS($N$5:N2514),$H$5:$I$6009,2,0),"")</f>
        <v/>
      </c>
    </row>
    <row r="2515" customFormat="false" ht="14.25" hidden="false" customHeight="true" outlineLevel="0" collapsed="false">
      <c r="H2515" s="44" t="n">
        <f aca="false">IF(ISNUMBER(SEARCH($N$1,I2515)),MAX($H$4:H2514)+1,0)</f>
        <v>0</v>
      </c>
      <c r="N2515" s="44" t="str">
        <f aca="false">IFERROR(VLOOKUP(ROWS($N$5:N2515),$H$5:$I$6009,2,0),"")</f>
        <v/>
      </c>
    </row>
    <row r="2516" customFormat="false" ht="14.25" hidden="false" customHeight="true" outlineLevel="0" collapsed="false">
      <c r="H2516" s="44" t="n">
        <f aca="false">IF(ISNUMBER(SEARCH($N$1,I2516)),MAX($H$4:H2515)+1,0)</f>
        <v>0</v>
      </c>
      <c r="N2516" s="44" t="str">
        <f aca="false">IFERROR(VLOOKUP(ROWS($N$5:N2516),$H$5:$I$6009,2,0),"")</f>
        <v/>
      </c>
    </row>
    <row r="2517" customFormat="false" ht="14.25" hidden="false" customHeight="true" outlineLevel="0" collapsed="false">
      <c r="H2517" s="44" t="n">
        <f aca="false">IF(ISNUMBER(SEARCH($N$1,I2517)),MAX($H$4:H2516)+1,0)</f>
        <v>0</v>
      </c>
      <c r="N2517" s="44" t="str">
        <f aca="false">IFERROR(VLOOKUP(ROWS($N$5:N2517),$H$5:$I$6009,2,0),"")</f>
        <v/>
      </c>
    </row>
    <row r="2518" customFormat="false" ht="14.25" hidden="false" customHeight="true" outlineLevel="0" collapsed="false">
      <c r="H2518" s="44" t="n">
        <f aca="false">IF(ISNUMBER(SEARCH($N$1,I2518)),MAX($H$4:H2517)+1,0)</f>
        <v>0</v>
      </c>
      <c r="N2518" s="44" t="str">
        <f aca="false">IFERROR(VLOOKUP(ROWS($N$5:N2518),$H$5:$I$6009,2,0),"")</f>
        <v/>
      </c>
    </row>
    <row r="2519" customFormat="false" ht="14.25" hidden="false" customHeight="true" outlineLevel="0" collapsed="false">
      <c r="H2519" s="44" t="n">
        <f aca="false">IF(ISNUMBER(SEARCH($N$1,I2519)),MAX($H$4:H2518)+1,0)</f>
        <v>0</v>
      </c>
      <c r="N2519" s="44" t="str">
        <f aca="false">IFERROR(VLOOKUP(ROWS($N$5:N2519),$H$5:$I$6009,2,0),"")</f>
        <v/>
      </c>
    </row>
    <row r="2520" customFormat="false" ht="14.25" hidden="false" customHeight="true" outlineLevel="0" collapsed="false">
      <c r="H2520" s="44" t="n">
        <f aca="false">IF(ISNUMBER(SEARCH($N$1,I2520)),MAX($H$4:H2519)+1,0)</f>
        <v>0</v>
      </c>
      <c r="N2520" s="44" t="str">
        <f aca="false">IFERROR(VLOOKUP(ROWS($N$5:N2520),$H$5:$I$6009,2,0),"")</f>
        <v/>
      </c>
    </row>
    <row r="2521" customFormat="false" ht="14.25" hidden="false" customHeight="true" outlineLevel="0" collapsed="false">
      <c r="H2521" s="44" t="n">
        <f aca="false">IF(ISNUMBER(SEARCH($N$1,I2521)),MAX($H$4:H2520)+1,0)</f>
        <v>0</v>
      </c>
      <c r="N2521" s="44" t="str">
        <f aca="false">IFERROR(VLOOKUP(ROWS($N$5:N2521),$H$5:$I$6009,2,0),"")</f>
        <v/>
      </c>
    </row>
    <row r="2522" customFormat="false" ht="14.25" hidden="false" customHeight="true" outlineLevel="0" collapsed="false">
      <c r="H2522" s="44" t="n">
        <f aca="false">IF(ISNUMBER(SEARCH($N$1,I2522)),MAX($H$4:H2521)+1,0)</f>
        <v>0</v>
      </c>
      <c r="N2522" s="44" t="str">
        <f aca="false">IFERROR(VLOOKUP(ROWS($N$5:N2522),$H$5:$I$6009,2,0),"")</f>
        <v/>
      </c>
    </row>
    <row r="2523" customFormat="false" ht="14.25" hidden="false" customHeight="true" outlineLevel="0" collapsed="false">
      <c r="H2523" s="44" t="n">
        <f aca="false">IF(ISNUMBER(SEARCH($N$1,I2523)),MAX($H$4:H2522)+1,0)</f>
        <v>0</v>
      </c>
      <c r="N2523" s="44" t="str">
        <f aca="false">IFERROR(VLOOKUP(ROWS($N$5:N2523),$H$5:$I$6009,2,0),"")</f>
        <v/>
      </c>
    </row>
    <row r="2524" customFormat="false" ht="14.25" hidden="false" customHeight="true" outlineLevel="0" collapsed="false">
      <c r="H2524" s="44" t="n">
        <f aca="false">IF(ISNUMBER(SEARCH($N$1,I2524)),MAX($H$4:H2523)+1,0)</f>
        <v>0</v>
      </c>
      <c r="N2524" s="44" t="str">
        <f aca="false">IFERROR(VLOOKUP(ROWS($N$5:N2524),$H$5:$I$6009,2,0),"")</f>
        <v/>
      </c>
    </row>
    <row r="2525" customFormat="false" ht="14.25" hidden="false" customHeight="true" outlineLevel="0" collapsed="false">
      <c r="H2525" s="44" t="n">
        <f aca="false">IF(ISNUMBER(SEARCH($N$1,I2525)),MAX($H$4:H2524)+1,0)</f>
        <v>0</v>
      </c>
      <c r="N2525" s="44" t="str">
        <f aca="false">IFERROR(VLOOKUP(ROWS($N$5:N2525),$H$5:$I$6009,2,0),"")</f>
        <v/>
      </c>
    </row>
    <row r="2526" customFormat="false" ht="14.25" hidden="false" customHeight="true" outlineLevel="0" collapsed="false">
      <c r="H2526" s="44" t="n">
        <f aca="false">IF(ISNUMBER(SEARCH($N$1,I2526)),MAX($H$4:H2525)+1,0)</f>
        <v>0</v>
      </c>
      <c r="N2526" s="44" t="str">
        <f aca="false">IFERROR(VLOOKUP(ROWS($N$5:N2526),$H$5:$I$6009,2,0),"")</f>
        <v/>
      </c>
    </row>
    <row r="2527" customFormat="false" ht="14.25" hidden="false" customHeight="true" outlineLevel="0" collapsed="false">
      <c r="H2527" s="44" t="n">
        <f aca="false">IF(ISNUMBER(SEARCH($N$1,I2527)),MAX($H$4:H2526)+1,0)</f>
        <v>0</v>
      </c>
      <c r="N2527" s="44" t="str">
        <f aca="false">IFERROR(VLOOKUP(ROWS($N$5:N2527),$H$5:$I$6009,2,0),"")</f>
        <v/>
      </c>
    </row>
    <row r="2528" customFormat="false" ht="14.25" hidden="false" customHeight="true" outlineLevel="0" collapsed="false">
      <c r="H2528" s="44" t="n">
        <f aca="false">IF(ISNUMBER(SEARCH($N$1,I2528)),MAX($H$4:H2527)+1,0)</f>
        <v>0</v>
      </c>
      <c r="N2528" s="44" t="str">
        <f aca="false">IFERROR(VLOOKUP(ROWS($N$5:N2528),$H$5:$I$6009,2,0),"")</f>
        <v/>
      </c>
    </row>
    <row r="2529" customFormat="false" ht="14.25" hidden="false" customHeight="true" outlineLevel="0" collapsed="false">
      <c r="H2529" s="44" t="n">
        <f aca="false">IF(ISNUMBER(SEARCH($N$1,I2529)),MAX($H$4:H2528)+1,0)</f>
        <v>0</v>
      </c>
      <c r="N2529" s="44" t="str">
        <f aca="false">IFERROR(VLOOKUP(ROWS($N$5:N2529),$H$5:$I$6009,2,0),"")</f>
        <v/>
      </c>
    </row>
    <row r="2530" customFormat="false" ht="14.25" hidden="false" customHeight="true" outlineLevel="0" collapsed="false">
      <c r="H2530" s="44" t="n">
        <f aca="false">IF(ISNUMBER(SEARCH($N$1,I2530)),MAX($H$4:H2529)+1,0)</f>
        <v>0</v>
      </c>
      <c r="N2530" s="44" t="str">
        <f aca="false">IFERROR(VLOOKUP(ROWS($N$5:N2530),$H$5:$I$6009,2,0),"")</f>
        <v/>
      </c>
    </row>
    <row r="2531" customFormat="false" ht="14.25" hidden="false" customHeight="true" outlineLevel="0" collapsed="false">
      <c r="H2531" s="44" t="n">
        <f aca="false">IF(ISNUMBER(SEARCH($N$1,I2531)),MAX($H$4:H2530)+1,0)</f>
        <v>0</v>
      </c>
      <c r="N2531" s="44" t="str">
        <f aca="false">IFERROR(VLOOKUP(ROWS($N$5:N2531),$H$5:$I$6009,2,0),"")</f>
        <v/>
      </c>
    </row>
    <row r="2532" customFormat="false" ht="14.25" hidden="false" customHeight="true" outlineLevel="0" collapsed="false">
      <c r="H2532" s="44" t="n">
        <f aca="false">IF(ISNUMBER(SEARCH($N$1,I2532)),MAX($H$4:H2531)+1,0)</f>
        <v>0</v>
      </c>
      <c r="N2532" s="44" t="str">
        <f aca="false">IFERROR(VLOOKUP(ROWS($N$5:N2532),$H$5:$I$6009,2,0),"")</f>
        <v/>
      </c>
    </row>
    <row r="2533" customFormat="false" ht="14.25" hidden="false" customHeight="true" outlineLevel="0" collapsed="false">
      <c r="H2533" s="44" t="n">
        <f aca="false">IF(ISNUMBER(SEARCH($N$1,I2533)),MAX($H$4:H2532)+1,0)</f>
        <v>0</v>
      </c>
      <c r="N2533" s="44" t="str">
        <f aca="false">IFERROR(VLOOKUP(ROWS($N$5:N2533),$H$5:$I$6009,2,0),"")</f>
        <v/>
      </c>
    </row>
    <row r="2534" customFormat="false" ht="14.25" hidden="false" customHeight="true" outlineLevel="0" collapsed="false">
      <c r="H2534" s="44" t="n">
        <f aca="false">IF(ISNUMBER(SEARCH($N$1,I2534)),MAX($H$4:H2533)+1,0)</f>
        <v>0</v>
      </c>
      <c r="N2534" s="44" t="str">
        <f aca="false">IFERROR(VLOOKUP(ROWS($N$5:N2534),$H$5:$I$6009,2,0),"")</f>
        <v/>
      </c>
    </row>
    <row r="2535" customFormat="false" ht="14.25" hidden="false" customHeight="true" outlineLevel="0" collapsed="false">
      <c r="H2535" s="44" t="n">
        <f aca="false">IF(ISNUMBER(SEARCH($N$1,I2535)),MAX($H$4:H2534)+1,0)</f>
        <v>0</v>
      </c>
      <c r="N2535" s="44" t="str">
        <f aca="false">IFERROR(VLOOKUP(ROWS($N$5:N2535),$H$5:$I$6009,2,0),"")</f>
        <v/>
      </c>
    </row>
    <row r="2536" customFormat="false" ht="14.25" hidden="false" customHeight="true" outlineLevel="0" collapsed="false">
      <c r="H2536" s="44" t="n">
        <f aca="false">IF(ISNUMBER(SEARCH($N$1,I2536)),MAX($H$4:H2535)+1,0)</f>
        <v>0</v>
      </c>
      <c r="N2536" s="44" t="str">
        <f aca="false">IFERROR(VLOOKUP(ROWS($N$5:N2536),$H$5:$I$6009,2,0),"")</f>
        <v/>
      </c>
    </row>
    <row r="2537" customFormat="false" ht="14.25" hidden="false" customHeight="true" outlineLevel="0" collapsed="false">
      <c r="H2537" s="44" t="n">
        <f aca="false">IF(ISNUMBER(SEARCH($N$1,I2537)),MAX($H$4:H2536)+1,0)</f>
        <v>0</v>
      </c>
      <c r="N2537" s="44" t="str">
        <f aca="false">IFERROR(VLOOKUP(ROWS($N$5:N2537),$H$5:$I$6009,2,0),"")</f>
        <v/>
      </c>
    </row>
    <row r="2538" customFormat="false" ht="14.25" hidden="false" customHeight="true" outlineLevel="0" collapsed="false">
      <c r="H2538" s="44" t="n">
        <f aca="false">IF(ISNUMBER(SEARCH($N$1,I2538)),MAX($H$4:H2537)+1,0)</f>
        <v>0</v>
      </c>
      <c r="N2538" s="44" t="str">
        <f aca="false">IFERROR(VLOOKUP(ROWS($N$5:N2538),$H$5:$I$6009,2,0),"")</f>
        <v/>
      </c>
    </row>
    <row r="2539" customFormat="false" ht="14.25" hidden="false" customHeight="true" outlineLevel="0" collapsed="false">
      <c r="H2539" s="44" t="n">
        <f aca="false">IF(ISNUMBER(SEARCH($N$1,I2539)),MAX($H$4:H2538)+1,0)</f>
        <v>0</v>
      </c>
      <c r="N2539" s="44" t="str">
        <f aca="false">IFERROR(VLOOKUP(ROWS($N$5:N2539),$H$5:$I$6009,2,0),"")</f>
        <v/>
      </c>
    </row>
    <row r="2540" customFormat="false" ht="14.25" hidden="false" customHeight="true" outlineLevel="0" collapsed="false">
      <c r="H2540" s="44" t="n">
        <f aca="false">IF(ISNUMBER(SEARCH($N$1,I2540)),MAX($H$4:H2539)+1,0)</f>
        <v>0</v>
      </c>
      <c r="N2540" s="44" t="str">
        <f aca="false">IFERROR(VLOOKUP(ROWS($N$5:N2540),$H$5:$I$6009,2,0),"")</f>
        <v/>
      </c>
    </row>
    <row r="2541" customFormat="false" ht="14.25" hidden="false" customHeight="true" outlineLevel="0" collapsed="false">
      <c r="H2541" s="44" t="n">
        <f aca="false">IF(ISNUMBER(SEARCH($N$1,I2541)),MAX($H$4:H2540)+1,0)</f>
        <v>0</v>
      </c>
      <c r="N2541" s="44" t="str">
        <f aca="false">IFERROR(VLOOKUP(ROWS($N$5:N2541),$H$5:$I$6009,2,0),"")</f>
        <v/>
      </c>
    </row>
    <row r="2542" customFormat="false" ht="14.25" hidden="false" customHeight="true" outlineLevel="0" collapsed="false">
      <c r="H2542" s="44" t="n">
        <f aca="false">IF(ISNUMBER(SEARCH($N$1,I2542)),MAX($H$4:H2541)+1,0)</f>
        <v>0</v>
      </c>
      <c r="N2542" s="44" t="str">
        <f aca="false">IFERROR(VLOOKUP(ROWS($N$5:N2542),$H$5:$I$6009,2,0),"")</f>
        <v/>
      </c>
    </row>
    <row r="2543" customFormat="false" ht="14.25" hidden="false" customHeight="true" outlineLevel="0" collapsed="false">
      <c r="H2543" s="44" t="n">
        <f aca="false">IF(ISNUMBER(SEARCH($N$1,I2543)),MAX($H$4:H2542)+1,0)</f>
        <v>0</v>
      </c>
      <c r="N2543" s="44" t="str">
        <f aca="false">IFERROR(VLOOKUP(ROWS($N$5:N2543),$H$5:$I$6009,2,0),"")</f>
        <v/>
      </c>
    </row>
    <row r="2544" customFormat="false" ht="14.25" hidden="false" customHeight="true" outlineLevel="0" collapsed="false">
      <c r="H2544" s="44" t="n">
        <f aca="false">IF(ISNUMBER(SEARCH($N$1,I2544)),MAX($H$4:H2543)+1,0)</f>
        <v>0</v>
      </c>
      <c r="N2544" s="44" t="str">
        <f aca="false">IFERROR(VLOOKUP(ROWS($N$5:N2544),$H$5:$I$6009,2,0),"")</f>
        <v/>
      </c>
    </row>
    <row r="2545" customFormat="false" ht="14.25" hidden="false" customHeight="true" outlineLevel="0" collapsed="false">
      <c r="H2545" s="44" t="n">
        <f aca="false">IF(ISNUMBER(SEARCH($N$1,I2545)),MAX($H$4:H2544)+1,0)</f>
        <v>0</v>
      </c>
      <c r="N2545" s="44" t="str">
        <f aca="false">IFERROR(VLOOKUP(ROWS($N$5:N2545),$H$5:$I$6009,2,0),"")</f>
        <v/>
      </c>
    </row>
    <row r="2546" customFormat="false" ht="14.25" hidden="false" customHeight="true" outlineLevel="0" collapsed="false">
      <c r="H2546" s="44" t="n">
        <f aca="false">IF(ISNUMBER(SEARCH($N$1,I2546)),MAX($H$4:H2545)+1,0)</f>
        <v>0</v>
      </c>
      <c r="N2546" s="44" t="str">
        <f aca="false">IFERROR(VLOOKUP(ROWS($N$5:N2546),$H$5:$I$6009,2,0),"")</f>
        <v/>
      </c>
    </row>
    <row r="2547" customFormat="false" ht="14.25" hidden="false" customHeight="true" outlineLevel="0" collapsed="false">
      <c r="H2547" s="44" t="n">
        <f aca="false">IF(ISNUMBER(SEARCH($N$1,I2547)),MAX($H$4:H2546)+1,0)</f>
        <v>0</v>
      </c>
      <c r="N2547" s="44" t="str">
        <f aca="false">IFERROR(VLOOKUP(ROWS($N$5:N2547),$H$5:$I$6009,2,0),"")</f>
        <v/>
      </c>
    </row>
    <row r="2548" customFormat="false" ht="14.25" hidden="false" customHeight="true" outlineLevel="0" collapsed="false">
      <c r="H2548" s="44" t="n">
        <f aca="false">IF(ISNUMBER(SEARCH($N$1,I2548)),MAX($H$4:H2547)+1,0)</f>
        <v>0</v>
      </c>
      <c r="N2548" s="44" t="str">
        <f aca="false">IFERROR(VLOOKUP(ROWS($N$5:N2548),$H$5:$I$6009,2,0),"")</f>
        <v/>
      </c>
    </row>
    <row r="2549" customFormat="false" ht="14.25" hidden="false" customHeight="true" outlineLevel="0" collapsed="false">
      <c r="H2549" s="44" t="n">
        <f aca="false">IF(ISNUMBER(SEARCH($N$1,I2549)),MAX($H$4:H2548)+1,0)</f>
        <v>0</v>
      </c>
      <c r="N2549" s="44" t="str">
        <f aca="false">IFERROR(VLOOKUP(ROWS($N$5:N2549),$H$5:$I$6009,2,0),"")</f>
        <v/>
      </c>
    </row>
    <row r="2550" customFormat="false" ht="14.25" hidden="false" customHeight="true" outlineLevel="0" collapsed="false">
      <c r="H2550" s="44" t="n">
        <f aca="false">IF(ISNUMBER(SEARCH($N$1,I2550)),MAX($H$4:H2549)+1,0)</f>
        <v>0</v>
      </c>
      <c r="N2550" s="44" t="str">
        <f aca="false">IFERROR(VLOOKUP(ROWS($N$5:N2550),$H$5:$I$6009,2,0),"")</f>
        <v/>
      </c>
    </row>
    <row r="2551" customFormat="false" ht="14.25" hidden="false" customHeight="true" outlineLevel="0" collapsed="false">
      <c r="H2551" s="44" t="n">
        <f aca="false">IF(ISNUMBER(SEARCH($N$1,I2551)),MAX($H$4:H2550)+1,0)</f>
        <v>0</v>
      </c>
      <c r="N2551" s="44" t="str">
        <f aca="false">IFERROR(VLOOKUP(ROWS($N$5:N2551),$H$5:$I$6009,2,0),"")</f>
        <v/>
      </c>
    </row>
    <row r="2552" customFormat="false" ht="14.25" hidden="false" customHeight="true" outlineLevel="0" collapsed="false">
      <c r="H2552" s="44" t="n">
        <f aca="false">IF(ISNUMBER(SEARCH($N$1,I2552)),MAX($H$4:H2551)+1,0)</f>
        <v>0</v>
      </c>
      <c r="N2552" s="44" t="str">
        <f aca="false">IFERROR(VLOOKUP(ROWS($N$5:N2552),$H$5:$I$6009,2,0),"")</f>
        <v/>
      </c>
    </row>
    <row r="2553" customFormat="false" ht="14.25" hidden="false" customHeight="true" outlineLevel="0" collapsed="false">
      <c r="H2553" s="44" t="n">
        <f aca="false">IF(ISNUMBER(SEARCH($N$1,I2553)),MAX($H$4:H2552)+1,0)</f>
        <v>0</v>
      </c>
      <c r="N2553" s="44" t="str">
        <f aca="false">IFERROR(VLOOKUP(ROWS($N$5:N2553),$H$5:$I$6009,2,0),"")</f>
        <v/>
      </c>
    </row>
    <row r="2554" customFormat="false" ht="14.25" hidden="false" customHeight="true" outlineLevel="0" collapsed="false">
      <c r="H2554" s="44" t="n">
        <f aca="false">IF(ISNUMBER(SEARCH($N$1,I2554)),MAX($H$4:H2553)+1,0)</f>
        <v>0</v>
      </c>
      <c r="N2554" s="44" t="str">
        <f aca="false">IFERROR(VLOOKUP(ROWS($N$5:N2554),$H$5:$I$6009,2,0),"")</f>
        <v/>
      </c>
    </row>
    <row r="2555" customFormat="false" ht="14.25" hidden="false" customHeight="true" outlineLevel="0" collapsed="false">
      <c r="H2555" s="44" t="n">
        <f aca="false">IF(ISNUMBER(SEARCH($N$1,I2555)),MAX($H$4:H2554)+1,0)</f>
        <v>0</v>
      </c>
      <c r="N2555" s="44" t="str">
        <f aca="false">IFERROR(VLOOKUP(ROWS($N$5:N2555),$H$5:$I$6009,2,0),"")</f>
        <v/>
      </c>
    </row>
    <row r="2556" customFormat="false" ht="14.25" hidden="false" customHeight="true" outlineLevel="0" collapsed="false">
      <c r="H2556" s="44" t="n">
        <f aca="false">IF(ISNUMBER(SEARCH($N$1,I2556)),MAX($H$4:H2555)+1,0)</f>
        <v>0</v>
      </c>
      <c r="N2556" s="44" t="str">
        <f aca="false">IFERROR(VLOOKUP(ROWS($N$5:N2556),$H$5:$I$6009,2,0),"")</f>
        <v/>
      </c>
    </row>
    <row r="2557" customFormat="false" ht="14.25" hidden="false" customHeight="true" outlineLevel="0" collapsed="false">
      <c r="H2557" s="44" t="n">
        <f aca="false">IF(ISNUMBER(SEARCH($N$1,I2557)),MAX($H$4:H2556)+1,0)</f>
        <v>0</v>
      </c>
      <c r="N2557" s="44" t="str">
        <f aca="false">IFERROR(VLOOKUP(ROWS($N$5:N2557),$H$5:$I$6009,2,0),"")</f>
        <v/>
      </c>
    </row>
    <row r="2558" customFormat="false" ht="14.25" hidden="false" customHeight="true" outlineLevel="0" collapsed="false">
      <c r="H2558" s="44" t="n">
        <f aca="false">IF(ISNUMBER(SEARCH($N$1,I2558)),MAX($H$4:H2557)+1,0)</f>
        <v>0</v>
      </c>
      <c r="N2558" s="44" t="str">
        <f aca="false">IFERROR(VLOOKUP(ROWS($N$5:N2558),$H$5:$I$6009,2,0),"")</f>
        <v/>
      </c>
    </row>
    <row r="2559" customFormat="false" ht="14.25" hidden="false" customHeight="true" outlineLevel="0" collapsed="false">
      <c r="H2559" s="44" t="n">
        <f aca="false">IF(ISNUMBER(SEARCH($N$1,I2559)),MAX($H$4:H2558)+1,0)</f>
        <v>0</v>
      </c>
      <c r="N2559" s="44" t="str">
        <f aca="false">IFERROR(VLOOKUP(ROWS($N$5:N2559),$H$5:$I$6009,2,0),"")</f>
        <v/>
      </c>
    </row>
    <row r="2560" customFormat="false" ht="14.25" hidden="false" customHeight="true" outlineLevel="0" collapsed="false">
      <c r="H2560" s="44" t="n">
        <f aca="false">IF(ISNUMBER(SEARCH($N$1,I2560)),MAX($H$4:H2559)+1,0)</f>
        <v>0</v>
      </c>
      <c r="N2560" s="44" t="str">
        <f aca="false">IFERROR(VLOOKUP(ROWS($N$5:N2560),$H$5:$I$6009,2,0),"")</f>
        <v/>
      </c>
    </row>
    <row r="2561" customFormat="false" ht="14.25" hidden="false" customHeight="true" outlineLevel="0" collapsed="false">
      <c r="H2561" s="44" t="n">
        <f aca="false">IF(ISNUMBER(SEARCH($N$1,I2561)),MAX($H$4:H2560)+1,0)</f>
        <v>0</v>
      </c>
      <c r="N2561" s="44" t="str">
        <f aca="false">IFERROR(VLOOKUP(ROWS($N$5:N2561),$H$5:$I$6009,2,0),"")</f>
        <v/>
      </c>
    </row>
    <row r="2562" customFormat="false" ht="14.25" hidden="false" customHeight="true" outlineLevel="0" collapsed="false">
      <c r="H2562" s="44" t="n">
        <f aca="false">IF(ISNUMBER(SEARCH($N$1,I2562)),MAX($H$4:H2561)+1,0)</f>
        <v>0</v>
      </c>
      <c r="N2562" s="44" t="str">
        <f aca="false">IFERROR(VLOOKUP(ROWS($N$5:N2562),$H$5:$I$6009,2,0),"")</f>
        <v/>
      </c>
    </row>
    <row r="2563" customFormat="false" ht="14.25" hidden="false" customHeight="true" outlineLevel="0" collapsed="false">
      <c r="H2563" s="44" t="n">
        <f aca="false">IF(ISNUMBER(SEARCH($N$1,I2563)),MAX($H$4:H2562)+1,0)</f>
        <v>0</v>
      </c>
      <c r="N2563" s="44" t="str">
        <f aca="false">IFERROR(VLOOKUP(ROWS($N$5:N2563),$H$5:$I$6009,2,0),"")</f>
        <v/>
      </c>
    </row>
    <row r="2564" customFormat="false" ht="14.25" hidden="false" customHeight="true" outlineLevel="0" collapsed="false">
      <c r="H2564" s="44" t="n">
        <f aca="false">IF(ISNUMBER(SEARCH($N$1,I2564)),MAX($H$4:H2563)+1,0)</f>
        <v>0</v>
      </c>
      <c r="N2564" s="44" t="str">
        <f aca="false">IFERROR(VLOOKUP(ROWS($N$5:N2564),$H$5:$I$6009,2,0),"")</f>
        <v/>
      </c>
    </row>
    <row r="2565" customFormat="false" ht="14.25" hidden="false" customHeight="true" outlineLevel="0" collapsed="false">
      <c r="H2565" s="44" t="n">
        <f aca="false">IF(ISNUMBER(SEARCH($N$1,I2565)),MAX($H$4:H2564)+1,0)</f>
        <v>0</v>
      </c>
      <c r="N2565" s="44" t="str">
        <f aca="false">IFERROR(VLOOKUP(ROWS($N$5:N2565),$H$5:$I$6009,2,0),"")</f>
        <v/>
      </c>
    </row>
    <row r="2566" customFormat="false" ht="14.25" hidden="false" customHeight="true" outlineLevel="0" collapsed="false">
      <c r="H2566" s="44" t="n">
        <f aca="false">IF(ISNUMBER(SEARCH($N$1,I2566)),MAX($H$4:H2565)+1,0)</f>
        <v>0</v>
      </c>
      <c r="N2566" s="44" t="str">
        <f aca="false">IFERROR(VLOOKUP(ROWS($N$5:N2566),$H$5:$I$6009,2,0),"")</f>
        <v/>
      </c>
    </row>
    <row r="2567" customFormat="false" ht="14.25" hidden="false" customHeight="true" outlineLevel="0" collapsed="false">
      <c r="H2567" s="44" t="n">
        <f aca="false">IF(ISNUMBER(SEARCH($N$1,I2567)),MAX($H$4:H2566)+1,0)</f>
        <v>0</v>
      </c>
      <c r="N2567" s="44" t="str">
        <f aca="false">IFERROR(VLOOKUP(ROWS($N$5:N2567),$H$5:$I$6009,2,0),"")</f>
        <v/>
      </c>
    </row>
    <row r="2568" customFormat="false" ht="14.25" hidden="false" customHeight="true" outlineLevel="0" collapsed="false">
      <c r="H2568" s="44" t="n">
        <f aca="false">IF(ISNUMBER(SEARCH($N$1,I2568)),MAX($H$4:H2567)+1,0)</f>
        <v>0</v>
      </c>
      <c r="N2568" s="44" t="str">
        <f aca="false">IFERROR(VLOOKUP(ROWS($N$5:N2568),$H$5:$I$6009,2,0),"")</f>
        <v/>
      </c>
    </row>
    <row r="2569" customFormat="false" ht="14.25" hidden="false" customHeight="true" outlineLevel="0" collapsed="false">
      <c r="H2569" s="44" t="n">
        <f aca="false">IF(ISNUMBER(SEARCH($N$1,I2569)),MAX($H$4:H2568)+1,0)</f>
        <v>0</v>
      </c>
      <c r="N2569" s="44" t="str">
        <f aca="false">IFERROR(VLOOKUP(ROWS($N$5:N2569),$H$5:$I$6009,2,0),"")</f>
        <v/>
      </c>
    </row>
    <row r="2570" customFormat="false" ht="14.25" hidden="false" customHeight="true" outlineLevel="0" collapsed="false">
      <c r="H2570" s="44" t="n">
        <f aca="false">IF(ISNUMBER(SEARCH($N$1,I2570)),MAX($H$4:H2569)+1,0)</f>
        <v>0</v>
      </c>
      <c r="N2570" s="44" t="str">
        <f aca="false">IFERROR(VLOOKUP(ROWS($N$5:N2570),$H$5:$I$6009,2,0),"")</f>
        <v/>
      </c>
    </row>
    <row r="2571" customFormat="false" ht="14.25" hidden="false" customHeight="true" outlineLevel="0" collapsed="false">
      <c r="H2571" s="44" t="n">
        <f aca="false">IF(ISNUMBER(SEARCH($N$1,I2571)),MAX($H$4:H2570)+1,0)</f>
        <v>0</v>
      </c>
      <c r="N2571" s="44" t="str">
        <f aca="false">IFERROR(VLOOKUP(ROWS($N$5:N2571),$H$5:$I$6009,2,0),"")</f>
        <v/>
      </c>
    </row>
    <row r="2572" customFormat="false" ht="14.25" hidden="false" customHeight="true" outlineLevel="0" collapsed="false">
      <c r="H2572" s="44" t="n">
        <f aca="false">IF(ISNUMBER(SEARCH($N$1,I2572)),MAX($H$4:H2571)+1,0)</f>
        <v>0</v>
      </c>
      <c r="N2572" s="44" t="str">
        <f aca="false">IFERROR(VLOOKUP(ROWS($N$5:N2572),$H$5:$I$6009,2,0),"")</f>
        <v/>
      </c>
    </row>
    <row r="2573" customFormat="false" ht="14.25" hidden="false" customHeight="true" outlineLevel="0" collapsed="false">
      <c r="H2573" s="44" t="n">
        <f aca="false">IF(ISNUMBER(SEARCH($N$1,I2573)),MAX($H$4:H2572)+1,0)</f>
        <v>0</v>
      </c>
      <c r="N2573" s="44" t="str">
        <f aca="false">IFERROR(VLOOKUP(ROWS($N$5:N2573),$H$5:$I$6009,2,0),"")</f>
        <v/>
      </c>
    </row>
    <row r="2574" customFormat="false" ht="14.25" hidden="false" customHeight="true" outlineLevel="0" collapsed="false">
      <c r="H2574" s="44" t="n">
        <f aca="false">IF(ISNUMBER(SEARCH($N$1,I2574)),MAX($H$4:H2573)+1,0)</f>
        <v>0</v>
      </c>
      <c r="N2574" s="44" t="str">
        <f aca="false">IFERROR(VLOOKUP(ROWS($N$5:N2574),$H$5:$I$6009,2,0),"")</f>
        <v/>
      </c>
    </row>
    <row r="2575" customFormat="false" ht="14.25" hidden="false" customHeight="true" outlineLevel="0" collapsed="false">
      <c r="H2575" s="44" t="n">
        <f aca="false">IF(ISNUMBER(SEARCH($N$1,I2575)),MAX($H$4:H2574)+1,0)</f>
        <v>0</v>
      </c>
      <c r="N2575" s="44" t="str">
        <f aca="false">IFERROR(VLOOKUP(ROWS($N$5:N2575),$H$5:$I$6009,2,0),"")</f>
        <v/>
      </c>
    </row>
    <row r="2576" customFormat="false" ht="14.25" hidden="false" customHeight="true" outlineLevel="0" collapsed="false">
      <c r="H2576" s="44" t="n">
        <f aca="false">IF(ISNUMBER(SEARCH($N$1,I2576)),MAX($H$4:H2575)+1,0)</f>
        <v>0</v>
      </c>
      <c r="N2576" s="44" t="str">
        <f aca="false">IFERROR(VLOOKUP(ROWS($N$5:N2576),$H$5:$I$6009,2,0),"")</f>
        <v/>
      </c>
    </row>
    <row r="2577" customFormat="false" ht="14.25" hidden="false" customHeight="true" outlineLevel="0" collapsed="false">
      <c r="H2577" s="44" t="n">
        <f aca="false">IF(ISNUMBER(SEARCH($N$1,I2577)),MAX($H$4:H2576)+1,0)</f>
        <v>0</v>
      </c>
      <c r="N2577" s="44" t="str">
        <f aca="false">IFERROR(VLOOKUP(ROWS($N$5:N2577),$H$5:$I$6009,2,0),"")</f>
        <v/>
      </c>
    </row>
    <row r="2578" customFormat="false" ht="14.25" hidden="false" customHeight="true" outlineLevel="0" collapsed="false">
      <c r="H2578" s="44" t="n">
        <f aca="false">IF(ISNUMBER(SEARCH($N$1,I2578)),MAX($H$4:H2577)+1,0)</f>
        <v>0</v>
      </c>
      <c r="N2578" s="44" t="str">
        <f aca="false">IFERROR(VLOOKUP(ROWS($N$5:N2578),$H$5:$I$6009,2,0),"")</f>
        <v/>
      </c>
    </row>
    <row r="2579" customFormat="false" ht="14.25" hidden="false" customHeight="true" outlineLevel="0" collapsed="false">
      <c r="H2579" s="44" t="n">
        <f aca="false">IF(ISNUMBER(SEARCH($N$1,I2579)),MAX($H$4:H2578)+1,0)</f>
        <v>0</v>
      </c>
      <c r="N2579" s="44" t="str">
        <f aca="false">IFERROR(VLOOKUP(ROWS($N$5:N2579),$H$5:$I$6009,2,0),"")</f>
        <v/>
      </c>
    </row>
    <row r="2580" customFormat="false" ht="14.25" hidden="false" customHeight="true" outlineLevel="0" collapsed="false">
      <c r="H2580" s="44" t="n">
        <f aca="false">IF(ISNUMBER(SEARCH($N$1,I2580)),MAX($H$4:H2579)+1,0)</f>
        <v>0</v>
      </c>
      <c r="N2580" s="44" t="str">
        <f aca="false">IFERROR(VLOOKUP(ROWS($N$5:N2580),$H$5:$I$6009,2,0),"")</f>
        <v/>
      </c>
    </row>
    <row r="2581" customFormat="false" ht="14.25" hidden="false" customHeight="true" outlineLevel="0" collapsed="false">
      <c r="H2581" s="44" t="n">
        <f aca="false">IF(ISNUMBER(SEARCH($N$1,I2581)),MAX($H$4:H2580)+1,0)</f>
        <v>0</v>
      </c>
      <c r="N2581" s="44" t="str">
        <f aca="false">IFERROR(VLOOKUP(ROWS($N$5:N2581),$H$5:$I$6009,2,0),"")</f>
        <v/>
      </c>
    </row>
    <row r="2582" customFormat="false" ht="14.25" hidden="false" customHeight="true" outlineLevel="0" collapsed="false">
      <c r="H2582" s="44" t="n">
        <f aca="false">IF(ISNUMBER(SEARCH($N$1,I2582)),MAX($H$4:H2581)+1,0)</f>
        <v>0</v>
      </c>
      <c r="N2582" s="44" t="str">
        <f aca="false">IFERROR(VLOOKUP(ROWS($N$5:N2582),$H$5:$I$6009,2,0),"")</f>
        <v/>
      </c>
    </row>
    <row r="2583" customFormat="false" ht="14.25" hidden="false" customHeight="true" outlineLevel="0" collapsed="false">
      <c r="H2583" s="44" t="n">
        <f aca="false">IF(ISNUMBER(SEARCH($N$1,I2583)),MAX($H$4:H2582)+1,0)</f>
        <v>0</v>
      </c>
      <c r="N2583" s="44" t="str">
        <f aca="false">IFERROR(VLOOKUP(ROWS($N$5:N2583),$H$5:$I$6009,2,0),"")</f>
        <v/>
      </c>
    </row>
    <row r="2584" customFormat="false" ht="14.25" hidden="false" customHeight="true" outlineLevel="0" collapsed="false">
      <c r="H2584" s="44" t="n">
        <f aca="false">IF(ISNUMBER(SEARCH($N$1,I2584)),MAX($H$4:H2583)+1,0)</f>
        <v>0</v>
      </c>
      <c r="N2584" s="44" t="str">
        <f aca="false">IFERROR(VLOOKUP(ROWS($N$5:N2584),$H$5:$I$6009,2,0),"")</f>
        <v/>
      </c>
    </row>
    <row r="2585" customFormat="false" ht="14.25" hidden="false" customHeight="true" outlineLevel="0" collapsed="false">
      <c r="H2585" s="44" t="n">
        <f aca="false">IF(ISNUMBER(SEARCH($N$1,I2585)),MAX($H$4:H2584)+1,0)</f>
        <v>0</v>
      </c>
      <c r="N2585" s="44" t="str">
        <f aca="false">IFERROR(VLOOKUP(ROWS($N$5:N2585),$H$5:$I$6009,2,0),"")</f>
        <v/>
      </c>
    </row>
    <row r="2586" customFormat="false" ht="14.25" hidden="false" customHeight="true" outlineLevel="0" collapsed="false">
      <c r="H2586" s="44" t="n">
        <f aca="false">IF(ISNUMBER(SEARCH($N$1,I2586)),MAX($H$4:H2585)+1,0)</f>
        <v>0</v>
      </c>
      <c r="N2586" s="44" t="str">
        <f aca="false">IFERROR(VLOOKUP(ROWS($N$5:N2586),$H$5:$I$6009,2,0),"")</f>
        <v/>
      </c>
    </row>
    <row r="2587" customFormat="false" ht="14.25" hidden="false" customHeight="true" outlineLevel="0" collapsed="false">
      <c r="H2587" s="44" t="n">
        <f aca="false">IF(ISNUMBER(SEARCH($N$1,I2587)),MAX($H$4:H2586)+1,0)</f>
        <v>0</v>
      </c>
      <c r="N2587" s="44" t="str">
        <f aca="false">IFERROR(VLOOKUP(ROWS($N$5:N2587),$H$5:$I$6009,2,0),"")</f>
        <v/>
      </c>
    </row>
    <row r="2588" customFormat="false" ht="14.25" hidden="false" customHeight="true" outlineLevel="0" collapsed="false">
      <c r="H2588" s="44" t="n">
        <f aca="false">IF(ISNUMBER(SEARCH($N$1,I2588)),MAX($H$4:H2587)+1,0)</f>
        <v>0</v>
      </c>
      <c r="N2588" s="44" t="str">
        <f aca="false">IFERROR(VLOOKUP(ROWS($N$5:N2588),$H$5:$I$6009,2,0),"")</f>
        <v/>
      </c>
    </row>
    <row r="2589" customFormat="false" ht="14.25" hidden="false" customHeight="true" outlineLevel="0" collapsed="false">
      <c r="H2589" s="44" t="n">
        <f aca="false">IF(ISNUMBER(SEARCH($N$1,I2589)),MAX($H$4:H2588)+1,0)</f>
        <v>0</v>
      </c>
      <c r="N2589" s="44" t="str">
        <f aca="false">IFERROR(VLOOKUP(ROWS($N$5:N2589),$H$5:$I$6009,2,0),"")</f>
        <v/>
      </c>
    </row>
    <row r="2590" customFormat="false" ht="14.25" hidden="false" customHeight="true" outlineLevel="0" collapsed="false">
      <c r="H2590" s="44" t="n">
        <f aca="false">IF(ISNUMBER(SEARCH($N$1,I2590)),MAX($H$4:H2589)+1,0)</f>
        <v>0</v>
      </c>
      <c r="N2590" s="44" t="str">
        <f aca="false">IFERROR(VLOOKUP(ROWS($N$5:N2590),$H$5:$I$6009,2,0),"")</f>
        <v/>
      </c>
    </row>
    <row r="2591" customFormat="false" ht="14.25" hidden="false" customHeight="true" outlineLevel="0" collapsed="false">
      <c r="H2591" s="44" t="n">
        <f aca="false">IF(ISNUMBER(SEARCH($N$1,I2591)),MAX($H$4:H2590)+1,0)</f>
        <v>0</v>
      </c>
      <c r="N2591" s="44" t="str">
        <f aca="false">IFERROR(VLOOKUP(ROWS($N$5:N2591),$H$5:$I$6009,2,0),"")</f>
        <v/>
      </c>
    </row>
    <row r="2592" customFormat="false" ht="14.25" hidden="false" customHeight="true" outlineLevel="0" collapsed="false">
      <c r="H2592" s="44" t="n">
        <f aca="false">IF(ISNUMBER(SEARCH($N$1,I2592)),MAX($H$4:H2591)+1,0)</f>
        <v>0</v>
      </c>
      <c r="N2592" s="44" t="str">
        <f aca="false">IFERROR(VLOOKUP(ROWS($N$5:N2592),$H$5:$I$6009,2,0),"")</f>
        <v/>
      </c>
    </row>
    <row r="2593" customFormat="false" ht="14.25" hidden="false" customHeight="true" outlineLevel="0" collapsed="false">
      <c r="H2593" s="44" t="n">
        <f aca="false">IF(ISNUMBER(SEARCH($N$1,I2593)),MAX($H$4:H2592)+1,0)</f>
        <v>0</v>
      </c>
      <c r="N2593" s="44" t="str">
        <f aca="false">IFERROR(VLOOKUP(ROWS($N$5:N2593),$H$5:$I$6009,2,0),"")</f>
        <v/>
      </c>
    </row>
    <row r="2594" customFormat="false" ht="14.25" hidden="false" customHeight="true" outlineLevel="0" collapsed="false">
      <c r="H2594" s="44" t="n">
        <f aca="false">IF(ISNUMBER(SEARCH($N$1,I2594)),MAX($H$4:H2593)+1,0)</f>
        <v>0</v>
      </c>
      <c r="N2594" s="44" t="str">
        <f aca="false">IFERROR(VLOOKUP(ROWS($N$5:N2594),$H$5:$I$6009,2,0),"")</f>
        <v/>
      </c>
    </row>
    <row r="2595" customFormat="false" ht="14.25" hidden="false" customHeight="true" outlineLevel="0" collapsed="false">
      <c r="H2595" s="44" t="n">
        <f aca="false">IF(ISNUMBER(SEARCH($N$1,I2595)),MAX($H$4:H2594)+1,0)</f>
        <v>0</v>
      </c>
      <c r="N2595" s="44" t="str">
        <f aca="false">IFERROR(VLOOKUP(ROWS($N$5:N2595),$H$5:$I$6009,2,0),"")</f>
        <v/>
      </c>
    </row>
    <row r="2596" customFormat="false" ht="14.25" hidden="false" customHeight="true" outlineLevel="0" collapsed="false">
      <c r="H2596" s="44" t="n">
        <f aca="false">IF(ISNUMBER(SEARCH($N$1,I2596)),MAX($H$4:H2595)+1,0)</f>
        <v>0</v>
      </c>
      <c r="N2596" s="44" t="str">
        <f aca="false">IFERROR(VLOOKUP(ROWS($N$5:N2596),$H$5:$I$6009,2,0),"")</f>
        <v/>
      </c>
    </row>
    <row r="2597" customFormat="false" ht="14.25" hidden="false" customHeight="true" outlineLevel="0" collapsed="false">
      <c r="H2597" s="44" t="n">
        <f aca="false">IF(ISNUMBER(SEARCH($N$1,I2597)),MAX($H$4:H2596)+1,0)</f>
        <v>0</v>
      </c>
      <c r="N2597" s="44" t="str">
        <f aca="false">IFERROR(VLOOKUP(ROWS($N$5:N2597),$H$5:$I$6009,2,0),"")</f>
        <v/>
      </c>
    </row>
    <row r="2598" customFormat="false" ht="14.25" hidden="false" customHeight="true" outlineLevel="0" collapsed="false">
      <c r="H2598" s="44" t="n">
        <f aca="false">IF(ISNUMBER(SEARCH($N$1,I2598)),MAX($H$4:H2597)+1,0)</f>
        <v>0</v>
      </c>
      <c r="N2598" s="44" t="str">
        <f aca="false">IFERROR(VLOOKUP(ROWS($N$5:N2598),$H$5:$I$6009,2,0),"")</f>
        <v/>
      </c>
    </row>
    <row r="2599" customFormat="false" ht="14.25" hidden="false" customHeight="true" outlineLevel="0" collapsed="false">
      <c r="H2599" s="44" t="n">
        <f aca="false">IF(ISNUMBER(SEARCH($N$1,I2599)),MAX($H$4:H2598)+1,0)</f>
        <v>0</v>
      </c>
      <c r="N2599" s="44" t="str">
        <f aca="false">IFERROR(VLOOKUP(ROWS($N$5:N2599),$H$5:$I$6009,2,0),"")</f>
        <v/>
      </c>
    </row>
    <row r="2600" customFormat="false" ht="14.25" hidden="false" customHeight="true" outlineLevel="0" collapsed="false">
      <c r="H2600" s="44" t="n">
        <f aca="false">IF(ISNUMBER(SEARCH($N$1,I2600)),MAX($H$4:H2599)+1,0)</f>
        <v>0</v>
      </c>
      <c r="N2600" s="44" t="str">
        <f aca="false">IFERROR(VLOOKUP(ROWS($N$5:N2600),$H$5:$I$6009,2,0),"")</f>
        <v/>
      </c>
    </row>
    <row r="2601" customFormat="false" ht="14.25" hidden="false" customHeight="true" outlineLevel="0" collapsed="false">
      <c r="H2601" s="44" t="n">
        <f aca="false">IF(ISNUMBER(SEARCH($N$1,I2601)),MAX($H$4:H2600)+1,0)</f>
        <v>0</v>
      </c>
      <c r="N2601" s="44" t="str">
        <f aca="false">IFERROR(VLOOKUP(ROWS($N$5:N2601),$H$5:$I$6009,2,0),"")</f>
        <v/>
      </c>
    </row>
    <row r="2602" customFormat="false" ht="14.25" hidden="false" customHeight="true" outlineLevel="0" collapsed="false">
      <c r="H2602" s="44" t="n">
        <f aca="false">IF(ISNUMBER(SEARCH($N$1,I2602)),MAX($H$4:H2601)+1,0)</f>
        <v>0</v>
      </c>
      <c r="N2602" s="44" t="str">
        <f aca="false">IFERROR(VLOOKUP(ROWS($N$5:N2602),$H$5:$I$6009,2,0),"")</f>
        <v/>
      </c>
    </row>
    <row r="2603" customFormat="false" ht="14.25" hidden="false" customHeight="true" outlineLevel="0" collapsed="false">
      <c r="H2603" s="44" t="n">
        <f aca="false">IF(ISNUMBER(SEARCH($N$1,I2603)),MAX($H$4:H2602)+1,0)</f>
        <v>0</v>
      </c>
      <c r="N2603" s="44" t="str">
        <f aca="false">IFERROR(VLOOKUP(ROWS($N$5:N2603),$H$5:$I$6009,2,0),"")</f>
        <v/>
      </c>
    </row>
    <row r="2604" customFormat="false" ht="14.25" hidden="false" customHeight="true" outlineLevel="0" collapsed="false">
      <c r="H2604" s="44" t="n">
        <f aca="false">IF(ISNUMBER(SEARCH($N$1,I2604)),MAX($H$4:H2603)+1,0)</f>
        <v>0</v>
      </c>
      <c r="N2604" s="44" t="str">
        <f aca="false">IFERROR(VLOOKUP(ROWS($N$5:N2604),$H$5:$I$6009,2,0),"")</f>
        <v/>
      </c>
    </row>
    <row r="2605" customFormat="false" ht="14.25" hidden="false" customHeight="true" outlineLevel="0" collapsed="false">
      <c r="H2605" s="44" t="n">
        <f aca="false">IF(ISNUMBER(SEARCH($N$1,I2605)),MAX($H$4:H2604)+1,0)</f>
        <v>0</v>
      </c>
      <c r="N2605" s="44" t="str">
        <f aca="false">IFERROR(VLOOKUP(ROWS($N$5:N2605),$H$5:$I$6009,2,0),"")</f>
        <v/>
      </c>
    </row>
    <row r="2606" customFormat="false" ht="14.25" hidden="false" customHeight="true" outlineLevel="0" collapsed="false">
      <c r="H2606" s="44" t="n">
        <f aca="false">IF(ISNUMBER(SEARCH($N$1,I2606)),MAX($H$4:H2605)+1,0)</f>
        <v>0</v>
      </c>
      <c r="N2606" s="44" t="str">
        <f aca="false">IFERROR(VLOOKUP(ROWS($N$5:N2606),$H$5:$I$6009,2,0),"")</f>
        <v/>
      </c>
    </row>
    <row r="2607" customFormat="false" ht="14.25" hidden="false" customHeight="true" outlineLevel="0" collapsed="false">
      <c r="H2607" s="44" t="n">
        <f aca="false">IF(ISNUMBER(SEARCH($N$1,I2607)),MAX($H$4:H2606)+1,0)</f>
        <v>0</v>
      </c>
      <c r="N2607" s="44" t="str">
        <f aca="false">IFERROR(VLOOKUP(ROWS($N$5:N2607),$H$5:$I$6009,2,0),"")</f>
        <v/>
      </c>
    </row>
    <row r="2608" customFormat="false" ht="14.25" hidden="false" customHeight="true" outlineLevel="0" collapsed="false">
      <c r="H2608" s="44" t="n">
        <f aca="false">IF(ISNUMBER(SEARCH($N$1,I2608)),MAX($H$4:H2607)+1,0)</f>
        <v>0</v>
      </c>
      <c r="N2608" s="44" t="str">
        <f aca="false">IFERROR(VLOOKUP(ROWS($N$5:N2608),$H$5:$I$6009,2,0),"")</f>
        <v/>
      </c>
    </row>
    <row r="2609" customFormat="false" ht="14.25" hidden="false" customHeight="true" outlineLevel="0" collapsed="false">
      <c r="H2609" s="44" t="n">
        <f aca="false">IF(ISNUMBER(SEARCH($N$1,I2609)),MAX($H$4:H2608)+1,0)</f>
        <v>0</v>
      </c>
      <c r="N2609" s="44" t="str">
        <f aca="false">IFERROR(VLOOKUP(ROWS($N$5:N2609),$H$5:$I$6009,2,0),"")</f>
        <v/>
      </c>
    </row>
    <row r="2610" customFormat="false" ht="14.25" hidden="false" customHeight="true" outlineLevel="0" collapsed="false">
      <c r="H2610" s="44" t="n">
        <f aca="false">IF(ISNUMBER(SEARCH($N$1,I2610)),MAX($H$4:H2609)+1,0)</f>
        <v>0</v>
      </c>
      <c r="N2610" s="44" t="str">
        <f aca="false">IFERROR(VLOOKUP(ROWS($N$5:N2610),$H$5:$I$6009,2,0),"")</f>
        <v/>
      </c>
    </row>
    <row r="2611" customFormat="false" ht="14.25" hidden="false" customHeight="true" outlineLevel="0" collapsed="false">
      <c r="H2611" s="44" t="n">
        <f aca="false">IF(ISNUMBER(SEARCH($N$1,I2611)),MAX($H$4:H2610)+1,0)</f>
        <v>0</v>
      </c>
      <c r="N2611" s="44" t="str">
        <f aca="false">IFERROR(VLOOKUP(ROWS($N$5:N2611),$H$5:$I$6009,2,0),"")</f>
        <v/>
      </c>
    </row>
    <row r="2612" customFormat="false" ht="14.25" hidden="false" customHeight="true" outlineLevel="0" collapsed="false">
      <c r="H2612" s="44" t="n">
        <f aca="false">IF(ISNUMBER(SEARCH($N$1,I2612)),MAX($H$4:H2611)+1,0)</f>
        <v>0</v>
      </c>
      <c r="N2612" s="44" t="str">
        <f aca="false">IFERROR(VLOOKUP(ROWS($N$5:N2612),$H$5:$I$6009,2,0),"")</f>
        <v/>
      </c>
    </row>
    <row r="2613" customFormat="false" ht="14.25" hidden="false" customHeight="true" outlineLevel="0" collapsed="false">
      <c r="H2613" s="44" t="n">
        <f aca="false">IF(ISNUMBER(SEARCH($N$1,I2613)),MAX($H$4:H2612)+1,0)</f>
        <v>0</v>
      </c>
      <c r="N2613" s="44" t="str">
        <f aca="false">IFERROR(VLOOKUP(ROWS($N$5:N2613),$H$5:$I$6009,2,0),"")</f>
        <v/>
      </c>
    </row>
    <row r="2614" customFormat="false" ht="14.25" hidden="false" customHeight="true" outlineLevel="0" collapsed="false">
      <c r="H2614" s="44" t="n">
        <f aca="false">IF(ISNUMBER(SEARCH($N$1,I2614)),MAX($H$4:H2613)+1,0)</f>
        <v>0</v>
      </c>
      <c r="N2614" s="44" t="str">
        <f aca="false">IFERROR(VLOOKUP(ROWS($N$5:N2614),$H$5:$I$6009,2,0),"")</f>
        <v/>
      </c>
    </row>
    <row r="2615" customFormat="false" ht="14.25" hidden="false" customHeight="true" outlineLevel="0" collapsed="false">
      <c r="H2615" s="44" t="n">
        <f aca="false">IF(ISNUMBER(SEARCH($N$1,I2615)),MAX($H$4:H2614)+1,0)</f>
        <v>0</v>
      </c>
      <c r="N2615" s="44" t="str">
        <f aca="false">IFERROR(VLOOKUP(ROWS($N$5:N2615),$H$5:$I$6009,2,0),"")</f>
        <v/>
      </c>
    </row>
    <row r="2616" customFormat="false" ht="14.25" hidden="false" customHeight="true" outlineLevel="0" collapsed="false">
      <c r="H2616" s="44" t="n">
        <f aca="false">IF(ISNUMBER(SEARCH($N$1,I2616)),MAX($H$4:H2615)+1,0)</f>
        <v>0</v>
      </c>
      <c r="N2616" s="44" t="str">
        <f aca="false">IFERROR(VLOOKUP(ROWS($N$5:N2616),$H$5:$I$6009,2,0),"")</f>
        <v/>
      </c>
    </row>
    <row r="2617" customFormat="false" ht="14.25" hidden="false" customHeight="true" outlineLevel="0" collapsed="false">
      <c r="H2617" s="44" t="n">
        <f aca="false">IF(ISNUMBER(SEARCH($N$1,I2617)),MAX($H$4:H2616)+1,0)</f>
        <v>0</v>
      </c>
      <c r="N2617" s="44" t="str">
        <f aca="false">IFERROR(VLOOKUP(ROWS($N$5:N2617),$H$5:$I$6009,2,0),"")</f>
        <v/>
      </c>
    </row>
    <row r="2618" customFormat="false" ht="14.25" hidden="false" customHeight="true" outlineLevel="0" collapsed="false">
      <c r="H2618" s="44" t="n">
        <f aca="false">IF(ISNUMBER(SEARCH($N$1,I2618)),MAX($H$4:H2617)+1,0)</f>
        <v>0</v>
      </c>
      <c r="N2618" s="44" t="str">
        <f aca="false">IFERROR(VLOOKUP(ROWS($N$5:N2618),$H$5:$I$6009,2,0),"")</f>
        <v/>
      </c>
    </row>
    <row r="2619" customFormat="false" ht="14.25" hidden="false" customHeight="true" outlineLevel="0" collapsed="false">
      <c r="H2619" s="44" t="n">
        <f aca="false">IF(ISNUMBER(SEARCH($N$1,I2619)),MAX($H$4:H2618)+1,0)</f>
        <v>0</v>
      </c>
      <c r="N2619" s="44" t="str">
        <f aca="false">IFERROR(VLOOKUP(ROWS($N$5:N2619),$H$5:$I$6009,2,0),"")</f>
        <v/>
      </c>
    </row>
    <row r="2620" customFormat="false" ht="14.25" hidden="false" customHeight="true" outlineLevel="0" collapsed="false">
      <c r="H2620" s="44" t="n">
        <f aca="false">IF(ISNUMBER(SEARCH($N$1,I2620)),MAX($H$4:H2619)+1,0)</f>
        <v>0</v>
      </c>
      <c r="N2620" s="44" t="str">
        <f aca="false">IFERROR(VLOOKUP(ROWS($N$5:N2620),$H$5:$I$6009,2,0),"")</f>
        <v/>
      </c>
    </row>
    <row r="2621" customFormat="false" ht="14.25" hidden="false" customHeight="true" outlineLevel="0" collapsed="false">
      <c r="H2621" s="44" t="n">
        <f aca="false">IF(ISNUMBER(SEARCH($N$1,I2621)),MAX($H$4:H2620)+1,0)</f>
        <v>0</v>
      </c>
      <c r="N2621" s="44" t="str">
        <f aca="false">IFERROR(VLOOKUP(ROWS($N$5:N2621),$H$5:$I$6009,2,0),"")</f>
        <v/>
      </c>
    </row>
    <row r="2622" customFormat="false" ht="14.25" hidden="false" customHeight="true" outlineLevel="0" collapsed="false">
      <c r="H2622" s="44" t="n">
        <f aca="false">IF(ISNUMBER(SEARCH($N$1,I2622)),MAX($H$4:H2621)+1,0)</f>
        <v>0</v>
      </c>
      <c r="N2622" s="44" t="str">
        <f aca="false">IFERROR(VLOOKUP(ROWS($N$5:N2622),$H$5:$I$6009,2,0),"")</f>
        <v/>
      </c>
    </row>
    <row r="2623" customFormat="false" ht="14.25" hidden="false" customHeight="true" outlineLevel="0" collapsed="false">
      <c r="H2623" s="44" t="n">
        <f aca="false">IF(ISNUMBER(SEARCH($N$1,I2623)),MAX($H$4:H2622)+1,0)</f>
        <v>0</v>
      </c>
      <c r="N2623" s="44" t="str">
        <f aca="false">IFERROR(VLOOKUP(ROWS($N$5:N2623),$H$5:$I$6009,2,0),"")</f>
        <v/>
      </c>
    </row>
    <row r="2624" customFormat="false" ht="14.25" hidden="false" customHeight="true" outlineLevel="0" collapsed="false">
      <c r="H2624" s="44" t="n">
        <f aca="false">IF(ISNUMBER(SEARCH($N$1,I2624)),MAX($H$4:H2623)+1,0)</f>
        <v>0</v>
      </c>
      <c r="N2624" s="44" t="str">
        <f aca="false">IFERROR(VLOOKUP(ROWS($N$5:N2624),$H$5:$I$6009,2,0),"")</f>
        <v/>
      </c>
    </row>
    <row r="2625" customFormat="false" ht="14.25" hidden="false" customHeight="true" outlineLevel="0" collapsed="false">
      <c r="H2625" s="44" t="n">
        <f aca="false">IF(ISNUMBER(SEARCH($N$1,I2625)),MAX($H$4:H2624)+1,0)</f>
        <v>0</v>
      </c>
      <c r="N2625" s="44" t="str">
        <f aca="false">IFERROR(VLOOKUP(ROWS($N$5:N2625),$H$5:$I$6009,2,0),"")</f>
        <v/>
      </c>
    </row>
    <row r="2626" customFormat="false" ht="14.25" hidden="false" customHeight="true" outlineLevel="0" collapsed="false">
      <c r="H2626" s="44" t="n">
        <f aca="false">IF(ISNUMBER(SEARCH($N$1,I2626)),MAX($H$4:H2625)+1,0)</f>
        <v>0</v>
      </c>
      <c r="N2626" s="44" t="str">
        <f aca="false">IFERROR(VLOOKUP(ROWS($N$5:N2626),$H$5:$I$6009,2,0),"")</f>
        <v/>
      </c>
    </row>
    <row r="2627" customFormat="false" ht="14.25" hidden="false" customHeight="true" outlineLevel="0" collapsed="false">
      <c r="H2627" s="44" t="n">
        <f aca="false">IF(ISNUMBER(SEARCH($N$1,I2627)),MAX($H$4:H2626)+1,0)</f>
        <v>0</v>
      </c>
      <c r="N2627" s="44" t="str">
        <f aca="false">IFERROR(VLOOKUP(ROWS($N$5:N2627),$H$5:$I$6009,2,0),"")</f>
        <v/>
      </c>
    </row>
    <row r="2628" customFormat="false" ht="14.25" hidden="false" customHeight="true" outlineLevel="0" collapsed="false">
      <c r="H2628" s="44" t="n">
        <f aca="false">IF(ISNUMBER(SEARCH($N$1,I2628)),MAX($H$4:H2627)+1,0)</f>
        <v>0</v>
      </c>
      <c r="N2628" s="44" t="str">
        <f aca="false">IFERROR(VLOOKUP(ROWS($N$5:N2628),$H$5:$I$6009,2,0),"")</f>
        <v/>
      </c>
    </row>
    <row r="2629" customFormat="false" ht="14.25" hidden="false" customHeight="true" outlineLevel="0" collapsed="false">
      <c r="H2629" s="44" t="n">
        <f aca="false">IF(ISNUMBER(SEARCH($N$1,I2629)),MAX($H$4:H2628)+1,0)</f>
        <v>0</v>
      </c>
      <c r="N2629" s="44" t="str">
        <f aca="false">IFERROR(VLOOKUP(ROWS($N$5:N2629),$H$5:$I$6009,2,0),"")</f>
        <v/>
      </c>
    </row>
    <row r="2630" customFormat="false" ht="14.25" hidden="false" customHeight="true" outlineLevel="0" collapsed="false">
      <c r="H2630" s="44" t="n">
        <f aca="false">IF(ISNUMBER(SEARCH($N$1,I2630)),MAX($H$4:H2629)+1,0)</f>
        <v>0</v>
      </c>
      <c r="N2630" s="44" t="str">
        <f aca="false">IFERROR(VLOOKUP(ROWS($N$5:N2630),$H$5:$I$6009,2,0),"")</f>
        <v/>
      </c>
    </row>
    <row r="2631" customFormat="false" ht="14.25" hidden="false" customHeight="true" outlineLevel="0" collapsed="false">
      <c r="H2631" s="44" t="n">
        <f aca="false">IF(ISNUMBER(SEARCH($N$1,I2631)),MAX($H$4:H2630)+1,0)</f>
        <v>0</v>
      </c>
      <c r="N2631" s="44" t="str">
        <f aca="false">IFERROR(VLOOKUP(ROWS($N$5:N2631),$H$5:$I$6009,2,0),"")</f>
        <v/>
      </c>
    </row>
    <row r="2632" customFormat="false" ht="14.25" hidden="false" customHeight="true" outlineLevel="0" collapsed="false">
      <c r="H2632" s="44" t="n">
        <f aca="false">IF(ISNUMBER(SEARCH($N$1,I2632)),MAX($H$4:H2631)+1,0)</f>
        <v>0</v>
      </c>
      <c r="N2632" s="44" t="str">
        <f aca="false">IFERROR(VLOOKUP(ROWS($N$5:N2632),$H$5:$I$6009,2,0),"")</f>
        <v/>
      </c>
    </row>
    <row r="2633" customFormat="false" ht="14.25" hidden="false" customHeight="true" outlineLevel="0" collapsed="false">
      <c r="H2633" s="44" t="n">
        <f aca="false">IF(ISNUMBER(SEARCH($N$1,I2633)),MAX($H$4:H2632)+1,0)</f>
        <v>0</v>
      </c>
      <c r="N2633" s="44" t="str">
        <f aca="false">IFERROR(VLOOKUP(ROWS($N$5:N2633),$H$5:$I$6009,2,0),"")</f>
        <v/>
      </c>
    </row>
    <row r="2634" customFormat="false" ht="14.25" hidden="false" customHeight="true" outlineLevel="0" collapsed="false">
      <c r="H2634" s="44" t="n">
        <f aca="false">IF(ISNUMBER(SEARCH($N$1,I2634)),MAX($H$4:H2633)+1,0)</f>
        <v>0</v>
      </c>
      <c r="N2634" s="44" t="str">
        <f aca="false">IFERROR(VLOOKUP(ROWS($N$5:N2634),$H$5:$I$6009,2,0),"")</f>
        <v/>
      </c>
    </row>
    <row r="2635" customFormat="false" ht="14.25" hidden="false" customHeight="true" outlineLevel="0" collapsed="false">
      <c r="H2635" s="44" t="n">
        <f aca="false">IF(ISNUMBER(SEARCH($N$1,I2635)),MAX($H$4:H2634)+1,0)</f>
        <v>0</v>
      </c>
      <c r="N2635" s="44" t="str">
        <f aca="false">IFERROR(VLOOKUP(ROWS($N$5:N2635),$H$5:$I$6009,2,0),"")</f>
        <v/>
      </c>
    </row>
    <row r="2636" customFormat="false" ht="14.25" hidden="false" customHeight="true" outlineLevel="0" collapsed="false">
      <c r="H2636" s="44" t="n">
        <f aca="false">IF(ISNUMBER(SEARCH($N$1,I2636)),MAX($H$4:H2635)+1,0)</f>
        <v>0</v>
      </c>
      <c r="N2636" s="44" t="str">
        <f aca="false">IFERROR(VLOOKUP(ROWS($N$5:N2636),$H$5:$I$6009,2,0),"")</f>
        <v/>
      </c>
    </row>
    <row r="2637" customFormat="false" ht="14.25" hidden="false" customHeight="true" outlineLevel="0" collapsed="false">
      <c r="H2637" s="44" t="n">
        <f aca="false">IF(ISNUMBER(SEARCH($N$1,I2637)),MAX($H$4:H2636)+1,0)</f>
        <v>0</v>
      </c>
      <c r="N2637" s="44" t="str">
        <f aca="false">IFERROR(VLOOKUP(ROWS($N$5:N2637),$H$5:$I$6009,2,0),"")</f>
        <v/>
      </c>
    </row>
    <row r="2638" customFormat="false" ht="14.25" hidden="false" customHeight="true" outlineLevel="0" collapsed="false">
      <c r="H2638" s="44" t="n">
        <f aca="false">IF(ISNUMBER(SEARCH($N$1,I2638)),MAX($H$4:H2637)+1,0)</f>
        <v>0</v>
      </c>
      <c r="N2638" s="44" t="str">
        <f aca="false">IFERROR(VLOOKUP(ROWS($N$5:N2638),$H$5:$I$6009,2,0),"")</f>
        <v/>
      </c>
    </row>
    <row r="2639" customFormat="false" ht="14.25" hidden="false" customHeight="true" outlineLevel="0" collapsed="false">
      <c r="H2639" s="44" t="n">
        <f aca="false">IF(ISNUMBER(SEARCH($N$1,I2639)),MAX($H$4:H2638)+1,0)</f>
        <v>0</v>
      </c>
      <c r="N2639" s="44" t="str">
        <f aca="false">IFERROR(VLOOKUP(ROWS($N$5:N2639),$H$5:$I$6009,2,0),"")</f>
        <v/>
      </c>
    </row>
    <row r="2640" customFormat="false" ht="14.25" hidden="false" customHeight="true" outlineLevel="0" collapsed="false">
      <c r="H2640" s="44" t="n">
        <f aca="false">IF(ISNUMBER(SEARCH($N$1,I2640)),MAX($H$4:H2639)+1,0)</f>
        <v>0</v>
      </c>
      <c r="N2640" s="44" t="str">
        <f aca="false">IFERROR(VLOOKUP(ROWS($N$5:N2640),$H$5:$I$6009,2,0),"")</f>
        <v/>
      </c>
    </row>
    <row r="2641" customFormat="false" ht="14.25" hidden="false" customHeight="true" outlineLevel="0" collapsed="false">
      <c r="H2641" s="44" t="n">
        <f aca="false">IF(ISNUMBER(SEARCH($N$1,I2641)),MAX($H$4:H2640)+1,0)</f>
        <v>0</v>
      </c>
      <c r="N2641" s="44" t="str">
        <f aca="false">IFERROR(VLOOKUP(ROWS($N$5:N2641),$H$5:$I$6009,2,0),"")</f>
        <v/>
      </c>
    </row>
    <row r="2642" customFormat="false" ht="14.25" hidden="false" customHeight="true" outlineLevel="0" collapsed="false">
      <c r="H2642" s="44" t="n">
        <f aca="false">IF(ISNUMBER(SEARCH($N$1,I2642)),MAX($H$4:H2641)+1,0)</f>
        <v>0</v>
      </c>
      <c r="N2642" s="44" t="str">
        <f aca="false">IFERROR(VLOOKUP(ROWS($N$5:N2642),$H$5:$I$6009,2,0),"")</f>
        <v/>
      </c>
    </row>
    <row r="2643" customFormat="false" ht="14.25" hidden="false" customHeight="true" outlineLevel="0" collapsed="false">
      <c r="H2643" s="44" t="n">
        <f aca="false">IF(ISNUMBER(SEARCH($N$1,I2643)),MAX($H$4:H2642)+1,0)</f>
        <v>0</v>
      </c>
      <c r="N2643" s="44" t="str">
        <f aca="false">IFERROR(VLOOKUP(ROWS($N$5:N2643),$H$5:$I$6009,2,0),"")</f>
        <v/>
      </c>
    </row>
    <row r="2644" customFormat="false" ht="14.25" hidden="false" customHeight="true" outlineLevel="0" collapsed="false">
      <c r="H2644" s="44" t="n">
        <f aca="false">IF(ISNUMBER(SEARCH($N$1,I2644)),MAX($H$4:H2643)+1,0)</f>
        <v>0</v>
      </c>
      <c r="N2644" s="44" t="str">
        <f aca="false">IFERROR(VLOOKUP(ROWS($N$5:N2644),$H$5:$I$6009,2,0),"")</f>
        <v/>
      </c>
    </row>
    <row r="2645" customFormat="false" ht="14.25" hidden="false" customHeight="true" outlineLevel="0" collapsed="false">
      <c r="H2645" s="44" t="n">
        <f aca="false">IF(ISNUMBER(SEARCH($N$1,I2645)),MAX($H$4:H2644)+1,0)</f>
        <v>0</v>
      </c>
      <c r="N2645" s="44" t="str">
        <f aca="false">IFERROR(VLOOKUP(ROWS($N$5:N2645),$H$5:$I$6009,2,0),"")</f>
        <v/>
      </c>
    </row>
    <row r="2646" customFormat="false" ht="14.25" hidden="false" customHeight="true" outlineLevel="0" collapsed="false">
      <c r="H2646" s="44" t="n">
        <f aca="false">IF(ISNUMBER(SEARCH($N$1,I2646)),MAX($H$4:H2645)+1,0)</f>
        <v>0</v>
      </c>
      <c r="N2646" s="44" t="str">
        <f aca="false">IFERROR(VLOOKUP(ROWS($N$5:N2646),$H$5:$I$6009,2,0),"")</f>
        <v/>
      </c>
    </row>
    <row r="2647" customFormat="false" ht="14.25" hidden="false" customHeight="true" outlineLevel="0" collapsed="false">
      <c r="H2647" s="44" t="n">
        <f aca="false">IF(ISNUMBER(SEARCH($N$1,I2647)),MAX($H$4:H2646)+1,0)</f>
        <v>0</v>
      </c>
      <c r="N2647" s="44" t="str">
        <f aca="false">IFERROR(VLOOKUP(ROWS($N$5:N2647),$H$5:$I$6009,2,0),"")</f>
        <v/>
      </c>
    </row>
    <row r="2648" customFormat="false" ht="14.25" hidden="false" customHeight="true" outlineLevel="0" collapsed="false">
      <c r="H2648" s="44" t="n">
        <f aca="false">IF(ISNUMBER(SEARCH($N$1,I2648)),MAX($H$4:H2647)+1,0)</f>
        <v>0</v>
      </c>
      <c r="N2648" s="44" t="str">
        <f aca="false">IFERROR(VLOOKUP(ROWS($N$5:N2648),$H$5:$I$6009,2,0),"")</f>
        <v/>
      </c>
    </row>
    <row r="2649" customFormat="false" ht="14.25" hidden="false" customHeight="true" outlineLevel="0" collapsed="false">
      <c r="H2649" s="44" t="n">
        <f aca="false">IF(ISNUMBER(SEARCH($N$1,I2649)),MAX($H$4:H2648)+1,0)</f>
        <v>0</v>
      </c>
      <c r="N2649" s="44" t="str">
        <f aca="false">IFERROR(VLOOKUP(ROWS($N$5:N2649),$H$5:$I$6009,2,0),"")</f>
        <v/>
      </c>
    </row>
    <row r="2650" customFormat="false" ht="14.25" hidden="false" customHeight="true" outlineLevel="0" collapsed="false">
      <c r="H2650" s="44" t="n">
        <f aca="false">IF(ISNUMBER(SEARCH($N$1,I2650)),MAX($H$4:H2649)+1,0)</f>
        <v>0</v>
      </c>
      <c r="N2650" s="44" t="str">
        <f aca="false">IFERROR(VLOOKUP(ROWS($N$5:N2650),$H$5:$I$6009,2,0),"")</f>
        <v/>
      </c>
    </row>
    <row r="2651" customFormat="false" ht="14.25" hidden="false" customHeight="true" outlineLevel="0" collapsed="false">
      <c r="H2651" s="44" t="n">
        <f aca="false">IF(ISNUMBER(SEARCH($N$1,I2651)),MAX($H$4:H2650)+1,0)</f>
        <v>0</v>
      </c>
      <c r="N2651" s="44" t="str">
        <f aca="false">IFERROR(VLOOKUP(ROWS($N$5:N2651),$H$5:$I$6009,2,0),"")</f>
        <v/>
      </c>
    </row>
    <row r="2652" customFormat="false" ht="14.25" hidden="false" customHeight="true" outlineLevel="0" collapsed="false">
      <c r="H2652" s="44" t="n">
        <f aca="false">IF(ISNUMBER(SEARCH($N$1,I2652)),MAX($H$4:H2651)+1,0)</f>
        <v>0</v>
      </c>
      <c r="N2652" s="44" t="str">
        <f aca="false">IFERROR(VLOOKUP(ROWS($N$5:N2652),$H$5:$I$6009,2,0),"")</f>
        <v/>
      </c>
    </row>
    <row r="2653" customFormat="false" ht="14.25" hidden="false" customHeight="true" outlineLevel="0" collapsed="false">
      <c r="H2653" s="44" t="n">
        <f aca="false">IF(ISNUMBER(SEARCH($N$1,I2653)),MAX($H$4:H2652)+1,0)</f>
        <v>0</v>
      </c>
      <c r="N2653" s="44" t="str">
        <f aca="false">IFERROR(VLOOKUP(ROWS($N$5:N2653),$H$5:$I$6009,2,0),"")</f>
        <v/>
      </c>
    </row>
    <row r="2654" customFormat="false" ht="14.25" hidden="false" customHeight="true" outlineLevel="0" collapsed="false">
      <c r="H2654" s="44" t="n">
        <f aca="false">IF(ISNUMBER(SEARCH($N$1,I2654)),MAX($H$4:H2653)+1,0)</f>
        <v>0</v>
      </c>
      <c r="N2654" s="44" t="str">
        <f aca="false">IFERROR(VLOOKUP(ROWS($N$5:N2654),$H$5:$I$6009,2,0),"")</f>
        <v/>
      </c>
    </row>
    <row r="2655" customFormat="false" ht="14.25" hidden="false" customHeight="true" outlineLevel="0" collapsed="false">
      <c r="H2655" s="44" t="n">
        <f aca="false">IF(ISNUMBER(SEARCH($N$1,I2655)),MAX($H$4:H2654)+1,0)</f>
        <v>0</v>
      </c>
      <c r="N2655" s="44" t="str">
        <f aca="false">IFERROR(VLOOKUP(ROWS($N$5:N2655),$H$5:$I$6009,2,0),"")</f>
        <v/>
      </c>
    </row>
    <row r="2656" customFormat="false" ht="14.25" hidden="false" customHeight="true" outlineLevel="0" collapsed="false">
      <c r="H2656" s="44" t="n">
        <f aca="false">IF(ISNUMBER(SEARCH($N$1,I2656)),MAX($H$4:H2655)+1,0)</f>
        <v>0</v>
      </c>
      <c r="N2656" s="44" t="str">
        <f aca="false">IFERROR(VLOOKUP(ROWS($N$5:N2656),$H$5:$I$6009,2,0),"")</f>
        <v/>
      </c>
    </row>
    <row r="2657" customFormat="false" ht="14.25" hidden="false" customHeight="true" outlineLevel="0" collapsed="false">
      <c r="H2657" s="44" t="n">
        <f aca="false">IF(ISNUMBER(SEARCH($N$1,I2657)),MAX($H$4:H2656)+1,0)</f>
        <v>0</v>
      </c>
      <c r="N2657" s="44" t="str">
        <f aca="false">IFERROR(VLOOKUP(ROWS($N$5:N2657),$H$5:$I$6009,2,0),"")</f>
        <v/>
      </c>
    </row>
    <row r="2658" customFormat="false" ht="14.25" hidden="false" customHeight="true" outlineLevel="0" collapsed="false">
      <c r="H2658" s="44" t="n">
        <f aca="false">IF(ISNUMBER(SEARCH($N$1,I2658)),MAX($H$4:H2657)+1,0)</f>
        <v>0</v>
      </c>
      <c r="N2658" s="44" t="str">
        <f aca="false">IFERROR(VLOOKUP(ROWS($N$5:N2658),$H$5:$I$6009,2,0),"")</f>
        <v/>
      </c>
    </row>
    <row r="2659" customFormat="false" ht="14.25" hidden="false" customHeight="true" outlineLevel="0" collapsed="false">
      <c r="H2659" s="44" t="n">
        <f aca="false">IF(ISNUMBER(SEARCH($N$1,I2659)),MAX($H$4:H2658)+1,0)</f>
        <v>0</v>
      </c>
      <c r="N2659" s="44" t="str">
        <f aca="false">IFERROR(VLOOKUP(ROWS($N$5:N2659),$H$5:$I$6009,2,0),"")</f>
        <v/>
      </c>
    </row>
    <row r="2660" customFormat="false" ht="14.25" hidden="false" customHeight="true" outlineLevel="0" collapsed="false">
      <c r="H2660" s="44" t="n">
        <f aca="false">IF(ISNUMBER(SEARCH($N$1,I2660)),MAX($H$4:H2659)+1,0)</f>
        <v>0</v>
      </c>
      <c r="N2660" s="44" t="str">
        <f aca="false">IFERROR(VLOOKUP(ROWS($N$5:N2660),$H$5:$I$6009,2,0),"")</f>
        <v/>
      </c>
    </row>
    <row r="2661" customFormat="false" ht="14.25" hidden="false" customHeight="true" outlineLevel="0" collapsed="false">
      <c r="H2661" s="44" t="n">
        <f aca="false">IF(ISNUMBER(SEARCH($N$1,I2661)),MAX($H$4:H2660)+1,0)</f>
        <v>0</v>
      </c>
      <c r="N2661" s="44" t="str">
        <f aca="false">IFERROR(VLOOKUP(ROWS($N$5:N2661),$H$5:$I$6009,2,0),"")</f>
        <v/>
      </c>
    </row>
    <row r="2662" customFormat="false" ht="14.25" hidden="false" customHeight="true" outlineLevel="0" collapsed="false">
      <c r="H2662" s="44" t="n">
        <f aca="false">IF(ISNUMBER(SEARCH($N$1,I2662)),MAX($H$4:H2661)+1,0)</f>
        <v>0</v>
      </c>
      <c r="N2662" s="44" t="str">
        <f aca="false">IFERROR(VLOOKUP(ROWS($N$5:N2662),$H$5:$I$6009,2,0),"")</f>
        <v/>
      </c>
    </row>
    <row r="2663" customFormat="false" ht="14.25" hidden="false" customHeight="true" outlineLevel="0" collapsed="false">
      <c r="H2663" s="44" t="n">
        <f aca="false">IF(ISNUMBER(SEARCH($N$1,I2663)),MAX($H$4:H2662)+1,0)</f>
        <v>0</v>
      </c>
      <c r="N2663" s="44" t="str">
        <f aca="false">IFERROR(VLOOKUP(ROWS($N$5:N2663),$H$5:$I$6009,2,0),"")</f>
        <v/>
      </c>
    </row>
    <row r="2664" customFormat="false" ht="14.25" hidden="false" customHeight="true" outlineLevel="0" collapsed="false">
      <c r="H2664" s="44" t="n">
        <f aca="false">IF(ISNUMBER(SEARCH($N$1,I2664)),MAX($H$4:H2663)+1,0)</f>
        <v>0</v>
      </c>
      <c r="N2664" s="44" t="str">
        <f aca="false">IFERROR(VLOOKUP(ROWS($N$5:N2664),$H$5:$I$6009,2,0),"")</f>
        <v/>
      </c>
    </row>
    <row r="2665" customFormat="false" ht="14.25" hidden="false" customHeight="true" outlineLevel="0" collapsed="false">
      <c r="H2665" s="44" t="n">
        <f aca="false">IF(ISNUMBER(SEARCH($N$1,I2665)),MAX($H$4:H2664)+1,0)</f>
        <v>0</v>
      </c>
      <c r="N2665" s="44" t="str">
        <f aca="false">IFERROR(VLOOKUP(ROWS($N$5:N2665),$H$5:$I$6009,2,0),"")</f>
        <v/>
      </c>
    </row>
    <row r="2666" customFormat="false" ht="14.25" hidden="false" customHeight="true" outlineLevel="0" collapsed="false">
      <c r="H2666" s="44" t="n">
        <f aca="false">IF(ISNUMBER(SEARCH($N$1,I2666)),MAX($H$4:H2665)+1,0)</f>
        <v>0</v>
      </c>
      <c r="N2666" s="44" t="str">
        <f aca="false">IFERROR(VLOOKUP(ROWS($N$5:N2666),$H$5:$I$6009,2,0),"")</f>
        <v/>
      </c>
    </row>
    <row r="2667" customFormat="false" ht="14.25" hidden="false" customHeight="true" outlineLevel="0" collapsed="false">
      <c r="H2667" s="44" t="n">
        <f aca="false">IF(ISNUMBER(SEARCH($N$1,I2667)),MAX($H$4:H2666)+1,0)</f>
        <v>0</v>
      </c>
      <c r="N2667" s="44" t="str">
        <f aca="false">IFERROR(VLOOKUP(ROWS($N$5:N2667),$H$5:$I$6009,2,0),"")</f>
        <v/>
      </c>
    </row>
    <row r="2668" customFormat="false" ht="14.25" hidden="false" customHeight="true" outlineLevel="0" collapsed="false">
      <c r="H2668" s="44" t="n">
        <f aca="false">IF(ISNUMBER(SEARCH($N$1,I2668)),MAX($H$4:H2667)+1,0)</f>
        <v>0</v>
      </c>
      <c r="N2668" s="44" t="str">
        <f aca="false">IFERROR(VLOOKUP(ROWS($N$5:N2668),$H$5:$I$6009,2,0),"")</f>
        <v/>
      </c>
    </row>
    <row r="2669" customFormat="false" ht="14.25" hidden="false" customHeight="true" outlineLevel="0" collapsed="false">
      <c r="H2669" s="44" t="n">
        <f aca="false">IF(ISNUMBER(SEARCH($N$1,I2669)),MAX($H$4:H2668)+1,0)</f>
        <v>0</v>
      </c>
      <c r="N2669" s="44" t="str">
        <f aca="false">IFERROR(VLOOKUP(ROWS($N$5:N2669),$H$5:$I$6009,2,0),"")</f>
        <v/>
      </c>
    </row>
    <row r="2670" customFormat="false" ht="14.25" hidden="false" customHeight="true" outlineLevel="0" collapsed="false">
      <c r="H2670" s="44" t="n">
        <f aca="false">IF(ISNUMBER(SEARCH($N$1,I2670)),MAX($H$4:H2669)+1,0)</f>
        <v>0</v>
      </c>
      <c r="N2670" s="44" t="str">
        <f aca="false">IFERROR(VLOOKUP(ROWS($N$5:N2670),$H$5:$I$6009,2,0),"")</f>
        <v/>
      </c>
    </row>
    <row r="2671" customFormat="false" ht="14.25" hidden="false" customHeight="true" outlineLevel="0" collapsed="false">
      <c r="H2671" s="44" t="n">
        <f aca="false">IF(ISNUMBER(SEARCH($N$1,I2671)),MAX($H$4:H2670)+1,0)</f>
        <v>0</v>
      </c>
      <c r="N2671" s="44" t="str">
        <f aca="false">IFERROR(VLOOKUP(ROWS($N$5:N2671),$H$5:$I$6009,2,0),"")</f>
        <v/>
      </c>
    </row>
    <row r="2672" customFormat="false" ht="14.25" hidden="false" customHeight="true" outlineLevel="0" collapsed="false">
      <c r="H2672" s="44" t="n">
        <f aca="false">IF(ISNUMBER(SEARCH($N$1,I2672)),MAX($H$4:H2671)+1,0)</f>
        <v>0</v>
      </c>
      <c r="N2672" s="44" t="str">
        <f aca="false">IFERROR(VLOOKUP(ROWS($N$5:N2672),$H$5:$I$6009,2,0),"")</f>
        <v/>
      </c>
    </row>
    <row r="2673" customFormat="false" ht="14.25" hidden="false" customHeight="true" outlineLevel="0" collapsed="false">
      <c r="H2673" s="44" t="n">
        <f aca="false">IF(ISNUMBER(SEARCH($N$1,I2673)),MAX($H$4:H2672)+1,0)</f>
        <v>0</v>
      </c>
      <c r="N2673" s="44" t="str">
        <f aca="false">IFERROR(VLOOKUP(ROWS($N$5:N2673),$H$5:$I$6009,2,0),"")</f>
        <v/>
      </c>
    </row>
    <row r="2674" customFormat="false" ht="14.25" hidden="false" customHeight="true" outlineLevel="0" collapsed="false">
      <c r="H2674" s="44" t="n">
        <f aca="false">IF(ISNUMBER(SEARCH($N$1,I2674)),MAX($H$4:H2673)+1,0)</f>
        <v>0</v>
      </c>
      <c r="N2674" s="44" t="str">
        <f aca="false">IFERROR(VLOOKUP(ROWS($N$5:N2674),$H$5:$I$6009,2,0),"")</f>
        <v/>
      </c>
    </row>
    <row r="2675" customFormat="false" ht="14.25" hidden="false" customHeight="true" outlineLevel="0" collapsed="false">
      <c r="H2675" s="44" t="n">
        <f aca="false">IF(ISNUMBER(SEARCH($N$1,I2675)),MAX($H$4:H2674)+1,0)</f>
        <v>0</v>
      </c>
      <c r="N2675" s="44" t="str">
        <f aca="false">IFERROR(VLOOKUP(ROWS($N$5:N2675),$H$5:$I$6009,2,0),"")</f>
        <v/>
      </c>
    </row>
    <row r="2676" customFormat="false" ht="14.25" hidden="false" customHeight="true" outlineLevel="0" collapsed="false">
      <c r="H2676" s="44" t="n">
        <f aca="false">IF(ISNUMBER(SEARCH($N$1,I2676)),MAX($H$4:H2675)+1,0)</f>
        <v>0</v>
      </c>
      <c r="N2676" s="44" t="str">
        <f aca="false">IFERROR(VLOOKUP(ROWS($N$5:N2676),$H$5:$I$6009,2,0),"")</f>
        <v/>
      </c>
    </row>
    <row r="2677" customFormat="false" ht="14.25" hidden="false" customHeight="true" outlineLevel="0" collapsed="false">
      <c r="H2677" s="44" t="n">
        <f aca="false">IF(ISNUMBER(SEARCH($N$1,I2677)),MAX($H$4:H2676)+1,0)</f>
        <v>0</v>
      </c>
      <c r="N2677" s="44" t="str">
        <f aca="false">IFERROR(VLOOKUP(ROWS($N$5:N2677),$H$5:$I$6009,2,0),"")</f>
        <v/>
      </c>
    </row>
    <row r="2678" customFormat="false" ht="14.25" hidden="false" customHeight="true" outlineLevel="0" collapsed="false">
      <c r="H2678" s="44" t="n">
        <f aca="false">IF(ISNUMBER(SEARCH($N$1,I2678)),MAX($H$4:H2677)+1,0)</f>
        <v>0</v>
      </c>
      <c r="N2678" s="44" t="str">
        <f aca="false">IFERROR(VLOOKUP(ROWS($N$5:N2678),$H$5:$I$6009,2,0),"")</f>
        <v/>
      </c>
    </row>
    <row r="2679" customFormat="false" ht="14.25" hidden="false" customHeight="true" outlineLevel="0" collapsed="false">
      <c r="H2679" s="44" t="n">
        <f aca="false">IF(ISNUMBER(SEARCH($N$1,I2679)),MAX($H$4:H2678)+1,0)</f>
        <v>0</v>
      </c>
      <c r="N2679" s="44" t="str">
        <f aca="false">IFERROR(VLOOKUP(ROWS($N$5:N2679),$H$5:$I$6009,2,0),"")</f>
        <v/>
      </c>
    </row>
    <row r="2680" customFormat="false" ht="14.25" hidden="false" customHeight="true" outlineLevel="0" collapsed="false">
      <c r="H2680" s="44" t="n">
        <f aca="false">IF(ISNUMBER(SEARCH($N$1,I2680)),MAX($H$4:H2679)+1,0)</f>
        <v>0</v>
      </c>
      <c r="N2680" s="44" t="str">
        <f aca="false">IFERROR(VLOOKUP(ROWS($N$5:N2680),$H$5:$I$6009,2,0),"")</f>
        <v/>
      </c>
    </row>
    <row r="2681" customFormat="false" ht="14.25" hidden="false" customHeight="true" outlineLevel="0" collapsed="false">
      <c r="H2681" s="44" t="n">
        <f aca="false">IF(ISNUMBER(SEARCH($N$1,I2681)),MAX($H$4:H2680)+1,0)</f>
        <v>0</v>
      </c>
      <c r="N2681" s="44" t="str">
        <f aca="false">IFERROR(VLOOKUP(ROWS($N$5:N2681),$H$5:$I$6009,2,0),"")</f>
        <v/>
      </c>
    </row>
    <row r="2682" customFormat="false" ht="14.25" hidden="false" customHeight="true" outlineLevel="0" collapsed="false">
      <c r="H2682" s="44" t="n">
        <f aca="false">IF(ISNUMBER(SEARCH($N$1,I2682)),MAX($H$4:H2681)+1,0)</f>
        <v>0</v>
      </c>
      <c r="N2682" s="44" t="str">
        <f aca="false">IFERROR(VLOOKUP(ROWS($N$5:N2682),$H$5:$I$6009,2,0),"")</f>
        <v/>
      </c>
    </row>
    <row r="2683" customFormat="false" ht="14.25" hidden="false" customHeight="true" outlineLevel="0" collapsed="false">
      <c r="H2683" s="44" t="n">
        <f aca="false">IF(ISNUMBER(SEARCH($N$1,I2683)),MAX($H$4:H2682)+1,0)</f>
        <v>0</v>
      </c>
      <c r="N2683" s="44" t="str">
        <f aca="false">IFERROR(VLOOKUP(ROWS($N$5:N2683),$H$5:$I$6009,2,0),"")</f>
        <v/>
      </c>
    </row>
    <row r="2684" customFormat="false" ht="14.25" hidden="false" customHeight="true" outlineLevel="0" collapsed="false">
      <c r="H2684" s="44" t="n">
        <f aca="false">IF(ISNUMBER(SEARCH($N$1,I2684)),MAX($H$4:H2683)+1,0)</f>
        <v>0</v>
      </c>
      <c r="N2684" s="44" t="str">
        <f aca="false">IFERROR(VLOOKUP(ROWS($N$5:N2684),$H$5:$I$6009,2,0),"")</f>
        <v/>
      </c>
    </row>
    <row r="2685" customFormat="false" ht="14.25" hidden="false" customHeight="true" outlineLevel="0" collapsed="false">
      <c r="H2685" s="44" t="n">
        <f aca="false">IF(ISNUMBER(SEARCH($N$1,I2685)),MAX($H$4:H2684)+1,0)</f>
        <v>0</v>
      </c>
      <c r="N2685" s="44" t="str">
        <f aca="false">IFERROR(VLOOKUP(ROWS($N$5:N2685),$H$5:$I$6009,2,0),"")</f>
        <v/>
      </c>
    </row>
    <row r="2686" customFormat="false" ht="14.25" hidden="false" customHeight="true" outlineLevel="0" collapsed="false">
      <c r="H2686" s="44" t="n">
        <f aca="false">IF(ISNUMBER(SEARCH($N$1,I2686)),MAX($H$4:H2685)+1,0)</f>
        <v>0</v>
      </c>
      <c r="N2686" s="44" t="str">
        <f aca="false">IFERROR(VLOOKUP(ROWS($N$5:N2686),$H$5:$I$6009,2,0),"")</f>
        <v/>
      </c>
    </row>
    <row r="2687" customFormat="false" ht="14.25" hidden="false" customHeight="true" outlineLevel="0" collapsed="false">
      <c r="H2687" s="44" t="n">
        <f aca="false">IF(ISNUMBER(SEARCH($N$1,I2687)),MAX($H$4:H2686)+1,0)</f>
        <v>0</v>
      </c>
      <c r="N2687" s="44" t="str">
        <f aca="false">IFERROR(VLOOKUP(ROWS($N$5:N2687),$H$5:$I$6009,2,0),"")</f>
        <v/>
      </c>
    </row>
    <row r="2688" customFormat="false" ht="14.25" hidden="false" customHeight="true" outlineLevel="0" collapsed="false">
      <c r="H2688" s="44" t="n">
        <f aca="false">IF(ISNUMBER(SEARCH($N$1,I2688)),MAX($H$4:H2687)+1,0)</f>
        <v>0</v>
      </c>
      <c r="N2688" s="44" t="str">
        <f aca="false">IFERROR(VLOOKUP(ROWS($N$5:N2688),$H$5:$I$6009,2,0),"")</f>
        <v/>
      </c>
    </row>
    <row r="2689" customFormat="false" ht="14.25" hidden="false" customHeight="true" outlineLevel="0" collapsed="false">
      <c r="H2689" s="44" t="n">
        <f aca="false">IF(ISNUMBER(SEARCH($N$1,I2689)),MAX($H$4:H2688)+1,0)</f>
        <v>0</v>
      </c>
      <c r="N2689" s="44" t="str">
        <f aca="false">IFERROR(VLOOKUP(ROWS($N$5:N2689),$H$5:$I$6009,2,0),"")</f>
        <v/>
      </c>
    </row>
    <row r="2690" customFormat="false" ht="14.25" hidden="false" customHeight="true" outlineLevel="0" collapsed="false">
      <c r="H2690" s="44" t="n">
        <f aca="false">IF(ISNUMBER(SEARCH($N$1,I2690)),MAX($H$4:H2689)+1,0)</f>
        <v>0</v>
      </c>
      <c r="N2690" s="44" t="str">
        <f aca="false">IFERROR(VLOOKUP(ROWS($N$5:N2690),$H$5:$I$6009,2,0),"")</f>
        <v/>
      </c>
    </row>
    <row r="2691" customFormat="false" ht="14.25" hidden="false" customHeight="true" outlineLevel="0" collapsed="false">
      <c r="H2691" s="44" t="n">
        <f aca="false">IF(ISNUMBER(SEARCH($N$1,I2691)),MAX($H$4:H2690)+1,0)</f>
        <v>0</v>
      </c>
      <c r="N2691" s="44" t="str">
        <f aca="false">IFERROR(VLOOKUP(ROWS($N$5:N2691),$H$5:$I$6009,2,0),"")</f>
        <v/>
      </c>
    </row>
    <row r="2692" customFormat="false" ht="14.25" hidden="false" customHeight="true" outlineLevel="0" collapsed="false">
      <c r="H2692" s="44" t="n">
        <f aca="false">IF(ISNUMBER(SEARCH($N$1,I2692)),MAX($H$4:H2691)+1,0)</f>
        <v>0</v>
      </c>
      <c r="N2692" s="44" t="str">
        <f aca="false">IFERROR(VLOOKUP(ROWS($N$5:N2692),$H$5:$I$6009,2,0),"")</f>
        <v/>
      </c>
    </row>
    <row r="2693" customFormat="false" ht="14.25" hidden="false" customHeight="true" outlineLevel="0" collapsed="false">
      <c r="H2693" s="44" t="n">
        <f aca="false">IF(ISNUMBER(SEARCH($N$1,I2693)),MAX($H$4:H2692)+1,0)</f>
        <v>0</v>
      </c>
      <c r="N2693" s="44" t="str">
        <f aca="false">IFERROR(VLOOKUP(ROWS($N$5:N2693),$H$5:$I$6009,2,0),"")</f>
        <v/>
      </c>
    </row>
    <row r="2694" customFormat="false" ht="14.25" hidden="false" customHeight="true" outlineLevel="0" collapsed="false">
      <c r="H2694" s="44" t="n">
        <f aca="false">IF(ISNUMBER(SEARCH($N$1,I2694)),MAX($H$4:H2693)+1,0)</f>
        <v>0</v>
      </c>
      <c r="N2694" s="44" t="str">
        <f aca="false">IFERROR(VLOOKUP(ROWS($N$5:N2694),$H$5:$I$6009,2,0),"")</f>
        <v/>
      </c>
    </row>
    <row r="2695" customFormat="false" ht="14.25" hidden="false" customHeight="true" outlineLevel="0" collapsed="false">
      <c r="H2695" s="44" t="n">
        <f aca="false">IF(ISNUMBER(SEARCH($N$1,I2695)),MAX($H$4:H2694)+1,0)</f>
        <v>0</v>
      </c>
      <c r="N2695" s="44" t="str">
        <f aca="false">IFERROR(VLOOKUP(ROWS($N$5:N2695),$H$5:$I$6009,2,0),"")</f>
        <v/>
      </c>
    </row>
    <row r="2696" customFormat="false" ht="14.25" hidden="false" customHeight="true" outlineLevel="0" collapsed="false">
      <c r="H2696" s="44" t="n">
        <f aca="false">IF(ISNUMBER(SEARCH($N$1,I2696)),MAX($H$4:H2695)+1,0)</f>
        <v>0</v>
      </c>
      <c r="N2696" s="44" t="str">
        <f aca="false">IFERROR(VLOOKUP(ROWS($N$5:N2696),$H$5:$I$6009,2,0),"")</f>
        <v/>
      </c>
    </row>
    <row r="2697" customFormat="false" ht="14.25" hidden="false" customHeight="true" outlineLevel="0" collapsed="false">
      <c r="H2697" s="44" t="n">
        <f aca="false">IF(ISNUMBER(SEARCH($N$1,I2697)),MAX($H$4:H2696)+1,0)</f>
        <v>0</v>
      </c>
      <c r="N2697" s="44" t="str">
        <f aca="false">IFERROR(VLOOKUP(ROWS($N$5:N2697),$H$5:$I$6009,2,0),"")</f>
        <v/>
      </c>
    </row>
    <row r="2698" customFormat="false" ht="14.25" hidden="false" customHeight="true" outlineLevel="0" collapsed="false">
      <c r="H2698" s="44" t="n">
        <f aca="false">IF(ISNUMBER(SEARCH($N$1,I2698)),MAX($H$4:H2697)+1,0)</f>
        <v>0</v>
      </c>
      <c r="N2698" s="44" t="str">
        <f aca="false">IFERROR(VLOOKUP(ROWS($N$5:N2698),$H$5:$I$6009,2,0),"")</f>
        <v/>
      </c>
    </row>
    <row r="2699" customFormat="false" ht="14.25" hidden="false" customHeight="true" outlineLevel="0" collapsed="false">
      <c r="H2699" s="44" t="n">
        <f aca="false">IF(ISNUMBER(SEARCH($N$1,I2699)),MAX($H$4:H2698)+1,0)</f>
        <v>0</v>
      </c>
      <c r="N2699" s="44" t="str">
        <f aca="false">IFERROR(VLOOKUP(ROWS($N$5:N2699),$H$5:$I$6009,2,0),"")</f>
        <v/>
      </c>
    </row>
    <row r="2700" customFormat="false" ht="14.25" hidden="false" customHeight="true" outlineLevel="0" collapsed="false">
      <c r="H2700" s="44" t="n">
        <f aca="false">IF(ISNUMBER(SEARCH($N$1,I2700)),MAX($H$4:H2699)+1,0)</f>
        <v>0</v>
      </c>
      <c r="N2700" s="44" t="str">
        <f aca="false">IFERROR(VLOOKUP(ROWS($N$5:N2700),$H$5:$I$6009,2,0),"")</f>
        <v/>
      </c>
    </row>
    <row r="2701" customFormat="false" ht="14.25" hidden="false" customHeight="true" outlineLevel="0" collapsed="false">
      <c r="H2701" s="44" t="n">
        <f aca="false">IF(ISNUMBER(SEARCH($N$1,I2701)),MAX($H$4:H2700)+1,0)</f>
        <v>0</v>
      </c>
      <c r="N2701" s="44" t="str">
        <f aca="false">IFERROR(VLOOKUP(ROWS($N$5:N2701),$H$5:$I$6009,2,0),"")</f>
        <v/>
      </c>
    </row>
    <row r="2702" customFormat="false" ht="14.25" hidden="false" customHeight="true" outlineLevel="0" collapsed="false">
      <c r="H2702" s="44" t="n">
        <f aca="false">IF(ISNUMBER(SEARCH($N$1,I2702)),MAX($H$4:H2701)+1,0)</f>
        <v>0</v>
      </c>
      <c r="N2702" s="44" t="str">
        <f aca="false">IFERROR(VLOOKUP(ROWS($N$5:N2702),$H$5:$I$6009,2,0),"")</f>
        <v/>
      </c>
    </row>
    <row r="2703" customFormat="false" ht="14.25" hidden="false" customHeight="true" outlineLevel="0" collapsed="false">
      <c r="H2703" s="44" t="n">
        <f aca="false">IF(ISNUMBER(SEARCH($N$1,I2703)),MAX($H$4:H2702)+1,0)</f>
        <v>0</v>
      </c>
      <c r="N2703" s="44" t="str">
        <f aca="false">IFERROR(VLOOKUP(ROWS($N$5:N2703),$H$5:$I$6009,2,0),"")</f>
        <v/>
      </c>
    </row>
    <row r="2704" customFormat="false" ht="14.25" hidden="false" customHeight="true" outlineLevel="0" collapsed="false">
      <c r="H2704" s="44" t="n">
        <f aca="false">IF(ISNUMBER(SEARCH($N$1,I2704)),MAX($H$4:H2703)+1,0)</f>
        <v>0</v>
      </c>
      <c r="N2704" s="44" t="str">
        <f aca="false">IFERROR(VLOOKUP(ROWS($N$5:N2704),$H$5:$I$6009,2,0),"")</f>
        <v/>
      </c>
    </row>
    <row r="2705" customFormat="false" ht="14.25" hidden="false" customHeight="true" outlineLevel="0" collapsed="false">
      <c r="H2705" s="44" t="n">
        <f aca="false">IF(ISNUMBER(SEARCH($N$1,I2705)),MAX($H$4:H2704)+1,0)</f>
        <v>0</v>
      </c>
      <c r="N2705" s="44" t="str">
        <f aca="false">IFERROR(VLOOKUP(ROWS($N$5:N2705),$H$5:$I$6009,2,0),"")</f>
        <v/>
      </c>
    </row>
    <row r="2706" customFormat="false" ht="14.25" hidden="false" customHeight="true" outlineLevel="0" collapsed="false">
      <c r="H2706" s="44" t="n">
        <f aca="false">IF(ISNUMBER(SEARCH($N$1,I2706)),MAX($H$4:H2705)+1,0)</f>
        <v>0</v>
      </c>
      <c r="N2706" s="44" t="str">
        <f aca="false">IFERROR(VLOOKUP(ROWS($N$5:N2706),$H$5:$I$6009,2,0),"")</f>
        <v/>
      </c>
    </row>
    <row r="2707" customFormat="false" ht="14.25" hidden="false" customHeight="true" outlineLevel="0" collapsed="false">
      <c r="H2707" s="44" t="n">
        <f aca="false">IF(ISNUMBER(SEARCH($N$1,I2707)),MAX($H$4:H2706)+1,0)</f>
        <v>0</v>
      </c>
      <c r="N2707" s="44" t="str">
        <f aca="false">IFERROR(VLOOKUP(ROWS($N$5:N2707),$H$5:$I$6009,2,0),"")</f>
        <v/>
      </c>
    </row>
    <row r="2708" customFormat="false" ht="14.25" hidden="false" customHeight="true" outlineLevel="0" collapsed="false">
      <c r="H2708" s="44" t="n">
        <f aca="false">IF(ISNUMBER(SEARCH($N$1,I2708)),MAX($H$4:H2707)+1,0)</f>
        <v>0</v>
      </c>
      <c r="N2708" s="44" t="str">
        <f aca="false">IFERROR(VLOOKUP(ROWS($N$5:N2708),$H$5:$I$6009,2,0),"")</f>
        <v/>
      </c>
    </row>
    <row r="2709" customFormat="false" ht="14.25" hidden="false" customHeight="true" outlineLevel="0" collapsed="false">
      <c r="H2709" s="44" t="n">
        <f aca="false">IF(ISNUMBER(SEARCH($N$1,I2709)),MAX($H$4:H2708)+1,0)</f>
        <v>0</v>
      </c>
      <c r="N2709" s="44" t="str">
        <f aca="false">IFERROR(VLOOKUP(ROWS($N$5:N2709),$H$5:$I$6009,2,0),"")</f>
        <v/>
      </c>
    </row>
    <row r="2710" customFormat="false" ht="14.25" hidden="false" customHeight="true" outlineLevel="0" collapsed="false">
      <c r="H2710" s="44" t="n">
        <f aca="false">IF(ISNUMBER(SEARCH($N$1,I2710)),MAX($H$4:H2709)+1,0)</f>
        <v>0</v>
      </c>
      <c r="N2710" s="44" t="str">
        <f aca="false">IFERROR(VLOOKUP(ROWS($N$5:N2710),$H$5:$I$6009,2,0),"")</f>
        <v/>
      </c>
    </row>
    <row r="2711" customFormat="false" ht="14.25" hidden="false" customHeight="true" outlineLevel="0" collapsed="false">
      <c r="H2711" s="44" t="n">
        <f aca="false">IF(ISNUMBER(SEARCH($N$1,I2711)),MAX($H$4:H2710)+1,0)</f>
        <v>0</v>
      </c>
      <c r="N2711" s="44" t="str">
        <f aca="false">IFERROR(VLOOKUP(ROWS($N$5:N2711),$H$5:$I$6009,2,0),"")</f>
        <v/>
      </c>
    </row>
    <row r="2712" customFormat="false" ht="14.25" hidden="false" customHeight="true" outlineLevel="0" collapsed="false">
      <c r="H2712" s="44" t="n">
        <f aca="false">IF(ISNUMBER(SEARCH($N$1,I2712)),MAX($H$4:H2711)+1,0)</f>
        <v>0</v>
      </c>
      <c r="N2712" s="44" t="str">
        <f aca="false">IFERROR(VLOOKUP(ROWS($N$5:N2712),$H$5:$I$6009,2,0),"")</f>
        <v/>
      </c>
    </row>
    <row r="2713" customFormat="false" ht="14.25" hidden="false" customHeight="true" outlineLevel="0" collapsed="false">
      <c r="H2713" s="44" t="n">
        <f aca="false">IF(ISNUMBER(SEARCH($N$1,I2713)),MAX($H$4:H2712)+1,0)</f>
        <v>0</v>
      </c>
      <c r="N2713" s="44" t="str">
        <f aca="false">IFERROR(VLOOKUP(ROWS($N$5:N2713),$H$5:$I$6009,2,0),"")</f>
        <v/>
      </c>
    </row>
    <row r="2714" customFormat="false" ht="14.25" hidden="false" customHeight="true" outlineLevel="0" collapsed="false">
      <c r="H2714" s="44" t="n">
        <f aca="false">IF(ISNUMBER(SEARCH($N$1,I2714)),MAX($H$4:H2713)+1,0)</f>
        <v>0</v>
      </c>
      <c r="N2714" s="44" t="str">
        <f aca="false">IFERROR(VLOOKUP(ROWS($N$5:N2714),$H$5:$I$6009,2,0),"")</f>
        <v/>
      </c>
    </row>
    <row r="2715" customFormat="false" ht="14.25" hidden="false" customHeight="true" outlineLevel="0" collapsed="false">
      <c r="H2715" s="44" t="n">
        <f aca="false">IF(ISNUMBER(SEARCH($N$1,I2715)),MAX($H$4:H2714)+1,0)</f>
        <v>0</v>
      </c>
      <c r="N2715" s="44" t="str">
        <f aca="false">IFERROR(VLOOKUP(ROWS($N$5:N2715),$H$5:$I$6009,2,0),"")</f>
        <v/>
      </c>
    </row>
    <row r="2716" customFormat="false" ht="14.25" hidden="false" customHeight="true" outlineLevel="0" collapsed="false">
      <c r="H2716" s="44" t="n">
        <f aca="false">IF(ISNUMBER(SEARCH($N$1,I2716)),MAX($H$4:H2715)+1,0)</f>
        <v>0</v>
      </c>
      <c r="N2716" s="44" t="str">
        <f aca="false">IFERROR(VLOOKUP(ROWS($N$5:N2716),$H$5:$I$6009,2,0),"")</f>
        <v/>
      </c>
    </row>
    <row r="2717" customFormat="false" ht="14.25" hidden="false" customHeight="true" outlineLevel="0" collapsed="false">
      <c r="H2717" s="44" t="n">
        <f aca="false">IF(ISNUMBER(SEARCH($N$1,I2717)),MAX($H$4:H2716)+1,0)</f>
        <v>0</v>
      </c>
      <c r="N2717" s="44" t="str">
        <f aca="false">IFERROR(VLOOKUP(ROWS($N$5:N2717),$H$5:$I$6009,2,0),"")</f>
        <v/>
      </c>
    </row>
    <row r="2718" customFormat="false" ht="14.25" hidden="false" customHeight="true" outlineLevel="0" collapsed="false">
      <c r="H2718" s="44" t="n">
        <f aca="false">IF(ISNUMBER(SEARCH($N$1,I2718)),MAX($H$4:H2717)+1,0)</f>
        <v>0</v>
      </c>
      <c r="N2718" s="44" t="str">
        <f aca="false">IFERROR(VLOOKUP(ROWS($N$5:N2718),$H$5:$I$6009,2,0),"")</f>
        <v/>
      </c>
    </row>
    <row r="2719" customFormat="false" ht="14.25" hidden="false" customHeight="true" outlineLevel="0" collapsed="false">
      <c r="H2719" s="44" t="n">
        <f aca="false">IF(ISNUMBER(SEARCH($N$1,I2719)),MAX($H$4:H2718)+1,0)</f>
        <v>0</v>
      </c>
      <c r="N2719" s="44" t="str">
        <f aca="false">IFERROR(VLOOKUP(ROWS($N$5:N2719),$H$5:$I$6009,2,0),"")</f>
        <v/>
      </c>
    </row>
    <row r="2720" customFormat="false" ht="14.25" hidden="false" customHeight="true" outlineLevel="0" collapsed="false">
      <c r="H2720" s="44" t="n">
        <f aca="false">IF(ISNUMBER(SEARCH($N$1,I2720)),MAX($H$4:H2719)+1,0)</f>
        <v>0</v>
      </c>
      <c r="N2720" s="44" t="str">
        <f aca="false">IFERROR(VLOOKUP(ROWS($N$5:N2720),$H$5:$I$6009,2,0),"")</f>
        <v/>
      </c>
    </row>
    <row r="2721" customFormat="false" ht="14.25" hidden="false" customHeight="true" outlineLevel="0" collapsed="false">
      <c r="H2721" s="44" t="n">
        <f aca="false">IF(ISNUMBER(SEARCH($N$1,I2721)),MAX($H$4:H2720)+1,0)</f>
        <v>0</v>
      </c>
      <c r="N2721" s="44" t="str">
        <f aca="false">IFERROR(VLOOKUP(ROWS($N$5:N2721),$H$5:$I$6009,2,0),"")</f>
        <v/>
      </c>
    </row>
    <row r="2722" customFormat="false" ht="14.25" hidden="false" customHeight="true" outlineLevel="0" collapsed="false">
      <c r="H2722" s="44" t="n">
        <f aca="false">IF(ISNUMBER(SEARCH($N$1,I2722)),MAX($H$4:H2721)+1,0)</f>
        <v>0</v>
      </c>
      <c r="N2722" s="44" t="str">
        <f aca="false">IFERROR(VLOOKUP(ROWS($N$5:N2722),$H$5:$I$6009,2,0),"")</f>
        <v/>
      </c>
    </row>
    <row r="2723" customFormat="false" ht="14.25" hidden="false" customHeight="true" outlineLevel="0" collapsed="false">
      <c r="H2723" s="44" t="n">
        <f aca="false">IF(ISNUMBER(SEARCH($N$1,I2723)),MAX($H$4:H2722)+1,0)</f>
        <v>0</v>
      </c>
      <c r="N2723" s="44" t="str">
        <f aca="false">IFERROR(VLOOKUP(ROWS($N$5:N2723),$H$5:$I$6009,2,0),"")</f>
        <v/>
      </c>
    </row>
    <row r="2724" customFormat="false" ht="14.25" hidden="false" customHeight="true" outlineLevel="0" collapsed="false">
      <c r="H2724" s="44" t="n">
        <f aca="false">IF(ISNUMBER(SEARCH($N$1,I2724)),MAX($H$4:H2723)+1,0)</f>
        <v>0</v>
      </c>
      <c r="N2724" s="44" t="str">
        <f aca="false">IFERROR(VLOOKUP(ROWS($N$5:N2724),$H$5:$I$6009,2,0),"")</f>
        <v/>
      </c>
    </row>
    <row r="2725" customFormat="false" ht="14.25" hidden="false" customHeight="true" outlineLevel="0" collapsed="false">
      <c r="H2725" s="44" t="n">
        <f aca="false">IF(ISNUMBER(SEARCH($N$1,I2725)),MAX($H$4:H2724)+1,0)</f>
        <v>0</v>
      </c>
      <c r="N2725" s="44" t="str">
        <f aca="false">IFERROR(VLOOKUP(ROWS($N$5:N2725),$H$5:$I$6009,2,0),"")</f>
        <v/>
      </c>
    </row>
    <row r="2726" customFormat="false" ht="14.25" hidden="false" customHeight="true" outlineLevel="0" collapsed="false">
      <c r="H2726" s="44" t="n">
        <f aca="false">IF(ISNUMBER(SEARCH($N$1,I2726)),MAX($H$4:H2725)+1,0)</f>
        <v>0</v>
      </c>
      <c r="N2726" s="44" t="str">
        <f aca="false">IFERROR(VLOOKUP(ROWS($N$5:N2726),$H$5:$I$6009,2,0),"")</f>
        <v/>
      </c>
    </row>
    <row r="2727" customFormat="false" ht="14.25" hidden="false" customHeight="true" outlineLevel="0" collapsed="false">
      <c r="H2727" s="44" t="n">
        <f aca="false">IF(ISNUMBER(SEARCH($N$1,I2727)),MAX($H$4:H2726)+1,0)</f>
        <v>0</v>
      </c>
      <c r="N2727" s="44" t="str">
        <f aca="false">IFERROR(VLOOKUP(ROWS($N$5:N2727),$H$5:$I$6009,2,0),"")</f>
        <v/>
      </c>
    </row>
    <row r="2728" customFormat="false" ht="14.25" hidden="false" customHeight="true" outlineLevel="0" collapsed="false">
      <c r="H2728" s="44" t="n">
        <f aca="false">IF(ISNUMBER(SEARCH($N$1,I2728)),MAX($H$4:H2727)+1,0)</f>
        <v>0</v>
      </c>
      <c r="N2728" s="44" t="str">
        <f aca="false">IFERROR(VLOOKUP(ROWS($N$5:N2728),$H$5:$I$6009,2,0),"")</f>
        <v/>
      </c>
    </row>
    <row r="2729" customFormat="false" ht="14.25" hidden="false" customHeight="true" outlineLevel="0" collapsed="false">
      <c r="H2729" s="44" t="n">
        <f aca="false">IF(ISNUMBER(SEARCH($N$1,I2729)),MAX($H$4:H2728)+1,0)</f>
        <v>0</v>
      </c>
      <c r="N2729" s="44" t="str">
        <f aca="false">IFERROR(VLOOKUP(ROWS($N$5:N2729),$H$5:$I$6009,2,0),"")</f>
        <v/>
      </c>
    </row>
    <row r="2730" customFormat="false" ht="14.25" hidden="false" customHeight="true" outlineLevel="0" collapsed="false">
      <c r="H2730" s="44" t="n">
        <f aca="false">IF(ISNUMBER(SEARCH($N$1,I2730)),MAX($H$4:H2729)+1,0)</f>
        <v>0</v>
      </c>
      <c r="N2730" s="44" t="str">
        <f aca="false">IFERROR(VLOOKUP(ROWS($N$5:N2730),$H$5:$I$6009,2,0),"")</f>
        <v/>
      </c>
    </row>
    <row r="2731" customFormat="false" ht="14.25" hidden="false" customHeight="true" outlineLevel="0" collapsed="false">
      <c r="H2731" s="44" t="n">
        <f aca="false">IF(ISNUMBER(SEARCH($N$1,I2731)),MAX($H$4:H2730)+1,0)</f>
        <v>0</v>
      </c>
      <c r="N2731" s="44" t="str">
        <f aca="false">IFERROR(VLOOKUP(ROWS($N$5:N2731),$H$5:$I$6009,2,0),"")</f>
        <v/>
      </c>
    </row>
    <row r="2732" customFormat="false" ht="14.25" hidden="false" customHeight="true" outlineLevel="0" collapsed="false">
      <c r="H2732" s="44" t="n">
        <f aca="false">IF(ISNUMBER(SEARCH($N$1,I2732)),MAX($H$4:H2731)+1,0)</f>
        <v>0</v>
      </c>
      <c r="N2732" s="44" t="str">
        <f aca="false">IFERROR(VLOOKUP(ROWS($N$5:N2732),$H$5:$I$6009,2,0),"")</f>
        <v/>
      </c>
    </row>
    <row r="2733" customFormat="false" ht="14.25" hidden="false" customHeight="true" outlineLevel="0" collapsed="false">
      <c r="H2733" s="44" t="n">
        <f aca="false">IF(ISNUMBER(SEARCH($N$1,I2733)),MAX($H$4:H2732)+1,0)</f>
        <v>0</v>
      </c>
      <c r="N2733" s="44" t="str">
        <f aca="false">IFERROR(VLOOKUP(ROWS($N$5:N2733),$H$5:$I$6009,2,0),"")</f>
        <v/>
      </c>
    </row>
    <row r="2734" customFormat="false" ht="14.25" hidden="false" customHeight="true" outlineLevel="0" collapsed="false">
      <c r="H2734" s="44" t="n">
        <f aca="false">IF(ISNUMBER(SEARCH($N$1,I2734)),MAX($H$4:H2733)+1,0)</f>
        <v>0</v>
      </c>
      <c r="N2734" s="44" t="str">
        <f aca="false">IFERROR(VLOOKUP(ROWS($N$5:N2734),$H$5:$I$6009,2,0),"")</f>
        <v/>
      </c>
    </row>
    <row r="2735" customFormat="false" ht="14.25" hidden="false" customHeight="true" outlineLevel="0" collapsed="false">
      <c r="H2735" s="44" t="n">
        <f aca="false">IF(ISNUMBER(SEARCH($N$1,I2735)),MAX($H$4:H2734)+1,0)</f>
        <v>0</v>
      </c>
      <c r="N2735" s="44" t="str">
        <f aca="false">IFERROR(VLOOKUP(ROWS($N$5:N2735),$H$5:$I$6009,2,0),"")</f>
        <v/>
      </c>
    </row>
    <row r="2736" customFormat="false" ht="14.25" hidden="false" customHeight="true" outlineLevel="0" collapsed="false">
      <c r="H2736" s="44" t="n">
        <f aca="false">IF(ISNUMBER(SEARCH($N$1,I2736)),MAX($H$4:H2735)+1,0)</f>
        <v>0</v>
      </c>
      <c r="N2736" s="44" t="str">
        <f aca="false">IFERROR(VLOOKUP(ROWS($N$5:N2736),$H$5:$I$6009,2,0),"")</f>
        <v/>
      </c>
    </row>
    <row r="2737" customFormat="false" ht="14.25" hidden="false" customHeight="true" outlineLevel="0" collapsed="false">
      <c r="H2737" s="44" t="n">
        <f aca="false">IF(ISNUMBER(SEARCH($N$1,I2737)),MAX($H$4:H2736)+1,0)</f>
        <v>0</v>
      </c>
      <c r="N2737" s="44" t="str">
        <f aca="false">IFERROR(VLOOKUP(ROWS($N$5:N2737),$H$5:$I$6009,2,0),"")</f>
        <v/>
      </c>
    </row>
    <row r="2738" customFormat="false" ht="14.25" hidden="false" customHeight="true" outlineLevel="0" collapsed="false">
      <c r="H2738" s="44" t="n">
        <f aca="false">IF(ISNUMBER(SEARCH($N$1,I2738)),MAX($H$4:H2737)+1,0)</f>
        <v>0</v>
      </c>
      <c r="N2738" s="44" t="str">
        <f aca="false">IFERROR(VLOOKUP(ROWS($N$5:N2738),$H$5:$I$6009,2,0),"")</f>
        <v/>
      </c>
    </row>
    <row r="2739" customFormat="false" ht="14.25" hidden="false" customHeight="true" outlineLevel="0" collapsed="false">
      <c r="H2739" s="44" t="n">
        <f aca="false">IF(ISNUMBER(SEARCH($N$1,I2739)),MAX($H$4:H2738)+1,0)</f>
        <v>0</v>
      </c>
      <c r="N2739" s="44" t="str">
        <f aca="false">IFERROR(VLOOKUP(ROWS($N$5:N2739),$H$5:$I$6009,2,0),"")</f>
        <v/>
      </c>
    </row>
    <row r="2740" customFormat="false" ht="14.25" hidden="false" customHeight="true" outlineLevel="0" collapsed="false">
      <c r="H2740" s="44" t="n">
        <f aca="false">IF(ISNUMBER(SEARCH($N$1,I2740)),MAX($H$4:H2739)+1,0)</f>
        <v>0</v>
      </c>
      <c r="N2740" s="44" t="str">
        <f aca="false">IFERROR(VLOOKUP(ROWS($N$5:N2740),$H$5:$I$6009,2,0),"")</f>
        <v/>
      </c>
    </row>
    <row r="2741" customFormat="false" ht="14.25" hidden="false" customHeight="true" outlineLevel="0" collapsed="false">
      <c r="H2741" s="44" t="n">
        <f aca="false">IF(ISNUMBER(SEARCH($N$1,I2741)),MAX($H$4:H2740)+1,0)</f>
        <v>0</v>
      </c>
      <c r="N2741" s="44" t="str">
        <f aca="false">IFERROR(VLOOKUP(ROWS($N$5:N2741),$H$5:$I$6009,2,0),"")</f>
        <v/>
      </c>
    </row>
    <row r="2742" customFormat="false" ht="14.25" hidden="false" customHeight="true" outlineLevel="0" collapsed="false">
      <c r="H2742" s="44" t="n">
        <f aca="false">IF(ISNUMBER(SEARCH($N$1,I2742)),MAX($H$4:H2741)+1,0)</f>
        <v>0</v>
      </c>
      <c r="N2742" s="44" t="str">
        <f aca="false">IFERROR(VLOOKUP(ROWS($N$5:N2742),$H$5:$I$6009,2,0),"")</f>
        <v/>
      </c>
    </row>
    <row r="2743" customFormat="false" ht="14.25" hidden="false" customHeight="true" outlineLevel="0" collapsed="false">
      <c r="H2743" s="44" t="n">
        <f aca="false">IF(ISNUMBER(SEARCH($N$1,I2743)),MAX($H$4:H2742)+1,0)</f>
        <v>0</v>
      </c>
      <c r="N2743" s="44" t="str">
        <f aca="false">IFERROR(VLOOKUP(ROWS($N$5:N2743),$H$5:$I$6009,2,0),"")</f>
        <v/>
      </c>
    </row>
    <row r="2744" customFormat="false" ht="14.25" hidden="false" customHeight="true" outlineLevel="0" collapsed="false">
      <c r="H2744" s="44" t="n">
        <f aca="false">IF(ISNUMBER(SEARCH($N$1,I2744)),MAX($H$4:H2743)+1,0)</f>
        <v>0</v>
      </c>
      <c r="N2744" s="44" t="str">
        <f aca="false">IFERROR(VLOOKUP(ROWS($N$5:N2744),$H$5:$I$6009,2,0),"")</f>
        <v/>
      </c>
    </row>
    <row r="2745" customFormat="false" ht="14.25" hidden="false" customHeight="true" outlineLevel="0" collapsed="false">
      <c r="H2745" s="44" t="n">
        <f aca="false">IF(ISNUMBER(SEARCH($N$1,I2745)),MAX($H$4:H2744)+1,0)</f>
        <v>0</v>
      </c>
      <c r="N2745" s="44" t="str">
        <f aca="false">IFERROR(VLOOKUP(ROWS($N$5:N2745),$H$5:$I$6009,2,0),"")</f>
        <v/>
      </c>
    </row>
    <row r="2746" customFormat="false" ht="14.25" hidden="false" customHeight="true" outlineLevel="0" collapsed="false">
      <c r="H2746" s="44" t="n">
        <f aca="false">IF(ISNUMBER(SEARCH($N$1,I2746)),MAX($H$4:H2745)+1,0)</f>
        <v>0</v>
      </c>
      <c r="N2746" s="44" t="str">
        <f aca="false">IFERROR(VLOOKUP(ROWS($N$5:N2746),$H$5:$I$6009,2,0),"")</f>
        <v/>
      </c>
    </row>
    <row r="2747" customFormat="false" ht="14.25" hidden="false" customHeight="true" outlineLevel="0" collapsed="false">
      <c r="H2747" s="44" t="n">
        <f aca="false">IF(ISNUMBER(SEARCH($N$1,I2747)),MAX($H$4:H2746)+1,0)</f>
        <v>0</v>
      </c>
      <c r="N2747" s="44" t="str">
        <f aca="false">IFERROR(VLOOKUP(ROWS($N$5:N2747),$H$5:$I$6009,2,0),"")</f>
        <v/>
      </c>
    </row>
    <row r="2748" customFormat="false" ht="14.25" hidden="false" customHeight="true" outlineLevel="0" collapsed="false">
      <c r="H2748" s="44" t="n">
        <f aca="false">IF(ISNUMBER(SEARCH($N$1,I2748)),MAX($H$4:H2747)+1,0)</f>
        <v>0</v>
      </c>
      <c r="N2748" s="44" t="str">
        <f aca="false">IFERROR(VLOOKUP(ROWS($N$5:N2748),$H$5:$I$6009,2,0),"")</f>
        <v/>
      </c>
    </row>
    <row r="2749" customFormat="false" ht="14.25" hidden="false" customHeight="true" outlineLevel="0" collapsed="false">
      <c r="H2749" s="44" t="n">
        <f aca="false">IF(ISNUMBER(SEARCH($N$1,I2749)),MAX($H$4:H2748)+1,0)</f>
        <v>0</v>
      </c>
      <c r="N2749" s="44" t="str">
        <f aca="false">IFERROR(VLOOKUP(ROWS($N$5:N2749),$H$5:$I$6009,2,0),"")</f>
        <v/>
      </c>
    </row>
    <row r="2750" customFormat="false" ht="14.25" hidden="false" customHeight="true" outlineLevel="0" collapsed="false">
      <c r="H2750" s="44" t="n">
        <f aca="false">IF(ISNUMBER(SEARCH($N$1,I2750)),MAX($H$4:H2749)+1,0)</f>
        <v>0</v>
      </c>
      <c r="N2750" s="44" t="str">
        <f aca="false">IFERROR(VLOOKUP(ROWS($N$5:N2750),$H$5:$I$6009,2,0),"")</f>
        <v/>
      </c>
    </row>
    <row r="2751" customFormat="false" ht="14.25" hidden="false" customHeight="true" outlineLevel="0" collapsed="false">
      <c r="H2751" s="44" t="n">
        <f aca="false">IF(ISNUMBER(SEARCH($N$1,I2751)),MAX($H$4:H2750)+1,0)</f>
        <v>0</v>
      </c>
      <c r="N2751" s="44" t="str">
        <f aca="false">IFERROR(VLOOKUP(ROWS($N$5:N2751),$H$5:$I$6009,2,0),"")</f>
        <v/>
      </c>
    </row>
    <row r="2752" customFormat="false" ht="14.25" hidden="false" customHeight="true" outlineLevel="0" collapsed="false">
      <c r="H2752" s="44" t="n">
        <f aca="false">IF(ISNUMBER(SEARCH($N$1,I2752)),MAX($H$4:H2751)+1,0)</f>
        <v>0</v>
      </c>
      <c r="N2752" s="44" t="str">
        <f aca="false">IFERROR(VLOOKUP(ROWS($N$5:N2752),$H$5:$I$6009,2,0),"")</f>
        <v/>
      </c>
    </row>
    <row r="2753" customFormat="false" ht="14.25" hidden="false" customHeight="true" outlineLevel="0" collapsed="false">
      <c r="H2753" s="44" t="n">
        <f aca="false">IF(ISNUMBER(SEARCH($N$1,I2753)),MAX($H$4:H2752)+1,0)</f>
        <v>0</v>
      </c>
      <c r="N2753" s="44" t="str">
        <f aca="false">IFERROR(VLOOKUP(ROWS($N$5:N2753),$H$5:$I$6009,2,0),"")</f>
        <v/>
      </c>
    </row>
    <row r="2754" customFormat="false" ht="14.25" hidden="false" customHeight="true" outlineLevel="0" collapsed="false">
      <c r="H2754" s="44" t="n">
        <f aca="false">IF(ISNUMBER(SEARCH($N$1,I2754)),MAX($H$4:H2753)+1,0)</f>
        <v>0</v>
      </c>
      <c r="N2754" s="44" t="str">
        <f aca="false">IFERROR(VLOOKUP(ROWS($N$5:N2754),$H$5:$I$6009,2,0),"")</f>
        <v/>
      </c>
    </row>
    <row r="2755" customFormat="false" ht="14.25" hidden="false" customHeight="true" outlineLevel="0" collapsed="false">
      <c r="H2755" s="44" t="n">
        <f aca="false">IF(ISNUMBER(SEARCH($N$1,I2755)),MAX($H$4:H2754)+1,0)</f>
        <v>0</v>
      </c>
      <c r="N2755" s="44" t="str">
        <f aca="false">IFERROR(VLOOKUP(ROWS($N$5:N2755),$H$5:$I$6009,2,0),"")</f>
        <v/>
      </c>
    </row>
    <row r="2756" customFormat="false" ht="14.25" hidden="false" customHeight="true" outlineLevel="0" collapsed="false">
      <c r="H2756" s="44" t="n">
        <f aca="false">IF(ISNUMBER(SEARCH($N$1,I2756)),MAX($H$4:H2755)+1,0)</f>
        <v>0</v>
      </c>
      <c r="N2756" s="44" t="str">
        <f aca="false">IFERROR(VLOOKUP(ROWS($N$5:N2756),$H$5:$I$6009,2,0),"")</f>
        <v/>
      </c>
    </row>
    <row r="2757" customFormat="false" ht="14.25" hidden="false" customHeight="true" outlineLevel="0" collapsed="false">
      <c r="H2757" s="44" t="n">
        <f aca="false">IF(ISNUMBER(SEARCH($N$1,I2757)),MAX($H$4:H2756)+1,0)</f>
        <v>0</v>
      </c>
      <c r="N2757" s="44" t="str">
        <f aca="false">IFERROR(VLOOKUP(ROWS($N$5:N2757),$H$5:$I$6009,2,0),"")</f>
        <v/>
      </c>
    </row>
    <row r="2758" customFormat="false" ht="14.25" hidden="false" customHeight="true" outlineLevel="0" collapsed="false">
      <c r="H2758" s="44" t="n">
        <f aca="false">IF(ISNUMBER(SEARCH($N$1,I2758)),MAX($H$4:H2757)+1,0)</f>
        <v>0</v>
      </c>
      <c r="N2758" s="44" t="str">
        <f aca="false">IFERROR(VLOOKUP(ROWS($N$5:N2758),$H$5:$I$6009,2,0),"")</f>
        <v/>
      </c>
    </row>
    <row r="2759" customFormat="false" ht="14.25" hidden="false" customHeight="true" outlineLevel="0" collapsed="false">
      <c r="H2759" s="44" t="n">
        <f aca="false">IF(ISNUMBER(SEARCH($N$1,I2759)),MAX($H$4:H2758)+1,0)</f>
        <v>0</v>
      </c>
      <c r="N2759" s="44" t="str">
        <f aca="false">IFERROR(VLOOKUP(ROWS($N$5:N2759),$H$5:$I$6009,2,0),"")</f>
        <v/>
      </c>
    </row>
    <row r="2760" customFormat="false" ht="14.25" hidden="false" customHeight="true" outlineLevel="0" collapsed="false">
      <c r="H2760" s="44" t="n">
        <f aca="false">IF(ISNUMBER(SEARCH($N$1,I2760)),MAX($H$4:H2759)+1,0)</f>
        <v>0</v>
      </c>
      <c r="N2760" s="44" t="str">
        <f aca="false">IFERROR(VLOOKUP(ROWS($N$5:N2760),$H$5:$I$6009,2,0),"")</f>
        <v/>
      </c>
    </row>
    <row r="2761" customFormat="false" ht="14.25" hidden="false" customHeight="true" outlineLevel="0" collapsed="false">
      <c r="H2761" s="44" t="n">
        <f aca="false">IF(ISNUMBER(SEARCH($N$1,I2761)),MAX($H$4:H2760)+1,0)</f>
        <v>0</v>
      </c>
      <c r="N2761" s="44" t="str">
        <f aca="false">IFERROR(VLOOKUP(ROWS($N$5:N2761),$H$5:$I$6009,2,0),"")</f>
        <v/>
      </c>
    </row>
    <row r="2762" customFormat="false" ht="14.25" hidden="false" customHeight="true" outlineLevel="0" collapsed="false">
      <c r="H2762" s="44" t="n">
        <f aca="false">IF(ISNUMBER(SEARCH($N$1,I2762)),MAX($H$4:H2761)+1,0)</f>
        <v>0</v>
      </c>
      <c r="N2762" s="44" t="str">
        <f aca="false">IFERROR(VLOOKUP(ROWS($N$5:N2762),$H$5:$I$6009,2,0),"")</f>
        <v/>
      </c>
    </row>
    <row r="2763" customFormat="false" ht="14.25" hidden="false" customHeight="true" outlineLevel="0" collapsed="false">
      <c r="H2763" s="44" t="n">
        <f aca="false">IF(ISNUMBER(SEARCH($N$1,I2763)),MAX($H$4:H2762)+1,0)</f>
        <v>0</v>
      </c>
      <c r="N2763" s="44" t="str">
        <f aca="false">IFERROR(VLOOKUP(ROWS($N$5:N2763),$H$5:$I$6009,2,0),"")</f>
        <v/>
      </c>
    </row>
    <row r="2764" customFormat="false" ht="14.25" hidden="false" customHeight="true" outlineLevel="0" collapsed="false">
      <c r="H2764" s="44" t="n">
        <f aca="false">IF(ISNUMBER(SEARCH($N$1,I2764)),MAX($H$4:H2763)+1,0)</f>
        <v>0</v>
      </c>
      <c r="N2764" s="44" t="str">
        <f aca="false">IFERROR(VLOOKUP(ROWS($N$5:N2764),$H$5:$I$6009,2,0),"")</f>
        <v/>
      </c>
    </row>
    <row r="2765" customFormat="false" ht="14.25" hidden="false" customHeight="true" outlineLevel="0" collapsed="false">
      <c r="H2765" s="44" t="n">
        <f aca="false">IF(ISNUMBER(SEARCH($N$1,I2765)),MAX($H$4:H2764)+1,0)</f>
        <v>0</v>
      </c>
      <c r="N2765" s="44" t="str">
        <f aca="false">IFERROR(VLOOKUP(ROWS($N$5:N2765),$H$5:$I$6009,2,0),"")</f>
        <v/>
      </c>
    </row>
    <row r="2766" customFormat="false" ht="14.25" hidden="false" customHeight="true" outlineLevel="0" collapsed="false">
      <c r="H2766" s="44" t="n">
        <f aca="false">IF(ISNUMBER(SEARCH($N$1,I2766)),MAX($H$4:H2765)+1,0)</f>
        <v>0</v>
      </c>
      <c r="N2766" s="44" t="str">
        <f aca="false">IFERROR(VLOOKUP(ROWS($N$5:N2766),$H$5:$I$6009,2,0),"")</f>
        <v/>
      </c>
    </row>
    <row r="2767" customFormat="false" ht="14.25" hidden="false" customHeight="true" outlineLevel="0" collapsed="false">
      <c r="H2767" s="44" t="n">
        <f aca="false">IF(ISNUMBER(SEARCH($N$1,I2767)),MAX($H$4:H2766)+1,0)</f>
        <v>0</v>
      </c>
      <c r="N2767" s="44" t="str">
        <f aca="false">IFERROR(VLOOKUP(ROWS($N$5:N2767),$H$5:$I$6009,2,0),"")</f>
        <v/>
      </c>
    </row>
    <row r="2768" customFormat="false" ht="14.25" hidden="false" customHeight="true" outlineLevel="0" collapsed="false">
      <c r="H2768" s="44" t="n">
        <f aca="false">IF(ISNUMBER(SEARCH($N$1,I2768)),MAX($H$4:H2767)+1,0)</f>
        <v>0</v>
      </c>
      <c r="N2768" s="44" t="str">
        <f aca="false">IFERROR(VLOOKUP(ROWS($N$5:N2768),$H$5:$I$6009,2,0),"")</f>
        <v/>
      </c>
    </row>
    <row r="2769" customFormat="false" ht="14.25" hidden="false" customHeight="true" outlineLevel="0" collapsed="false">
      <c r="H2769" s="44" t="n">
        <f aca="false">IF(ISNUMBER(SEARCH($N$1,I2769)),MAX($H$4:H2768)+1,0)</f>
        <v>0</v>
      </c>
      <c r="N2769" s="44" t="str">
        <f aca="false">IFERROR(VLOOKUP(ROWS($N$5:N2769),$H$5:$I$6009,2,0),"")</f>
        <v/>
      </c>
    </row>
    <row r="2770" customFormat="false" ht="14.25" hidden="false" customHeight="true" outlineLevel="0" collapsed="false">
      <c r="H2770" s="44" t="n">
        <f aca="false">IF(ISNUMBER(SEARCH($N$1,I2770)),MAX($H$4:H2769)+1,0)</f>
        <v>0</v>
      </c>
      <c r="N2770" s="44" t="str">
        <f aca="false">IFERROR(VLOOKUP(ROWS($N$5:N2770),$H$5:$I$6009,2,0),"")</f>
        <v/>
      </c>
    </row>
    <row r="2771" customFormat="false" ht="14.25" hidden="false" customHeight="true" outlineLevel="0" collapsed="false">
      <c r="H2771" s="44" t="n">
        <f aca="false">IF(ISNUMBER(SEARCH($N$1,I2771)),MAX($H$4:H2770)+1,0)</f>
        <v>0</v>
      </c>
      <c r="N2771" s="44" t="str">
        <f aca="false">IFERROR(VLOOKUP(ROWS($N$5:N2771),$H$5:$I$6009,2,0),"")</f>
        <v/>
      </c>
    </row>
    <row r="2772" customFormat="false" ht="14.25" hidden="false" customHeight="true" outlineLevel="0" collapsed="false">
      <c r="H2772" s="44" t="n">
        <f aca="false">IF(ISNUMBER(SEARCH($N$1,I2772)),MAX($H$4:H2771)+1,0)</f>
        <v>0</v>
      </c>
      <c r="N2772" s="44" t="str">
        <f aca="false">IFERROR(VLOOKUP(ROWS($N$5:N2772),$H$5:$I$6009,2,0),"")</f>
        <v/>
      </c>
    </row>
    <row r="2773" customFormat="false" ht="14.25" hidden="false" customHeight="true" outlineLevel="0" collapsed="false">
      <c r="H2773" s="44" t="n">
        <f aca="false">IF(ISNUMBER(SEARCH($N$1,I2773)),MAX($H$4:H2772)+1,0)</f>
        <v>0</v>
      </c>
      <c r="N2773" s="44" t="str">
        <f aca="false">IFERROR(VLOOKUP(ROWS($N$5:N2773),$H$5:$I$6009,2,0),"")</f>
        <v/>
      </c>
    </row>
    <row r="2774" customFormat="false" ht="14.25" hidden="false" customHeight="true" outlineLevel="0" collapsed="false">
      <c r="H2774" s="44" t="n">
        <f aca="false">IF(ISNUMBER(SEARCH($N$1,I2774)),MAX($H$4:H2773)+1,0)</f>
        <v>0</v>
      </c>
      <c r="N2774" s="44" t="str">
        <f aca="false">IFERROR(VLOOKUP(ROWS($N$5:N2774),$H$5:$I$6009,2,0),"")</f>
        <v/>
      </c>
    </row>
    <row r="2775" customFormat="false" ht="14.25" hidden="false" customHeight="true" outlineLevel="0" collapsed="false">
      <c r="H2775" s="44" t="n">
        <f aca="false">IF(ISNUMBER(SEARCH($N$1,I2775)),MAX($H$4:H2774)+1,0)</f>
        <v>0</v>
      </c>
      <c r="N2775" s="44" t="str">
        <f aca="false">IFERROR(VLOOKUP(ROWS($N$5:N2775),$H$5:$I$6009,2,0),"")</f>
        <v/>
      </c>
    </row>
    <row r="2776" customFormat="false" ht="14.25" hidden="false" customHeight="true" outlineLevel="0" collapsed="false">
      <c r="H2776" s="44" t="n">
        <f aca="false">IF(ISNUMBER(SEARCH($N$1,I2776)),MAX($H$4:H2775)+1,0)</f>
        <v>0</v>
      </c>
      <c r="N2776" s="44" t="str">
        <f aca="false">IFERROR(VLOOKUP(ROWS($N$5:N2776),$H$5:$I$6009,2,0),"")</f>
        <v/>
      </c>
    </row>
    <row r="2777" customFormat="false" ht="14.25" hidden="false" customHeight="true" outlineLevel="0" collapsed="false">
      <c r="H2777" s="44" t="n">
        <f aca="false">IF(ISNUMBER(SEARCH($N$1,I2777)),MAX($H$4:H2776)+1,0)</f>
        <v>0</v>
      </c>
      <c r="N2777" s="44" t="str">
        <f aca="false">IFERROR(VLOOKUP(ROWS($N$5:N2777),$H$5:$I$6009,2,0),"")</f>
        <v/>
      </c>
    </row>
    <row r="2778" customFormat="false" ht="14.25" hidden="false" customHeight="true" outlineLevel="0" collapsed="false">
      <c r="H2778" s="44" t="n">
        <f aca="false">IF(ISNUMBER(SEARCH($N$1,I2778)),MAX($H$4:H2777)+1,0)</f>
        <v>0</v>
      </c>
      <c r="N2778" s="44" t="str">
        <f aca="false">IFERROR(VLOOKUP(ROWS($N$5:N2778),$H$5:$I$6009,2,0),"")</f>
        <v/>
      </c>
    </row>
    <row r="2779" customFormat="false" ht="14.25" hidden="false" customHeight="true" outlineLevel="0" collapsed="false">
      <c r="H2779" s="44" t="n">
        <f aca="false">IF(ISNUMBER(SEARCH($N$1,I2779)),MAX($H$4:H2778)+1,0)</f>
        <v>0</v>
      </c>
      <c r="N2779" s="44" t="str">
        <f aca="false">IFERROR(VLOOKUP(ROWS($N$5:N2779),$H$5:$I$6009,2,0),"")</f>
        <v/>
      </c>
    </row>
    <row r="2780" customFormat="false" ht="14.25" hidden="false" customHeight="true" outlineLevel="0" collapsed="false">
      <c r="H2780" s="44" t="n">
        <f aca="false">IF(ISNUMBER(SEARCH($N$1,I2780)),MAX($H$4:H2779)+1,0)</f>
        <v>0</v>
      </c>
      <c r="N2780" s="44" t="str">
        <f aca="false">IFERROR(VLOOKUP(ROWS($N$5:N2780),$H$5:$I$6009,2,0),"")</f>
        <v/>
      </c>
    </row>
    <row r="2781" customFormat="false" ht="14.25" hidden="false" customHeight="true" outlineLevel="0" collapsed="false">
      <c r="H2781" s="44" t="n">
        <f aca="false">IF(ISNUMBER(SEARCH($N$1,I2781)),MAX($H$4:H2780)+1,0)</f>
        <v>0</v>
      </c>
      <c r="N2781" s="44" t="str">
        <f aca="false">IFERROR(VLOOKUP(ROWS($N$5:N2781),$H$5:$I$6009,2,0),"")</f>
        <v/>
      </c>
    </row>
    <row r="2782" customFormat="false" ht="14.25" hidden="false" customHeight="true" outlineLevel="0" collapsed="false">
      <c r="H2782" s="44" t="n">
        <f aca="false">IF(ISNUMBER(SEARCH($N$1,I2782)),MAX($H$4:H2781)+1,0)</f>
        <v>0</v>
      </c>
      <c r="N2782" s="44" t="str">
        <f aca="false">IFERROR(VLOOKUP(ROWS($N$5:N2782),$H$5:$I$6009,2,0),"")</f>
        <v/>
      </c>
    </row>
    <row r="2783" customFormat="false" ht="14.25" hidden="false" customHeight="true" outlineLevel="0" collapsed="false">
      <c r="H2783" s="44" t="n">
        <f aca="false">IF(ISNUMBER(SEARCH($N$1,I2783)),MAX($H$4:H2782)+1,0)</f>
        <v>0</v>
      </c>
      <c r="N2783" s="44" t="str">
        <f aca="false">IFERROR(VLOOKUP(ROWS($N$5:N2783),$H$5:$I$6009,2,0),"")</f>
        <v/>
      </c>
    </row>
    <row r="2784" customFormat="false" ht="14.25" hidden="false" customHeight="true" outlineLevel="0" collapsed="false">
      <c r="H2784" s="44" t="n">
        <f aca="false">IF(ISNUMBER(SEARCH($N$1,I2784)),MAX($H$4:H2783)+1,0)</f>
        <v>0</v>
      </c>
      <c r="N2784" s="44" t="str">
        <f aca="false">IFERROR(VLOOKUP(ROWS($N$5:N2784),$H$5:$I$6009,2,0),"")</f>
        <v/>
      </c>
    </row>
    <row r="2785" customFormat="false" ht="14.25" hidden="false" customHeight="true" outlineLevel="0" collapsed="false">
      <c r="H2785" s="44" t="n">
        <f aca="false">IF(ISNUMBER(SEARCH($N$1,I2785)),MAX($H$4:H2784)+1,0)</f>
        <v>0</v>
      </c>
      <c r="N2785" s="44" t="str">
        <f aca="false">IFERROR(VLOOKUP(ROWS($N$5:N2785),$H$5:$I$6009,2,0),"")</f>
        <v/>
      </c>
    </row>
    <row r="2786" customFormat="false" ht="14.25" hidden="false" customHeight="true" outlineLevel="0" collapsed="false">
      <c r="H2786" s="44" t="n">
        <f aca="false">IF(ISNUMBER(SEARCH($N$1,I2786)),MAX($H$4:H2785)+1,0)</f>
        <v>0</v>
      </c>
      <c r="N2786" s="44" t="str">
        <f aca="false">IFERROR(VLOOKUP(ROWS($N$5:N2786),$H$5:$I$6009,2,0),"")</f>
        <v/>
      </c>
    </row>
    <row r="2787" customFormat="false" ht="14.25" hidden="false" customHeight="true" outlineLevel="0" collapsed="false">
      <c r="H2787" s="44" t="n">
        <f aca="false">IF(ISNUMBER(SEARCH($N$1,I2787)),MAX($H$4:H2786)+1,0)</f>
        <v>0</v>
      </c>
      <c r="N2787" s="44" t="str">
        <f aca="false">IFERROR(VLOOKUP(ROWS($N$5:N2787),$H$5:$I$6009,2,0),"")</f>
        <v/>
      </c>
    </row>
    <row r="2788" customFormat="false" ht="14.25" hidden="false" customHeight="true" outlineLevel="0" collapsed="false">
      <c r="H2788" s="44" t="n">
        <f aca="false">IF(ISNUMBER(SEARCH($N$1,I2788)),MAX($H$4:H2787)+1,0)</f>
        <v>0</v>
      </c>
      <c r="N2788" s="44" t="str">
        <f aca="false">IFERROR(VLOOKUP(ROWS($N$5:N2788),$H$5:$I$6009,2,0),"")</f>
        <v/>
      </c>
    </row>
    <row r="2789" customFormat="false" ht="14.25" hidden="false" customHeight="true" outlineLevel="0" collapsed="false">
      <c r="H2789" s="44" t="n">
        <f aca="false">IF(ISNUMBER(SEARCH($N$1,I2789)),MAX($H$4:H2788)+1,0)</f>
        <v>0</v>
      </c>
      <c r="N2789" s="44" t="str">
        <f aca="false">IFERROR(VLOOKUP(ROWS($N$5:N2789),$H$5:$I$6009,2,0),"")</f>
        <v/>
      </c>
    </row>
    <row r="2790" customFormat="false" ht="14.25" hidden="false" customHeight="true" outlineLevel="0" collapsed="false">
      <c r="H2790" s="44" t="n">
        <f aca="false">IF(ISNUMBER(SEARCH($N$1,I2790)),MAX($H$4:H2789)+1,0)</f>
        <v>0</v>
      </c>
      <c r="N2790" s="44" t="str">
        <f aca="false">IFERROR(VLOOKUP(ROWS($N$5:N2790),$H$5:$I$6009,2,0),"")</f>
        <v/>
      </c>
    </row>
    <row r="2791" customFormat="false" ht="14.25" hidden="false" customHeight="true" outlineLevel="0" collapsed="false">
      <c r="H2791" s="44" t="n">
        <f aca="false">IF(ISNUMBER(SEARCH($N$1,I2791)),MAX($H$4:H2790)+1,0)</f>
        <v>0</v>
      </c>
      <c r="N2791" s="44" t="str">
        <f aca="false">IFERROR(VLOOKUP(ROWS($N$5:N2791),$H$5:$I$6009,2,0),"")</f>
        <v/>
      </c>
    </row>
    <row r="2792" customFormat="false" ht="14.25" hidden="false" customHeight="true" outlineLevel="0" collapsed="false">
      <c r="H2792" s="44" t="n">
        <f aca="false">IF(ISNUMBER(SEARCH($N$1,I2792)),MAX($H$4:H2791)+1,0)</f>
        <v>0</v>
      </c>
      <c r="N2792" s="44" t="str">
        <f aca="false">IFERROR(VLOOKUP(ROWS($N$5:N2792),$H$5:$I$6009,2,0),"")</f>
        <v/>
      </c>
    </row>
    <row r="2793" customFormat="false" ht="14.25" hidden="false" customHeight="true" outlineLevel="0" collapsed="false">
      <c r="H2793" s="44" t="n">
        <f aca="false">IF(ISNUMBER(SEARCH($N$1,I2793)),MAX($H$4:H2792)+1,0)</f>
        <v>0</v>
      </c>
      <c r="N2793" s="44" t="str">
        <f aca="false">IFERROR(VLOOKUP(ROWS($N$5:N2793),$H$5:$I$6009,2,0),"")</f>
        <v/>
      </c>
    </row>
    <row r="2794" customFormat="false" ht="14.25" hidden="false" customHeight="true" outlineLevel="0" collapsed="false">
      <c r="H2794" s="44" t="n">
        <f aca="false">IF(ISNUMBER(SEARCH($N$1,I2794)),MAX($H$4:H2793)+1,0)</f>
        <v>0</v>
      </c>
      <c r="N2794" s="44" t="str">
        <f aca="false">IFERROR(VLOOKUP(ROWS($N$5:N2794),$H$5:$I$6009,2,0),"")</f>
        <v/>
      </c>
    </row>
    <row r="2795" customFormat="false" ht="14.25" hidden="false" customHeight="true" outlineLevel="0" collapsed="false">
      <c r="H2795" s="44" t="n">
        <f aca="false">IF(ISNUMBER(SEARCH($N$1,I2795)),MAX($H$4:H2794)+1,0)</f>
        <v>0</v>
      </c>
      <c r="N2795" s="44" t="str">
        <f aca="false">IFERROR(VLOOKUP(ROWS($N$5:N2795),$H$5:$I$6009,2,0),"")</f>
        <v/>
      </c>
    </row>
    <row r="2796" customFormat="false" ht="14.25" hidden="false" customHeight="true" outlineLevel="0" collapsed="false">
      <c r="H2796" s="44" t="n">
        <f aca="false">IF(ISNUMBER(SEARCH($N$1,I2796)),MAX($H$4:H2795)+1,0)</f>
        <v>0</v>
      </c>
      <c r="N2796" s="44" t="str">
        <f aca="false">IFERROR(VLOOKUP(ROWS($N$5:N2796),$H$5:$I$6009,2,0),"")</f>
        <v/>
      </c>
    </row>
    <row r="2797" customFormat="false" ht="14.25" hidden="false" customHeight="true" outlineLevel="0" collapsed="false">
      <c r="H2797" s="44" t="n">
        <f aca="false">IF(ISNUMBER(SEARCH($N$1,I2797)),MAX($H$4:H2796)+1,0)</f>
        <v>0</v>
      </c>
      <c r="N2797" s="44" t="str">
        <f aca="false">IFERROR(VLOOKUP(ROWS($N$5:N2797),$H$5:$I$6009,2,0),"")</f>
        <v/>
      </c>
    </row>
    <row r="2798" customFormat="false" ht="14.25" hidden="false" customHeight="true" outlineLevel="0" collapsed="false">
      <c r="H2798" s="44" t="n">
        <f aca="false">IF(ISNUMBER(SEARCH($N$1,I2798)),MAX($H$4:H2797)+1,0)</f>
        <v>0</v>
      </c>
      <c r="N2798" s="44" t="str">
        <f aca="false">IFERROR(VLOOKUP(ROWS($N$5:N2798),$H$5:$I$6009,2,0),"")</f>
        <v/>
      </c>
    </row>
    <row r="2799" customFormat="false" ht="14.25" hidden="false" customHeight="true" outlineLevel="0" collapsed="false">
      <c r="H2799" s="44" t="n">
        <f aca="false">IF(ISNUMBER(SEARCH($N$1,I2799)),MAX($H$4:H2798)+1,0)</f>
        <v>0</v>
      </c>
      <c r="N2799" s="44" t="str">
        <f aca="false">IFERROR(VLOOKUP(ROWS($N$5:N2799),$H$5:$I$6009,2,0),"")</f>
        <v/>
      </c>
    </row>
    <row r="2800" customFormat="false" ht="14.25" hidden="false" customHeight="true" outlineLevel="0" collapsed="false">
      <c r="H2800" s="44" t="n">
        <f aca="false">IF(ISNUMBER(SEARCH($N$1,I2800)),MAX($H$4:H2799)+1,0)</f>
        <v>0</v>
      </c>
      <c r="N2800" s="44" t="str">
        <f aca="false">IFERROR(VLOOKUP(ROWS($N$5:N2800),$H$5:$I$6009,2,0),"")</f>
        <v/>
      </c>
    </row>
    <row r="2801" customFormat="false" ht="14.25" hidden="false" customHeight="true" outlineLevel="0" collapsed="false">
      <c r="H2801" s="44" t="n">
        <f aca="false">IF(ISNUMBER(SEARCH($N$1,I2801)),MAX($H$4:H2800)+1,0)</f>
        <v>0</v>
      </c>
      <c r="N2801" s="44" t="str">
        <f aca="false">IFERROR(VLOOKUP(ROWS($N$5:N2801),$H$5:$I$6009,2,0),"")</f>
        <v/>
      </c>
    </row>
    <row r="2802" customFormat="false" ht="14.25" hidden="false" customHeight="true" outlineLevel="0" collapsed="false">
      <c r="H2802" s="44" t="n">
        <f aca="false">IF(ISNUMBER(SEARCH($N$1,I2802)),MAX($H$4:H2801)+1,0)</f>
        <v>0</v>
      </c>
      <c r="N2802" s="44" t="str">
        <f aca="false">IFERROR(VLOOKUP(ROWS($N$5:N2802),$H$5:$I$6009,2,0),"")</f>
        <v/>
      </c>
    </row>
    <row r="2803" customFormat="false" ht="14.25" hidden="false" customHeight="true" outlineLevel="0" collapsed="false">
      <c r="H2803" s="44" t="n">
        <f aca="false">IF(ISNUMBER(SEARCH($N$1,I2803)),MAX($H$4:H2802)+1,0)</f>
        <v>0</v>
      </c>
      <c r="N2803" s="44" t="str">
        <f aca="false">IFERROR(VLOOKUP(ROWS($N$5:N2803),$H$5:$I$6009,2,0),"")</f>
        <v/>
      </c>
    </row>
    <row r="2804" customFormat="false" ht="14.25" hidden="false" customHeight="true" outlineLevel="0" collapsed="false">
      <c r="H2804" s="44" t="n">
        <f aca="false">IF(ISNUMBER(SEARCH($N$1,I2804)),MAX($H$4:H2803)+1,0)</f>
        <v>0</v>
      </c>
      <c r="N2804" s="44" t="str">
        <f aca="false">IFERROR(VLOOKUP(ROWS($N$5:N2804),$H$5:$I$6009,2,0),"")</f>
        <v/>
      </c>
    </row>
    <row r="2805" customFormat="false" ht="14.25" hidden="false" customHeight="true" outlineLevel="0" collapsed="false">
      <c r="H2805" s="44" t="n">
        <f aca="false">IF(ISNUMBER(SEARCH($N$1,I2805)),MAX($H$4:H2804)+1,0)</f>
        <v>0</v>
      </c>
      <c r="N2805" s="44" t="str">
        <f aca="false">IFERROR(VLOOKUP(ROWS($N$5:N2805),$H$5:$I$6009,2,0),"")</f>
        <v/>
      </c>
    </row>
    <row r="2806" customFormat="false" ht="14.25" hidden="false" customHeight="true" outlineLevel="0" collapsed="false">
      <c r="H2806" s="44" t="n">
        <f aca="false">IF(ISNUMBER(SEARCH($N$1,I2806)),MAX($H$4:H2805)+1,0)</f>
        <v>0</v>
      </c>
      <c r="N2806" s="44" t="str">
        <f aca="false">IFERROR(VLOOKUP(ROWS($N$5:N2806),$H$5:$I$6009,2,0),"")</f>
        <v/>
      </c>
    </row>
    <row r="2807" customFormat="false" ht="14.25" hidden="false" customHeight="true" outlineLevel="0" collapsed="false">
      <c r="H2807" s="44" t="n">
        <f aca="false">IF(ISNUMBER(SEARCH($N$1,I2807)),MAX($H$4:H2806)+1,0)</f>
        <v>0</v>
      </c>
      <c r="N2807" s="44" t="str">
        <f aca="false">IFERROR(VLOOKUP(ROWS($N$5:N2807),$H$5:$I$6009,2,0),"")</f>
        <v/>
      </c>
    </row>
    <row r="2808" customFormat="false" ht="14.25" hidden="false" customHeight="true" outlineLevel="0" collapsed="false">
      <c r="H2808" s="44" t="n">
        <f aca="false">IF(ISNUMBER(SEARCH($N$1,I2808)),MAX($H$4:H2807)+1,0)</f>
        <v>0</v>
      </c>
      <c r="N2808" s="44" t="str">
        <f aca="false">IFERROR(VLOOKUP(ROWS($N$5:N2808),$H$5:$I$6009,2,0),"")</f>
        <v/>
      </c>
    </row>
    <row r="2809" customFormat="false" ht="14.25" hidden="false" customHeight="true" outlineLevel="0" collapsed="false">
      <c r="H2809" s="44" t="n">
        <f aca="false">IF(ISNUMBER(SEARCH($N$1,I2809)),MAX($H$4:H2808)+1,0)</f>
        <v>0</v>
      </c>
      <c r="N2809" s="44" t="str">
        <f aca="false">IFERROR(VLOOKUP(ROWS($N$5:N2809),$H$5:$I$6009,2,0),"")</f>
        <v/>
      </c>
    </row>
    <row r="2810" customFormat="false" ht="14.25" hidden="false" customHeight="true" outlineLevel="0" collapsed="false">
      <c r="H2810" s="44" t="n">
        <f aca="false">IF(ISNUMBER(SEARCH($N$1,I2810)),MAX($H$4:H2809)+1,0)</f>
        <v>0</v>
      </c>
      <c r="N2810" s="44" t="str">
        <f aca="false">IFERROR(VLOOKUP(ROWS($N$5:N2810),$H$5:$I$6009,2,0),"")</f>
        <v/>
      </c>
    </row>
    <row r="2811" customFormat="false" ht="14.25" hidden="false" customHeight="true" outlineLevel="0" collapsed="false">
      <c r="H2811" s="44" t="n">
        <f aca="false">IF(ISNUMBER(SEARCH($N$1,I2811)),MAX($H$4:H2810)+1,0)</f>
        <v>0</v>
      </c>
      <c r="N2811" s="44" t="str">
        <f aca="false">IFERROR(VLOOKUP(ROWS($N$5:N2811),$H$5:$I$6009,2,0),"")</f>
        <v/>
      </c>
    </row>
    <row r="2812" customFormat="false" ht="14.25" hidden="false" customHeight="true" outlineLevel="0" collapsed="false">
      <c r="H2812" s="44" t="n">
        <f aca="false">IF(ISNUMBER(SEARCH($N$1,I2812)),MAX($H$4:H2811)+1,0)</f>
        <v>0</v>
      </c>
      <c r="N2812" s="44" t="str">
        <f aca="false">IFERROR(VLOOKUP(ROWS($N$5:N2812),$H$5:$I$6009,2,0),"")</f>
        <v/>
      </c>
    </row>
    <row r="2813" customFormat="false" ht="14.25" hidden="false" customHeight="true" outlineLevel="0" collapsed="false">
      <c r="H2813" s="44" t="n">
        <f aca="false">IF(ISNUMBER(SEARCH($N$1,I2813)),MAX($H$4:H2812)+1,0)</f>
        <v>0</v>
      </c>
      <c r="N2813" s="44" t="str">
        <f aca="false">IFERROR(VLOOKUP(ROWS($N$5:N2813),$H$5:$I$6009,2,0),"")</f>
        <v/>
      </c>
    </row>
    <row r="2814" customFormat="false" ht="14.25" hidden="false" customHeight="true" outlineLevel="0" collapsed="false">
      <c r="H2814" s="44" t="n">
        <f aca="false">IF(ISNUMBER(SEARCH($N$1,I2814)),MAX($H$4:H2813)+1,0)</f>
        <v>0</v>
      </c>
      <c r="N2814" s="44" t="str">
        <f aca="false">IFERROR(VLOOKUP(ROWS($N$5:N2814),$H$5:$I$6009,2,0),"")</f>
        <v/>
      </c>
    </row>
    <row r="2815" customFormat="false" ht="14.25" hidden="false" customHeight="true" outlineLevel="0" collapsed="false">
      <c r="H2815" s="44" t="n">
        <f aca="false">IF(ISNUMBER(SEARCH($N$1,I2815)),MAX($H$4:H2814)+1,0)</f>
        <v>0</v>
      </c>
      <c r="N2815" s="44" t="str">
        <f aca="false">IFERROR(VLOOKUP(ROWS($N$5:N2815),$H$5:$I$6009,2,0),"")</f>
        <v/>
      </c>
    </row>
    <row r="2816" customFormat="false" ht="14.25" hidden="false" customHeight="true" outlineLevel="0" collapsed="false">
      <c r="H2816" s="44" t="n">
        <f aca="false">IF(ISNUMBER(SEARCH($N$1,I2816)),MAX($H$4:H2815)+1,0)</f>
        <v>0</v>
      </c>
      <c r="N2816" s="44" t="str">
        <f aca="false">IFERROR(VLOOKUP(ROWS($N$5:N2816),$H$5:$I$6009,2,0),"")</f>
        <v/>
      </c>
    </row>
    <row r="2817" customFormat="false" ht="14.25" hidden="false" customHeight="true" outlineLevel="0" collapsed="false">
      <c r="H2817" s="44" t="n">
        <f aca="false">IF(ISNUMBER(SEARCH($N$1,I2817)),MAX($H$4:H2816)+1,0)</f>
        <v>0</v>
      </c>
      <c r="N2817" s="44" t="str">
        <f aca="false">IFERROR(VLOOKUP(ROWS($N$5:N2817),$H$5:$I$6009,2,0),"")</f>
        <v/>
      </c>
    </row>
    <row r="2818" customFormat="false" ht="14.25" hidden="false" customHeight="true" outlineLevel="0" collapsed="false">
      <c r="H2818" s="44" t="n">
        <f aca="false">IF(ISNUMBER(SEARCH($N$1,I2818)),MAX($H$4:H2817)+1,0)</f>
        <v>0</v>
      </c>
      <c r="N2818" s="44" t="str">
        <f aca="false">IFERROR(VLOOKUP(ROWS($N$5:N2818),$H$5:$I$6009,2,0),"")</f>
        <v/>
      </c>
    </row>
    <row r="2819" customFormat="false" ht="14.25" hidden="false" customHeight="true" outlineLevel="0" collapsed="false">
      <c r="H2819" s="44" t="n">
        <f aca="false">IF(ISNUMBER(SEARCH($N$1,I2819)),MAX($H$4:H2818)+1,0)</f>
        <v>0</v>
      </c>
      <c r="N2819" s="44" t="str">
        <f aca="false">IFERROR(VLOOKUP(ROWS($N$5:N2819),$H$5:$I$6009,2,0),"")</f>
        <v/>
      </c>
    </row>
    <row r="2820" customFormat="false" ht="14.25" hidden="false" customHeight="true" outlineLevel="0" collapsed="false">
      <c r="H2820" s="44" t="n">
        <f aca="false">IF(ISNUMBER(SEARCH($N$1,I2820)),MAX($H$4:H2819)+1,0)</f>
        <v>0</v>
      </c>
      <c r="N2820" s="44" t="str">
        <f aca="false">IFERROR(VLOOKUP(ROWS($N$5:N2820),$H$5:$I$6009,2,0),"")</f>
        <v/>
      </c>
    </row>
    <row r="2821" customFormat="false" ht="14.25" hidden="false" customHeight="true" outlineLevel="0" collapsed="false">
      <c r="H2821" s="44" t="n">
        <f aca="false">IF(ISNUMBER(SEARCH($N$1,I2821)),MAX($H$4:H2820)+1,0)</f>
        <v>0</v>
      </c>
      <c r="N2821" s="44" t="str">
        <f aca="false">IFERROR(VLOOKUP(ROWS($N$5:N2821),$H$5:$I$6009,2,0),"")</f>
        <v/>
      </c>
    </row>
    <row r="2822" customFormat="false" ht="14.25" hidden="false" customHeight="true" outlineLevel="0" collapsed="false">
      <c r="H2822" s="44" t="n">
        <f aca="false">IF(ISNUMBER(SEARCH($N$1,I2822)),MAX($H$4:H2821)+1,0)</f>
        <v>0</v>
      </c>
      <c r="N2822" s="44" t="str">
        <f aca="false">IFERROR(VLOOKUP(ROWS($N$5:N2822),$H$5:$I$6009,2,0),"")</f>
        <v/>
      </c>
    </row>
    <row r="2823" customFormat="false" ht="14.25" hidden="false" customHeight="true" outlineLevel="0" collapsed="false">
      <c r="H2823" s="44" t="n">
        <f aca="false">IF(ISNUMBER(SEARCH($N$1,I2823)),MAX($H$4:H2822)+1,0)</f>
        <v>0</v>
      </c>
      <c r="N2823" s="44" t="str">
        <f aca="false">IFERROR(VLOOKUP(ROWS($N$5:N2823),$H$5:$I$6009,2,0),"")</f>
        <v/>
      </c>
    </row>
    <row r="2824" customFormat="false" ht="14.25" hidden="false" customHeight="true" outlineLevel="0" collapsed="false">
      <c r="H2824" s="44" t="n">
        <f aca="false">IF(ISNUMBER(SEARCH($N$1,I2824)),MAX($H$4:H2823)+1,0)</f>
        <v>0</v>
      </c>
      <c r="N2824" s="44" t="str">
        <f aca="false">IFERROR(VLOOKUP(ROWS($N$5:N2824),$H$5:$I$6009,2,0),"")</f>
        <v/>
      </c>
    </row>
    <row r="2825" customFormat="false" ht="14.25" hidden="false" customHeight="true" outlineLevel="0" collapsed="false">
      <c r="H2825" s="44" t="n">
        <f aca="false">IF(ISNUMBER(SEARCH($N$1,I2825)),MAX($H$4:H2824)+1,0)</f>
        <v>0</v>
      </c>
      <c r="N2825" s="44" t="str">
        <f aca="false">IFERROR(VLOOKUP(ROWS($N$5:N2825),$H$5:$I$6009,2,0),"")</f>
        <v/>
      </c>
    </row>
    <row r="2826" customFormat="false" ht="14.25" hidden="false" customHeight="true" outlineLevel="0" collapsed="false">
      <c r="H2826" s="44" t="n">
        <f aca="false">IF(ISNUMBER(SEARCH($N$1,I2826)),MAX($H$4:H2825)+1,0)</f>
        <v>0</v>
      </c>
      <c r="N2826" s="44" t="str">
        <f aca="false">IFERROR(VLOOKUP(ROWS($N$5:N2826),$H$5:$I$6009,2,0),"")</f>
        <v/>
      </c>
    </row>
    <row r="2827" customFormat="false" ht="14.25" hidden="false" customHeight="true" outlineLevel="0" collapsed="false">
      <c r="H2827" s="44" t="n">
        <f aca="false">IF(ISNUMBER(SEARCH($N$1,I2827)),MAX($H$4:H2826)+1,0)</f>
        <v>0</v>
      </c>
      <c r="N2827" s="44" t="str">
        <f aca="false">IFERROR(VLOOKUP(ROWS($N$5:N2827),$H$5:$I$6009,2,0),"")</f>
        <v/>
      </c>
    </row>
    <row r="2828" customFormat="false" ht="14.25" hidden="false" customHeight="true" outlineLevel="0" collapsed="false">
      <c r="H2828" s="44" t="n">
        <f aca="false">IF(ISNUMBER(SEARCH($N$1,I2828)),MAX($H$4:H2827)+1,0)</f>
        <v>0</v>
      </c>
      <c r="N2828" s="44" t="str">
        <f aca="false">IFERROR(VLOOKUP(ROWS($N$5:N2828),$H$5:$I$6009,2,0),"")</f>
        <v/>
      </c>
    </row>
    <row r="2829" customFormat="false" ht="14.25" hidden="false" customHeight="true" outlineLevel="0" collapsed="false">
      <c r="H2829" s="44" t="n">
        <f aca="false">IF(ISNUMBER(SEARCH($N$1,I2829)),MAX($H$4:H2828)+1,0)</f>
        <v>0</v>
      </c>
      <c r="N2829" s="44" t="str">
        <f aca="false">IFERROR(VLOOKUP(ROWS($N$5:N2829),$H$5:$I$6009,2,0),"")</f>
        <v/>
      </c>
    </row>
    <row r="2830" customFormat="false" ht="14.25" hidden="false" customHeight="true" outlineLevel="0" collapsed="false">
      <c r="H2830" s="44" t="n">
        <f aca="false">IF(ISNUMBER(SEARCH($N$1,I2830)),MAX($H$4:H2829)+1,0)</f>
        <v>0</v>
      </c>
      <c r="N2830" s="44" t="str">
        <f aca="false">IFERROR(VLOOKUP(ROWS($N$5:N2830),$H$5:$I$6009,2,0),"")</f>
        <v/>
      </c>
    </row>
    <row r="2831" customFormat="false" ht="14.25" hidden="false" customHeight="true" outlineLevel="0" collapsed="false">
      <c r="H2831" s="44" t="n">
        <f aca="false">IF(ISNUMBER(SEARCH($N$1,I2831)),MAX($H$4:H2830)+1,0)</f>
        <v>0</v>
      </c>
      <c r="N2831" s="44" t="str">
        <f aca="false">IFERROR(VLOOKUP(ROWS($N$5:N2831),$H$5:$I$6009,2,0),"")</f>
        <v/>
      </c>
    </row>
    <row r="2832" customFormat="false" ht="14.25" hidden="false" customHeight="true" outlineLevel="0" collapsed="false">
      <c r="H2832" s="44" t="n">
        <f aca="false">IF(ISNUMBER(SEARCH($N$1,I2832)),MAX($H$4:H2831)+1,0)</f>
        <v>0</v>
      </c>
      <c r="N2832" s="44" t="str">
        <f aca="false">IFERROR(VLOOKUP(ROWS($N$5:N2832),$H$5:$I$6009,2,0),"")</f>
        <v/>
      </c>
    </row>
    <row r="2833" customFormat="false" ht="14.25" hidden="false" customHeight="true" outlineLevel="0" collapsed="false">
      <c r="H2833" s="44" t="n">
        <f aca="false">IF(ISNUMBER(SEARCH($N$1,I2833)),MAX($H$4:H2832)+1,0)</f>
        <v>0</v>
      </c>
      <c r="N2833" s="44" t="str">
        <f aca="false">IFERROR(VLOOKUP(ROWS($N$5:N2833),$H$5:$I$6009,2,0),"")</f>
        <v/>
      </c>
    </row>
    <row r="2834" customFormat="false" ht="14.25" hidden="false" customHeight="true" outlineLevel="0" collapsed="false">
      <c r="H2834" s="44" t="n">
        <f aca="false">IF(ISNUMBER(SEARCH($N$1,I2834)),MAX($H$4:H2833)+1,0)</f>
        <v>0</v>
      </c>
      <c r="N2834" s="44" t="str">
        <f aca="false">IFERROR(VLOOKUP(ROWS($N$5:N2834),$H$5:$I$6009,2,0),"")</f>
        <v/>
      </c>
    </row>
    <row r="2835" customFormat="false" ht="14.25" hidden="false" customHeight="true" outlineLevel="0" collapsed="false">
      <c r="H2835" s="44" t="n">
        <f aca="false">IF(ISNUMBER(SEARCH($N$1,I2835)),MAX($H$4:H2834)+1,0)</f>
        <v>0</v>
      </c>
      <c r="N2835" s="44" t="str">
        <f aca="false">IFERROR(VLOOKUP(ROWS($N$5:N2835),$H$5:$I$6009,2,0),"")</f>
        <v/>
      </c>
    </row>
    <row r="2836" customFormat="false" ht="14.25" hidden="false" customHeight="true" outlineLevel="0" collapsed="false">
      <c r="H2836" s="44" t="n">
        <f aca="false">IF(ISNUMBER(SEARCH($N$1,I2836)),MAX($H$4:H2835)+1,0)</f>
        <v>0</v>
      </c>
      <c r="N2836" s="44" t="str">
        <f aca="false">IFERROR(VLOOKUP(ROWS($N$5:N2836),$H$5:$I$6009,2,0),"")</f>
        <v/>
      </c>
    </row>
    <row r="2837" customFormat="false" ht="14.25" hidden="false" customHeight="true" outlineLevel="0" collapsed="false">
      <c r="H2837" s="44" t="n">
        <f aca="false">IF(ISNUMBER(SEARCH($N$1,I2837)),MAX($H$4:H2836)+1,0)</f>
        <v>0</v>
      </c>
      <c r="N2837" s="44" t="str">
        <f aca="false">IFERROR(VLOOKUP(ROWS($N$5:N2837),$H$5:$I$6009,2,0),"")</f>
        <v/>
      </c>
    </row>
    <row r="2838" customFormat="false" ht="14.25" hidden="false" customHeight="true" outlineLevel="0" collapsed="false">
      <c r="H2838" s="44" t="n">
        <f aca="false">IF(ISNUMBER(SEARCH($N$1,I2838)),MAX($H$4:H2837)+1,0)</f>
        <v>0</v>
      </c>
      <c r="N2838" s="44" t="str">
        <f aca="false">IFERROR(VLOOKUP(ROWS($N$5:N2838),$H$5:$I$6009,2,0),"")</f>
        <v/>
      </c>
    </row>
    <row r="2839" customFormat="false" ht="14.25" hidden="false" customHeight="true" outlineLevel="0" collapsed="false">
      <c r="H2839" s="44" t="n">
        <f aca="false">IF(ISNUMBER(SEARCH($N$1,I2839)),MAX($H$4:H2838)+1,0)</f>
        <v>0</v>
      </c>
      <c r="N2839" s="44" t="str">
        <f aca="false">IFERROR(VLOOKUP(ROWS($N$5:N2839),$H$5:$I$6009,2,0),"")</f>
        <v/>
      </c>
    </row>
    <row r="2840" customFormat="false" ht="14.25" hidden="false" customHeight="true" outlineLevel="0" collapsed="false">
      <c r="H2840" s="44" t="n">
        <f aca="false">IF(ISNUMBER(SEARCH($N$1,I2840)),MAX($H$4:H2839)+1,0)</f>
        <v>0</v>
      </c>
      <c r="N2840" s="44" t="str">
        <f aca="false">IFERROR(VLOOKUP(ROWS($N$5:N2840),$H$5:$I$6009,2,0),"")</f>
        <v/>
      </c>
    </row>
    <row r="2841" customFormat="false" ht="14.25" hidden="false" customHeight="true" outlineLevel="0" collapsed="false">
      <c r="H2841" s="44" t="n">
        <f aca="false">IF(ISNUMBER(SEARCH($N$1,I2841)),MAX($H$4:H2840)+1,0)</f>
        <v>0</v>
      </c>
      <c r="N2841" s="44" t="str">
        <f aca="false">IFERROR(VLOOKUP(ROWS($N$5:N2841),$H$5:$I$6009,2,0),"")</f>
        <v/>
      </c>
    </row>
    <row r="2842" customFormat="false" ht="14.25" hidden="false" customHeight="true" outlineLevel="0" collapsed="false">
      <c r="H2842" s="44" t="n">
        <f aca="false">IF(ISNUMBER(SEARCH($N$1,I2842)),MAX($H$4:H2841)+1,0)</f>
        <v>0</v>
      </c>
      <c r="N2842" s="44" t="str">
        <f aca="false">IFERROR(VLOOKUP(ROWS($N$5:N2842),$H$5:$I$6009,2,0),"")</f>
        <v/>
      </c>
    </row>
    <row r="2843" customFormat="false" ht="14.25" hidden="false" customHeight="true" outlineLevel="0" collapsed="false">
      <c r="H2843" s="44" t="n">
        <f aca="false">IF(ISNUMBER(SEARCH($N$1,I2843)),MAX($H$4:H2842)+1,0)</f>
        <v>0</v>
      </c>
      <c r="N2843" s="44" t="str">
        <f aca="false">IFERROR(VLOOKUP(ROWS($N$5:N2843),$H$5:$I$6009,2,0),"")</f>
        <v/>
      </c>
    </row>
    <row r="2844" customFormat="false" ht="14.25" hidden="false" customHeight="true" outlineLevel="0" collapsed="false">
      <c r="H2844" s="44" t="n">
        <f aca="false">IF(ISNUMBER(SEARCH($N$1,I2844)),MAX($H$4:H2843)+1,0)</f>
        <v>0</v>
      </c>
      <c r="N2844" s="44" t="str">
        <f aca="false">IFERROR(VLOOKUP(ROWS($N$5:N2844),$H$5:$I$6009,2,0),"")</f>
        <v/>
      </c>
    </row>
    <row r="2845" customFormat="false" ht="14.25" hidden="false" customHeight="true" outlineLevel="0" collapsed="false">
      <c r="H2845" s="44" t="n">
        <f aca="false">IF(ISNUMBER(SEARCH($N$1,I2845)),MAX($H$4:H2844)+1,0)</f>
        <v>0</v>
      </c>
      <c r="N2845" s="44" t="str">
        <f aca="false">IFERROR(VLOOKUP(ROWS($N$5:N2845),$H$5:$I$6009,2,0),"")</f>
        <v/>
      </c>
    </row>
    <row r="2846" customFormat="false" ht="14.25" hidden="false" customHeight="true" outlineLevel="0" collapsed="false">
      <c r="H2846" s="44" t="n">
        <f aca="false">IF(ISNUMBER(SEARCH($N$1,I2846)),MAX($H$4:H2845)+1,0)</f>
        <v>0</v>
      </c>
      <c r="N2846" s="44" t="str">
        <f aca="false">IFERROR(VLOOKUP(ROWS($N$5:N2846),$H$5:$I$6009,2,0),"")</f>
        <v/>
      </c>
    </row>
    <row r="2847" customFormat="false" ht="14.25" hidden="false" customHeight="true" outlineLevel="0" collapsed="false">
      <c r="H2847" s="44" t="n">
        <f aca="false">IF(ISNUMBER(SEARCH($N$1,I2847)),MAX($H$4:H2846)+1,0)</f>
        <v>0</v>
      </c>
      <c r="N2847" s="44" t="str">
        <f aca="false">IFERROR(VLOOKUP(ROWS($N$5:N2847),$H$5:$I$6009,2,0),"")</f>
        <v/>
      </c>
    </row>
    <row r="2848" customFormat="false" ht="14.25" hidden="false" customHeight="true" outlineLevel="0" collapsed="false">
      <c r="H2848" s="44" t="n">
        <f aca="false">IF(ISNUMBER(SEARCH($N$1,I2848)),MAX($H$4:H2847)+1,0)</f>
        <v>0</v>
      </c>
      <c r="N2848" s="44" t="str">
        <f aca="false">IFERROR(VLOOKUP(ROWS($N$5:N2848),$H$5:$I$6009,2,0),"")</f>
        <v/>
      </c>
    </row>
    <row r="2849" customFormat="false" ht="14.25" hidden="false" customHeight="true" outlineLevel="0" collapsed="false">
      <c r="H2849" s="44" t="n">
        <f aca="false">IF(ISNUMBER(SEARCH($N$1,I2849)),MAX($H$4:H2848)+1,0)</f>
        <v>0</v>
      </c>
      <c r="N2849" s="44" t="str">
        <f aca="false">IFERROR(VLOOKUP(ROWS($N$5:N2849),$H$5:$I$6009,2,0),"")</f>
        <v/>
      </c>
    </row>
    <row r="2850" customFormat="false" ht="14.25" hidden="false" customHeight="true" outlineLevel="0" collapsed="false">
      <c r="H2850" s="44" t="n">
        <f aca="false">IF(ISNUMBER(SEARCH($N$1,I2850)),MAX($H$4:H2849)+1,0)</f>
        <v>0</v>
      </c>
      <c r="N2850" s="44" t="str">
        <f aca="false">IFERROR(VLOOKUP(ROWS($N$5:N2850),$H$5:$I$6009,2,0),"")</f>
        <v/>
      </c>
    </row>
    <row r="2851" customFormat="false" ht="14.25" hidden="false" customHeight="true" outlineLevel="0" collapsed="false">
      <c r="H2851" s="44" t="n">
        <f aca="false">IF(ISNUMBER(SEARCH($N$1,I2851)),MAX($H$4:H2850)+1,0)</f>
        <v>0</v>
      </c>
      <c r="N2851" s="44" t="str">
        <f aca="false">IFERROR(VLOOKUP(ROWS($N$5:N2851),$H$5:$I$6009,2,0),"")</f>
        <v/>
      </c>
    </row>
    <row r="2852" customFormat="false" ht="14.25" hidden="false" customHeight="true" outlineLevel="0" collapsed="false">
      <c r="H2852" s="44" t="n">
        <f aca="false">IF(ISNUMBER(SEARCH($N$1,I2852)),MAX($H$4:H2851)+1,0)</f>
        <v>0</v>
      </c>
      <c r="N2852" s="44" t="str">
        <f aca="false">IFERROR(VLOOKUP(ROWS($N$5:N2852),$H$5:$I$6009,2,0),"")</f>
        <v/>
      </c>
    </row>
    <row r="2853" customFormat="false" ht="14.25" hidden="false" customHeight="true" outlineLevel="0" collapsed="false">
      <c r="H2853" s="44" t="n">
        <f aca="false">IF(ISNUMBER(SEARCH($N$1,I2853)),MAX($H$4:H2852)+1,0)</f>
        <v>0</v>
      </c>
      <c r="N2853" s="44" t="str">
        <f aca="false">IFERROR(VLOOKUP(ROWS($N$5:N2853),$H$5:$I$6009,2,0),"")</f>
        <v/>
      </c>
    </row>
    <row r="2854" customFormat="false" ht="14.25" hidden="false" customHeight="true" outlineLevel="0" collapsed="false">
      <c r="H2854" s="44" t="n">
        <f aca="false">IF(ISNUMBER(SEARCH($N$1,I2854)),MAX($H$4:H2853)+1,0)</f>
        <v>0</v>
      </c>
      <c r="N2854" s="44" t="str">
        <f aca="false">IFERROR(VLOOKUP(ROWS($N$5:N2854),$H$5:$I$6009,2,0),"")</f>
        <v/>
      </c>
    </row>
    <row r="2855" customFormat="false" ht="14.25" hidden="false" customHeight="true" outlineLevel="0" collapsed="false">
      <c r="H2855" s="44" t="n">
        <f aca="false">IF(ISNUMBER(SEARCH($N$1,I2855)),MAX($H$4:H2854)+1,0)</f>
        <v>0</v>
      </c>
      <c r="N2855" s="44" t="str">
        <f aca="false">IFERROR(VLOOKUP(ROWS($N$5:N2855),$H$5:$I$6009,2,0),"")</f>
        <v/>
      </c>
    </row>
    <row r="2856" customFormat="false" ht="14.25" hidden="false" customHeight="true" outlineLevel="0" collapsed="false">
      <c r="H2856" s="44" t="n">
        <f aca="false">IF(ISNUMBER(SEARCH($N$1,I2856)),MAX($H$4:H2855)+1,0)</f>
        <v>0</v>
      </c>
      <c r="N2856" s="44" t="str">
        <f aca="false">IFERROR(VLOOKUP(ROWS($N$5:N2856),$H$5:$I$6009,2,0),"")</f>
        <v/>
      </c>
    </row>
    <row r="2857" customFormat="false" ht="14.25" hidden="false" customHeight="true" outlineLevel="0" collapsed="false">
      <c r="H2857" s="44" t="n">
        <f aca="false">IF(ISNUMBER(SEARCH($N$1,I2857)),MAX($H$4:H2856)+1,0)</f>
        <v>0</v>
      </c>
      <c r="N2857" s="44" t="str">
        <f aca="false">IFERROR(VLOOKUP(ROWS($N$5:N2857),$H$5:$I$6009,2,0),"")</f>
        <v/>
      </c>
    </row>
    <row r="2858" customFormat="false" ht="14.25" hidden="false" customHeight="true" outlineLevel="0" collapsed="false">
      <c r="H2858" s="44" t="n">
        <f aca="false">IF(ISNUMBER(SEARCH($N$1,I2858)),MAX($H$4:H2857)+1,0)</f>
        <v>0</v>
      </c>
      <c r="N2858" s="44" t="str">
        <f aca="false">IFERROR(VLOOKUP(ROWS($N$5:N2858),$H$5:$I$6009,2,0),"")</f>
        <v/>
      </c>
    </row>
    <row r="2859" customFormat="false" ht="14.25" hidden="false" customHeight="true" outlineLevel="0" collapsed="false">
      <c r="H2859" s="44" t="n">
        <f aca="false">IF(ISNUMBER(SEARCH($N$1,I2859)),MAX($H$4:H2858)+1,0)</f>
        <v>0</v>
      </c>
      <c r="N2859" s="44" t="str">
        <f aca="false">IFERROR(VLOOKUP(ROWS($N$5:N2859),$H$5:$I$6009,2,0),"")</f>
        <v/>
      </c>
    </row>
    <row r="2860" customFormat="false" ht="14.25" hidden="false" customHeight="true" outlineLevel="0" collapsed="false">
      <c r="H2860" s="44" t="n">
        <f aca="false">IF(ISNUMBER(SEARCH($N$1,I2860)),MAX($H$4:H2859)+1,0)</f>
        <v>0</v>
      </c>
      <c r="N2860" s="44" t="str">
        <f aca="false">IFERROR(VLOOKUP(ROWS($N$5:N2860),$H$5:$I$6009,2,0),"")</f>
        <v/>
      </c>
    </row>
    <row r="2861" customFormat="false" ht="14.25" hidden="false" customHeight="true" outlineLevel="0" collapsed="false">
      <c r="H2861" s="44" t="n">
        <f aca="false">IF(ISNUMBER(SEARCH($N$1,I2861)),MAX($H$4:H2860)+1,0)</f>
        <v>0</v>
      </c>
      <c r="N2861" s="44" t="str">
        <f aca="false">IFERROR(VLOOKUP(ROWS($N$5:N2861),$H$5:$I$6009,2,0),"")</f>
        <v/>
      </c>
    </row>
    <row r="2862" customFormat="false" ht="14.25" hidden="false" customHeight="true" outlineLevel="0" collapsed="false">
      <c r="H2862" s="44" t="n">
        <f aca="false">IF(ISNUMBER(SEARCH($N$1,I2862)),MAX($H$4:H2861)+1,0)</f>
        <v>0</v>
      </c>
      <c r="N2862" s="44" t="str">
        <f aca="false">IFERROR(VLOOKUP(ROWS($N$5:N2862),$H$5:$I$6009,2,0),"")</f>
        <v/>
      </c>
    </row>
    <row r="2863" customFormat="false" ht="14.25" hidden="false" customHeight="true" outlineLevel="0" collapsed="false">
      <c r="H2863" s="44" t="n">
        <f aca="false">IF(ISNUMBER(SEARCH($N$1,I2863)),MAX($H$4:H2862)+1,0)</f>
        <v>0</v>
      </c>
      <c r="N2863" s="44" t="str">
        <f aca="false">IFERROR(VLOOKUP(ROWS($N$5:N2863),$H$5:$I$6009,2,0),"")</f>
        <v/>
      </c>
    </row>
    <row r="2864" customFormat="false" ht="14.25" hidden="false" customHeight="true" outlineLevel="0" collapsed="false">
      <c r="H2864" s="44" t="n">
        <f aca="false">IF(ISNUMBER(SEARCH($N$1,I2864)),MAX($H$4:H2863)+1,0)</f>
        <v>0</v>
      </c>
      <c r="N2864" s="44" t="str">
        <f aca="false">IFERROR(VLOOKUP(ROWS($N$5:N2864),$H$5:$I$6009,2,0),"")</f>
        <v/>
      </c>
    </row>
    <row r="2865" customFormat="false" ht="14.25" hidden="false" customHeight="true" outlineLevel="0" collapsed="false">
      <c r="H2865" s="44" t="n">
        <f aca="false">IF(ISNUMBER(SEARCH($N$1,I2865)),MAX($H$4:H2864)+1,0)</f>
        <v>0</v>
      </c>
      <c r="N2865" s="44" t="str">
        <f aca="false">IFERROR(VLOOKUP(ROWS($N$5:N2865),$H$5:$I$6009,2,0),"")</f>
        <v/>
      </c>
    </row>
    <row r="2866" customFormat="false" ht="14.25" hidden="false" customHeight="true" outlineLevel="0" collapsed="false">
      <c r="H2866" s="44" t="n">
        <f aca="false">IF(ISNUMBER(SEARCH($N$1,I2866)),MAX($H$4:H2865)+1,0)</f>
        <v>0</v>
      </c>
      <c r="N2866" s="44" t="str">
        <f aca="false">IFERROR(VLOOKUP(ROWS($N$5:N2866),$H$5:$I$6009,2,0),"")</f>
        <v/>
      </c>
    </row>
    <row r="2867" customFormat="false" ht="14.25" hidden="false" customHeight="true" outlineLevel="0" collapsed="false">
      <c r="H2867" s="44" t="n">
        <f aca="false">IF(ISNUMBER(SEARCH($N$1,I2867)),MAX($H$4:H2866)+1,0)</f>
        <v>0</v>
      </c>
      <c r="N2867" s="44" t="str">
        <f aca="false">IFERROR(VLOOKUP(ROWS($N$5:N2867),$H$5:$I$6009,2,0),"")</f>
        <v/>
      </c>
    </row>
    <row r="2868" customFormat="false" ht="14.25" hidden="false" customHeight="true" outlineLevel="0" collapsed="false">
      <c r="H2868" s="44" t="n">
        <f aca="false">IF(ISNUMBER(SEARCH($N$1,I2868)),MAX($H$4:H2867)+1,0)</f>
        <v>0</v>
      </c>
      <c r="N2868" s="44" t="str">
        <f aca="false">IFERROR(VLOOKUP(ROWS($N$5:N2868),$H$5:$I$6009,2,0),"")</f>
        <v/>
      </c>
    </row>
    <row r="2869" customFormat="false" ht="14.25" hidden="false" customHeight="true" outlineLevel="0" collapsed="false">
      <c r="H2869" s="44" t="n">
        <f aca="false">IF(ISNUMBER(SEARCH($N$1,I2869)),MAX($H$4:H2868)+1,0)</f>
        <v>0</v>
      </c>
      <c r="N2869" s="44" t="str">
        <f aca="false">IFERROR(VLOOKUP(ROWS($N$5:N2869),$H$5:$I$6009,2,0),"")</f>
        <v/>
      </c>
    </row>
    <row r="2870" customFormat="false" ht="14.25" hidden="false" customHeight="true" outlineLevel="0" collapsed="false">
      <c r="H2870" s="44" t="n">
        <f aca="false">IF(ISNUMBER(SEARCH($N$1,I2870)),MAX($H$4:H2869)+1,0)</f>
        <v>0</v>
      </c>
      <c r="N2870" s="44" t="str">
        <f aca="false">IFERROR(VLOOKUP(ROWS($N$5:N2870),$H$5:$I$6009,2,0),"")</f>
        <v/>
      </c>
    </row>
    <row r="2871" customFormat="false" ht="14.25" hidden="false" customHeight="true" outlineLevel="0" collapsed="false">
      <c r="H2871" s="44" t="n">
        <f aca="false">IF(ISNUMBER(SEARCH($N$1,I2871)),MAX($H$4:H2870)+1,0)</f>
        <v>0</v>
      </c>
      <c r="N2871" s="44" t="str">
        <f aca="false">IFERROR(VLOOKUP(ROWS($N$5:N2871),$H$5:$I$6009,2,0),"")</f>
        <v/>
      </c>
    </row>
    <row r="2872" customFormat="false" ht="14.25" hidden="false" customHeight="true" outlineLevel="0" collapsed="false">
      <c r="H2872" s="44" t="n">
        <f aca="false">IF(ISNUMBER(SEARCH($N$1,I2872)),MAX($H$4:H2871)+1,0)</f>
        <v>0</v>
      </c>
      <c r="N2872" s="44" t="str">
        <f aca="false">IFERROR(VLOOKUP(ROWS($N$5:N2872),$H$5:$I$6009,2,0),"")</f>
        <v/>
      </c>
    </row>
    <row r="2873" customFormat="false" ht="14.25" hidden="false" customHeight="true" outlineLevel="0" collapsed="false">
      <c r="H2873" s="44" t="n">
        <f aca="false">IF(ISNUMBER(SEARCH($N$1,I2873)),MAX($H$4:H2872)+1,0)</f>
        <v>0</v>
      </c>
      <c r="N2873" s="44" t="str">
        <f aca="false">IFERROR(VLOOKUP(ROWS($N$5:N2873),$H$5:$I$6009,2,0),"")</f>
        <v/>
      </c>
    </row>
    <row r="2874" customFormat="false" ht="14.25" hidden="false" customHeight="true" outlineLevel="0" collapsed="false">
      <c r="H2874" s="44" t="n">
        <f aca="false">IF(ISNUMBER(SEARCH($N$1,I2874)),MAX($H$4:H2873)+1,0)</f>
        <v>0</v>
      </c>
      <c r="N2874" s="44" t="str">
        <f aca="false">IFERROR(VLOOKUP(ROWS($N$5:N2874),$H$5:$I$6009,2,0),"")</f>
        <v/>
      </c>
    </row>
    <row r="2875" customFormat="false" ht="14.25" hidden="false" customHeight="true" outlineLevel="0" collapsed="false">
      <c r="H2875" s="44" t="n">
        <f aca="false">IF(ISNUMBER(SEARCH($N$1,I2875)),MAX($H$4:H2874)+1,0)</f>
        <v>0</v>
      </c>
      <c r="N2875" s="44" t="str">
        <f aca="false">IFERROR(VLOOKUP(ROWS($N$5:N2875),$H$5:$I$6009,2,0),"")</f>
        <v/>
      </c>
    </row>
    <row r="2876" customFormat="false" ht="14.25" hidden="false" customHeight="true" outlineLevel="0" collapsed="false">
      <c r="H2876" s="44" t="n">
        <f aca="false">IF(ISNUMBER(SEARCH($N$1,I2876)),MAX($H$4:H2875)+1,0)</f>
        <v>0</v>
      </c>
      <c r="N2876" s="44" t="str">
        <f aca="false">IFERROR(VLOOKUP(ROWS($N$5:N2876),$H$5:$I$6009,2,0),"")</f>
        <v/>
      </c>
    </row>
    <row r="2877" customFormat="false" ht="14.25" hidden="false" customHeight="true" outlineLevel="0" collapsed="false">
      <c r="H2877" s="44" t="n">
        <f aca="false">IF(ISNUMBER(SEARCH($N$1,I2877)),MAX($H$4:H2876)+1,0)</f>
        <v>0</v>
      </c>
      <c r="N2877" s="44" t="str">
        <f aca="false">IFERROR(VLOOKUP(ROWS($N$5:N2877),$H$5:$I$6009,2,0),"")</f>
        <v/>
      </c>
    </row>
    <row r="2878" customFormat="false" ht="14.25" hidden="false" customHeight="true" outlineLevel="0" collapsed="false">
      <c r="H2878" s="44" t="n">
        <f aca="false">IF(ISNUMBER(SEARCH($N$1,I2878)),MAX($H$4:H2877)+1,0)</f>
        <v>0</v>
      </c>
      <c r="N2878" s="44" t="str">
        <f aca="false">IFERROR(VLOOKUP(ROWS($N$5:N2878),$H$5:$I$6009,2,0),"")</f>
        <v/>
      </c>
    </row>
    <row r="2879" customFormat="false" ht="14.25" hidden="false" customHeight="true" outlineLevel="0" collapsed="false">
      <c r="H2879" s="44" t="n">
        <f aca="false">IF(ISNUMBER(SEARCH($N$1,I2879)),MAX($H$4:H2878)+1,0)</f>
        <v>0</v>
      </c>
      <c r="N2879" s="44" t="str">
        <f aca="false">IFERROR(VLOOKUP(ROWS($N$5:N2879),$H$5:$I$6009,2,0),"")</f>
        <v/>
      </c>
    </row>
    <row r="2880" customFormat="false" ht="14.25" hidden="false" customHeight="true" outlineLevel="0" collapsed="false">
      <c r="H2880" s="44" t="n">
        <f aca="false">IF(ISNUMBER(SEARCH($N$1,I2880)),MAX($H$4:H2879)+1,0)</f>
        <v>0</v>
      </c>
      <c r="N2880" s="44" t="str">
        <f aca="false">IFERROR(VLOOKUP(ROWS($N$5:N2880),$H$5:$I$6009,2,0),"")</f>
        <v/>
      </c>
    </row>
    <row r="2881" customFormat="false" ht="14.25" hidden="false" customHeight="true" outlineLevel="0" collapsed="false">
      <c r="H2881" s="44" t="n">
        <f aca="false">IF(ISNUMBER(SEARCH($N$1,I2881)),MAX($H$4:H2880)+1,0)</f>
        <v>0</v>
      </c>
      <c r="N2881" s="44" t="str">
        <f aca="false">IFERROR(VLOOKUP(ROWS($N$5:N2881),$H$5:$I$6009,2,0),"")</f>
        <v/>
      </c>
    </row>
    <row r="2882" customFormat="false" ht="14.25" hidden="false" customHeight="true" outlineLevel="0" collapsed="false">
      <c r="H2882" s="44" t="n">
        <f aca="false">IF(ISNUMBER(SEARCH($N$1,I2882)),MAX($H$4:H2881)+1,0)</f>
        <v>0</v>
      </c>
      <c r="N2882" s="44" t="str">
        <f aca="false">IFERROR(VLOOKUP(ROWS($N$5:N2882),$H$5:$I$6009,2,0),"")</f>
        <v/>
      </c>
    </row>
    <row r="2883" customFormat="false" ht="14.25" hidden="false" customHeight="true" outlineLevel="0" collapsed="false">
      <c r="H2883" s="44" t="n">
        <f aca="false">IF(ISNUMBER(SEARCH($N$1,I2883)),MAX($H$4:H2882)+1,0)</f>
        <v>0</v>
      </c>
      <c r="N2883" s="44" t="str">
        <f aca="false">IFERROR(VLOOKUP(ROWS($N$5:N2883),$H$5:$I$6009,2,0),"")</f>
        <v/>
      </c>
    </row>
    <row r="2884" customFormat="false" ht="14.25" hidden="false" customHeight="true" outlineLevel="0" collapsed="false">
      <c r="H2884" s="44" t="n">
        <f aca="false">IF(ISNUMBER(SEARCH($N$1,I2884)),MAX($H$4:H2883)+1,0)</f>
        <v>0</v>
      </c>
      <c r="N2884" s="44" t="str">
        <f aca="false">IFERROR(VLOOKUP(ROWS($N$5:N2884),$H$5:$I$6009,2,0),"")</f>
        <v/>
      </c>
    </row>
    <row r="2885" customFormat="false" ht="14.25" hidden="false" customHeight="true" outlineLevel="0" collapsed="false">
      <c r="H2885" s="44" t="n">
        <f aca="false">IF(ISNUMBER(SEARCH($N$1,I2885)),MAX($H$4:H2884)+1,0)</f>
        <v>0</v>
      </c>
      <c r="N2885" s="44" t="str">
        <f aca="false">IFERROR(VLOOKUP(ROWS($N$5:N2885),$H$5:$I$6009,2,0),"")</f>
        <v/>
      </c>
    </row>
    <row r="2886" customFormat="false" ht="14.25" hidden="false" customHeight="true" outlineLevel="0" collapsed="false">
      <c r="H2886" s="44" t="n">
        <f aca="false">IF(ISNUMBER(SEARCH($N$1,I2886)),MAX($H$4:H2885)+1,0)</f>
        <v>0</v>
      </c>
      <c r="N2886" s="44" t="str">
        <f aca="false">IFERROR(VLOOKUP(ROWS($N$5:N2886),$H$5:$I$6009,2,0),"")</f>
        <v/>
      </c>
    </row>
    <row r="2887" customFormat="false" ht="14.25" hidden="false" customHeight="true" outlineLevel="0" collapsed="false">
      <c r="H2887" s="44" t="n">
        <f aca="false">IF(ISNUMBER(SEARCH($N$1,I2887)),MAX($H$4:H2886)+1,0)</f>
        <v>0</v>
      </c>
      <c r="N2887" s="44" t="str">
        <f aca="false">IFERROR(VLOOKUP(ROWS($N$5:N2887),$H$5:$I$6009,2,0),"")</f>
        <v/>
      </c>
    </row>
    <row r="2888" customFormat="false" ht="14.25" hidden="false" customHeight="true" outlineLevel="0" collapsed="false">
      <c r="H2888" s="44" t="n">
        <f aca="false">IF(ISNUMBER(SEARCH($N$1,I2888)),MAX($H$4:H2887)+1,0)</f>
        <v>0</v>
      </c>
      <c r="N2888" s="44" t="str">
        <f aca="false">IFERROR(VLOOKUP(ROWS($N$5:N2888),$H$5:$I$6009,2,0),"")</f>
        <v/>
      </c>
    </row>
    <row r="2889" customFormat="false" ht="14.25" hidden="false" customHeight="true" outlineLevel="0" collapsed="false">
      <c r="H2889" s="44" t="n">
        <f aca="false">IF(ISNUMBER(SEARCH($N$1,I2889)),MAX($H$4:H2888)+1,0)</f>
        <v>0</v>
      </c>
      <c r="N2889" s="44" t="str">
        <f aca="false">IFERROR(VLOOKUP(ROWS($N$5:N2889),$H$5:$I$6009,2,0),"")</f>
        <v/>
      </c>
    </row>
    <row r="2890" customFormat="false" ht="14.25" hidden="false" customHeight="true" outlineLevel="0" collapsed="false">
      <c r="H2890" s="44" t="n">
        <f aca="false">IF(ISNUMBER(SEARCH($N$1,I2890)),MAX($H$4:H2889)+1,0)</f>
        <v>0</v>
      </c>
      <c r="N2890" s="44" t="str">
        <f aca="false">IFERROR(VLOOKUP(ROWS($N$5:N2890),$H$5:$I$6009,2,0),"")</f>
        <v/>
      </c>
    </row>
    <row r="2891" customFormat="false" ht="14.25" hidden="false" customHeight="true" outlineLevel="0" collapsed="false">
      <c r="H2891" s="44" t="n">
        <f aca="false">IF(ISNUMBER(SEARCH($N$1,I2891)),MAX($H$4:H2890)+1,0)</f>
        <v>0</v>
      </c>
      <c r="N2891" s="44" t="str">
        <f aca="false">IFERROR(VLOOKUP(ROWS($N$5:N2891),$H$5:$I$6009,2,0),"")</f>
        <v/>
      </c>
    </row>
    <row r="2892" customFormat="false" ht="14.25" hidden="false" customHeight="true" outlineLevel="0" collapsed="false">
      <c r="H2892" s="44" t="n">
        <f aca="false">IF(ISNUMBER(SEARCH($N$1,I2892)),MAX($H$4:H2891)+1,0)</f>
        <v>0</v>
      </c>
      <c r="N2892" s="44" t="str">
        <f aca="false">IFERROR(VLOOKUP(ROWS($N$5:N2892),$H$5:$I$6009,2,0),"")</f>
        <v/>
      </c>
    </row>
    <row r="2893" customFormat="false" ht="14.25" hidden="false" customHeight="true" outlineLevel="0" collapsed="false">
      <c r="H2893" s="44" t="n">
        <f aca="false">IF(ISNUMBER(SEARCH($N$1,I2893)),MAX($H$4:H2892)+1,0)</f>
        <v>0</v>
      </c>
      <c r="N2893" s="44" t="str">
        <f aca="false">IFERROR(VLOOKUP(ROWS($N$5:N2893),$H$5:$I$6009,2,0),"")</f>
        <v/>
      </c>
    </row>
    <row r="2894" customFormat="false" ht="14.25" hidden="false" customHeight="true" outlineLevel="0" collapsed="false">
      <c r="H2894" s="44" t="n">
        <f aca="false">IF(ISNUMBER(SEARCH($N$1,I2894)),MAX($H$4:H2893)+1,0)</f>
        <v>0</v>
      </c>
      <c r="N2894" s="44" t="str">
        <f aca="false">IFERROR(VLOOKUP(ROWS($N$5:N2894),$H$5:$I$6009,2,0),"")</f>
        <v/>
      </c>
    </row>
    <row r="2895" customFormat="false" ht="14.25" hidden="false" customHeight="true" outlineLevel="0" collapsed="false">
      <c r="H2895" s="44" t="n">
        <f aca="false">IF(ISNUMBER(SEARCH($N$1,I2895)),MAX($H$4:H2894)+1,0)</f>
        <v>0</v>
      </c>
      <c r="N2895" s="44" t="str">
        <f aca="false">IFERROR(VLOOKUP(ROWS($N$5:N2895),$H$5:$I$6009,2,0),"")</f>
        <v/>
      </c>
    </row>
    <row r="2896" customFormat="false" ht="14.25" hidden="false" customHeight="true" outlineLevel="0" collapsed="false">
      <c r="H2896" s="44" t="n">
        <f aca="false">IF(ISNUMBER(SEARCH($N$1,I2896)),MAX($H$4:H2895)+1,0)</f>
        <v>0</v>
      </c>
      <c r="N2896" s="44" t="str">
        <f aca="false">IFERROR(VLOOKUP(ROWS($N$5:N2896),$H$5:$I$6009,2,0),"")</f>
        <v/>
      </c>
    </row>
    <row r="2897" customFormat="false" ht="14.25" hidden="false" customHeight="true" outlineLevel="0" collapsed="false">
      <c r="H2897" s="44" t="n">
        <f aca="false">IF(ISNUMBER(SEARCH($N$1,I2897)),MAX($H$4:H2896)+1,0)</f>
        <v>0</v>
      </c>
      <c r="N2897" s="44" t="str">
        <f aca="false">IFERROR(VLOOKUP(ROWS($N$5:N2897),$H$5:$I$6009,2,0),"")</f>
        <v/>
      </c>
    </row>
    <row r="2898" customFormat="false" ht="14.25" hidden="false" customHeight="true" outlineLevel="0" collapsed="false">
      <c r="H2898" s="44" t="n">
        <f aca="false">IF(ISNUMBER(SEARCH($N$1,I2898)),MAX($H$4:H2897)+1,0)</f>
        <v>0</v>
      </c>
      <c r="N2898" s="44" t="str">
        <f aca="false">IFERROR(VLOOKUP(ROWS($N$5:N2898),$H$5:$I$6009,2,0),"")</f>
        <v/>
      </c>
    </row>
    <row r="2899" customFormat="false" ht="14.25" hidden="false" customHeight="true" outlineLevel="0" collapsed="false">
      <c r="H2899" s="44" t="n">
        <f aca="false">IF(ISNUMBER(SEARCH($N$1,I2899)),MAX($H$4:H2898)+1,0)</f>
        <v>0</v>
      </c>
      <c r="N2899" s="44" t="str">
        <f aca="false">IFERROR(VLOOKUP(ROWS($N$5:N2899),$H$5:$I$6009,2,0),"")</f>
        <v/>
      </c>
    </row>
    <row r="2900" customFormat="false" ht="14.25" hidden="false" customHeight="true" outlineLevel="0" collapsed="false">
      <c r="H2900" s="44" t="n">
        <f aca="false">IF(ISNUMBER(SEARCH($N$1,I2900)),MAX($H$4:H2899)+1,0)</f>
        <v>0</v>
      </c>
      <c r="N2900" s="44" t="str">
        <f aca="false">IFERROR(VLOOKUP(ROWS($N$5:N2900),$H$5:$I$6009,2,0),"")</f>
        <v/>
      </c>
    </row>
    <row r="2901" customFormat="false" ht="14.25" hidden="false" customHeight="true" outlineLevel="0" collapsed="false">
      <c r="H2901" s="44" t="n">
        <f aca="false">IF(ISNUMBER(SEARCH($N$1,I2901)),MAX($H$4:H2900)+1,0)</f>
        <v>0</v>
      </c>
      <c r="N2901" s="44" t="str">
        <f aca="false">IFERROR(VLOOKUP(ROWS($N$5:N2901),$H$5:$I$6009,2,0),"")</f>
        <v/>
      </c>
    </row>
    <row r="2902" customFormat="false" ht="14.25" hidden="false" customHeight="true" outlineLevel="0" collapsed="false">
      <c r="H2902" s="44" t="n">
        <f aca="false">IF(ISNUMBER(SEARCH($N$1,I2902)),MAX($H$4:H2901)+1,0)</f>
        <v>0</v>
      </c>
      <c r="N2902" s="44" t="str">
        <f aca="false">IFERROR(VLOOKUP(ROWS($N$5:N2902),$H$5:$I$6009,2,0),"")</f>
        <v/>
      </c>
    </row>
    <row r="2903" customFormat="false" ht="14.25" hidden="false" customHeight="true" outlineLevel="0" collapsed="false">
      <c r="H2903" s="44" t="n">
        <f aca="false">IF(ISNUMBER(SEARCH($N$1,I2903)),MAX($H$4:H2902)+1,0)</f>
        <v>0</v>
      </c>
      <c r="N2903" s="44" t="str">
        <f aca="false">IFERROR(VLOOKUP(ROWS($N$5:N2903),$H$5:$I$6009,2,0),"")</f>
        <v/>
      </c>
    </row>
    <row r="2904" customFormat="false" ht="14.25" hidden="false" customHeight="true" outlineLevel="0" collapsed="false">
      <c r="H2904" s="44" t="n">
        <f aca="false">IF(ISNUMBER(SEARCH($N$1,I2904)),MAX($H$4:H2903)+1,0)</f>
        <v>0</v>
      </c>
      <c r="N2904" s="44" t="str">
        <f aca="false">IFERROR(VLOOKUP(ROWS($N$5:N2904),$H$5:$I$6009,2,0),"")</f>
        <v/>
      </c>
    </row>
    <row r="2905" customFormat="false" ht="14.25" hidden="false" customHeight="true" outlineLevel="0" collapsed="false">
      <c r="H2905" s="44" t="n">
        <f aca="false">IF(ISNUMBER(SEARCH($N$1,I2905)),MAX($H$4:H2904)+1,0)</f>
        <v>0</v>
      </c>
      <c r="N2905" s="44" t="str">
        <f aca="false">IFERROR(VLOOKUP(ROWS($N$5:N2905),$H$5:$I$6009,2,0),"")</f>
        <v/>
      </c>
    </row>
    <row r="2906" customFormat="false" ht="14.25" hidden="false" customHeight="true" outlineLevel="0" collapsed="false">
      <c r="H2906" s="44" t="n">
        <f aca="false">IF(ISNUMBER(SEARCH($N$1,I2906)),MAX($H$4:H2905)+1,0)</f>
        <v>0</v>
      </c>
      <c r="N2906" s="44" t="str">
        <f aca="false">IFERROR(VLOOKUP(ROWS($N$5:N2906),$H$5:$I$6009,2,0),"")</f>
        <v/>
      </c>
    </row>
    <row r="2907" customFormat="false" ht="14.25" hidden="false" customHeight="true" outlineLevel="0" collapsed="false">
      <c r="H2907" s="44" t="n">
        <f aca="false">IF(ISNUMBER(SEARCH($N$1,I2907)),MAX($H$4:H2906)+1,0)</f>
        <v>0</v>
      </c>
      <c r="N2907" s="44" t="str">
        <f aca="false">IFERROR(VLOOKUP(ROWS($N$5:N2907),$H$5:$I$6009,2,0),"")</f>
        <v/>
      </c>
    </row>
    <row r="2908" customFormat="false" ht="14.25" hidden="false" customHeight="true" outlineLevel="0" collapsed="false">
      <c r="H2908" s="44" t="n">
        <f aca="false">IF(ISNUMBER(SEARCH($N$1,I2908)),MAX($H$4:H2907)+1,0)</f>
        <v>0</v>
      </c>
      <c r="N2908" s="44" t="str">
        <f aca="false">IFERROR(VLOOKUP(ROWS($N$5:N2908),$H$5:$I$6009,2,0),"")</f>
        <v/>
      </c>
    </row>
    <row r="2909" customFormat="false" ht="14.25" hidden="false" customHeight="true" outlineLevel="0" collapsed="false">
      <c r="H2909" s="44" t="n">
        <f aca="false">IF(ISNUMBER(SEARCH($N$1,I2909)),MAX($H$4:H2908)+1,0)</f>
        <v>0</v>
      </c>
      <c r="N2909" s="44" t="str">
        <f aca="false">IFERROR(VLOOKUP(ROWS($N$5:N2909),$H$5:$I$6009,2,0),"")</f>
        <v/>
      </c>
    </row>
    <row r="2910" customFormat="false" ht="14.25" hidden="false" customHeight="true" outlineLevel="0" collapsed="false">
      <c r="H2910" s="44" t="n">
        <f aca="false">IF(ISNUMBER(SEARCH($N$1,I2910)),MAX($H$4:H2909)+1,0)</f>
        <v>0</v>
      </c>
      <c r="N2910" s="44" t="str">
        <f aca="false">IFERROR(VLOOKUP(ROWS($N$5:N2910),$H$5:$I$6009,2,0),"")</f>
        <v/>
      </c>
    </row>
    <row r="2911" customFormat="false" ht="14.25" hidden="false" customHeight="true" outlineLevel="0" collapsed="false">
      <c r="H2911" s="44" t="n">
        <f aca="false">IF(ISNUMBER(SEARCH($N$1,I2911)),MAX($H$4:H2910)+1,0)</f>
        <v>0</v>
      </c>
      <c r="N2911" s="44" t="str">
        <f aca="false">IFERROR(VLOOKUP(ROWS($N$5:N2911),$H$5:$I$6009,2,0),"")</f>
        <v/>
      </c>
    </row>
    <row r="2912" customFormat="false" ht="14.25" hidden="false" customHeight="true" outlineLevel="0" collapsed="false">
      <c r="H2912" s="44" t="n">
        <f aca="false">IF(ISNUMBER(SEARCH($N$1,I2912)),MAX($H$4:H2911)+1,0)</f>
        <v>0</v>
      </c>
      <c r="N2912" s="44" t="str">
        <f aca="false">IFERROR(VLOOKUP(ROWS($N$5:N2912),$H$5:$I$6009,2,0),"")</f>
        <v/>
      </c>
    </row>
    <row r="2913" customFormat="false" ht="14.25" hidden="false" customHeight="true" outlineLevel="0" collapsed="false">
      <c r="H2913" s="44" t="n">
        <f aca="false">IF(ISNUMBER(SEARCH($N$1,I2913)),MAX($H$4:H2912)+1,0)</f>
        <v>0</v>
      </c>
      <c r="N2913" s="44" t="str">
        <f aca="false">IFERROR(VLOOKUP(ROWS($N$5:N2913),$H$5:$I$6009,2,0),"")</f>
        <v/>
      </c>
    </row>
    <row r="2914" customFormat="false" ht="14.25" hidden="false" customHeight="true" outlineLevel="0" collapsed="false">
      <c r="H2914" s="44" t="n">
        <f aca="false">IF(ISNUMBER(SEARCH($N$1,I2914)),MAX($H$4:H2913)+1,0)</f>
        <v>0</v>
      </c>
      <c r="N2914" s="44" t="str">
        <f aca="false">IFERROR(VLOOKUP(ROWS($N$5:N2914),$H$5:$I$6009,2,0),"")</f>
        <v/>
      </c>
    </row>
    <row r="2915" customFormat="false" ht="14.25" hidden="false" customHeight="true" outlineLevel="0" collapsed="false">
      <c r="H2915" s="44" t="n">
        <f aca="false">IF(ISNUMBER(SEARCH($N$1,I2915)),MAX($H$4:H2914)+1,0)</f>
        <v>0</v>
      </c>
      <c r="N2915" s="44" t="str">
        <f aca="false">IFERROR(VLOOKUP(ROWS($N$5:N2915),$H$5:$I$6009,2,0),"")</f>
        <v/>
      </c>
    </row>
    <row r="2916" customFormat="false" ht="14.25" hidden="false" customHeight="true" outlineLevel="0" collapsed="false">
      <c r="H2916" s="44" t="n">
        <f aca="false">IF(ISNUMBER(SEARCH($N$1,I2916)),MAX($H$4:H2915)+1,0)</f>
        <v>0</v>
      </c>
      <c r="N2916" s="44" t="str">
        <f aca="false">IFERROR(VLOOKUP(ROWS($N$5:N2916),$H$5:$I$6009,2,0),"")</f>
        <v/>
      </c>
    </row>
    <row r="2917" customFormat="false" ht="14.25" hidden="false" customHeight="true" outlineLevel="0" collapsed="false">
      <c r="H2917" s="44" t="n">
        <f aca="false">IF(ISNUMBER(SEARCH($N$1,I2917)),MAX($H$4:H2916)+1,0)</f>
        <v>0</v>
      </c>
      <c r="N2917" s="44" t="str">
        <f aca="false">IFERROR(VLOOKUP(ROWS($N$5:N2917),$H$5:$I$6009,2,0),"")</f>
        <v/>
      </c>
    </row>
    <row r="2918" customFormat="false" ht="14.25" hidden="false" customHeight="true" outlineLevel="0" collapsed="false">
      <c r="H2918" s="44" t="n">
        <f aca="false">IF(ISNUMBER(SEARCH($N$1,I2918)),MAX($H$4:H2917)+1,0)</f>
        <v>0</v>
      </c>
      <c r="N2918" s="44" t="str">
        <f aca="false">IFERROR(VLOOKUP(ROWS($N$5:N2918),$H$5:$I$6009,2,0),"")</f>
        <v/>
      </c>
    </row>
    <row r="2919" customFormat="false" ht="14.25" hidden="false" customHeight="true" outlineLevel="0" collapsed="false">
      <c r="H2919" s="44" t="n">
        <f aca="false">IF(ISNUMBER(SEARCH($N$1,I2919)),MAX($H$4:H2918)+1,0)</f>
        <v>0</v>
      </c>
      <c r="N2919" s="44" t="str">
        <f aca="false">IFERROR(VLOOKUP(ROWS($N$5:N2919),$H$5:$I$6009,2,0),"")</f>
        <v/>
      </c>
    </row>
    <row r="2920" customFormat="false" ht="14.25" hidden="false" customHeight="true" outlineLevel="0" collapsed="false">
      <c r="H2920" s="44" t="n">
        <f aca="false">IF(ISNUMBER(SEARCH($N$1,I2920)),MAX($H$4:H2919)+1,0)</f>
        <v>0</v>
      </c>
      <c r="N2920" s="44" t="str">
        <f aca="false">IFERROR(VLOOKUP(ROWS($N$5:N2920),$H$5:$I$6009,2,0),"")</f>
        <v/>
      </c>
    </row>
    <row r="2921" customFormat="false" ht="14.25" hidden="false" customHeight="true" outlineLevel="0" collapsed="false">
      <c r="H2921" s="44" t="n">
        <f aca="false">IF(ISNUMBER(SEARCH($N$1,I2921)),MAX($H$4:H2920)+1,0)</f>
        <v>0</v>
      </c>
      <c r="N2921" s="44" t="str">
        <f aca="false">IFERROR(VLOOKUP(ROWS($N$5:N2921),$H$5:$I$6009,2,0),"")</f>
        <v/>
      </c>
    </row>
    <row r="2922" customFormat="false" ht="14.25" hidden="false" customHeight="true" outlineLevel="0" collapsed="false">
      <c r="H2922" s="44" t="n">
        <f aca="false">IF(ISNUMBER(SEARCH($N$1,I2922)),MAX($H$4:H2921)+1,0)</f>
        <v>0</v>
      </c>
      <c r="N2922" s="44" t="str">
        <f aca="false">IFERROR(VLOOKUP(ROWS($N$5:N2922),$H$5:$I$6009,2,0),"")</f>
        <v/>
      </c>
    </row>
    <row r="2923" customFormat="false" ht="14.25" hidden="false" customHeight="true" outlineLevel="0" collapsed="false">
      <c r="H2923" s="44" t="n">
        <f aca="false">IF(ISNUMBER(SEARCH($N$1,I2923)),MAX($H$4:H2922)+1,0)</f>
        <v>0</v>
      </c>
      <c r="N2923" s="44" t="str">
        <f aca="false">IFERROR(VLOOKUP(ROWS($N$5:N2923),$H$5:$I$6009,2,0),"")</f>
        <v/>
      </c>
    </row>
    <row r="2924" customFormat="false" ht="14.25" hidden="false" customHeight="true" outlineLevel="0" collapsed="false">
      <c r="H2924" s="44" t="n">
        <f aca="false">IF(ISNUMBER(SEARCH($N$1,I2924)),MAX($H$4:H2923)+1,0)</f>
        <v>0</v>
      </c>
      <c r="N2924" s="44" t="str">
        <f aca="false">IFERROR(VLOOKUP(ROWS($N$5:N2924),$H$5:$I$6009,2,0),"")</f>
        <v/>
      </c>
    </row>
    <row r="2925" customFormat="false" ht="14.25" hidden="false" customHeight="true" outlineLevel="0" collapsed="false">
      <c r="H2925" s="44" t="n">
        <f aca="false">IF(ISNUMBER(SEARCH($N$1,I2925)),MAX($H$4:H2924)+1,0)</f>
        <v>0</v>
      </c>
      <c r="N2925" s="44" t="str">
        <f aca="false">IFERROR(VLOOKUP(ROWS($N$5:N2925),$H$5:$I$6009,2,0),"")</f>
        <v/>
      </c>
    </row>
    <row r="2926" customFormat="false" ht="14.25" hidden="false" customHeight="true" outlineLevel="0" collapsed="false">
      <c r="H2926" s="44" t="n">
        <f aca="false">IF(ISNUMBER(SEARCH($N$1,I2926)),MAX($H$4:H2925)+1,0)</f>
        <v>0</v>
      </c>
      <c r="N2926" s="44" t="str">
        <f aca="false">IFERROR(VLOOKUP(ROWS($N$5:N2926),$H$5:$I$6009,2,0),"")</f>
        <v/>
      </c>
    </row>
    <row r="2927" customFormat="false" ht="14.25" hidden="false" customHeight="true" outlineLevel="0" collapsed="false">
      <c r="H2927" s="44" t="n">
        <f aca="false">IF(ISNUMBER(SEARCH($N$1,I2927)),MAX($H$4:H2926)+1,0)</f>
        <v>0</v>
      </c>
      <c r="N2927" s="44" t="str">
        <f aca="false">IFERROR(VLOOKUP(ROWS($N$5:N2927),$H$5:$I$6009,2,0),"")</f>
        <v/>
      </c>
    </row>
    <row r="2928" customFormat="false" ht="14.25" hidden="false" customHeight="true" outlineLevel="0" collapsed="false">
      <c r="H2928" s="44" t="n">
        <f aca="false">IF(ISNUMBER(SEARCH($N$1,I2928)),MAX($H$4:H2927)+1,0)</f>
        <v>0</v>
      </c>
      <c r="N2928" s="44" t="str">
        <f aca="false">IFERROR(VLOOKUP(ROWS($N$5:N2928),$H$5:$I$6009,2,0),"")</f>
        <v/>
      </c>
    </row>
    <row r="2929" customFormat="false" ht="14.25" hidden="false" customHeight="true" outlineLevel="0" collapsed="false">
      <c r="H2929" s="44" t="n">
        <f aca="false">IF(ISNUMBER(SEARCH($N$1,I2929)),MAX($H$4:H2928)+1,0)</f>
        <v>0</v>
      </c>
      <c r="N2929" s="44" t="str">
        <f aca="false">IFERROR(VLOOKUP(ROWS($N$5:N2929),$H$5:$I$6009,2,0),"")</f>
        <v/>
      </c>
    </row>
    <row r="2930" customFormat="false" ht="14.25" hidden="false" customHeight="true" outlineLevel="0" collapsed="false">
      <c r="H2930" s="44" t="n">
        <f aca="false">IF(ISNUMBER(SEARCH($N$1,I2930)),MAX($H$4:H2929)+1,0)</f>
        <v>0</v>
      </c>
      <c r="N2930" s="44" t="str">
        <f aca="false">IFERROR(VLOOKUP(ROWS($N$5:N2930),$H$5:$I$6009,2,0),"")</f>
        <v/>
      </c>
    </row>
    <row r="2931" customFormat="false" ht="14.25" hidden="false" customHeight="true" outlineLevel="0" collapsed="false">
      <c r="H2931" s="44" t="n">
        <f aca="false">IF(ISNUMBER(SEARCH($N$1,I2931)),MAX($H$4:H2930)+1,0)</f>
        <v>0</v>
      </c>
      <c r="N2931" s="44" t="str">
        <f aca="false">IFERROR(VLOOKUP(ROWS($N$5:N2931),$H$5:$I$6009,2,0),"")</f>
        <v/>
      </c>
    </row>
    <row r="2932" customFormat="false" ht="14.25" hidden="false" customHeight="true" outlineLevel="0" collapsed="false">
      <c r="H2932" s="44" t="n">
        <f aca="false">IF(ISNUMBER(SEARCH($N$1,I2932)),MAX($H$4:H2931)+1,0)</f>
        <v>0</v>
      </c>
      <c r="N2932" s="44" t="str">
        <f aca="false">IFERROR(VLOOKUP(ROWS($N$5:N2932),$H$5:$I$6009,2,0),"")</f>
        <v/>
      </c>
    </row>
    <row r="2933" customFormat="false" ht="14.25" hidden="false" customHeight="true" outlineLevel="0" collapsed="false">
      <c r="H2933" s="44" t="n">
        <f aca="false">IF(ISNUMBER(SEARCH($N$1,I2933)),MAX($H$4:H2932)+1,0)</f>
        <v>0</v>
      </c>
      <c r="N2933" s="44" t="str">
        <f aca="false">IFERROR(VLOOKUP(ROWS($N$5:N2933),$H$5:$I$6009,2,0),"")</f>
        <v/>
      </c>
    </row>
    <row r="2934" customFormat="false" ht="14.25" hidden="false" customHeight="true" outlineLevel="0" collapsed="false">
      <c r="H2934" s="44" t="n">
        <f aca="false">IF(ISNUMBER(SEARCH($N$1,I2934)),MAX($H$4:H2933)+1,0)</f>
        <v>0</v>
      </c>
      <c r="N2934" s="44" t="str">
        <f aca="false">IFERROR(VLOOKUP(ROWS($N$5:N2934),$H$5:$I$6009,2,0),"")</f>
        <v/>
      </c>
    </row>
    <row r="2935" customFormat="false" ht="14.25" hidden="false" customHeight="true" outlineLevel="0" collapsed="false">
      <c r="H2935" s="44" t="n">
        <f aca="false">IF(ISNUMBER(SEARCH($N$1,I2935)),MAX($H$4:H2934)+1,0)</f>
        <v>0</v>
      </c>
      <c r="N2935" s="44" t="str">
        <f aca="false">IFERROR(VLOOKUP(ROWS($N$5:N2935),$H$5:$I$6009,2,0),"")</f>
        <v/>
      </c>
    </row>
    <row r="2936" customFormat="false" ht="14.25" hidden="false" customHeight="true" outlineLevel="0" collapsed="false">
      <c r="H2936" s="44" t="n">
        <f aca="false">IF(ISNUMBER(SEARCH($N$1,I2936)),MAX($H$4:H2935)+1,0)</f>
        <v>0</v>
      </c>
      <c r="N2936" s="44" t="str">
        <f aca="false">IFERROR(VLOOKUP(ROWS($N$5:N2936),$H$5:$I$6009,2,0),"")</f>
        <v/>
      </c>
    </row>
    <row r="2937" customFormat="false" ht="14.25" hidden="false" customHeight="true" outlineLevel="0" collapsed="false">
      <c r="H2937" s="44" t="n">
        <f aca="false">IF(ISNUMBER(SEARCH($N$1,I2937)),MAX($H$4:H2936)+1,0)</f>
        <v>0</v>
      </c>
      <c r="N2937" s="44" t="str">
        <f aca="false">IFERROR(VLOOKUP(ROWS($N$5:N2937),$H$5:$I$6009,2,0),"")</f>
        <v/>
      </c>
    </row>
    <row r="2938" customFormat="false" ht="14.25" hidden="false" customHeight="true" outlineLevel="0" collapsed="false">
      <c r="H2938" s="44" t="n">
        <f aca="false">IF(ISNUMBER(SEARCH($N$1,I2938)),MAX($H$4:H2937)+1,0)</f>
        <v>0</v>
      </c>
      <c r="N2938" s="44" t="str">
        <f aca="false">IFERROR(VLOOKUP(ROWS($N$5:N2938),$H$5:$I$6009,2,0),"")</f>
        <v/>
      </c>
    </row>
    <row r="2939" customFormat="false" ht="14.25" hidden="false" customHeight="true" outlineLevel="0" collapsed="false">
      <c r="H2939" s="44" t="n">
        <f aca="false">IF(ISNUMBER(SEARCH($N$1,I2939)),MAX($H$4:H2938)+1,0)</f>
        <v>0</v>
      </c>
      <c r="N2939" s="44" t="str">
        <f aca="false">IFERROR(VLOOKUP(ROWS($N$5:N2939),$H$5:$I$6009,2,0),"")</f>
        <v/>
      </c>
    </row>
    <row r="2940" customFormat="false" ht="14.25" hidden="false" customHeight="true" outlineLevel="0" collapsed="false">
      <c r="H2940" s="44" t="n">
        <f aca="false">IF(ISNUMBER(SEARCH($N$1,I2940)),MAX($H$4:H2939)+1,0)</f>
        <v>0</v>
      </c>
      <c r="N2940" s="44" t="str">
        <f aca="false">IFERROR(VLOOKUP(ROWS($N$5:N2940),$H$5:$I$6009,2,0),"")</f>
        <v/>
      </c>
    </row>
    <row r="2941" customFormat="false" ht="14.25" hidden="false" customHeight="true" outlineLevel="0" collapsed="false">
      <c r="H2941" s="44" t="n">
        <f aca="false">IF(ISNUMBER(SEARCH($N$1,I2941)),MAX($H$4:H2940)+1,0)</f>
        <v>0</v>
      </c>
      <c r="N2941" s="44" t="str">
        <f aca="false">IFERROR(VLOOKUP(ROWS($N$5:N2941),$H$5:$I$6009,2,0),"")</f>
        <v/>
      </c>
    </row>
    <row r="2942" customFormat="false" ht="14.25" hidden="false" customHeight="true" outlineLevel="0" collapsed="false">
      <c r="H2942" s="44" t="n">
        <f aca="false">IF(ISNUMBER(SEARCH($N$1,I2942)),MAX($H$4:H2941)+1,0)</f>
        <v>0</v>
      </c>
      <c r="N2942" s="44" t="str">
        <f aca="false">IFERROR(VLOOKUP(ROWS($N$5:N2942),$H$5:$I$6009,2,0),"")</f>
        <v/>
      </c>
    </row>
    <row r="2943" customFormat="false" ht="14.25" hidden="false" customHeight="true" outlineLevel="0" collapsed="false">
      <c r="H2943" s="44" t="n">
        <f aca="false">IF(ISNUMBER(SEARCH($N$1,I2943)),MAX($H$4:H2942)+1,0)</f>
        <v>0</v>
      </c>
      <c r="N2943" s="44" t="str">
        <f aca="false">IFERROR(VLOOKUP(ROWS($N$5:N2943),$H$5:$I$6009,2,0),"")</f>
        <v/>
      </c>
    </row>
    <row r="2944" customFormat="false" ht="14.25" hidden="false" customHeight="true" outlineLevel="0" collapsed="false">
      <c r="H2944" s="44" t="n">
        <f aca="false">IF(ISNUMBER(SEARCH($N$1,I2944)),MAX($H$4:H2943)+1,0)</f>
        <v>0</v>
      </c>
      <c r="N2944" s="44" t="str">
        <f aca="false">IFERROR(VLOOKUP(ROWS($N$5:N2944),$H$5:$I$6009,2,0),"")</f>
        <v/>
      </c>
    </row>
    <row r="2945" customFormat="false" ht="14.25" hidden="false" customHeight="true" outlineLevel="0" collapsed="false">
      <c r="H2945" s="44" t="n">
        <f aca="false">IF(ISNUMBER(SEARCH($N$1,I2945)),MAX($H$4:H2944)+1,0)</f>
        <v>0</v>
      </c>
      <c r="N2945" s="44" t="str">
        <f aca="false">IFERROR(VLOOKUP(ROWS($N$5:N2945),$H$5:$I$6009,2,0),"")</f>
        <v/>
      </c>
    </row>
    <row r="2946" customFormat="false" ht="14.25" hidden="false" customHeight="true" outlineLevel="0" collapsed="false">
      <c r="H2946" s="44" t="n">
        <f aca="false">IF(ISNUMBER(SEARCH($N$1,I2946)),MAX($H$4:H2945)+1,0)</f>
        <v>0</v>
      </c>
      <c r="N2946" s="44" t="str">
        <f aca="false">IFERROR(VLOOKUP(ROWS($N$5:N2946),$H$5:$I$6009,2,0),"")</f>
        <v/>
      </c>
    </row>
    <row r="2947" customFormat="false" ht="14.25" hidden="false" customHeight="true" outlineLevel="0" collapsed="false">
      <c r="H2947" s="44" t="n">
        <f aca="false">IF(ISNUMBER(SEARCH($N$1,I2947)),MAX($H$4:H2946)+1,0)</f>
        <v>0</v>
      </c>
      <c r="N2947" s="44" t="str">
        <f aca="false">IFERROR(VLOOKUP(ROWS($N$5:N2947),$H$5:$I$6009,2,0),"")</f>
        <v/>
      </c>
    </row>
    <row r="2948" customFormat="false" ht="14.25" hidden="false" customHeight="true" outlineLevel="0" collapsed="false">
      <c r="H2948" s="44" t="n">
        <f aca="false">IF(ISNUMBER(SEARCH($N$1,I2948)),MAX($H$4:H2947)+1,0)</f>
        <v>0</v>
      </c>
      <c r="N2948" s="44" t="str">
        <f aca="false">IFERROR(VLOOKUP(ROWS($N$5:N2948),$H$5:$I$6009,2,0),"")</f>
        <v/>
      </c>
    </row>
    <row r="2949" customFormat="false" ht="14.25" hidden="false" customHeight="true" outlineLevel="0" collapsed="false">
      <c r="H2949" s="44" t="n">
        <f aca="false">IF(ISNUMBER(SEARCH($N$1,I2949)),MAX($H$4:H2948)+1,0)</f>
        <v>0</v>
      </c>
      <c r="N2949" s="44" t="str">
        <f aca="false">IFERROR(VLOOKUP(ROWS($N$5:N2949),$H$5:$I$6009,2,0),"")</f>
        <v/>
      </c>
    </row>
    <row r="2950" customFormat="false" ht="14.25" hidden="false" customHeight="true" outlineLevel="0" collapsed="false">
      <c r="H2950" s="44" t="n">
        <f aca="false">IF(ISNUMBER(SEARCH($N$1,I2950)),MAX($H$4:H2949)+1,0)</f>
        <v>0</v>
      </c>
      <c r="N2950" s="44" t="str">
        <f aca="false">IFERROR(VLOOKUP(ROWS($N$5:N2950),$H$5:$I$6009,2,0),"")</f>
        <v/>
      </c>
    </row>
    <row r="2951" customFormat="false" ht="14.25" hidden="false" customHeight="true" outlineLevel="0" collapsed="false">
      <c r="H2951" s="44" t="n">
        <f aca="false">IF(ISNUMBER(SEARCH($N$1,I2951)),MAX($H$4:H2950)+1,0)</f>
        <v>0</v>
      </c>
      <c r="N2951" s="44" t="str">
        <f aca="false">IFERROR(VLOOKUP(ROWS($N$5:N2951),$H$5:$I$6009,2,0),"")</f>
        <v/>
      </c>
    </row>
    <row r="2952" customFormat="false" ht="14.25" hidden="false" customHeight="true" outlineLevel="0" collapsed="false">
      <c r="H2952" s="44" t="n">
        <f aca="false">IF(ISNUMBER(SEARCH($N$1,I2952)),MAX($H$4:H2951)+1,0)</f>
        <v>0</v>
      </c>
      <c r="N2952" s="44" t="str">
        <f aca="false">IFERROR(VLOOKUP(ROWS($N$5:N2952),$H$5:$I$6009,2,0),"")</f>
        <v/>
      </c>
    </row>
    <row r="2953" customFormat="false" ht="14.25" hidden="false" customHeight="true" outlineLevel="0" collapsed="false">
      <c r="H2953" s="44" t="n">
        <f aca="false">IF(ISNUMBER(SEARCH($N$1,I2953)),MAX($H$4:H2952)+1,0)</f>
        <v>0</v>
      </c>
      <c r="N2953" s="44" t="str">
        <f aca="false">IFERROR(VLOOKUP(ROWS($N$5:N2953),$H$5:$I$6009,2,0),"")</f>
        <v/>
      </c>
    </row>
    <row r="2954" customFormat="false" ht="14.25" hidden="false" customHeight="true" outlineLevel="0" collapsed="false">
      <c r="H2954" s="44" t="n">
        <f aca="false">IF(ISNUMBER(SEARCH($N$1,I2954)),MAX($H$4:H2953)+1,0)</f>
        <v>0</v>
      </c>
      <c r="N2954" s="44" t="str">
        <f aca="false">IFERROR(VLOOKUP(ROWS($N$5:N2954),$H$5:$I$6009,2,0),"")</f>
        <v/>
      </c>
    </row>
    <row r="2955" customFormat="false" ht="14.25" hidden="false" customHeight="true" outlineLevel="0" collapsed="false">
      <c r="H2955" s="44" t="n">
        <f aca="false">IF(ISNUMBER(SEARCH($N$1,I2955)),MAX($H$4:H2954)+1,0)</f>
        <v>0</v>
      </c>
      <c r="N2955" s="44" t="str">
        <f aca="false">IFERROR(VLOOKUP(ROWS($N$5:N2955),$H$5:$I$6009,2,0),"")</f>
        <v/>
      </c>
    </row>
    <row r="2956" customFormat="false" ht="14.25" hidden="false" customHeight="true" outlineLevel="0" collapsed="false">
      <c r="H2956" s="44" t="n">
        <f aca="false">IF(ISNUMBER(SEARCH($N$1,I2956)),MAX($H$4:H2955)+1,0)</f>
        <v>0</v>
      </c>
      <c r="N2956" s="44" t="str">
        <f aca="false">IFERROR(VLOOKUP(ROWS($N$5:N2956),$H$5:$I$6009,2,0),"")</f>
        <v/>
      </c>
    </row>
    <row r="2957" customFormat="false" ht="14.25" hidden="false" customHeight="true" outlineLevel="0" collapsed="false">
      <c r="H2957" s="44" t="n">
        <f aca="false">IF(ISNUMBER(SEARCH($N$1,I2957)),MAX($H$4:H2956)+1,0)</f>
        <v>0</v>
      </c>
      <c r="N2957" s="44" t="str">
        <f aca="false">IFERROR(VLOOKUP(ROWS($N$5:N2957),$H$5:$I$6009,2,0),"")</f>
        <v/>
      </c>
    </row>
    <row r="2958" customFormat="false" ht="14.25" hidden="false" customHeight="true" outlineLevel="0" collapsed="false">
      <c r="H2958" s="44" t="n">
        <f aca="false">IF(ISNUMBER(SEARCH($N$1,I2958)),MAX($H$4:H2957)+1,0)</f>
        <v>0</v>
      </c>
      <c r="N2958" s="44" t="str">
        <f aca="false">IFERROR(VLOOKUP(ROWS($N$5:N2958),$H$5:$I$6009,2,0),"")</f>
        <v/>
      </c>
    </row>
    <row r="2959" customFormat="false" ht="14.25" hidden="false" customHeight="true" outlineLevel="0" collapsed="false">
      <c r="H2959" s="44" t="n">
        <f aca="false">IF(ISNUMBER(SEARCH($N$1,I2959)),MAX($H$4:H2958)+1,0)</f>
        <v>0</v>
      </c>
      <c r="N2959" s="44" t="str">
        <f aca="false">IFERROR(VLOOKUP(ROWS($N$5:N2959),$H$5:$I$6009,2,0),"")</f>
        <v/>
      </c>
    </row>
    <row r="2960" customFormat="false" ht="14.25" hidden="false" customHeight="true" outlineLevel="0" collapsed="false">
      <c r="H2960" s="44" t="n">
        <f aca="false">IF(ISNUMBER(SEARCH($N$1,I2960)),MAX($H$4:H2959)+1,0)</f>
        <v>0</v>
      </c>
      <c r="N2960" s="44" t="str">
        <f aca="false">IFERROR(VLOOKUP(ROWS($N$5:N2960),$H$5:$I$6009,2,0),"")</f>
        <v/>
      </c>
    </row>
    <row r="2961" customFormat="false" ht="14.25" hidden="false" customHeight="true" outlineLevel="0" collapsed="false">
      <c r="H2961" s="44" t="n">
        <f aca="false">IF(ISNUMBER(SEARCH($N$1,I2961)),MAX($H$4:H2960)+1,0)</f>
        <v>0</v>
      </c>
      <c r="N2961" s="44" t="str">
        <f aca="false">IFERROR(VLOOKUP(ROWS($N$5:N2961),$H$5:$I$6009,2,0),"")</f>
        <v/>
      </c>
    </row>
    <row r="2962" customFormat="false" ht="14.25" hidden="false" customHeight="true" outlineLevel="0" collapsed="false">
      <c r="H2962" s="44" t="n">
        <f aca="false">IF(ISNUMBER(SEARCH($N$1,I2962)),MAX($H$4:H2961)+1,0)</f>
        <v>0</v>
      </c>
      <c r="N2962" s="44" t="str">
        <f aca="false">IFERROR(VLOOKUP(ROWS($N$5:N2962),$H$5:$I$6009,2,0),"")</f>
        <v/>
      </c>
    </row>
    <row r="2963" customFormat="false" ht="14.25" hidden="false" customHeight="true" outlineLevel="0" collapsed="false">
      <c r="H2963" s="44" t="n">
        <f aca="false">IF(ISNUMBER(SEARCH($N$1,I2963)),MAX($H$4:H2962)+1,0)</f>
        <v>0</v>
      </c>
      <c r="N2963" s="44" t="str">
        <f aca="false">IFERROR(VLOOKUP(ROWS($N$5:N2963),$H$5:$I$6009,2,0),"")</f>
        <v/>
      </c>
    </row>
    <row r="2964" customFormat="false" ht="14.25" hidden="false" customHeight="true" outlineLevel="0" collapsed="false">
      <c r="H2964" s="44" t="n">
        <f aca="false">IF(ISNUMBER(SEARCH($N$1,I2964)),MAX($H$4:H2963)+1,0)</f>
        <v>0</v>
      </c>
      <c r="N2964" s="44" t="str">
        <f aca="false">IFERROR(VLOOKUP(ROWS($N$5:N2964),$H$5:$I$6009,2,0),"")</f>
        <v/>
      </c>
    </row>
    <row r="2965" customFormat="false" ht="14.25" hidden="false" customHeight="true" outlineLevel="0" collapsed="false">
      <c r="H2965" s="44" t="n">
        <f aca="false">IF(ISNUMBER(SEARCH($N$1,I2965)),MAX($H$4:H2964)+1,0)</f>
        <v>0</v>
      </c>
      <c r="N2965" s="44" t="str">
        <f aca="false">IFERROR(VLOOKUP(ROWS($N$5:N2965),$H$5:$I$6009,2,0),"")</f>
        <v/>
      </c>
    </row>
    <row r="2966" customFormat="false" ht="14.25" hidden="false" customHeight="true" outlineLevel="0" collapsed="false">
      <c r="H2966" s="44" t="n">
        <f aca="false">IF(ISNUMBER(SEARCH($N$1,I2966)),MAX($H$4:H2965)+1,0)</f>
        <v>0</v>
      </c>
      <c r="N2966" s="44" t="str">
        <f aca="false">IFERROR(VLOOKUP(ROWS($N$5:N2966),$H$5:$I$6009,2,0),"")</f>
        <v/>
      </c>
    </row>
    <row r="2967" customFormat="false" ht="14.25" hidden="false" customHeight="true" outlineLevel="0" collapsed="false">
      <c r="H2967" s="44" t="n">
        <f aca="false">IF(ISNUMBER(SEARCH($N$1,I2967)),MAX($H$4:H2966)+1,0)</f>
        <v>0</v>
      </c>
      <c r="N2967" s="44" t="str">
        <f aca="false">IFERROR(VLOOKUP(ROWS($N$5:N2967),$H$5:$I$6009,2,0),"")</f>
        <v/>
      </c>
    </row>
    <row r="2968" customFormat="false" ht="14.25" hidden="false" customHeight="true" outlineLevel="0" collapsed="false">
      <c r="H2968" s="44" t="n">
        <f aca="false">IF(ISNUMBER(SEARCH($N$1,I2968)),MAX($H$4:H2967)+1,0)</f>
        <v>0</v>
      </c>
      <c r="N2968" s="44" t="str">
        <f aca="false">IFERROR(VLOOKUP(ROWS($N$5:N2968),$H$5:$I$6009,2,0),"")</f>
        <v/>
      </c>
    </row>
    <row r="2969" customFormat="false" ht="14.25" hidden="false" customHeight="true" outlineLevel="0" collapsed="false">
      <c r="H2969" s="44" t="n">
        <f aca="false">IF(ISNUMBER(SEARCH($N$1,I2969)),MAX($H$4:H2968)+1,0)</f>
        <v>0</v>
      </c>
      <c r="N2969" s="44" t="str">
        <f aca="false">IFERROR(VLOOKUP(ROWS($N$5:N2969),$H$5:$I$6009,2,0),"")</f>
        <v/>
      </c>
    </row>
    <row r="2970" customFormat="false" ht="14.25" hidden="false" customHeight="true" outlineLevel="0" collapsed="false">
      <c r="H2970" s="44" t="n">
        <f aca="false">IF(ISNUMBER(SEARCH($N$1,I2970)),MAX($H$4:H2969)+1,0)</f>
        <v>0</v>
      </c>
      <c r="N2970" s="44" t="str">
        <f aca="false">IFERROR(VLOOKUP(ROWS($N$5:N2970),$H$5:$I$6009,2,0),"")</f>
        <v/>
      </c>
    </row>
    <row r="2971" customFormat="false" ht="14.25" hidden="false" customHeight="true" outlineLevel="0" collapsed="false">
      <c r="H2971" s="44" t="n">
        <f aca="false">IF(ISNUMBER(SEARCH($N$1,I2971)),MAX($H$4:H2970)+1,0)</f>
        <v>0</v>
      </c>
      <c r="N2971" s="44" t="str">
        <f aca="false">IFERROR(VLOOKUP(ROWS($N$5:N2971),$H$5:$I$6009,2,0),"")</f>
        <v/>
      </c>
    </row>
    <row r="2972" customFormat="false" ht="14.25" hidden="false" customHeight="true" outlineLevel="0" collapsed="false">
      <c r="H2972" s="44" t="n">
        <f aca="false">IF(ISNUMBER(SEARCH($N$1,I2972)),MAX($H$4:H2971)+1,0)</f>
        <v>0</v>
      </c>
      <c r="N2972" s="44" t="str">
        <f aca="false">IFERROR(VLOOKUP(ROWS($N$5:N2972),$H$5:$I$6009,2,0),"")</f>
        <v/>
      </c>
    </row>
    <row r="2973" customFormat="false" ht="14.25" hidden="false" customHeight="true" outlineLevel="0" collapsed="false">
      <c r="H2973" s="44" t="n">
        <f aca="false">IF(ISNUMBER(SEARCH($N$1,I2973)),MAX($H$4:H2972)+1,0)</f>
        <v>0</v>
      </c>
      <c r="N2973" s="44" t="str">
        <f aca="false">IFERROR(VLOOKUP(ROWS($N$5:N2973),$H$5:$I$6009,2,0),"")</f>
        <v/>
      </c>
    </row>
    <row r="2974" customFormat="false" ht="14.25" hidden="false" customHeight="true" outlineLevel="0" collapsed="false">
      <c r="H2974" s="44" t="n">
        <f aca="false">IF(ISNUMBER(SEARCH($N$1,I2974)),MAX($H$4:H2973)+1,0)</f>
        <v>0</v>
      </c>
      <c r="N2974" s="44" t="str">
        <f aca="false">IFERROR(VLOOKUP(ROWS($N$5:N2974),$H$5:$I$6009,2,0),"")</f>
        <v/>
      </c>
    </row>
    <row r="2975" customFormat="false" ht="14.25" hidden="false" customHeight="true" outlineLevel="0" collapsed="false">
      <c r="H2975" s="44" t="n">
        <f aca="false">IF(ISNUMBER(SEARCH($N$1,I2975)),MAX($H$4:H2974)+1,0)</f>
        <v>0</v>
      </c>
      <c r="N2975" s="44" t="str">
        <f aca="false">IFERROR(VLOOKUP(ROWS($N$5:N2975),$H$5:$I$6009,2,0),"")</f>
        <v/>
      </c>
    </row>
    <row r="2976" customFormat="false" ht="14.25" hidden="false" customHeight="true" outlineLevel="0" collapsed="false">
      <c r="H2976" s="44" t="n">
        <f aca="false">IF(ISNUMBER(SEARCH($N$1,I2976)),MAX($H$4:H2975)+1,0)</f>
        <v>0</v>
      </c>
      <c r="N2976" s="44" t="str">
        <f aca="false">IFERROR(VLOOKUP(ROWS($N$5:N2976),$H$5:$I$6009,2,0),"")</f>
        <v/>
      </c>
    </row>
    <row r="2977" customFormat="false" ht="14.25" hidden="false" customHeight="true" outlineLevel="0" collapsed="false">
      <c r="H2977" s="44" t="n">
        <f aca="false">IF(ISNUMBER(SEARCH($N$1,I2977)),MAX($H$4:H2976)+1,0)</f>
        <v>0</v>
      </c>
      <c r="N2977" s="44" t="str">
        <f aca="false">IFERROR(VLOOKUP(ROWS($N$5:N2977),$H$5:$I$6009,2,0),"")</f>
        <v/>
      </c>
    </row>
    <row r="2978" customFormat="false" ht="14.25" hidden="false" customHeight="true" outlineLevel="0" collapsed="false">
      <c r="H2978" s="44" t="n">
        <f aca="false">IF(ISNUMBER(SEARCH($N$1,I2978)),MAX($H$4:H2977)+1,0)</f>
        <v>0</v>
      </c>
      <c r="N2978" s="44" t="str">
        <f aca="false">IFERROR(VLOOKUP(ROWS($N$5:N2978),$H$5:$I$6009,2,0),"")</f>
        <v/>
      </c>
    </row>
    <row r="2979" customFormat="false" ht="14.25" hidden="false" customHeight="true" outlineLevel="0" collapsed="false">
      <c r="H2979" s="44" t="n">
        <f aca="false">IF(ISNUMBER(SEARCH($N$1,I2979)),MAX($H$4:H2978)+1,0)</f>
        <v>0</v>
      </c>
      <c r="N2979" s="44" t="str">
        <f aca="false">IFERROR(VLOOKUP(ROWS($N$5:N2979),$H$5:$I$6009,2,0),"")</f>
        <v/>
      </c>
    </row>
    <row r="2980" customFormat="false" ht="14.25" hidden="false" customHeight="true" outlineLevel="0" collapsed="false">
      <c r="H2980" s="44" t="n">
        <f aca="false">IF(ISNUMBER(SEARCH($N$1,I2980)),MAX($H$4:H2979)+1,0)</f>
        <v>0</v>
      </c>
      <c r="N2980" s="44" t="str">
        <f aca="false">IFERROR(VLOOKUP(ROWS($N$5:N2980),$H$5:$I$6009,2,0),"")</f>
        <v/>
      </c>
    </row>
    <row r="2981" customFormat="false" ht="14.25" hidden="false" customHeight="true" outlineLevel="0" collapsed="false">
      <c r="H2981" s="44" t="n">
        <f aca="false">IF(ISNUMBER(SEARCH($N$1,I2981)),MAX($H$4:H2980)+1,0)</f>
        <v>0</v>
      </c>
      <c r="N2981" s="44" t="str">
        <f aca="false">IFERROR(VLOOKUP(ROWS($N$5:N2981),$H$5:$I$6009,2,0),"")</f>
        <v/>
      </c>
    </row>
    <row r="2982" customFormat="false" ht="14.25" hidden="false" customHeight="true" outlineLevel="0" collapsed="false">
      <c r="H2982" s="44" t="n">
        <f aca="false">IF(ISNUMBER(SEARCH($N$1,I2982)),MAX($H$4:H2981)+1,0)</f>
        <v>0</v>
      </c>
      <c r="N2982" s="44" t="str">
        <f aca="false">IFERROR(VLOOKUP(ROWS($N$5:N2982),$H$5:$I$6009,2,0),"")</f>
        <v/>
      </c>
    </row>
    <row r="2983" customFormat="false" ht="14.25" hidden="false" customHeight="true" outlineLevel="0" collapsed="false">
      <c r="H2983" s="44" t="n">
        <f aca="false">IF(ISNUMBER(SEARCH($N$1,I2983)),MAX($H$4:H2982)+1,0)</f>
        <v>0</v>
      </c>
      <c r="N2983" s="44" t="str">
        <f aca="false">IFERROR(VLOOKUP(ROWS($N$5:N2983),$H$5:$I$6009,2,0),"")</f>
        <v/>
      </c>
    </row>
    <row r="2984" customFormat="false" ht="14.25" hidden="false" customHeight="true" outlineLevel="0" collapsed="false">
      <c r="H2984" s="44" t="n">
        <f aca="false">IF(ISNUMBER(SEARCH($N$1,I2984)),MAX($H$4:H2983)+1,0)</f>
        <v>0</v>
      </c>
      <c r="N2984" s="44" t="str">
        <f aca="false">IFERROR(VLOOKUP(ROWS($N$5:N2984),$H$5:$I$6009,2,0),"")</f>
        <v/>
      </c>
    </row>
    <row r="2985" customFormat="false" ht="14.25" hidden="false" customHeight="true" outlineLevel="0" collapsed="false">
      <c r="H2985" s="44" t="n">
        <f aca="false">IF(ISNUMBER(SEARCH($N$1,I2985)),MAX($H$4:H2984)+1,0)</f>
        <v>0</v>
      </c>
      <c r="N2985" s="44" t="str">
        <f aca="false">IFERROR(VLOOKUP(ROWS($N$5:N2985),$H$5:$I$6009,2,0),"")</f>
        <v/>
      </c>
    </row>
    <row r="2986" customFormat="false" ht="14.25" hidden="false" customHeight="true" outlineLevel="0" collapsed="false">
      <c r="H2986" s="44" t="n">
        <f aca="false">IF(ISNUMBER(SEARCH($N$1,I2986)),MAX($H$4:H2985)+1,0)</f>
        <v>0</v>
      </c>
      <c r="N2986" s="44" t="str">
        <f aca="false">IFERROR(VLOOKUP(ROWS($N$5:N2986),$H$5:$I$6009,2,0),"")</f>
        <v/>
      </c>
    </row>
    <row r="2987" customFormat="false" ht="14.25" hidden="false" customHeight="true" outlineLevel="0" collapsed="false">
      <c r="H2987" s="44" t="n">
        <f aca="false">IF(ISNUMBER(SEARCH($N$1,I2987)),MAX($H$4:H2986)+1,0)</f>
        <v>0</v>
      </c>
      <c r="N2987" s="44" t="str">
        <f aca="false">IFERROR(VLOOKUP(ROWS($N$5:N2987),$H$5:$I$6009,2,0),"")</f>
        <v/>
      </c>
    </row>
    <row r="2988" customFormat="false" ht="14.25" hidden="false" customHeight="true" outlineLevel="0" collapsed="false">
      <c r="H2988" s="44" t="n">
        <f aca="false">IF(ISNUMBER(SEARCH($N$1,I2988)),MAX($H$4:H2987)+1,0)</f>
        <v>0</v>
      </c>
      <c r="N2988" s="44" t="str">
        <f aca="false">IFERROR(VLOOKUP(ROWS($N$5:N2988),$H$5:$I$6009,2,0),"")</f>
        <v/>
      </c>
    </row>
    <row r="2989" customFormat="false" ht="14.25" hidden="false" customHeight="true" outlineLevel="0" collapsed="false">
      <c r="H2989" s="44" t="n">
        <f aca="false">IF(ISNUMBER(SEARCH($N$1,I2989)),MAX($H$4:H2988)+1,0)</f>
        <v>0</v>
      </c>
      <c r="N2989" s="44" t="str">
        <f aca="false">IFERROR(VLOOKUP(ROWS($N$5:N2989),$H$5:$I$6009,2,0),"")</f>
        <v/>
      </c>
    </row>
    <row r="2990" customFormat="false" ht="14.25" hidden="false" customHeight="true" outlineLevel="0" collapsed="false">
      <c r="H2990" s="44" t="n">
        <f aca="false">IF(ISNUMBER(SEARCH($N$1,I2990)),MAX($H$4:H2989)+1,0)</f>
        <v>0</v>
      </c>
      <c r="N2990" s="44" t="str">
        <f aca="false">IFERROR(VLOOKUP(ROWS($N$5:N2990),$H$5:$I$6009,2,0),"")</f>
        <v/>
      </c>
    </row>
    <row r="2991" customFormat="false" ht="14.25" hidden="false" customHeight="true" outlineLevel="0" collapsed="false">
      <c r="H2991" s="44" t="n">
        <f aca="false">IF(ISNUMBER(SEARCH($N$1,I2991)),MAX($H$4:H2990)+1,0)</f>
        <v>0</v>
      </c>
      <c r="N2991" s="44" t="str">
        <f aca="false">IFERROR(VLOOKUP(ROWS($N$5:N2991),$H$5:$I$6009,2,0),"")</f>
        <v/>
      </c>
    </row>
    <row r="2992" customFormat="false" ht="14.25" hidden="false" customHeight="true" outlineLevel="0" collapsed="false">
      <c r="H2992" s="44" t="n">
        <f aca="false">IF(ISNUMBER(SEARCH($N$1,I2992)),MAX($H$4:H2991)+1,0)</f>
        <v>0</v>
      </c>
      <c r="N2992" s="44" t="str">
        <f aca="false">IFERROR(VLOOKUP(ROWS($N$5:N2992),$H$5:$I$6009,2,0),"")</f>
        <v/>
      </c>
    </row>
    <row r="2993" customFormat="false" ht="14.25" hidden="false" customHeight="true" outlineLevel="0" collapsed="false">
      <c r="H2993" s="44" t="n">
        <f aca="false">IF(ISNUMBER(SEARCH($N$1,I2993)),MAX($H$4:H2992)+1,0)</f>
        <v>0</v>
      </c>
      <c r="N2993" s="44" t="str">
        <f aca="false">IFERROR(VLOOKUP(ROWS($N$5:N2993),$H$5:$I$6009,2,0),"")</f>
        <v/>
      </c>
    </row>
    <row r="2994" customFormat="false" ht="14.25" hidden="false" customHeight="true" outlineLevel="0" collapsed="false">
      <c r="H2994" s="44" t="n">
        <f aca="false">IF(ISNUMBER(SEARCH($N$1,I2994)),MAX($H$4:H2993)+1,0)</f>
        <v>0</v>
      </c>
      <c r="N2994" s="44" t="str">
        <f aca="false">IFERROR(VLOOKUP(ROWS($N$5:N2994),$H$5:$I$6009,2,0),"")</f>
        <v/>
      </c>
    </row>
    <row r="2995" customFormat="false" ht="14.25" hidden="false" customHeight="true" outlineLevel="0" collapsed="false">
      <c r="H2995" s="44" t="n">
        <f aca="false">IF(ISNUMBER(SEARCH($N$1,I2995)),MAX($H$4:H2994)+1,0)</f>
        <v>0</v>
      </c>
      <c r="N2995" s="44" t="str">
        <f aca="false">IFERROR(VLOOKUP(ROWS($N$5:N2995),$H$5:$I$6009,2,0),"")</f>
        <v/>
      </c>
    </row>
    <row r="2996" customFormat="false" ht="14.25" hidden="false" customHeight="true" outlineLevel="0" collapsed="false">
      <c r="H2996" s="44" t="n">
        <f aca="false">IF(ISNUMBER(SEARCH($N$1,I2996)),MAX($H$4:H2995)+1,0)</f>
        <v>0</v>
      </c>
      <c r="N2996" s="44" t="str">
        <f aca="false">IFERROR(VLOOKUP(ROWS($N$5:N2996),$H$5:$I$6009,2,0),"")</f>
        <v/>
      </c>
    </row>
    <row r="2997" customFormat="false" ht="14.25" hidden="false" customHeight="true" outlineLevel="0" collapsed="false">
      <c r="H2997" s="44" t="n">
        <f aca="false">IF(ISNUMBER(SEARCH($N$1,I2997)),MAX($H$4:H2996)+1,0)</f>
        <v>0</v>
      </c>
      <c r="N2997" s="44" t="str">
        <f aca="false">IFERROR(VLOOKUP(ROWS($N$5:N2997),$H$5:$I$6009,2,0),"")</f>
        <v/>
      </c>
    </row>
    <row r="2998" customFormat="false" ht="14.25" hidden="false" customHeight="true" outlineLevel="0" collapsed="false">
      <c r="H2998" s="44" t="n">
        <f aca="false">IF(ISNUMBER(SEARCH($N$1,I2998)),MAX($H$4:H2997)+1,0)</f>
        <v>0</v>
      </c>
      <c r="N2998" s="44" t="str">
        <f aca="false">IFERROR(VLOOKUP(ROWS($N$5:N2998),$H$5:$I$6009,2,0),"")</f>
        <v/>
      </c>
    </row>
    <row r="2999" customFormat="false" ht="14.25" hidden="false" customHeight="true" outlineLevel="0" collapsed="false">
      <c r="H2999" s="44" t="n">
        <f aca="false">IF(ISNUMBER(SEARCH($N$1,I2999)),MAX($H$4:H2998)+1,0)</f>
        <v>0</v>
      </c>
      <c r="N2999" s="44" t="str">
        <f aca="false">IFERROR(VLOOKUP(ROWS($N$5:N2999),$H$5:$I$6009,2,0),"")</f>
        <v/>
      </c>
    </row>
    <row r="3000" customFormat="false" ht="14.25" hidden="false" customHeight="true" outlineLevel="0" collapsed="false">
      <c r="H3000" s="44" t="n">
        <f aca="false">IF(ISNUMBER(SEARCH($N$1,I3000)),MAX($H$4:H2999)+1,0)</f>
        <v>0</v>
      </c>
      <c r="N3000" s="44" t="str">
        <f aca="false">IFERROR(VLOOKUP(ROWS($N$5:N3000),$H$5:$I$6009,2,0),"")</f>
        <v/>
      </c>
    </row>
    <row r="3001" customFormat="false" ht="14.25" hidden="false" customHeight="true" outlineLevel="0" collapsed="false">
      <c r="H3001" s="44" t="n">
        <f aca="false">IF(ISNUMBER(SEARCH($N$1,I3001)),MAX($H$4:H3000)+1,0)</f>
        <v>0</v>
      </c>
      <c r="N3001" s="44" t="str">
        <f aca="false">IFERROR(VLOOKUP(ROWS($N$5:N3001),$H$5:$I$6009,2,0),"")</f>
        <v/>
      </c>
    </row>
    <row r="3002" customFormat="false" ht="14.25" hidden="false" customHeight="true" outlineLevel="0" collapsed="false">
      <c r="H3002" s="44" t="n">
        <f aca="false">IF(ISNUMBER(SEARCH($N$1,I3002)),MAX($H$4:H3001)+1,0)</f>
        <v>0</v>
      </c>
      <c r="N3002" s="44" t="str">
        <f aca="false">IFERROR(VLOOKUP(ROWS($N$5:N3002),$H$5:$I$6009,2,0),"")</f>
        <v/>
      </c>
    </row>
    <row r="3003" customFormat="false" ht="14.25" hidden="false" customHeight="true" outlineLevel="0" collapsed="false">
      <c r="H3003" s="44" t="n">
        <f aca="false">IF(ISNUMBER(SEARCH($N$1,I3003)),MAX($H$4:H3002)+1,0)</f>
        <v>0</v>
      </c>
      <c r="N3003" s="44" t="str">
        <f aca="false">IFERROR(VLOOKUP(ROWS($N$5:N3003),$H$5:$I$6009,2,0),"")</f>
        <v/>
      </c>
    </row>
    <row r="3004" customFormat="false" ht="14.25" hidden="false" customHeight="true" outlineLevel="0" collapsed="false">
      <c r="H3004" s="44" t="n">
        <f aca="false">IF(ISNUMBER(SEARCH($N$1,I3004)),MAX($H$4:H3003)+1,0)</f>
        <v>0</v>
      </c>
      <c r="N3004" s="44" t="str">
        <f aca="false">IFERROR(VLOOKUP(ROWS($N$5:N3004),$H$5:$I$6009,2,0),"")</f>
        <v/>
      </c>
    </row>
    <row r="3005" customFormat="false" ht="14.25" hidden="false" customHeight="true" outlineLevel="0" collapsed="false">
      <c r="H3005" s="44" t="n">
        <f aca="false">IF(ISNUMBER(SEARCH($N$1,I3005)),MAX($H$4:H3004)+1,0)</f>
        <v>0</v>
      </c>
      <c r="N3005" s="44" t="str">
        <f aca="false">IFERROR(VLOOKUP(ROWS($N$5:N3005),$H$5:$I$6009,2,0),"")</f>
        <v/>
      </c>
    </row>
    <row r="3006" customFormat="false" ht="14.25" hidden="false" customHeight="true" outlineLevel="0" collapsed="false">
      <c r="H3006" s="44" t="n">
        <f aca="false">IF(ISNUMBER(SEARCH($N$1,I3006)),MAX($H$4:H3005)+1,0)</f>
        <v>0</v>
      </c>
      <c r="N3006" s="44" t="str">
        <f aca="false">IFERROR(VLOOKUP(ROWS($N$5:N3006),$H$5:$I$6009,2,0),"")</f>
        <v/>
      </c>
    </row>
    <row r="3007" customFormat="false" ht="14.25" hidden="false" customHeight="true" outlineLevel="0" collapsed="false">
      <c r="H3007" s="44" t="n">
        <f aca="false">IF(ISNUMBER(SEARCH($N$1,I3007)),MAX($H$4:H3006)+1,0)</f>
        <v>0</v>
      </c>
      <c r="N3007" s="44" t="str">
        <f aca="false">IFERROR(VLOOKUP(ROWS($N$5:N3007),$H$5:$I$6009,2,0),"")</f>
        <v/>
      </c>
    </row>
    <row r="3008" customFormat="false" ht="14.25" hidden="false" customHeight="true" outlineLevel="0" collapsed="false">
      <c r="H3008" s="44" t="n">
        <f aca="false">IF(ISNUMBER(SEARCH($N$1,I3008)),MAX($H$4:H3007)+1,0)</f>
        <v>0</v>
      </c>
      <c r="N3008" s="44" t="str">
        <f aca="false">IFERROR(VLOOKUP(ROWS($N$5:N3008),$H$5:$I$6009,2,0),"")</f>
        <v/>
      </c>
    </row>
    <row r="3009" customFormat="false" ht="14.25" hidden="false" customHeight="true" outlineLevel="0" collapsed="false">
      <c r="H3009" s="44" t="n">
        <f aca="false">IF(ISNUMBER(SEARCH($N$1,I3009)),MAX($H$4:H3008)+1,0)</f>
        <v>0</v>
      </c>
      <c r="N3009" s="44" t="str">
        <f aca="false">IFERROR(VLOOKUP(ROWS($N$5:N3009),$H$5:$I$6009,2,0),"")</f>
        <v/>
      </c>
    </row>
    <row r="3010" customFormat="false" ht="14.25" hidden="false" customHeight="true" outlineLevel="0" collapsed="false">
      <c r="H3010" s="44" t="n">
        <f aca="false">IF(ISNUMBER(SEARCH($N$1,I3010)),MAX($H$4:H3009)+1,0)</f>
        <v>0</v>
      </c>
      <c r="N3010" s="44" t="str">
        <f aca="false">IFERROR(VLOOKUP(ROWS($N$5:N3010),$H$5:$I$6009,2,0),"")</f>
        <v/>
      </c>
    </row>
    <row r="3011" customFormat="false" ht="14.25" hidden="false" customHeight="true" outlineLevel="0" collapsed="false">
      <c r="H3011" s="44" t="n">
        <f aca="false">IF(ISNUMBER(SEARCH($N$1,I3011)),MAX($H$4:H3010)+1,0)</f>
        <v>0</v>
      </c>
      <c r="N3011" s="44" t="str">
        <f aca="false">IFERROR(VLOOKUP(ROWS($N$5:N3011),$H$5:$I$6009,2,0),"")</f>
        <v/>
      </c>
    </row>
    <row r="3012" customFormat="false" ht="14.25" hidden="false" customHeight="true" outlineLevel="0" collapsed="false">
      <c r="H3012" s="44" t="n">
        <f aca="false">IF(ISNUMBER(SEARCH($N$1,I3012)),MAX($H$4:H3011)+1,0)</f>
        <v>0</v>
      </c>
      <c r="N3012" s="44" t="str">
        <f aca="false">IFERROR(VLOOKUP(ROWS($N$5:N3012),$H$5:$I$6009,2,0),"")</f>
        <v/>
      </c>
    </row>
    <row r="3013" customFormat="false" ht="14.25" hidden="false" customHeight="true" outlineLevel="0" collapsed="false">
      <c r="H3013" s="44" t="n">
        <f aca="false">IF(ISNUMBER(SEARCH($N$1,I3013)),MAX($H$4:H3012)+1,0)</f>
        <v>0</v>
      </c>
      <c r="N3013" s="44" t="str">
        <f aca="false">IFERROR(VLOOKUP(ROWS($N$5:N3013),$H$5:$I$6009,2,0),"")</f>
        <v/>
      </c>
    </row>
    <row r="3014" customFormat="false" ht="14.25" hidden="false" customHeight="true" outlineLevel="0" collapsed="false">
      <c r="H3014" s="44" t="n">
        <f aca="false">IF(ISNUMBER(SEARCH($N$1,I3014)),MAX($H$4:H3013)+1,0)</f>
        <v>0</v>
      </c>
      <c r="N3014" s="44" t="str">
        <f aca="false">IFERROR(VLOOKUP(ROWS($N$5:N3014),$H$5:$I$6009,2,0),"")</f>
        <v/>
      </c>
    </row>
    <row r="3015" customFormat="false" ht="14.25" hidden="false" customHeight="true" outlineLevel="0" collapsed="false">
      <c r="H3015" s="44" t="n">
        <f aca="false">IF(ISNUMBER(SEARCH($N$1,I3015)),MAX($H$4:H3014)+1,0)</f>
        <v>0</v>
      </c>
      <c r="N3015" s="44" t="str">
        <f aca="false">IFERROR(VLOOKUP(ROWS($N$5:N3015),$H$5:$I$6009,2,0),"")</f>
        <v/>
      </c>
    </row>
    <row r="3016" customFormat="false" ht="14.25" hidden="false" customHeight="true" outlineLevel="0" collapsed="false">
      <c r="H3016" s="44" t="n">
        <f aca="false">IF(ISNUMBER(SEARCH($N$1,I3016)),MAX($H$4:H3015)+1,0)</f>
        <v>0</v>
      </c>
      <c r="N3016" s="44" t="str">
        <f aca="false">IFERROR(VLOOKUP(ROWS($N$5:N3016),$H$5:$I$6009,2,0),"")</f>
        <v/>
      </c>
    </row>
    <row r="3017" customFormat="false" ht="14.25" hidden="false" customHeight="true" outlineLevel="0" collapsed="false">
      <c r="H3017" s="44" t="n">
        <f aca="false">IF(ISNUMBER(SEARCH($N$1,I3017)),MAX($H$4:H3016)+1,0)</f>
        <v>0</v>
      </c>
      <c r="N3017" s="44" t="str">
        <f aca="false">IFERROR(VLOOKUP(ROWS($N$5:N3017),$H$5:$I$6009,2,0),"")</f>
        <v/>
      </c>
    </row>
    <row r="3018" customFormat="false" ht="14.25" hidden="false" customHeight="true" outlineLevel="0" collapsed="false">
      <c r="H3018" s="44" t="n">
        <f aca="false">IF(ISNUMBER(SEARCH($N$1,I3018)),MAX($H$4:H3017)+1,0)</f>
        <v>0</v>
      </c>
      <c r="N3018" s="44" t="str">
        <f aca="false">IFERROR(VLOOKUP(ROWS($N$5:N3018),$H$5:$I$6009,2,0),"")</f>
        <v/>
      </c>
    </row>
    <row r="3019" customFormat="false" ht="14.25" hidden="false" customHeight="true" outlineLevel="0" collapsed="false">
      <c r="H3019" s="44" t="n">
        <f aca="false">IF(ISNUMBER(SEARCH($N$1,I3019)),MAX($H$4:H3018)+1,0)</f>
        <v>0</v>
      </c>
      <c r="N3019" s="44" t="str">
        <f aca="false">IFERROR(VLOOKUP(ROWS($N$5:N3019),$H$5:$I$6009,2,0),"")</f>
        <v/>
      </c>
    </row>
    <row r="3020" customFormat="false" ht="14.25" hidden="false" customHeight="true" outlineLevel="0" collapsed="false">
      <c r="H3020" s="44" t="n">
        <f aca="false">IF(ISNUMBER(SEARCH($N$1,I3020)),MAX($H$4:H3019)+1,0)</f>
        <v>0</v>
      </c>
      <c r="N3020" s="44" t="str">
        <f aca="false">IFERROR(VLOOKUP(ROWS($N$5:N3020),$H$5:$I$6009,2,0),"")</f>
        <v/>
      </c>
    </row>
    <row r="3021" customFormat="false" ht="14.25" hidden="false" customHeight="true" outlineLevel="0" collapsed="false">
      <c r="H3021" s="44" t="n">
        <f aca="false">IF(ISNUMBER(SEARCH($N$1,I3021)),MAX($H$4:H3020)+1,0)</f>
        <v>0</v>
      </c>
      <c r="N3021" s="44" t="str">
        <f aca="false">IFERROR(VLOOKUP(ROWS($N$5:N3021),$H$5:$I$6009,2,0),"")</f>
        <v/>
      </c>
    </row>
    <row r="3022" customFormat="false" ht="14.25" hidden="false" customHeight="true" outlineLevel="0" collapsed="false">
      <c r="H3022" s="44" t="n">
        <f aca="false">IF(ISNUMBER(SEARCH($N$1,I3022)),MAX($H$4:H3021)+1,0)</f>
        <v>0</v>
      </c>
      <c r="N3022" s="44" t="str">
        <f aca="false">IFERROR(VLOOKUP(ROWS($N$5:N3022),$H$5:$I$6009,2,0),"")</f>
        <v/>
      </c>
    </row>
    <row r="3023" customFormat="false" ht="14.25" hidden="false" customHeight="true" outlineLevel="0" collapsed="false">
      <c r="H3023" s="44" t="n">
        <f aca="false">IF(ISNUMBER(SEARCH($N$1,I3023)),MAX($H$4:H3022)+1,0)</f>
        <v>0</v>
      </c>
      <c r="N3023" s="44" t="str">
        <f aca="false">IFERROR(VLOOKUP(ROWS($N$5:N3023),$H$5:$I$6009,2,0),"")</f>
        <v/>
      </c>
    </row>
    <row r="3024" customFormat="false" ht="14.25" hidden="false" customHeight="true" outlineLevel="0" collapsed="false">
      <c r="H3024" s="44" t="n">
        <f aca="false">IF(ISNUMBER(SEARCH($N$1,I3024)),MAX($H$4:H3023)+1,0)</f>
        <v>0</v>
      </c>
      <c r="N3024" s="44" t="str">
        <f aca="false">IFERROR(VLOOKUP(ROWS($N$5:N3024),$H$5:$I$6009,2,0),"")</f>
        <v/>
      </c>
    </row>
    <row r="3025" customFormat="false" ht="14.25" hidden="false" customHeight="true" outlineLevel="0" collapsed="false">
      <c r="H3025" s="44" t="n">
        <f aca="false">IF(ISNUMBER(SEARCH($N$1,I3025)),MAX($H$4:H3024)+1,0)</f>
        <v>0</v>
      </c>
      <c r="N3025" s="44" t="str">
        <f aca="false">IFERROR(VLOOKUP(ROWS($N$5:N3025),$H$5:$I$6009,2,0),"")</f>
        <v/>
      </c>
    </row>
    <row r="3026" customFormat="false" ht="14.25" hidden="false" customHeight="true" outlineLevel="0" collapsed="false">
      <c r="H3026" s="44" t="n">
        <f aca="false">IF(ISNUMBER(SEARCH($N$1,I3026)),MAX($H$4:H3025)+1,0)</f>
        <v>0</v>
      </c>
      <c r="N3026" s="44" t="str">
        <f aca="false">IFERROR(VLOOKUP(ROWS($N$5:N3026),$H$5:$I$6009,2,0),"")</f>
        <v/>
      </c>
    </row>
    <row r="3027" customFormat="false" ht="14.25" hidden="false" customHeight="true" outlineLevel="0" collapsed="false">
      <c r="H3027" s="44" t="n">
        <f aca="false">IF(ISNUMBER(SEARCH($N$1,I3027)),MAX($H$4:H3026)+1,0)</f>
        <v>0</v>
      </c>
      <c r="N3027" s="44" t="str">
        <f aca="false">IFERROR(VLOOKUP(ROWS($N$5:N3027),$H$5:$I$6009,2,0),"")</f>
        <v/>
      </c>
    </row>
    <row r="3028" customFormat="false" ht="14.25" hidden="false" customHeight="true" outlineLevel="0" collapsed="false">
      <c r="H3028" s="44" t="n">
        <f aca="false">IF(ISNUMBER(SEARCH($N$1,I3028)),MAX($H$4:H3027)+1,0)</f>
        <v>0</v>
      </c>
      <c r="N3028" s="44" t="str">
        <f aca="false">IFERROR(VLOOKUP(ROWS($N$5:N3028),$H$5:$I$6009,2,0),"")</f>
        <v/>
      </c>
    </row>
    <row r="3029" customFormat="false" ht="14.25" hidden="false" customHeight="true" outlineLevel="0" collapsed="false">
      <c r="H3029" s="44" t="n">
        <f aca="false">IF(ISNUMBER(SEARCH($N$1,I3029)),MAX($H$4:H3028)+1,0)</f>
        <v>0</v>
      </c>
      <c r="N3029" s="44" t="str">
        <f aca="false">IFERROR(VLOOKUP(ROWS($N$5:N3029),$H$5:$I$6009,2,0),"")</f>
        <v/>
      </c>
    </row>
    <row r="3030" customFormat="false" ht="14.25" hidden="false" customHeight="true" outlineLevel="0" collapsed="false">
      <c r="H3030" s="44" t="n">
        <f aca="false">IF(ISNUMBER(SEARCH($N$1,I3030)),MAX($H$4:H3029)+1,0)</f>
        <v>0</v>
      </c>
      <c r="N3030" s="44" t="str">
        <f aca="false">IFERROR(VLOOKUP(ROWS($N$5:N3030),$H$5:$I$6009,2,0),"")</f>
        <v/>
      </c>
    </row>
    <row r="3031" customFormat="false" ht="14.25" hidden="false" customHeight="true" outlineLevel="0" collapsed="false">
      <c r="H3031" s="44" t="n">
        <f aca="false">IF(ISNUMBER(SEARCH($N$1,I3031)),MAX($H$4:H3030)+1,0)</f>
        <v>0</v>
      </c>
      <c r="N3031" s="44" t="str">
        <f aca="false">IFERROR(VLOOKUP(ROWS($N$5:N3031),$H$5:$I$6009,2,0),"")</f>
        <v/>
      </c>
    </row>
    <row r="3032" customFormat="false" ht="14.25" hidden="false" customHeight="true" outlineLevel="0" collapsed="false">
      <c r="H3032" s="44" t="n">
        <f aca="false">IF(ISNUMBER(SEARCH($N$1,I3032)),MAX($H$4:H3031)+1,0)</f>
        <v>0</v>
      </c>
      <c r="N3032" s="44" t="str">
        <f aca="false">IFERROR(VLOOKUP(ROWS($N$5:N3032),$H$5:$I$6009,2,0),"")</f>
        <v/>
      </c>
    </row>
    <row r="3033" customFormat="false" ht="14.25" hidden="false" customHeight="true" outlineLevel="0" collapsed="false">
      <c r="H3033" s="44" t="n">
        <f aca="false">IF(ISNUMBER(SEARCH($N$1,I3033)),MAX($H$4:H3032)+1,0)</f>
        <v>0</v>
      </c>
      <c r="N3033" s="44" t="str">
        <f aca="false">IFERROR(VLOOKUP(ROWS($N$5:N3033),$H$5:$I$6009,2,0),"")</f>
        <v/>
      </c>
    </row>
    <row r="3034" customFormat="false" ht="14.25" hidden="false" customHeight="true" outlineLevel="0" collapsed="false">
      <c r="H3034" s="44" t="n">
        <f aca="false">IF(ISNUMBER(SEARCH($N$1,I3034)),MAX($H$4:H3033)+1,0)</f>
        <v>0</v>
      </c>
      <c r="N3034" s="44" t="str">
        <f aca="false">IFERROR(VLOOKUP(ROWS($N$5:N3034),$H$5:$I$6009,2,0),"")</f>
        <v/>
      </c>
    </row>
    <row r="3035" customFormat="false" ht="14.25" hidden="false" customHeight="true" outlineLevel="0" collapsed="false">
      <c r="H3035" s="44" t="n">
        <f aca="false">IF(ISNUMBER(SEARCH($N$1,I3035)),MAX($H$4:H3034)+1,0)</f>
        <v>0</v>
      </c>
      <c r="N3035" s="44" t="str">
        <f aca="false">IFERROR(VLOOKUP(ROWS($N$5:N3035),$H$5:$I$6009,2,0),"")</f>
        <v/>
      </c>
    </row>
    <row r="3036" customFormat="false" ht="14.25" hidden="false" customHeight="true" outlineLevel="0" collapsed="false">
      <c r="H3036" s="44" t="n">
        <f aca="false">IF(ISNUMBER(SEARCH($N$1,I3036)),MAX($H$4:H3035)+1,0)</f>
        <v>0</v>
      </c>
      <c r="N3036" s="44" t="str">
        <f aca="false">IFERROR(VLOOKUP(ROWS($N$5:N3036),$H$5:$I$6009,2,0),"")</f>
        <v/>
      </c>
    </row>
    <row r="3037" customFormat="false" ht="14.25" hidden="false" customHeight="true" outlineLevel="0" collapsed="false">
      <c r="H3037" s="44" t="n">
        <f aca="false">IF(ISNUMBER(SEARCH($N$1,I3037)),MAX($H$4:H3036)+1,0)</f>
        <v>0</v>
      </c>
      <c r="N3037" s="44" t="str">
        <f aca="false">IFERROR(VLOOKUP(ROWS($N$5:N3037),$H$5:$I$6009,2,0),"")</f>
        <v/>
      </c>
    </row>
    <row r="3038" customFormat="false" ht="14.25" hidden="false" customHeight="true" outlineLevel="0" collapsed="false">
      <c r="H3038" s="44" t="n">
        <f aca="false">IF(ISNUMBER(SEARCH($N$1,I3038)),MAX($H$4:H3037)+1,0)</f>
        <v>0</v>
      </c>
      <c r="N3038" s="44" t="str">
        <f aca="false">IFERROR(VLOOKUP(ROWS($N$5:N3038),$H$5:$I$6009,2,0),"")</f>
        <v/>
      </c>
    </row>
    <row r="3039" customFormat="false" ht="14.25" hidden="false" customHeight="true" outlineLevel="0" collapsed="false">
      <c r="H3039" s="44" t="n">
        <f aca="false">IF(ISNUMBER(SEARCH($N$1,I3039)),MAX($H$4:H3038)+1,0)</f>
        <v>0</v>
      </c>
      <c r="N3039" s="44" t="str">
        <f aca="false">IFERROR(VLOOKUP(ROWS($N$5:N3039),$H$5:$I$6009,2,0),"")</f>
        <v/>
      </c>
    </row>
    <row r="3040" customFormat="false" ht="14.25" hidden="false" customHeight="true" outlineLevel="0" collapsed="false">
      <c r="H3040" s="44" t="n">
        <f aca="false">IF(ISNUMBER(SEARCH($N$1,I3040)),MAX($H$4:H3039)+1,0)</f>
        <v>0</v>
      </c>
      <c r="N3040" s="44" t="str">
        <f aca="false">IFERROR(VLOOKUP(ROWS($N$5:N3040),$H$5:$I$6009,2,0),"")</f>
        <v/>
      </c>
    </row>
    <row r="3041" customFormat="false" ht="14.25" hidden="false" customHeight="true" outlineLevel="0" collapsed="false">
      <c r="H3041" s="44" t="n">
        <f aca="false">IF(ISNUMBER(SEARCH($N$1,I3041)),MAX($H$4:H3040)+1,0)</f>
        <v>0</v>
      </c>
      <c r="N3041" s="44" t="str">
        <f aca="false">IFERROR(VLOOKUP(ROWS($N$5:N3041),$H$5:$I$6009,2,0),"")</f>
        <v/>
      </c>
    </row>
    <row r="3042" customFormat="false" ht="14.25" hidden="false" customHeight="true" outlineLevel="0" collapsed="false">
      <c r="H3042" s="44" t="n">
        <f aca="false">IF(ISNUMBER(SEARCH($N$1,I3042)),MAX($H$4:H3041)+1,0)</f>
        <v>0</v>
      </c>
      <c r="N3042" s="44" t="str">
        <f aca="false">IFERROR(VLOOKUP(ROWS($N$5:N3042),$H$5:$I$6009,2,0),"")</f>
        <v/>
      </c>
    </row>
    <row r="3043" customFormat="false" ht="14.25" hidden="false" customHeight="true" outlineLevel="0" collapsed="false">
      <c r="H3043" s="44" t="n">
        <f aca="false">IF(ISNUMBER(SEARCH($N$1,I3043)),MAX($H$4:H3042)+1,0)</f>
        <v>0</v>
      </c>
      <c r="N3043" s="44" t="str">
        <f aca="false">IFERROR(VLOOKUP(ROWS($N$5:N3043),$H$5:$I$6009,2,0),"")</f>
        <v/>
      </c>
    </row>
    <row r="3044" customFormat="false" ht="14.25" hidden="false" customHeight="true" outlineLevel="0" collapsed="false">
      <c r="H3044" s="44" t="n">
        <f aca="false">IF(ISNUMBER(SEARCH($N$1,I3044)),MAX($H$4:H3043)+1,0)</f>
        <v>0</v>
      </c>
      <c r="N3044" s="44" t="str">
        <f aca="false">IFERROR(VLOOKUP(ROWS($N$5:N3044),$H$5:$I$6009,2,0),"")</f>
        <v/>
      </c>
    </row>
    <row r="3045" customFormat="false" ht="14.25" hidden="false" customHeight="true" outlineLevel="0" collapsed="false">
      <c r="H3045" s="44" t="n">
        <f aca="false">IF(ISNUMBER(SEARCH($N$1,I3045)),MAX($H$4:H3044)+1,0)</f>
        <v>0</v>
      </c>
      <c r="N3045" s="44" t="str">
        <f aca="false">IFERROR(VLOOKUP(ROWS($N$5:N3045),$H$5:$I$6009,2,0),"")</f>
        <v/>
      </c>
    </row>
    <row r="3046" customFormat="false" ht="14.25" hidden="false" customHeight="true" outlineLevel="0" collapsed="false">
      <c r="H3046" s="44" t="n">
        <f aca="false">IF(ISNUMBER(SEARCH($N$1,I3046)),MAX($H$4:H3045)+1,0)</f>
        <v>0</v>
      </c>
      <c r="N3046" s="44" t="str">
        <f aca="false">IFERROR(VLOOKUP(ROWS($N$5:N3046),$H$5:$I$6009,2,0),"")</f>
        <v/>
      </c>
    </row>
    <row r="3047" customFormat="false" ht="14.25" hidden="false" customHeight="true" outlineLevel="0" collapsed="false">
      <c r="H3047" s="44" t="n">
        <f aca="false">IF(ISNUMBER(SEARCH($N$1,I3047)),MAX($H$4:H3046)+1,0)</f>
        <v>0</v>
      </c>
      <c r="N3047" s="44" t="str">
        <f aca="false">IFERROR(VLOOKUP(ROWS($N$5:N3047),$H$5:$I$6009,2,0),"")</f>
        <v/>
      </c>
    </row>
    <row r="3048" customFormat="false" ht="14.25" hidden="false" customHeight="true" outlineLevel="0" collapsed="false">
      <c r="H3048" s="44" t="n">
        <f aca="false">IF(ISNUMBER(SEARCH($N$1,I3048)),MAX($H$4:H3047)+1,0)</f>
        <v>0</v>
      </c>
      <c r="N3048" s="44" t="str">
        <f aca="false">IFERROR(VLOOKUP(ROWS($N$5:N3048),$H$5:$I$6009,2,0),"")</f>
        <v/>
      </c>
    </row>
    <row r="3049" customFormat="false" ht="14.25" hidden="false" customHeight="true" outlineLevel="0" collapsed="false">
      <c r="H3049" s="44" t="n">
        <f aca="false">IF(ISNUMBER(SEARCH($N$1,I3049)),MAX($H$4:H3048)+1,0)</f>
        <v>0</v>
      </c>
      <c r="N3049" s="44" t="str">
        <f aca="false">IFERROR(VLOOKUP(ROWS($N$5:N3049),$H$5:$I$6009,2,0),"")</f>
        <v/>
      </c>
    </row>
    <row r="3050" customFormat="false" ht="14.25" hidden="false" customHeight="true" outlineLevel="0" collapsed="false">
      <c r="H3050" s="44" t="n">
        <f aca="false">IF(ISNUMBER(SEARCH($N$1,I3050)),MAX($H$4:H3049)+1,0)</f>
        <v>0</v>
      </c>
      <c r="N3050" s="44" t="str">
        <f aca="false">IFERROR(VLOOKUP(ROWS($N$5:N3050),$H$5:$I$6009,2,0),"")</f>
        <v/>
      </c>
    </row>
    <row r="3051" customFormat="false" ht="14.25" hidden="false" customHeight="true" outlineLevel="0" collapsed="false">
      <c r="H3051" s="44" t="n">
        <f aca="false">IF(ISNUMBER(SEARCH($N$1,I3051)),MAX($H$4:H3050)+1,0)</f>
        <v>0</v>
      </c>
      <c r="N3051" s="44" t="str">
        <f aca="false">IFERROR(VLOOKUP(ROWS($N$5:N3051),$H$5:$I$6009,2,0),"")</f>
        <v/>
      </c>
    </row>
    <row r="3052" customFormat="false" ht="14.25" hidden="false" customHeight="true" outlineLevel="0" collapsed="false">
      <c r="H3052" s="44" t="n">
        <f aca="false">IF(ISNUMBER(SEARCH($N$1,I3052)),MAX($H$4:H3051)+1,0)</f>
        <v>0</v>
      </c>
      <c r="N3052" s="44" t="str">
        <f aca="false">IFERROR(VLOOKUP(ROWS($N$5:N3052),$H$5:$I$6009,2,0),"")</f>
        <v/>
      </c>
    </row>
    <row r="3053" customFormat="false" ht="14.25" hidden="false" customHeight="true" outlineLevel="0" collapsed="false">
      <c r="H3053" s="44" t="n">
        <f aca="false">IF(ISNUMBER(SEARCH($N$1,I3053)),MAX($H$4:H3052)+1,0)</f>
        <v>0</v>
      </c>
      <c r="N3053" s="44" t="str">
        <f aca="false">IFERROR(VLOOKUP(ROWS($N$5:N3053),$H$5:$I$6009,2,0),"")</f>
        <v/>
      </c>
    </row>
    <row r="3054" customFormat="false" ht="14.25" hidden="false" customHeight="true" outlineLevel="0" collapsed="false">
      <c r="H3054" s="44" t="n">
        <f aca="false">IF(ISNUMBER(SEARCH($N$1,I3054)),MAX($H$4:H3053)+1,0)</f>
        <v>0</v>
      </c>
      <c r="N3054" s="44" t="str">
        <f aca="false">IFERROR(VLOOKUP(ROWS($N$5:N3054),$H$5:$I$6009,2,0),"")</f>
        <v/>
      </c>
    </row>
    <row r="3055" customFormat="false" ht="14.25" hidden="false" customHeight="true" outlineLevel="0" collapsed="false">
      <c r="H3055" s="44" t="n">
        <f aca="false">IF(ISNUMBER(SEARCH($N$1,I3055)),MAX($H$4:H3054)+1,0)</f>
        <v>0</v>
      </c>
      <c r="N3055" s="44" t="str">
        <f aca="false">IFERROR(VLOOKUP(ROWS($N$5:N3055),$H$5:$I$6009,2,0),"")</f>
        <v/>
      </c>
    </row>
    <row r="3056" customFormat="false" ht="14.25" hidden="false" customHeight="true" outlineLevel="0" collapsed="false">
      <c r="H3056" s="44" t="n">
        <f aca="false">IF(ISNUMBER(SEARCH($N$1,I3056)),MAX($H$4:H3055)+1,0)</f>
        <v>0</v>
      </c>
      <c r="N3056" s="44" t="str">
        <f aca="false">IFERROR(VLOOKUP(ROWS($N$5:N3056),$H$5:$I$6009,2,0),"")</f>
        <v/>
      </c>
    </row>
    <row r="3057" customFormat="false" ht="14.25" hidden="false" customHeight="true" outlineLevel="0" collapsed="false">
      <c r="H3057" s="44" t="n">
        <f aca="false">IF(ISNUMBER(SEARCH($N$1,I3057)),MAX($H$4:H3056)+1,0)</f>
        <v>0</v>
      </c>
      <c r="N3057" s="44" t="str">
        <f aca="false">IFERROR(VLOOKUP(ROWS($N$5:N3057),$H$5:$I$6009,2,0),"")</f>
        <v/>
      </c>
    </row>
    <row r="3058" customFormat="false" ht="14.25" hidden="false" customHeight="true" outlineLevel="0" collapsed="false">
      <c r="H3058" s="44" t="n">
        <f aca="false">IF(ISNUMBER(SEARCH($N$1,I3058)),MAX($H$4:H3057)+1,0)</f>
        <v>0</v>
      </c>
      <c r="N3058" s="44" t="str">
        <f aca="false">IFERROR(VLOOKUP(ROWS($N$5:N3058),$H$5:$I$6009,2,0),"")</f>
        <v/>
      </c>
    </row>
    <row r="3059" customFormat="false" ht="14.25" hidden="false" customHeight="true" outlineLevel="0" collapsed="false">
      <c r="H3059" s="44" t="n">
        <f aca="false">IF(ISNUMBER(SEARCH($N$1,I3059)),MAX($H$4:H3058)+1,0)</f>
        <v>0</v>
      </c>
      <c r="N3059" s="44" t="str">
        <f aca="false">IFERROR(VLOOKUP(ROWS($N$5:N3059),$H$5:$I$6009,2,0),"")</f>
        <v/>
      </c>
    </row>
    <row r="3060" customFormat="false" ht="14.25" hidden="false" customHeight="true" outlineLevel="0" collapsed="false">
      <c r="H3060" s="44" t="n">
        <f aca="false">IF(ISNUMBER(SEARCH($N$1,I3060)),MAX($H$4:H3059)+1,0)</f>
        <v>0</v>
      </c>
      <c r="N3060" s="44" t="str">
        <f aca="false">IFERROR(VLOOKUP(ROWS($N$5:N3060),$H$5:$I$6009,2,0),"")</f>
        <v/>
      </c>
    </row>
    <row r="3061" customFormat="false" ht="14.25" hidden="false" customHeight="true" outlineLevel="0" collapsed="false">
      <c r="H3061" s="44" t="n">
        <f aca="false">IF(ISNUMBER(SEARCH($N$1,I3061)),MAX($H$4:H3060)+1,0)</f>
        <v>0</v>
      </c>
      <c r="N3061" s="44" t="str">
        <f aca="false">IFERROR(VLOOKUP(ROWS($N$5:N3061),$H$5:$I$6009,2,0),"")</f>
        <v/>
      </c>
    </row>
    <row r="3062" customFormat="false" ht="14.25" hidden="false" customHeight="true" outlineLevel="0" collapsed="false">
      <c r="H3062" s="44" t="n">
        <f aca="false">IF(ISNUMBER(SEARCH($N$1,I3062)),MAX($H$4:H3061)+1,0)</f>
        <v>0</v>
      </c>
      <c r="N3062" s="44" t="str">
        <f aca="false">IFERROR(VLOOKUP(ROWS($N$5:N3062),$H$5:$I$6009,2,0),"")</f>
        <v/>
      </c>
    </row>
    <row r="3063" customFormat="false" ht="14.25" hidden="false" customHeight="true" outlineLevel="0" collapsed="false">
      <c r="H3063" s="44" t="n">
        <f aca="false">IF(ISNUMBER(SEARCH($N$1,I3063)),MAX($H$4:H3062)+1,0)</f>
        <v>0</v>
      </c>
      <c r="N3063" s="44" t="str">
        <f aca="false">IFERROR(VLOOKUP(ROWS($N$5:N3063),$H$5:$I$6009,2,0),"")</f>
        <v/>
      </c>
    </row>
    <row r="3064" customFormat="false" ht="14.25" hidden="false" customHeight="true" outlineLevel="0" collapsed="false">
      <c r="H3064" s="44" t="n">
        <f aca="false">IF(ISNUMBER(SEARCH($N$1,I3064)),MAX($H$4:H3063)+1,0)</f>
        <v>0</v>
      </c>
      <c r="N3064" s="44" t="str">
        <f aca="false">IFERROR(VLOOKUP(ROWS($N$5:N3064),$H$5:$I$6009,2,0),"")</f>
        <v/>
      </c>
    </row>
    <row r="3065" customFormat="false" ht="14.25" hidden="false" customHeight="true" outlineLevel="0" collapsed="false">
      <c r="H3065" s="44" t="n">
        <f aca="false">IF(ISNUMBER(SEARCH($N$1,I3065)),MAX($H$4:H3064)+1,0)</f>
        <v>0</v>
      </c>
      <c r="N3065" s="44" t="str">
        <f aca="false">IFERROR(VLOOKUP(ROWS($N$5:N3065),$H$5:$I$6009,2,0),"")</f>
        <v/>
      </c>
    </row>
    <row r="3066" customFormat="false" ht="14.25" hidden="false" customHeight="true" outlineLevel="0" collapsed="false">
      <c r="H3066" s="44" t="n">
        <f aca="false">IF(ISNUMBER(SEARCH($N$1,I3066)),MAX($H$4:H3065)+1,0)</f>
        <v>0</v>
      </c>
      <c r="N3066" s="44" t="str">
        <f aca="false">IFERROR(VLOOKUP(ROWS($N$5:N3066),$H$5:$I$6009,2,0),"")</f>
        <v/>
      </c>
    </row>
    <row r="3067" customFormat="false" ht="14.25" hidden="false" customHeight="true" outlineLevel="0" collapsed="false">
      <c r="H3067" s="44" t="n">
        <f aca="false">IF(ISNUMBER(SEARCH($N$1,I3067)),MAX($H$4:H3066)+1,0)</f>
        <v>0</v>
      </c>
      <c r="N3067" s="44" t="str">
        <f aca="false">IFERROR(VLOOKUP(ROWS($N$5:N3067),$H$5:$I$6009,2,0),"")</f>
        <v/>
      </c>
    </row>
    <row r="3068" customFormat="false" ht="14.25" hidden="false" customHeight="true" outlineLevel="0" collapsed="false">
      <c r="H3068" s="44" t="n">
        <f aca="false">IF(ISNUMBER(SEARCH($N$1,I3068)),MAX($H$4:H3067)+1,0)</f>
        <v>0</v>
      </c>
      <c r="N3068" s="44" t="str">
        <f aca="false">IFERROR(VLOOKUP(ROWS($N$5:N3068),$H$5:$I$6009,2,0),"")</f>
        <v/>
      </c>
    </row>
    <row r="3069" customFormat="false" ht="14.25" hidden="false" customHeight="true" outlineLevel="0" collapsed="false">
      <c r="H3069" s="44" t="n">
        <f aca="false">IF(ISNUMBER(SEARCH($N$1,I3069)),MAX($H$4:H3068)+1,0)</f>
        <v>0</v>
      </c>
      <c r="N3069" s="44" t="str">
        <f aca="false">IFERROR(VLOOKUP(ROWS($N$5:N3069),$H$5:$I$6009,2,0),"")</f>
        <v/>
      </c>
    </row>
    <row r="3070" customFormat="false" ht="14.25" hidden="false" customHeight="true" outlineLevel="0" collapsed="false">
      <c r="H3070" s="44" t="n">
        <f aca="false">IF(ISNUMBER(SEARCH($N$1,I3070)),MAX($H$4:H3069)+1,0)</f>
        <v>0</v>
      </c>
      <c r="N3070" s="44" t="str">
        <f aca="false">IFERROR(VLOOKUP(ROWS($N$5:N3070),$H$5:$I$6009,2,0),"")</f>
        <v/>
      </c>
    </row>
    <row r="3071" customFormat="false" ht="14.25" hidden="false" customHeight="true" outlineLevel="0" collapsed="false">
      <c r="H3071" s="44" t="n">
        <f aca="false">IF(ISNUMBER(SEARCH($N$1,I3071)),MAX($H$4:H3070)+1,0)</f>
        <v>0</v>
      </c>
      <c r="N3071" s="44" t="str">
        <f aca="false">IFERROR(VLOOKUP(ROWS($N$5:N3071),$H$5:$I$6009,2,0),"")</f>
        <v/>
      </c>
    </row>
    <row r="3072" customFormat="false" ht="14.25" hidden="false" customHeight="true" outlineLevel="0" collapsed="false">
      <c r="H3072" s="44" t="n">
        <f aca="false">IF(ISNUMBER(SEARCH($N$1,I3072)),MAX($H$4:H3071)+1,0)</f>
        <v>0</v>
      </c>
      <c r="N3072" s="44" t="str">
        <f aca="false">IFERROR(VLOOKUP(ROWS($N$5:N3072),$H$5:$I$6009,2,0),"")</f>
        <v/>
      </c>
    </row>
    <row r="3073" customFormat="false" ht="14.25" hidden="false" customHeight="true" outlineLevel="0" collapsed="false">
      <c r="H3073" s="44" t="n">
        <f aca="false">IF(ISNUMBER(SEARCH($N$1,I3073)),MAX($H$4:H3072)+1,0)</f>
        <v>0</v>
      </c>
      <c r="N3073" s="44" t="str">
        <f aca="false">IFERROR(VLOOKUP(ROWS($N$5:N3073),$H$5:$I$6009,2,0),"")</f>
        <v/>
      </c>
    </row>
    <row r="3074" customFormat="false" ht="14.25" hidden="false" customHeight="true" outlineLevel="0" collapsed="false">
      <c r="H3074" s="44" t="n">
        <f aca="false">IF(ISNUMBER(SEARCH($N$1,I3074)),MAX($H$4:H3073)+1,0)</f>
        <v>0</v>
      </c>
      <c r="N3074" s="44" t="str">
        <f aca="false">IFERROR(VLOOKUP(ROWS($N$5:N3074),$H$5:$I$6009,2,0),"")</f>
        <v/>
      </c>
    </row>
    <row r="3075" customFormat="false" ht="14.25" hidden="false" customHeight="true" outlineLevel="0" collapsed="false">
      <c r="H3075" s="44" t="n">
        <f aca="false">IF(ISNUMBER(SEARCH($N$1,I3075)),MAX($H$4:H3074)+1,0)</f>
        <v>0</v>
      </c>
      <c r="N3075" s="44" t="str">
        <f aca="false">IFERROR(VLOOKUP(ROWS($N$5:N3075),$H$5:$I$6009,2,0),"")</f>
        <v/>
      </c>
    </row>
    <row r="3076" customFormat="false" ht="14.25" hidden="false" customHeight="true" outlineLevel="0" collapsed="false">
      <c r="H3076" s="44" t="n">
        <f aca="false">IF(ISNUMBER(SEARCH($N$1,I3076)),MAX($H$4:H3075)+1,0)</f>
        <v>0</v>
      </c>
      <c r="N3076" s="44" t="str">
        <f aca="false">IFERROR(VLOOKUP(ROWS($N$5:N3076),$H$5:$I$6009,2,0),"")</f>
        <v/>
      </c>
    </row>
    <row r="3077" customFormat="false" ht="14.25" hidden="false" customHeight="true" outlineLevel="0" collapsed="false">
      <c r="H3077" s="44" t="n">
        <f aca="false">IF(ISNUMBER(SEARCH($N$1,I3077)),MAX($H$4:H3076)+1,0)</f>
        <v>0</v>
      </c>
      <c r="N3077" s="44" t="str">
        <f aca="false">IFERROR(VLOOKUP(ROWS($N$5:N3077),$H$5:$I$6009,2,0),"")</f>
        <v/>
      </c>
    </row>
    <row r="3078" customFormat="false" ht="14.25" hidden="false" customHeight="true" outlineLevel="0" collapsed="false">
      <c r="H3078" s="44" t="n">
        <f aca="false">IF(ISNUMBER(SEARCH($N$1,I3078)),MAX($H$4:H3077)+1,0)</f>
        <v>0</v>
      </c>
      <c r="N3078" s="44" t="str">
        <f aca="false">IFERROR(VLOOKUP(ROWS($N$5:N3078),$H$5:$I$6009,2,0),"")</f>
        <v/>
      </c>
    </row>
    <row r="3079" customFormat="false" ht="14.25" hidden="false" customHeight="true" outlineLevel="0" collapsed="false">
      <c r="H3079" s="44" t="n">
        <f aca="false">IF(ISNUMBER(SEARCH($N$1,I3079)),MAX($H$4:H3078)+1,0)</f>
        <v>0</v>
      </c>
      <c r="N3079" s="44" t="str">
        <f aca="false">IFERROR(VLOOKUP(ROWS($N$5:N3079),$H$5:$I$6009,2,0),"")</f>
        <v/>
      </c>
    </row>
    <row r="3080" customFormat="false" ht="14.25" hidden="false" customHeight="true" outlineLevel="0" collapsed="false">
      <c r="H3080" s="44" t="n">
        <f aca="false">IF(ISNUMBER(SEARCH($N$1,I3080)),MAX($H$4:H3079)+1,0)</f>
        <v>0</v>
      </c>
      <c r="N3080" s="44" t="str">
        <f aca="false">IFERROR(VLOOKUP(ROWS($N$5:N3080),$H$5:$I$6009,2,0),"")</f>
        <v/>
      </c>
    </row>
    <row r="3081" customFormat="false" ht="14.25" hidden="false" customHeight="true" outlineLevel="0" collapsed="false">
      <c r="H3081" s="44" t="n">
        <f aca="false">IF(ISNUMBER(SEARCH($N$1,I3081)),MAX($H$4:H3080)+1,0)</f>
        <v>0</v>
      </c>
      <c r="N3081" s="44" t="str">
        <f aca="false">IFERROR(VLOOKUP(ROWS($N$5:N3081),$H$5:$I$6009,2,0),"")</f>
        <v/>
      </c>
    </row>
    <row r="3082" customFormat="false" ht="14.25" hidden="false" customHeight="true" outlineLevel="0" collapsed="false">
      <c r="H3082" s="44" t="n">
        <f aca="false">IF(ISNUMBER(SEARCH($N$1,I3082)),MAX($H$4:H3081)+1,0)</f>
        <v>0</v>
      </c>
      <c r="N3082" s="44" t="str">
        <f aca="false">IFERROR(VLOOKUP(ROWS($N$5:N3082),$H$5:$I$6009,2,0),"")</f>
        <v/>
      </c>
    </row>
    <row r="3083" customFormat="false" ht="14.25" hidden="false" customHeight="true" outlineLevel="0" collapsed="false">
      <c r="H3083" s="44" t="n">
        <f aca="false">IF(ISNUMBER(SEARCH($N$1,I3083)),MAX($H$4:H3082)+1,0)</f>
        <v>0</v>
      </c>
      <c r="N3083" s="44" t="str">
        <f aca="false">IFERROR(VLOOKUP(ROWS($N$5:N3083),$H$5:$I$6009,2,0),"")</f>
        <v/>
      </c>
    </row>
    <row r="3084" customFormat="false" ht="14.25" hidden="false" customHeight="true" outlineLevel="0" collapsed="false">
      <c r="H3084" s="44" t="n">
        <f aca="false">IF(ISNUMBER(SEARCH($N$1,I3084)),MAX($H$4:H3083)+1,0)</f>
        <v>0</v>
      </c>
      <c r="N3084" s="44" t="str">
        <f aca="false">IFERROR(VLOOKUP(ROWS($N$5:N3084),$H$5:$I$6009,2,0),"")</f>
        <v/>
      </c>
    </row>
    <row r="3085" customFormat="false" ht="14.25" hidden="false" customHeight="true" outlineLevel="0" collapsed="false">
      <c r="H3085" s="44" t="n">
        <f aca="false">IF(ISNUMBER(SEARCH($N$1,I3085)),MAX($H$4:H3084)+1,0)</f>
        <v>0</v>
      </c>
      <c r="N3085" s="44" t="str">
        <f aca="false">IFERROR(VLOOKUP(ROWS($N$5:N3085),$H$5:$I$6009,2,0),"")</f>
        <v/>
      </c>
    </row>
    <row r="3086" customFormat="false" ht="14.25" hidden="false" customHeight="true" outlineLevel="0" collapsed="false">
      <c r="H3086" s="44" t="n">
        <f aca="false">IF(ISNUMBER(SEARCH($N$1,I3086)),MAX($H$4:H3085)+1,0)</f>
        <v>0</v>
      </c>
      <c r="N3086" s="44" t="str">
        <f aca="false">IFERROR(VLOOKUP(ROWS($N$5:N3086),$H$5:$I$6009,2,0),"")</f>
        <v/>
      </c>
    </row>
    <row r="3087" customFormat="false" ht="14.25" hidden="false" customHeight="true" outlineLevel="0" collapsed="false">
      <c r="H3087" s="44" t="n">
        <f aca="false">IF(ISNUMBER(SEARCH($N$1,I3087)),MAX($H$4:H3086)+1,0)</f>
        <v>0</v>
      </c>
      <c r="N3087" s="44" t="str">
        <f aca="false">IFERROR(VLOOKUP(ROWS($N$5:N3087),$H$5:$I$6009,2,0),"")</f>
        <v/>
      </c>
    </row>
    <row r="3088" customFormat="false" ht="14.25" hidden="false" customHeight="true" outlineLevel="0" collapsed="false">
      <c r="H3088" s="44" t="n">
        <f aca="false">IF(ISNUMBER(SEARCH($N$1,I3088)),MAX($H$4:H3087)+1,0)</f>
        <v>0</v>
      </c>
      <c r="N3088" s="44" t="str">
        <f aca="false">IFERROR(VLOOKUP(ROWS($N$5:N3088),$H$5:$I$6009,2,0),"")</f>
        <v/>
      </c>
    </row>
    <row r="3089" customFormat="false" ht="14.25" hidden="false" customHeight="true" outlineLevel="0" collapsed="false">
      <c r="H3089" s="44" t="n">
        <f aca="false">IF(ISNUMBER(SEARCH($N$1,I3089)),MAX($H$4:H3088)+1,0)</f>
        <v>0</v>
      </c>
      <c r="N3089" s="44" t="str">
        <f aca="false">IFERROR(VLOOKUP(ROWS($N$5:N3089),$H$5:$I$6009,2,0),"")</f>
        <v/>
      </c>
    </row>
    <row r="3090" customFormat="false" ht="14.25" hidden="false" customHeight="true" outlineLevel="0" collapsed="false">
      <c r="H3090" s="44" t="n">
        <f aca="false">IF(ISNUMBER(SEARCH($N$1,I3090)),MAX($H$4:H3089)+1,0)</f>
        <v>0</v>
      </c>
      <c r="N3090" s="44" t="str">
        <f aca="false">IFERROR(VLOOKUP(ROWS($N$5:N3090),$H$5:$I$6009,2,0),"")</f>
        <v/>
      </c>
    </row>
    <row r="3091" customFormat="false" ht="14.25" hidden="false" customHeight="true" outlineLevel="0" collapsed="false">
      <c r="H3091" s="44" t="n">
        <f aca="false">IF(ISNUMBER(SEARCH($N$1,I3091)),MAX($H$4:H3090)+1,0)</f>
        <v>0</v>
      </c>
      <c r="N3091" s="44" t="str">
        <f aca="false">IFERROR(VLOOKUP(ROWS($N$5:N3091),$H$5:$I$6009,2,0),"")</f>
        <v/>
      </c>
    </row>
    <row r="3092" customFormat="false" ht="14.25" hidden="false" customHeight="true" outlineLevel="0" collapsed="false">
      <c r="H3092" s="44" t="n">
        <f aca="false">IF(ISNUMBER(SEARCH($N$1,I3092)),MAX($H$4:H3091)+1,0)</f>
        <v>0</v>
      </c>
      <c r="N3092" s="44" t="str">
        <f aca="false">IFERROR(VLOOKUP(ROWS($N$5:N3092),$H$5:$I$6009,2,0),"")</f>
        <v/>
      </c>
    </row>
    <row r="3093" customFormat="false" ht="14.25" hidden="false" customHeight="true" outlineLevel="0" collapsed="false">
      <c r="H3093" s="44" t="n">
        <f aca="false">IF(ISNUMBER(SEARCH($N$1,I3093)),MAX($H$4:H3092)+1,0)</f>
        <v>0</v>
      </c>
      <c r="N3093" s="44" t="str">
        <f aca="false">IFERROR(VLOOKUP(ROWS($N$5:N3093),$H$5:$I$6009,2,0),"")</f>
        <v/>
      </c>
    </row>
    <row r="3094" customFormat="false" ht="14.25" hidden="false" customHeight="true" outlineLevel="0" collapsed="false">
      <c r="H3094" s="44" t="n">
        <f aca="false">IF(ISNUMBER(SEARCH($N$1,I3094)),MAX($H$4:H3093)+1,0)</f>
        <v>0</v>
      </c>
      <c r="N3094" s="44" t="str">
        <f aca="false">IFERROR(VLOOKUP(ROWS($N$5:N3094),$H$5:$I$6009,2,0),"")</f>
        <v/>
      </c>
    </row>
    <row r="3095" customFormat="false" ht="14.25" hidden="false" customHeight="true" outlineLevel="0" collapsed="false">
      <c r="H3095" s="44" t="n">
        <f aca="false">IF(ISNUMBER(SEARCH($N$1,I3095)),MAX($H$4:H3094)+1,0)</f>
        <v>0</v>
      </c>
      <c r="N3095" s="44" t="str">
        <f aca="false">IFERROR(VLOOKUP(ROWS($N$5:N3095),$H$5:$I$6009,2,0),"")</f>
        <v/>
      </c>
    </row>
    <row r="3096" customFormat="false" ht="14.25" hidden="false" customHeight="true" outlineLevel="0" collapsed="false">
      <c r="H3096" s="44" t="n">
        <f aca="false">IF(ISNUMBER(SEARCH($N$1,I3096)),MAX($H$4:H3095)+1,0)</f>
        <v>0</v>
      </c>
      <c r="N3096" s="44" t="str">
        <f aca="false">IFERROR(VLOOKUP(ROWS($N$5:N3096),$H$5:$I$6009,2,0),"")</f>
        <v/>
      </c>
    </row>
    <row r="3097" customFormat="false" ht="14.25" hidden="false" customHeight="true" outlineLevel="0" collapsed="false">
      <c r="H3097" s="44" t="n">
        <f aca="false">IF(ISNUMBER(SEARCH($N$1,I3097)),MAX($H$4:H3096)+1,0)</f>
        <v>0</v>
      </c>
      <c r="N3097" s="44" t="str">
        <f aca="false">IFERROR(VLOOKUP(ROWS($N$5:N3097),$H$5:$I$6009,2,0),"")</f>
        <v/>
      </c>
    </row>
    <row r="3098" customFormat="false" ht="14.25" hidden="false" customHeight="true" outlineLevel="0" collapsed="false">
      <c r="H3098" s="44" t="n">
        <f aca="false">IF(ISNUMBER(SEARCH($N$1,I3098)),MAX($H$4:H3097)+1,0)</f>
        <v>0</v>
      </c>
      <c r="N3098" s="44" t="str">
        <f aca="false">IFERROR(VLOOKUP(ROWS($N$5:N3098),$H$5:$I$6009,2,0),"")</f>
        <v/>
      </c>
    </row>
    <row r="3099" customFormat="false" ht="14.25" hidden="false" customHeight="true" outlineLevel="0" collapsed="false">
      <c r="H3099" s="44" t="n">
        <f aca="false">IF(ISNUMBER(SEARCH($N$1,I3099)),MAX($H$4:H3098)+1,0)</f>
        <v>0</v>
      </c>
      <c r="N3099" s="44" t="str">
        <f aca="false">IFERROR(VLOOKUP(ROWS($N$5:N3099),$H$5:$I$6009,2,0),"")</f>
        <v/>
      </c>
    </row>
    <row r="3100" customFormat="false" ht="14.25" hidden="false" customHeight="true" outlineLevel="0" collapsed="false">
      <c r="H3100" s="44" t="n">
        <f aca="false">IF(ISNUMBER(SEARCH($N$1,I3100)),MAX($H$4:H3099)+1,0)</f>
        <v>0</v>
      </c>
      <c r="N3100" s="44" t="str">
        <f aca="false">IFERROR(VLOOKUP(ROWS($N$5:N3100),$H$5:$I$6009,2,0),"")</f>
        <v/>
      </c>
    </row>
    <row r="3101" customFormat="false" ht="14.25" hidden="false" customHeight="true" outlineLevel="0" collapsed="false">
      <c r="H3101" s="44" t="n">
        <f aca="false">IF(ISNUMBER(SEARCH($N$1,I3101)),MAX($H$4:H3100)+1,0)</f>
        <v>0</v>
      </c>
      <c r="N3101" s="44" t="str">
        <f aca="false">IFERROR(VLOOKUP(ROWS($N$5:N3101),$H$5:$I$6009,2,0),"")</f>
        <v/>
      </c>
    </row>
    <row r="3102" customFormat="false" ht="14.25" hidden="false" customHeight="true" outlineLevel="0" collapsed="false">
      <c r="H3102" s="44" t="n">
        <f aca="false">IF(ISNUMBER(SEARCH($N$1,I3102)),MAX($H$4:H3101)+1,0)</f>
        <v>0</v>
      </c>
      <c r="N3102" s="44" t="str">
        <f aca="false">IFERROR(VLOOKUP(ROWS($N$5:N3102),$H$5:$I$6009,2,0),"")</f>
        <v/>
      </c>
    </row>
    <row r="3103" customFormat="false" ht="14.25" hidden="false" customHeight="true" outlineLevel="0" collapsed="false">
      <c r="H3103" s="44" t="n">
        <f aca="false">IF(ISNUMBER(SEARCH($N$1,I3103)),MAX($H$4:H3102)+1,0)</f>
        <v>0</v>
      </c>
      <c r="N3103" s="44" t="str">
        <f aca="false">IFERROR(VLOOKUP(ROWS($N$5:N3103),$H$5:$I$6009,2,0),"")</f>
        <v/>
      </c>
    </row>
    <row r="3104" customFormat="false" ht="14.25" hidden="false" customHeight="true" outlineLevel="0" collapsed="false">
      <c r="H3104" s="44" t="n">
        <f aca="false">IF(ISNUMBER(SEARCH($N$1,I3104)),MAX($H$4:H3103)+1,0)</f>
        <v>0</v>
      </c>
      <c r="N3104" s="44" t="str">
        <f aca="false">IFERROR(VLOOKUP(ROWS($N$5:N3104),$H$5:$I$6009,2,0),"")</f>
        <v/>
      </c>
    </row>
    <row r="3105" customFormat="false" ht="14.25" hidden="false" customHeight="true" outlineLevel="0" collapsed="false">
      <c r="H3105" s="44" t="n">
        <f aca="false">IF(ISNUMBER(SEARCH($N$1,I3105)),MAX($H$4:H3104)+1,0)</f>
        <v>0</v>
      </c>
      <c r="N3105" s="44" t="str">
        <f aca="false">IFERROR(VLOOKUP(ROWS($N$5:N3105),$H$5:$I$6009,2,0),"")</f>
        <v/>
      </c>
    </row>
    <row r="3106" customFormat="false" ht="14.25" hidden="false" customHeight="true" outlineLevel="0" collapsed="false">
      <c r="H3106" s="44" t="n">
        <f aca="false">IF(ISNUMBER(SEARCH($N$1,I3106)),MAX($H$4:H3105)+1,0)</f>
        <v>0</v>
      </c>
      <c r="N3106" s="44" t="str">
        <f aca="false">IFERROR(VLOOKUP(ROWS($N$5:N3106),$H$5:$I$6009,2,0),"")</f>
        <v/>
      </c>
    </row>
    <row r="3107" customFormat="false" ht="14.25" hidden="false" customHeight="true" outlineLevel="0" collapsed="false">
      <c r="H3107" s="44" t="n">
        <f aca="false">IF(ISNUMBER(SEARCH($N$1,I3107)),MAX($H$4:H3106)+1,0)</f>
        <v>0</v>
      </c>
      <c r="N3107" s="44" t="str">
        <f aca="false">IFERROR(VLOOKUP(ROWS($N$5:N3107),$H$5:$I$6009,2,0),"")</f>
        <v/>
      </c>
    </row>
    <row r="3108" customFormat="false" ht="14.25" hidden="false" customHeight="true" outlineLevel="0" collapsed="false">
      <c r="H3108" s="44" t="n">
        <f aca="false">IF(ISNUMBER(SEARCH($N$1,I3108)),MAX($H$4:H3107)+1,0)</f>
        <v>0</v>
      </c>
      <c r="N3108" s="44" t="str">
        <f aca="false">IFERROR(VLOOKUP(ROWS($N$5:N3108),$H$5:$I$6009,2,0),"")</f>
        <v/>
      </c>
    </row>
    <row r="3109" customFormat="false" ht="14.25" hidden="false" customHeight="true" outlineLevel="0" collapsed="false">
      <c r="H3109" s="44" t="n">
        <f aca="false">IF(ISNUMBER(SEARCH($N$1,I3109)),MAX($H$4:H3108)+1,0)</f>
        <v>0</v>
      </c>
      <c r="N3109" s="44" t="str">
        <f aca="false">IFERROR(VLOOKUP(ROWS($N$5:N3109),$H$5:$I$6009,2,0),"")</f>
        <v/>
      </c>
    </row>
    <row r="3110" customFormat="false" ht="14.25" hidden="false" customHeight="true" outlineLevel="0" collapsed="false">
      <c r="H3110" s="44" t="n">
        <f aca="false">IF(ISNUMBER(SEARCH($N$1,I3110)),MAX($H$4:H3109)+1,0)</f>
        <v>0</v>
      </c>
      <c r="N3110" s="44" t="str">
        <f aca="false">IFERROR(VLOOKUP(ROWS($N$5:N3110),$H$5:$I$6009,2,0),"")</f>
        <v/>
      </c>
    </row>
    <row r="3111" customFormat="false" ht="14.25" hidden="false" customHeight="true" outlineLevel="0" collapsed="false">
      <c r="H3111" s="44" t="n">
        <f aca="false">IF(ISNUMBER(SEARCH($N$1,I3111)),MAX($H$4:H3110)+1,0)</f>
        <v>0</v>
      </c>
      <c r="N3111" s="44" t="str">
        <f aca="false">IFERROR(VLOOKUP(ROWS($N$5:N3111),$H$5:$I$6009,2,0),"")</f>
        <v/>
      </c>
    </row>
    <row r="3112" customFormat="false" ht="14.25" hidden="false" customHeight="true" outlineLevel="0" collapsed="false">
      <c r="H3112" s="44" t="n">
        <f aca="false">IF(ISNUMBER(SEARCH($N$1,I3112)),MAX($H$4:H3111)+1,0)</f>
        <v>0</v>
      </c>
      <c r="N3112" s="44" t="str">
        <f aca="false">IFERROR(VLOOKUP(ROWS($N$5:N3112),$H$5:$I$6009,2,0),"")</f>
        <v/>
      </c>
    </row>
    <row r="3113" customFormat="false" ht="14.25" hidden="false" customHeight="true" outlineLevel="0" collapsed="false">
      <c r="H3113" s="44" t="n">
        <f aca="false">IF(ISNUMBER(SEARCH($N$1,I3113)),MAX($H$4:H3112)+1,0)</f>
        <v>0</v>
      </c>
      <c r="N3113" s="44" t="str">
        <f aca="false">IFERROR(VLOOKUP(ROWS($N$5:N3113),$H$5:$I$6009,2,0),"")</f>
        <v/>
      </c>
    </row>
    <row r="3114" customFormat="false" ht="14.25" hidden="false" customHeight="true" outlineLevel="0" collapsed="false">
      <c r="H3114" s="44" t="n">
        <f aca="false">IF(ISNUMBER(SEARCH($N$1,I3114)),MAX($H$4:H3113)+1,0)</f>
        <v>0</v>
      </c>
      <c r="N3114" s="44" t="str">
        <f aca="false">IFERROR(VLOOKUP(ROWS($N$5:N3114),$H$5:$I$6009,2,0),"")</f>
        <v/>
      </c>
    </row>
    <row r="3115" customFormat="false" ht="14.25" hidden="false" customHeight="true" outlineLevel="0" collapsed="false">
      <c r="H3115" s="44" t="n">
        <f aca="false">IF(ISNUMBER(SEARCH($N$1,I3115)),MAX($H$4:H3114)+1,0)</f>
        <v>0</v>
      </c>
      <c r="N3115" s="44" t="str">
        <f aca="false">IFERROR(VLOOKUP(ROWS($N$5:N3115),$H$5:$I$6009,2,0),"")</f>
        <v/>
      </c>
    </row>
    <row r="3116" customFormat="false" ht="14.25" hidden="false" customHeight="true" outlineLevel="0" collapsed="false">
      <c r="H3116" s="44" t="n">
        <f aca="false">IF(ISNUMBER(SEARCH($N$1,I3116)),MAX($H$4:H3115)+1,0)</f>
        <v>0</v>
      </c>
      <c r="N3116" s="44" t="str">
        <f aca="false">IFERROR(VLOOKUP(ROWS($N$5:N3116),$H$5:$I$6009,2,0),"")</f>
        <v/>
      </c>
    </row>
    <row r="3117" customFormat="false" ht="14.25" hidden="false" customHeight="true" outlineLevel="0" collapsed="false">
      <c r="H3117" s="44" t="n">
        <f aca="false">IF(ISNUMBER(SEARCH($N$1,I3117)),MAX($H$4:H3116)+1,0)</f>
        <v>0</v>
      </c>
      <c r="N3117" s="44" t="str">
        <f aca="false">IFERROR(VLOOKUP(ROWS($N$5:N3117),$H$5:$I$6009,2,0),"")</f>
        <v/>
      </c>
    </row>
    <row r="3118" customFormat="false" ht="14.25" hidden="false" customHeight="true" outlineLevel="0" collapsed="false">
      <c r="H3118" s="44" t="n">
        <f aca="false">IF(ISNUMBER(SEARCH($N$1,I3118)),MAX($H$4:H3117)+1,0)</f>
        <v>0</v>
      </c>
      <c r="N3118" s="44" t="str">
        <f aca="false">IFERROR(VLOOKUP(ROWS($N$5:N3118),$H$5:$I$6009,2,0),"")</f>
        <v/>
      </c>
    </row>
    <row r="3119" customFormat="false" ht="14.25" hidden="false" customHeight="true" outlineLevel="0" collapsed="false">
      <c r="H3119" s="44" t="n">
        <f aca="false">IF(ISNUMBER(SEARCH($N$1,I3119)),MAX($H$4:H3118)+1,0)</f>
        <v>0</v>
      </c>
      <c r="N3119" s="44" t="str">
        <f aca="false">IFERROR(VLOOKUP(ROWS($N$5:N3119),$H$5:$I$6009,2,0),"")</f>
        <v/>
      </c>
    </row>
    <row r="3120" customFormat="false" ht="14.25" hidden="false" customHeight="true" outlineLevel="0" collapsed="false">
      <c r="H3120" s="44" t="n">
        <f aca="false">IF(ISNUMBER(SEARCH($N$1,I3120)),MAX($H$4:H3119)+1,0)</f>
        <v>0</v>
      </c>
      <c r="N3120" s="44" t="str">
        <f aca="false">IFERROR(VLOOKUP(ROWS($N$5:N3120),$H$5:$I$6009,2,0),"")</f>
        <v/>
      </c>
    </row>
    <row r="3121" customFormat="false" ht="14.25" hidden="false" customHeight="true" outlineLevel="0" collapsed="false">
      <c r="H3121" s="44" t="n">
        <f aca="false">IF(ISNUMBER(SEARCH($N$1,I3121)),MAX($H$4:H3120)+1,0)</f>
        <v>0</v>
      </c>
      <c r="N3121" s="44" t="str">
        <f aca="false">IFERROR(VLOOKUP(ROWS($N$5:N3121),$H$5:$I$6009,2,0),"")</f>
        <v/>
      </c>
    </row>
    <row r="3122" customFormat="false" ht="14.25" hidden="false" customHeight="true" outlineLevel="0" collapsed="false">
      <c r="H3122" s="44" t="n">
        <f aca="false">IF(ISNUMBER(SEARCH($N$1,I3122)),MAX($H$4:H3121)+1,0)</f>
        <v>0</v>
      </c>
      <c r="N3122" s="44" t="str">
        <f aca="false">IFERROR(VLOOKUP(ROWS($N$5:N3122),$H$5:$I$6009,2,0),"")</f>
        <v/>
      </c>
    </row>
    <row r="3123" customFormat="false" ht="14.25" hidden="false" customHeight="true" outlineLevel="0" collapsed="false">
      <c r="H3123" s="44" t="n">
        <f aca="false">IF(ISNUMBER(SEARCH($N$1,I3123)),MAX($H$4:H3122)+1,0)</f>
        <v>0</v>
      </c>
      <c r="N3123" s="44" t="str">
        <f aca="false">IFERROR(VLOOKUP(ROWS($N$5:N3123),$H$5:$I$6009,2,0),"")</f>
        <v/>
      </c>
    </row>
    <row r="3124" customFormat="false" ht="14.25" hidden="false" customHeight="true" outlineLevel="0" collapsed="false">
      <c r="H3124" s="44" t="n">
        <f aca="false">IF(ISNUMBER(SEARCH($N$1,I3124)),MAX($H$4:H3123)+1,0)</f>
        <v>0</v>
      </c>
      <c r="N3124" s="44" t="str">
        <f aca="false">IFERROR(VLOOKUP(ROWS($N$5:N3124),$H$5:$I$6009,2,0),"")</f>
        <v/>
      </c>
    </row>
    <row r="3125" customFormat="false" ht="14.25" hidden="false" customHeight="true" outlineLevel="0" collapsed="false">
      <c r="H3125" s="44" t="n">
        <f aca="false">IF(ISNUMBER(SEARCH($N$1,I3125)),MAX($H$4:H3124)+1,0)</f>
        <v>0</v>
      </c>
      <c r="N3125" s="44" t="str">
        <f aca="false">IFERROR(VLOOKUP(ROWS($N$5:N3125),$H$5:$I$6009,2,0),"")</f>
        <v/>
      </c>
    </row>
    <row r="3126" customFormat="false" ht="14.25" hidden="false" customHeight="true" outlineLevel="0" collapsed="false">
      <c r="H3126" s="44" t="n">
        <f aca="false">IF(ISNUMBER(SEARCH($N$1,I3126)),MAX($H$4:H3125)+1,0)</f>
        <v>0</v>
      </c>
      <c r="N3126" s="44" t="str">
        <f aca="false">IFERROR(VLOOKUP(ROWS($N$5:N3126),$H$5:$I$6009,2,0),"")</f>
        <v/>
      </c>
    </row>
    <row r="3127" customFormat="false" ht="14.25" hidden="false" customHeight="true" outlineLevel="0" collapsed="false">
      <c r="H3127" s="44" t="n">
        <f aca="false">IF(ISNUMBER(SEARCH($N$1,I3127)),MAX($H$4:H3126)+1,0)</f>
        <v>0</v>
      </c>
      <c r="N3127" s="44" t="str">
        <f aca="false">IFERROR(VLOOKUP(ROWS($N$5:N3127),$H$5:$I$6009,2,0),"")</f>
        <v/>
      </c>
    </row>
    <row r="3128" customFormat="false" ht="14.25" hidden="false" customHeight="true" outlineLevel="0" collapsed="false">
      <c r="H3128" s="44" t="n">
        <f aca="false">IF(ISNUMBER(SEARCH($N$1,I3128)),MAX($H$4:H3127)+1,0)</f>
        <v>0</v>
      </c>
      <c r="N3128" s="44" t="str">
        <f aca="false">IFERROR(VLOOKUP(ROWS($N$5:N3128),$H$5:$I$6009,2,0),"")</f>
        <v/>
      </c>
    </row>
    <row r="3129" customFormat="false" ht="14.25" hidden="false" customHeight="true" outlineLevel="0" collapsed="false">
      <c r="H3129" s="44" t="n">
        <f aca="false">IF(ISNUMBER(SEARCH($N$1,I3129)),MAX($H$4:H3128)+1,0)</f>
        <v>0</v>
      </c>
      <c r="N3129" s="44" t="str">
        <f aca="false">IFERROR(VLOOKUP(ROWS($N$5:N3129),$H$5:$I$6009,2,0),"")</f>
        <v/>
      </c>
    </row>
    <row r="3130" customFormat="false" ht="14.25" hidden="false" customHeight="true" outlineLevel="0" collapsed="false">
      <c r="H3130" s="44" t="n">
        <f aca="false">IF(ISNUMBER(SEARCH($N$1,I3130)),MAX($H$4:H3129)+1,0)</f>
        <v>0</v>
      </c>
      <c r="N3130" s="44" t="str">
        <f aca="false">IFERROR(VLOOKUP(ROWS($N$5:N3130),$H$5:$I$6009,2,0),"")</f>
        <v/>
      </c>
    </row>
    <row r="3131" customFormat="false" ht="14.25" hidden="false" customHeight="true" outlineLevel="0" collapsed="false">
      <c r="H3131" s="44" t="n">
        <f aca="false">IF(ISNUMBER(SEARCH($N$1,I3131)),MAX($H$4:H3130)+1,0)</f>
        <v>0</v>
      </c>
      <c r="N3131" s="44" t="str">
        <f aca="false">IFERROR(VLOOKUP(ROWS($N$5:N3131),$H$5:$I$6009,2,0),"")</f>
        <v/>
      </c>
    </row>
    <row r="3132" customFormat="false" ht="14.25" hidden="false" customHeight="true" outlineLevel="0" collapsed="false">
      <c r="H3132" s="44" t="n">
        <f aca="false">IF(ISNUMBER(SEARCH($N$1,I3132)),MAX($H$4:H3131)+1,0)</f>
        <v>0</v>
      </c>
      <c r="N3132" s="44" t="str">
        <f aca="false">IFERROR(VLOOKUP(ROWS($N$5:N3132),$H$5:$I$6009,2,0),"")</f>
        <v/>
      </c>
    </row>
    <row r="3133" customFormat="false" ht="14.25" hidden="false" customHeight="true" outlineLevel="0" collapsed="false">
      <c r="H3133" s="44" t="n">
        <f aca="false">IF(ISNUMBER(SEARCH($N$1,I3133)),MAX($H$4:H3132)+1,0)</f>
        <v>0</v>
      </c>
      <c r="N3133" s="44" t="str">
        <f aca="false">IFERROR(VLOOKUP(ROWS($N$5:N3133),$H$5:$I$6009,2,0),"")</f>
        <v/>
      </c>
    </row>
    <row r="3134" customFormat="false" ht="14.25" hidden="false" customHeight="true" outlineLevel="0" collapsed="false">
      <c r="H3134" s="44" t="n">
        <f aca="false">IF(ISNUMBER(SEARCH($N$1,I3134)),MAX($H$4:H3133)+1,0)</f>
        <v>0</v>
      </c>
      <c r="N3134" s="44" t="str">
        <f aca="false">IFERROR(VLOOKUP(ROWS($N$5:N3134),$H$5:$I$6009,2,0),"")</f>
        <v/>
      </c>
    </row>
    <row r="3135" customFormat="false" ht="14.25" hidden="false" customHeight="true" outlineLevel="0" collapsed="false">
      <c r="H3135" s="44" t="n">
        <f aca="false">IF(ISNUMBER(SEARCH($N$1,I3135)),MAX($H$4:H3134)+1,0)</f>
        <v>0</v>
      </c>
      <c r="N3135" s="44" t="str">
        <f aca="false">IFERROR(VLOOKUP(ROWS($N$5:N3135),$H$5:$I$6009,2,0),"")</f>
        <v/>
      </c>
    </row>
    <row r="3136" customFormat="false" ht="14.25" hidden="false" customHeight="true" outlineLevel="0" collapsed="false">
      <c r="H3136" s="44" t="n">
        <f aca="false">IF(ISNUMBER(SEARCH($N$1,I3136)),MAX($H$4:H3135)+1,0)</f>
        <v>0</v>
      </c>
      <c r="N3136" s="44" t="str">
        <f aca="false">IFERROR(VLOOKUP(ROWS($N$5:N3136),$H$5:$I$6009,2,0),"")</f>
        <v/>
      </c>
    </row>
    <row r="3137" customFormat="false" ht="14.25" hidden="false" customHeight="true" outlineLevel="0" collapsed="false">
      <c r="H3137" s="44" t="n">
        <f aca="false">IF(ISNUMBER(SEARCH($N$1,I3137)),MAX($H$4:H3136)+1,0)</f>
        <v>0</v>
      </c>
      <c r="N3137" s="44" t="str">
        <f aca="false">IFERROR(VLOOKUP(ROWS($N$5:N3137),$H$5:$I$6009,2,0),"")</f>
        <v/>
      </c>
    </row>
    <row r="3138" customFormat="false" ht="14.25" hidden="false" customHeight="true" outlineLevel="0" collapsed="false">
      <c r="H3138" s="44" t="n">
        <f aca="false">IF(ISNUMBER(SEARCH($N$1,I3138)),MAX($H$4:H3137)+1,0)</f>
        <v>0</v>
      </c>
      <c r="N3138" s="44" t="str">
        <f aca="false">IFERROR(VLOOKUP(ROWS($N$5:N3138),$H$5:$I$6009,2,0),"")</f>
        <v/>
      </c>
    </row>
    <row r="3139" customFormat="false" ht="14.25" hidden="false" customHeight="true" outlineLevel="0" collapsed="false">
      <c r="H3139" s="44" t="n">
        <f aca="false">IF(ISNUMBER(SEARCH($N$1,I3139)),MAX($H$4:H3138)+1,0)</f>
        <v>0</v>
      </c>
      <c r="N3139" s="44" t="str">
        <f aca="false">IFERROR(VLOOKUP(ROWS($N$5:N3139),$H$5:$I$6009,2,0),"")</f>
        <v/>
      </c>
    </row>
    <row r="3140" customFormat="false" ht="14.25" hidden="false" customHeight="true" outlineLevel="0" collapsed="false">
      <c r="H3140" s="44" t="n">
        <f aca="false">IF(ISNUMBER(SEARCH($N$1,I3140)),MAX($H$4:H3139)+1,0)</f>
        <v>0</v>
      </c>
      <c r="N3140" s="44" t="str">
        <f aca="false">IFERROR(VLOOKUP(ROWS($N$5:N3140),$H$5:$I$6009,2,0),"")</f>
        <v/>
      </c>
    </row>
    <row r="3141" customFormat="false" ht="14.25" hidden="false" customHeight="true" outlineLevel="0" collapsed="false">
      <c r="H3141" s="44" t="n">
        <f aca="false">IF(ISNUMBER(SEARCH($N$1,I3141)),MAX($H$4:H3140)+1,0)</f>
        <v>0</v>
      </c>
      <c r="N3141" s="44" t="str">
        <f aca="false">IFERROR(VLOOKUP(ROWS($N$5:N3141),$H$5:$I$6009,2,0),"")</f>
        <v/>
      </c>
    </row>
    <row r="3142" customFormat="false" ht="14.25" hidden="false" customHeight="true" outlineLevel="0" collapsed="false">
      <c r="H3142" s="44" t="n">
        <f aca="false">IF(ISNUMBER(SEARCH($N$1,I3142)),MAX($H$4:H3141)+1,0)</f>
        <v>0</v>
      </c>
      <c r="N3142" s="44" t="str">
        <f aca="false">IFERROR(VLOOKUP(ROWS($N$5:N3142),$H$5:$I$6009,2,0),"")</f>
        <v/>
      </c>
    </row>
    <row r="3143" customFormat="false" ht="14.25" hidden="false" customHeight="true" outlineLevel="0" collapsed="false">
      <c r="H3143" s="44" t="n">
        <f aca="false">IF(ISNUMBER(SEARCH($N$1,I3143)),MAX($H$4:H3142)+1,0)</f>
        <v>0</v>
      </c>
      <c r="N3143" s="44" t="str">
        <f aca="false">IFERROR(VLOOKUP(ROWS($N$5:N3143),$H$5:$I$6009,2,0),"")</f>
        <v/>
      </c>
    </row>
    <row r="3144" customFormat="false" ht="14.25" hidden="false" customHeight="true" outlineLevel="0" collapsed="false">
      <c r="H3144" s="44" t="n">
        <f aca="false">IF(ISNUMBER(SEARCH($N$1,I3144)),MAX($H$4:H3143)+1,0)</f>
        <v>0</v>
      </c>
      <c r="N3144" s="44" t="str">
        <f aca="false">IFERROR(VLOOKUP(ROWS($N$5:N3144),$H$5:$I$6009,2,0),"")</f>
        <v/>
      </c>
    </row>
    <row r="3145" customFormat="false" ht="14.25" hidden="false" customHeight="true" outlineLevel="0" collapsed="false">
      <c r="H3145" s="44" t="n">
        <f aca="false">IF(ISNUMBER(SEARCH($N$1,I3145)),MAX($H$4:H3144)+1,0)</f>
        <v>0</v>
      </c>
      <c r="N3145" s="44" t="str">
        <f aca="false">IFERROR(VLOOKUP(ROWS($N$5:N3145),$H$5:$I$6009,2,0),"")</f>
        <v/>
      </c>
    </row>
    <row r="3146" customFormat="false" ht="14.25" hidden="false" customHeight="true" outlineLevel="0" collapsed="false">
      <c r="H3146" s="44" t="n">
        <f aca="false">IF(ISNUMBER(SEARCH($N$1,I3146)),MAX($H$4:H3145)+1,0)</f>
        <v>0</v>
      </c>
      <c r="N3146" s="44" t="str">
        <f aca="false">IFERROR(VLOOKUP(ROWS($N$5:N3146),$H$5:$I$6009,2,0),"")</f>
        <v/>
      </c>
    </row>
    <row r="3147" customFormat="false" ht="14.25" hidden="false" customHeight="true" outlineLevel="0" collapsed="false">
      <c r="H3147" s="44" t="n">
        <f aca="false">IF(ISNUMBER(SEARCH($N$1,I3147)),MAX($H$4:H3146)+1,0)</f>
        <v>0</v>
      </c>
      <c r="N3147" s="44" t="str">
        <f aca="false">IFERROR(VLOOKUP(ROWS($N$5:N3147),$H$5:$I$6009,2,0),"")</f>
        <v/>
      </c>
    </row>
    <row r="3148" customFormat="false" ht="14.25" hidden="false" customHeight="true" outlineLevel="0" collapsed="false">
      <c r="H3148" s="44" t="n">
        <f aca="false">IF(ISNUMBER(SEARCH($N$1,I3148)),MAX($H$4:H3147)+1,0)</f>
        <v>0</v>
      </c>
      <c r="N3148" s="44" t="str">
        <f aca="false">IFERROR(VLOOKUP(ROWS($N$5:N3148),$H$5:$I$6009,2,0),"")</f>
        <v/>
      </c>
    </row>
    <row r="3149" customFormat="false" ht="14.25" hidden="false" customHeight="true" outlineLevel="0" collapsed="false">
      <c r="H3149" s="44" t="n">
        <f aca="false">IF(ISNUMBER(SEARCH($N$1,I3149)),MAX($H$4:H3148)+1,0)</f>
        <v>0</v>
      </c>
      <c r="N3149" s="44" t="str">
        <f aca="false">IFERROR(VLOOKUP(ROWS($N$5:N3149),$H$5:$I$6009,2,0),"")</f>
        <v/>
      </c>
    </row>
    <row r="3150" customFormat="false" ht="14.25" hidden="false" customHeight="true" outlineLevel="0" collapsed="false">
      <c r="H3150" s="44" t="n">
        <f aca="false">IF(ISNUMBER(SEARCH($N$1,I3150)),MAX($H$4:H3149)+1,0)</f>
        <v>0</v>
      </c>
      <c r="N3150" s="44" t="str">
        <f aca="false">IFERROR(VLOOKUP(ROWS($N$5:N3150),$H$5:$I$6009,2,0),"")</f>
        <v/>
      </c>
    </row>
    <row r="3151" customFormat="false" ht="14.25" hidden="false" customHeight="true" outlineLevel="0" collapsed="false">
      <c r="H3151" s="44" t="n">
        <f aca="false">IF(ISNUMBER(SEARCH($N$1,I3151)),MAX($H$4:H3150)+1,0)</f>
        <v>0</v>
      </c>
      <c r="N3151" s="44" t="str">
        <f aca="false">IFERROR(VLOOKUP(ROWS($N$5:N3151),$H$5:$I$6009,2,0),"")</f>
        <v/>
      </c>
    </row>
    <row r="3152" customFormat="false" ht="14.25" hidden="false" customHeight="true" outlineLevel="0" collapsed="false">
      <c r="H3152" s="44" t="n">
        <f aca="false">IF(ISNUMBER(SEARCH($N$1,I3152)),MAX($H$4:H3151)+1,0)</f>
        <v>0</v>
      </c>
      <c r="N3152" s="44" t="str">
        <f aca="false">IFERROR(VLOOKUP(ROWS($N$5:N3152),$H$5:$I$6009,2,0),"")</f>
        <v/>
      </c>
    </row>
    <row r="3153" customFormat="false" ht="14.25" hidden="false" customHeight="true" outlineLevel="0" collapsed="false">
      <c r="H3153" s="44" t="n">
        <f aca="false">IF(ISNUMBER(SEARCH($N$1,I3153)),MAX($H$4:H3152)+1,0)</f>
        <v>0</v>
      </c>
      <c r="N3153" s="44" t="str">
        <f aca="false">IFERROR(VLOOKUP(ROWS($N$5:N3153),$H$5:$I$6009,2,0),"")</f>
        <v/>
      </c>
    </row>
    <row r="3154" customFormat="false" ht="14.25" hidden="false" customHeight="true" outlineLevel="0" collapsed="false">
      <c r="H3154" s="44" t="n">
        <f aca="false">IF(ISNUMBER(SEARCH($N$1,I3154)),MAX($H$4:H3153)+1,0)</f>
        <v>0</v>
      </c>
      <c r="N3154" s="44" t="str">
        <f aca="false">IFERROR(VLOOKUP(ROWS($N$5:N3154),$H$5:$I$6009,2,0),"")</f>
        <v/>
      </c>
    </row>
    <row r="3155" customFormat="false" ht="14.25" hidden="false" customHeight="true" outlineLevel="0" collapsed="false">
      <c r="H3155" s="44" t="n">
        <f aca="false">IF(ISNUMBER(SEARCH($N$1,I3155)),MAX($H$4:H3154)+1,0)</f>
        <v>0</v>
      </c>
      <c r="N3155" s="44" t="str">
        <f aca="false">IFERROR(VLOOKUP(ROWS($N$5:N3155),$H$5:$I$6009,2,0),"")</f>
        <v/>
      </c>
    </row>
    <row r="3156" customFormat="false" ht="14.25" hidden="false" customHeight="true" outlineLevel="0" collapsed="false">
      <c r="H3156" s="44" t="n">
        <f aca="false">IF(ISNUMBER(SEARCH($N$1,I3156)),MAX($H$4:H3155)+1,0)</f>
        <v>0</v>
      </c>
      <c r="N3156" s="44" t="str">
        <f aca="false">IFERROR(VLOOKUP(ROWS($N$5:N3156),$H$5:$I$6009,2,0),"")</f>
        <v/>
      </c>
    </row>
    <row r="3157" customFormat="false" ht="14.25" hidden="false" customHeight="true" outlineLevel="0" collapsed="false">
      <c r="H3157" s="44" t="n">
        <f aca="false">IF(ISNUMBER(SEARCH($N$1,I3157)),MAX($H$4:H3156)+1,0)</f>
        <v>0</v>
      </c>
      <c r="N3157" s="44" t="str">
        <f aca="false">IFERROR(VLOOKUP(ROWS($N$5:N3157),$H$5:$I$6009,2,0),"")</f>
        <v/>
      </c>
    </row>
    <row r="3158" customFormat="false" ht="14.25" hidden="false" customHeight="true" outlineLevel="0" collapsed="false">
      <c r="H3158" s="44" t="n">
        <f aca="false">IF(ISNUMBER(SEARCH($N$1,I3158)),MAX($H$4:H3157)+1,0)</f>
        <v>0</v>
      </c>
      <c r="N3158" s="44" t="str">
        <f aca="false">IFERROR(VLOOKUP(ROWS($N$5:N3158),$H$5:$I$6009,2,0),"")</f>
        <v/>
      </c>
    </row>
    <row r="3159" customFormat="false" ht="14.25" hidden="false" customHeight="true" outlineLevel="0" collapsed="false">
      <c r="H3159" s="44" t="n">
        <f aca="false">IF(ISNUMBER(SEARCH($N$1,I3159)),MAX($H$4:H3158)+1,0)</f>
        <v>0</v>
      </c>
      <c r="N3159" s="44" t="str">
        <f aca="false">IFERROR(VLOOKUP(ROWS($N$5:N3159),$H$5:$I$6009,2,0),"")</f>
        <v/>
      </c>
    </row>
    <row r="3160" customFormat="false" ht="14.25" hidden="false" customHeight="true" outlineLevel="0" collapsed="false">
      <c r="H3160" s="44" t="n">
        <f aca="false">IF(ISNUMBER(SEARCH($N$1,I3160)),MAX($H$4:H3159)+1,0)</f>
        <v>0</v>
      </c>
      <c r="N3160" s="44" t="str">
        <f aca="false">IFERROR(VLOOKUP(ROWS($N$5:N3160),$H$5:$I$6009,2,0),"")</f>
        <v/>
      </c>
    </row>
    <row r="3161" customFormat="false" ht="14.25" hidden="false" customHeight="true" outlineLevel="0" collapsed="false">
      <c r="H3161" s="44" t="n">
        <f aca="false">IF(ISNUMBER(SEARCH($N$1,I3161)),MAX($H$4:H3160)+1,0)</f>
        <v>0</v>
      </c>
      <c r="N3161" s="44" t="str">
        <f aca="false">IFERROR(VLOOKUP(ROWS($N$5:N3161),$H$5:$I$6009,2,0),"")</f>
        <v/>
      </c>
    </row>
    <row r="3162" customFormat="false" ht="14.25" hidden="false" customHeight="true" outlineLevel="0" collapsed="false">
      <c r="H3162" s="44" t="n">
        <f aca="false">IF(ISNUMBER(SEARCH($N$1,I3162)),MAX($H$4:H3161)+1,0)</f>
        <v>0</v>
      </c>
      <c r="N3162" s="44" t="str">
        <f aca="false">IFERROR(VLOOKUP(ROWS($N$5:N3162),$H$5:$I$6009,2,0),"")</f>
        <v/>
      </c>
    </row>
    <row r="3163" customFormat="false" ht="14.25" hidden="false" customHeight="true" outlineLevel="0" collapsed="false">
      <c r="H3163" s="44" t="n">
        <f aca="false">IF(ISNUMBER(SEARCH($N$1,I3163)),MAX($H$4:H3162)+1,0)</f>
        <v>0</v>
      </c>
      <c r="N3163" s="44" t="str">
        <f aca="false">IFERROR(VLOOKUP(ROWS($N$5:N3163),$H$5:$I$6009,2,0),"")</f>
        <v/>
      </c>
    </row>
    <row r="3164" customFormat="false" ht="14.25" hidden="false" customHeight="true" outlineLevel="0" collapsed="false">
      <c r="H3164" s="44" t="n">
        <f aca="false">IF(ISNUMBER(SEARCH($N$1,I3164)),MAX($H$4:H3163)+1,0)</f>
        <v>0</v>
      </c>
      <c r="N3164" s="44" t="str">
        <f aca="false">IFERROR(VLOOKUP(ROWS($N$5:N3164),$H$5:$I$6009,2,0),"")</f>
        <v/>
      </c>
    </row>
    <row r="3165" customFormat="false" ht="14.25" hidden="false" customHeight="true" outlineLevel="0" collapsed="false">
      <c r="H3165" s="44" t="n">
        <f aca="false">IF(ISNUMBER(SEARCH($N$1,I3165)),MAX($H$4:H3164)+1,0)</f>
        <v>0</v>
      </c>
      <c r="N3165" s="44" t="str">
        <f aca="false">IFERROR(VLOOKUP(ROWS($N$5:N3165),$H$5:$I$6009,2,0),"")</f>
        <v/>
      </c>
    </row>
    <row r="3166" customFormat="false" ht="14.25" hidden="false" customHeight="true" outlineLevel="0" collapsed="false">
      <c r="H3166" s="44" t="n">
        <f aca="false">IF(ISNUMBER(SEARCH($N$1,I3166)),MAX($H$4:H3165)+1,0)</f>
        <v>0</v>
      </c>
      <c r="N3166" s="44" t="str">
        <f aca="false">IFERROR(VLOOKUP(ROWS($N$5:N3166),$H$5:$I$6009,2,0),"")</f>
        <v/>
      </c>
    </row>
    <row r="3167" customFormat="false" ht="14.25" hidden="false" customHeight="true" outlineLevel="0" collapsed="false">
      <c r="H3167" s="44" t="n">
        <f aca="false">IF(ISNUMBER(SEARCH($N$1,I3167)),MAX($H$4:H3166)+1,0)</f>
        <v>0</v>
      </c>
      <c r="N3167" s="44" t="str">
        <f aca="false">IFERROR(VLOOKUP(ROWS($N$5:N3167),$H$5:$I$6009,2,0),"")</f>
        <v/>
      </c>
    </row>
    <row r="3168" customFormat="false" ht="14.25" hidden="false" customHeight="true" outlineLevel="0" collapsed="false">
      <c r="H3168" s="44" t="n">
        <f aca="false">IF(ISNUMBER(SEARCH($N$1,I3168)),MAX($H$4:H3167)+1,0)</f>
        <v>0</v>
      </c>
      <c r="N3168" s="44" t="str">
        <f aca="false">IFERROR(VLOOKUP(ROWS($N$5:N3168),$H$5:$I$6009,2,0),"")</f>
        <v/>
      </c>
    </row>
    <row r="3169" customFormat="false" ht="14.25" hidden="false" customHeight="true" outlineLevel="0" collapsed="false">
      <c r="H3169" s="44" t="n">
        <f aca="false">IF(ISNUMBER(SEARCH($N$1,I3169)),MAX($H$4:H3168)+1,0)</f>
        <v>0</v>
      </c>
      <c r="N3169" s="44" t="str">
        <f aca="false">IFERROR(VLOOKUP(ROWS($N$5:N3169),$H$5:$I$6009,2,0),"")</f>
        <v/>
      </c>
    </row>
    <row r="3170" customFormat="false" ht="14.25" hidden="false" customHeight="true" outlineLevel="0" collapsed="false">
      <c r="H3170" s="44" t="n">
        <f aca="false">IF(ISNUMBER(SEARCH($N$1,I3170)),MAX($H$4:H3169)+1,0)</f>
        <v>0</v>
      </c>
      <c r="N3170" s="44" t="str">
        <f aca="false">IFERROR(VLOOKUP(ROWS($N$5:N3170),$H$5:$I$6009,2,0),"")</f>
        <v/>
      </c>
    </row>
    <row r="3171" customFormat="false" ht="14.25" hidden="false" customHeight="true" outlineLevel="0" collapsed="false">
      <c r="H3171" s="44" t="n">
        <f aca="false">IF(ISNUMBER(SEARCH($N$1,I3171)),MAX($H$4:H3170)+1,0)</f>
        <v>0</v>
      </c>
      <c r="N3171" s="44" t="str">
        <f aca="false">IFERROR(VLOOKUP(ROWS($N$5:N3171),$H$5:$I$6009,2,0),"")</f>
        <v/>
      </c>
    </row>
    <row r="3172" customFormat="false" ht="14.25" hidden="false" customHeight="true" outlineLevel="0" collapsed="false">
      <c r="H3172" s="44" t="n">
        <f aca="false">IF(ISNUMBER(SEARCH($N$1,I3172)),MAX($H$4:H3171)+1,0)</f>
        <v>0</v>
      </c>
      <c r="N3172" s="44" t="str">
        <f aca="false">IFERROR(VLOOKUP(ROWS($N$5:N3172),$H$5:$I$6009,2,0),"")</f>
        <v/>
      </c>
    </row>
    <row r="3173" customFormat="false" ht="14.25" hidden="false" customHeight="true" outlineLevel="0" collapsed="false">
      <c r="H3173" s="44" t="n">
        <f aca="false">IF(ISNUMBER(SEARCH($N$1,I3173)),MAX($H$4:H3172)+1,0)</f>
        <v>0</v>
      </c>
      <c r="N3173" s="44" t="str">
        <f aca="false">IFERROR(VLOOKUP(ROWS($N$5:N3173),$H$5:$I$6009,2,0),"")</f>
        <v/>
      </c>
    </row>
    <row r="3174" customFormat="false" ht="14.25" hidden="false" customHeight="true" outlineLevel="0" collapsed="false">
      <c r="H3174" s="44" t="n">
        <f aca="false">IF(ISNUMBER(SEARCH($N$1,I3174)),MAX($H$4:H3173)+1,0)</f>
        <v>0</v>
      </c>
      <c r="N3174" s="44" t="str">
        <f aca="false">IFERROR(VLOOKUP(ROWS($N$5:N3174),$H$5:$I$6009,2,0),"")</f>
        <v/>
      </c>
    </row>
    <row r="3175" customFormat="false" ht="14.25" hidden="false" customHeight="true" outlineLevel="0" collapsed="false">
      <c r="H3175" s="44" t="n">
        <f aca="false">IF(ISNUMBER(SEARCH($N$1,I3175)),MAX($H$4:H3174)+1,0)</f>
        <v>0</v>
      </c>
      <c r="N3175" s="44" t="str">
        <f aca="false">IFERROR(VLOOKUP(ROWS($N$5:N3175),$H$5:$I$6009,2,0),"")</f>
        <v/>
      </c>
    </row>
    <row r="3176" customFormat="false" ht="14.25" hidden="false" customHeight="true" outlineLevel="0" collapsed="false">
      <c r="H3176" s="44" t="n">
        <f aca="false">IF(ISNUMBER(SEARCH($N$1,I3176)),MAX($H$4:H3175)+1,0)</f>
        <v>0</v>
      </c>
      <c r="N3176" s="44" t="str">
        <f aca="false">IFERROR(VLOOKUP(ROWS($N$5:N3176),$H$5:$I$6009,2,0),"")</f>
        <v/>
      </c>
    </row>
    <row r="3177" customFormat="false" ht="14.25" hidden="false" customHeight="true" outlineLevel="0" collapsed="false">
      <c r="H3177" s="44" t="n">
        <f aca="false">IF(ISNUMBER(SEARCH($N$1,I3177)),MAX($H$4:H3176)+1,0)</f>
        <v>0</v>
      </c>
      <c r="N3177" s="44" t="str">
        <f aca="false">IFERROR(VLOOKUP(ROWS($N$5:N3177),$H$5:$I$6009,2,0),"")</f>
        <v/>
      </c>
    </row>
    <row r="3178" customFormat="false" ht="14.25" hidden="false" customHeight="true" outlineLevel="0" collapsed="false">
      <c r="H3178" s="44" t="n">
        <f aca="false">IF(ISNUMBER(SEARCH($N$1,I3178)),MAX($H$4:H3177)+1,0)</f>
        <v>0</v>
      </c>
      <c r="N3178" s="44" t="str">
        <f aca="false">IFERROR(VLOOKUP(ROWS($N$5:N3178),$H$5:$I$6009,2,0),"")</f>
        <v/>
      </c>
    </row>
    <row r="3179" customFormat="false" ht="14.25" hidden="false" customHeight="true" outlineLevel="0" collapsed="false">
      <c r="H3179" s="44" t="n">
        <f aca="false">IF(ISNUMBER(SEARCH($N$1,I3179)),MAX($H$4:H3178)+1,0)</f>
        <v>0</v>
      </c>
      <c r="N3179" s="44" t="str">
        <f aca="false">IFERROR(VLOOKUP(ROWS($N$5:N3179),$H$5:$I$6009,2,0),"")</f>
        <v/>
      </c>
    </row>
    <row r="3180" customFormat="false" ht="14.25" hidden="false" customHeight="true" outlineLevel="0" collapsed="false">
      <c r="H3180" s="44" t="n">
        <f aca="false">IF(ISNUMBER(SEARCH($N$1,I3180)),MAX($H$4:H3179)+1,0)</f>
        <v>0</v>
      </c>
      <c r="N3180" s="44" t="str">
        <f aca="false">IFERROR(VLOOKUP(ROWS($N$5:N3180),$H$5:$I$6009,2,0),"")</f>
        <v/>
      </c>
    </row>
    <row r="3181" customFormat="false" ht="14.25" hidden="false" customHeight="true" outlineLevel="0" collapsed="false">
      <c r="H3181" s="44" t="n">
        <f aca="false">IF(ISNUMBER(SEARCH($N$1,I3181)),MAX($H$4:H3180)+1,0)</f>
        <v>0</v>
      </c>
      <c r="N3181" s="44" t="str">
        <f aca="false">IFERROR(VLOOKUP(ROWS($N$5:N3181),$H$5:$I$6009,2,0),"")</f>
        <v/>
      </c>
    </row>
    <row r="3182" customFormat="false" ht="14.25" hidden="false" customHeight="true" outlineLevel="0" collapsed="false">
      <c r="H3182" s="44" t="n">
        <f aca="false">IF(ISNUMBER(SEARCH($N$1,I3182)),MAX($H$4:H3181)+1,0)</f>
        <v>0</v>
      </c>
      <c r="N3182" s="44" t="str">
        <f aca="false">IFERROR(VLOOKUP(ROWS($N$5:N3182),$H$5:$I$6009,2,0),"")</f>
        <v/>
      </c>
    </row>
    <row r="3183" customFormat="false" ht="14.25" hidden="false" customHeight="true" outlineLevel="0" collapsed="false">
      <c r="H3183" s="44" t="n">
        <f aca="false">IF(ISNUMBER(SEARCH($N$1,I3183)),MAX($H$4:H3182)+1,0)</f>
        <v>0</v>
      </c>
      <c r="N3183" s="44" t="str">
        <f aca="false">IFERROR(VLOOKUP(ROWS($N$5:N3183),$H$5:$I$6009,2,0),"")</f>
        <v/>
      </c>
    </row>
    <row r="3184" customFormat="false" ht="14.25" hidden="false" customHeight="true" outlineLevel="0" collapsed="false">
      <c r="H3184" s="44" t="n">
        <f aca="false">IF(ISNUMBER(SEARCH($N$1,I3184)),MAX($H$4:H3183)+1,0)</f>
        <v>0</v>
      </c>
      <c r="N3184" s="44" t="str">
        <f aca="false">IFERROR(VLOOKUP(ROWS($N$5:N3184),$H$5:$I$6009,2,0),"")</f>
        <v/>
      </c>
    </row>
    <row r="3185" customFormat="false" ht="14.25" hidden="false" customHeight="true" outlineLevel="0" collapsed="false">
      <c r="H3185" s="44" t="n">
        <f aca="false">IF(ISNUMBER(SEARCH($N$1,I3185)),MAX($H$4:H3184)+1,0)</f>
        <v>0</v>
      </c>
      <c r="N3185" s="44" t="str">
        <f aca="false">IFERROR(VLOOKUP(ROWS($N$5:N3185),$H$5:$I$6009,2,0),"")</f>
        <v/>
      </c>
    </row>
    <row r="3186" customFormat="false" ht="14.25" hidden="false" customHeight="true" outlineLevel="0" collapsed="false">
      <c r="H3186" s="44" t="n">
        <f aca="false">IF(ISNUMBER(SEARCH($N$1,I3186)),MAX($H$4:H3185)+1,0)</f>
        <v>0</v>
      </c>
      <c r="N3186" s="44" t="str">
        <f aca="false">IFERROR(VLOOKUP(ROWS($N$5:N3186),$H$5:$I$6009,2,0),"")</f>
        <v/>
      </c>
    </row>
    <row r="3187" customFormat="false" ht="14.25" hidden="false" customHeight="true" outlineLevel="0" collapsed="false">
      <c r="H3187" s="44" t="n">
        <f aca="false">IF(ISNUMBER(SEARCH($N$1,I3187)),MAX($H$4:H3186)+1,0)</f>
        <v>0</v>
      </c>
      <c r="N3187" s="44" t="str">
        <f aca="false">IFERROR(VLOOKUP(ROWS($N$5:N3187),$H$5:$I$6009,2,0),"")</f>
        <v/>
      </c>
    </row>
    <row r="3188" customFormat="false" ht="14.25" hidden="false" customHeight="true" outlineLevel="0" collapsed="false">
      <c r="H3188" s="44" t="n">
        <f aca="false">IF(ISNUMBER(SEARCH($N$1,I3188)),MAX($H$4:H3187)+1,0)</f>
        <v>0</v>
      </c>
      <c r="N3188" s="44" t="str">
        <f aca="false">IFERROR(VLOOKUP(ROWS($N$5:N3188),$H$5:$I$6009,2,0),"")</f>
        <v/>
      </c>
    </row>
    <row r="3189" customFormat="false" ht="14.25" hidden="false" customHeight="true" outlineLevel="0" collapsed="false">
      <c r="H3189" s="44" t="n">
        <f aca="false">IF(ISNUMBER(SEARCH($N$1,I3189)),MAX($H$4:H3188)+1,0)</f>
        <v>0</v>
      </c>
      <c r="N3189" s="44" t="str">
        <f aca="false">IFERROR(VLOOKUP(ROWS($N$5:N3189),$H$5:$I$6009,2,0),"")</f>
        <v/>
      </c>
    </row>
    <row r="3190" customFormat="false" ht="14.25" hidden="false" customHeight="true" outlineLevel="0" collapsed="false">
      <c r="H3190" s="44" t="n">
        <f aca="false">IF(ISNUMBER(SEARCH($N$1,I3190)),MAX($H$4:H3189)+1,0)</f>
        <v>0</v>
      </c>
      <c r="N3190" s="44" t="str">
        <f aca="false">IFERROR(VLOOKUP(ROWS($N$5:N3190),$H$5:$I$6009,2,0),"")</f>
        <v/>
      </c>
    </row>
    <row r="3191" customFormat="false" ht="14.25" hidden="false" customHeight="true" outlineLevel="0" collapsed="false">
      <c r="H3191" s="44" t="n">
        <f aca="false">IF(ISNUMBER(SEARCH($N$1,I3191)),MAX($H$4:H3190)+1,0)</f>
        <v>0</v>
      </c>
      <c r="N3191" s="44" t="str">
        <f aca="false">IFERROR(VLOOKUP(ROWS($N$5:N3191),$H$5:$I$6009,2,0),"")</f>
        <v/>
      </c>
    </row>
    <row r="3192" customFormat="false" ht="14.25" hidden="false" customHeight="true" outlineLevel="0" collapsed="false">
      <c r="H3192" s="44" t="n">
        <f aca="false">IF(ISNUMBER(SEARCH($N$1,I3192)),MAX($H$4:H3191)+1,0)</f>
        <v>0</v>
      </c>
      <c r="N3192" s="44" t="str">
        <f aca="false">IFERROR(VLOOKUP(ROWS($N$5:N3192),$H$5:$I$6009,2,0),"")</f>
        <v/>
      </c>
    </row>
    <row r="3193" customFormat="false" ht="14.25" hidden="false" customHeight="true" outlineLevel="0" collapsed="false">
      <c r="H3193" s="44" t="n">
        <f aca="false">IF(ISNUMBER(SEARCH($N$1,I3193)),MAX($H$4:H3192)+1,0)</f>
        <v>0</v>
      </c>
      <c r="N3193" s="44" t="str">
        <f aca="false">IFERROR(VLOOKUP(ROWS($N$5:N3193),$H$5:$I$6009,2,0),"")</f>
        <v/>
      </c>
    </row>
    <row r="3194" customFormat="false" ht="14.25" hidden="false" customHeight="true" outlineLevel="0" collapsed="false">
      <c r="H3194" s="44" t="n">
        <f aca="false">IF(ISNUMBER(SEARCH($N$1,I3194)),MAX($H$4:H3193)+1,0)</f>
        <v>0</v>
      </c>
      <c r="N3194" s="44" t="str">
        <f aca="false">IFERROR(VLOOKUP(ROWS($N$5:N3194),$H$5:$I$6009,2,0),"")</f>
        <v/>
      </c>
    </row>
    <row r="3195" customFormat="false" ht="14.25" hidden="false" customHeight="true" outlineLevel="0" collapsed="false">
      <c r="H3195" s="44" t="n">
        <f aca="false">IF(ISNUMBER(SEARCH($N$1,I3195)),MAX($H$4:H3194)+1,0)</f>
        <v>0</v>
      </c>
      <c r="N3195" s="44" t="str">
        <f aca="false">IFERROR(VLOOKUP(ROWS($N$5:N3195),$H$5:$I$6009,2,0),"")</f>
        <v/>
      </c>
    </row>
    <row r="3196" customFormat="false" ht="14.25" hidden="false" customHeight="true" outlineLevel="0" collapsed="false">
      <c r="H3196" s="44" t="n">
        <f aca="false">IF(ISNUMBER(SEARCH($N$1,I3196)),MAX($H$4:H3195)+1,0)</f>
        <v>0</v>
      </c>
      <c r="N3196" s="44" t="str">
        <f aca="false">IFERROR(VLOOKUP(ROWS($N$5:N3196),$H$5:$I$6009,2,0),"")</f>
        <v/>
      </c>
    </row>
    <row r="3197" customFormat="false" ht="14.25" hidden="false" customHeight="true" outlineLevel="0" collapsed="false">
      <c r="H3197" s="44" t="n">
        <f aca="false">IF(ISNUMBER(SEARCH($N$1,I3197)),MAX($H$4:H3196)+1,0)</f>
        <v>0</v>
      </c>
      <c r="N3197" s="44" t="str">
        <f aca="false">IFERROR(VLOOKUP(ROWS($N$5:N3197),$H$5:$I$6009,2,0),"")</f>
        <v/>
      </c>
    </row>
    <row r="3198" customFormat="false" ht="14.25" hidden="false" customHeight="true" outlineLevel="0" collapsed="false">
      <c r="H3198" s="44" t="n">
        <f aca="false">IF(ISNUMBER(SEARCH($N$1,I3198)),MAX($H$4:H3197)+1,0)</f>
        <v>0</v>
      </c>
      <c r="N3198" s="44" t="str">
        <f aca="false">IFERROR(VLOOKUP(ROWS($N$5:N3198),$H$5:$I$6009,2,0),"")</f>
        <v/>
      </c>
    </row>
    <row r="3199" customFormat="false" ht="14.25" hidden="false" customHeight="true" outlineLevel="0" collapsed="false">
      <c r="H3199" s="44" t="n">
        <f aca="false">IF(ISNUMBER(SEARCH($N$1,I3199)),MAX($H$4:H3198)+1,0)</f>
        <v>0</v>
      </c>
      <c r="N3199" s="44" t="str">
        <f aca="false">IFERROR(VLOOKUP(ROWS($N$5:N3199),$H$5:$I$6009,2,0),"")</f>
        <v/>
      </c>
    </row>
    <row r="3200" customFormat="false" ht="14.25" hidden="false" customHeight="true" outlineLevel="0" collapsed="false">
      <c r="H3200" s="44" t="n">
        <f aca="false">IF(ISNUMBER(SEARCH($N$1,I3200)),MAX($H$4:H3199)+1,0)</f>
        <v>0</v>
      </c>
      <c r="N3200" s="44" t="str">
        <f aca="false">IFERROR(VLOOKUP(ROWS($N$5:N3200),$H$5:$I$6009,2,0),"")</f>
        <v/>
      </c>
    </row>
    <row r="3201" customFormat="false" ht="14.25" hidden="false" customHeight="true" outlineLevel="0" collapsed="false">
      <c r="H3201" s="44" t="n">
        <f aca="false">IF(ISNUMBER(SEARCH($N$1,I3201)),MAX($H$4:H3200)+1,0)</f>
        <v>0</v>
      </c>
      <c r="N3201" s="44" t="str">
        <f aca="false">IFERROR(VLOOKUP(ROWS($N$5:N3201),$H$5:$I$6009,2,0),"")</f>
        <v/>
      </c>
    </row>
    <row r="3202" customFormat="false" ht="14.25" hidden="false" customHeight="true" outlineLevel="0" collapsed="false">
      <c r="H3202" s="44" t="n">
        <f aca="false">IF(ISNUMBER(SEARCH($N$1,I3202)),MAX($H$4:H3201)+1,0)</f>
        <v>0</v>
      </c>
      <c r="N3202" s="44" t="str">
        <f aca="false">IFERROR(VLOOKUP(ROWS($N$5:N3202),$H$5:$I$6009,2,0),"")</f>
        <v/>
      </c>
    </row>
    <row r="3203" customFormat="false" ht="14.25" hidden="false" customHeight="true" outlineLevel="0" collapsed="false">
      <c r="H3203" s="44" t="n">
        <f aca="false">IF(ISNUMBER(SEARCH($N$1,I3203)),MAX($H$4:H3202)+1,0)</f>
        <v>0</v>
      </c>
      <c r="N3203" s="44" t="str">
        <f aca="false">IFERROR(VLOOKUP(ROWS($N$5:N3203),$H$5:$I$6009,2,0),"")</f>
        <v/>
      </c>
    </row>
    <row r="3204" customFormat="false" ht="14.25" hidden="false" customHeight="true" outlineLevel="0" collapsed="false">
      <c r="H3204" s="44" t="n">
        <f aca="false">IF(ISNUMBER(SEARCH($N$1,I3204)),MAX($H$4:H3203)+1,0)</f>
        <v>0</v>
      </c>
      <c r="N3204" s="44" t="str">
        <f aca="false">IFERROR(VLOOKUP(ROWS($N$5:N3204),$H$5:$I$6009,2,0),"")</f>
        <v/>
      </c>
    </row>
    <row r="3205" customFormat="false" ht="14.25" hidden="false" customHeight="true" outlineLevel="0" collapsed="false">
      <c r="H3205" s="44" t="n">
        <f aca="false">IF(ISNUMBER(SEARCH($N$1,I3205)),MAX($H$4:H3204)+1,0)</f>
        <v>0</v>
      </c>
      <c r="N3205" s="44" t="str">
        <f aca="false">IFERROR(VLOOKUP(ROWS($N$5:N3205),$H$5:$I$6009,2,0),"")</f>
        <v/>
      </c>
    </row>
    <row r="3206" customFormat="false" ht="14.25" hidden="false" customHeight="true" outlineLevel="0" collapsed="false">
      <c r="H3206" s="44" t="n">
        <f aca="false">IF(ISNUMBER(SEARCH($N$1,I3206)),MAX($H$4:H3205)+1,0)</f>
        <v>0</v>
      </c>
      <c r="N3206" s="44" t="str">
        <f aca="false">IFERROR(VLOOKUP(ROWS($N$5:N3206),$H$5:$I$6009,2,0),"")</f>
        <v/>
      </c>
    </row>
    <row r="3207" customFormat="false" ht="14.25" hidden="false" customHeight="true" outlineLevel="0" collapsed="false">
      <c r="H3207" s="44" t="n">
        <f aca="false">IF(ISNUMBER(SEARCH($N$1,I3207)),MAX($H$4:H3206)+1,0)</f>
        <v>0</v>
      </c>
      <c r="N3207" s="44" t="str">
        <f aca="false">IFERROR(VLOOKUP(ROWS($N$5:N3207),$H$5:$I$6009,2,0),"")</f>
        <v/>
      </c>
    </row>
    <row r="3208" customFormat="false" ht="14.25" hidden="false" customHeight="true" outlineLevel="0" collapsed="false">
      <c r="H3208" s="44" t="n">
        <f aca="false">IF(ISNUMBER(SEARCH($N$1,I3208)),MAX($H$4:H3207)+1,0)</f>
        <v>0</v>
      </c>
      <c r="N3208" s="44" t="str">
        <f aca="false">IFERROR(VLOOKUP(ROWS($N$5:N3208),$H$5:$I$6009,2,0),"")</f>
        <v/>
      </c>
    </row>
    <row r="3209" customFormat="false" ht="14.25" hidden="false" customHeight="true" outlineLevel="0" collapsed="false">
      <c r="H3209" s="44" t="n">
        <f aca="false">IF(ISNUMBER(SEARCH($N$1,I3209)),MAX($H$4:H3208)+1,0)</f>
        <v>0</v>
      </c>
      <c r="N3209" s="44" t="str">
        <f aca="false">IFERROR(VLOOKUP(ROWS($N$5:N3209),$H$5:$I$6009,2,0),"")</f>
        <v/>
      </c>
    </row>
    <row r="3210" customFormat="false" ht="14.25" hidden="false" customHeight="true" outlineLevel="0" collapsed="false">
      <c r="H3210" s="44" t="n">
        <f aca="false">IF(ISNUMBER(SEARCH($N$1,I3210)),MAX($H$4:H3209)+1,0)</f>
        <v>0</v>
      </c>
      <c r="N3210" s="44" t="str">
        <f aca="false">IFERROR(VLOOKUP(ROWS($N$5:N3210),$H$5:$I$6009,2,0),"")</f>
        <v/>
      </c>
    </row>
    <row r="3211" customFormat="false" ht="14.25" hidden="false" customHeight="true" outlineLevel="0" collapsed="false">
      <c r="H3211" s="44" t="n">
        <f aca="false">IF(ISNUMBER(SEARCH($N$1,I3211)),MAX($H$4:H3210)+1,0)</f>
        <v>0</v>
      </c>
      <c r="N3211" s="44" t="str">
        <f aca="false">IFERROR(VLOOKUP(ROWS($N$5:N3211),$H$5:$I$6009,2,0),"")</f>
        <v/>
      </c>
    </row>
    <row r="3212" customFormat="false" ht="14.25" hidden="false" customHeight="true" outlineLevel="0" collapsed="false">
      <c r="H3212" s="44" t="n">
        <f aca="false">IF(ISNUMBER(SEARCH($N$1,I3212)),MAX($H$4:H3211)+1,0)</f>
        <v>0</v>
      </c>
      <c r="N3212" s="44" t="str">
        <f aca="false">IFERROR(VLOOKUP(ROWS($N$5:N3212),$H$5:$I$6009,2,0),"")</f>
        <v/>
      </c>
    </row>
    <row r="3213" customFormat="false" ht="14.25" hidden="false" customHeight="true" outlineLevel="0" collapsed="false">
      <c r="H3213" s="44" t="n">
        <f aca="false">IF(ISNUMBER(SEARCH($N$1,I3213)),MAX($H$4:H3212)+1,0)</f>
        <v>0</v>
      </c>
      <c r="N3213" s="44" t="str">
        <f aca="false">IFERROR(VLOOKUP(ROWS($N$5:N3213),$H$5:$I$6009,2,0),"")</f>
        <v/>
      </c>
    </row>
    <row r="3214" customFormat="false" ht="14.25" hidden="false" customHeight="true" outlineLevel="0" collapsed="false">
      <c r="H3214" s="44" t="n">
        <f aca="false">IF(ISNUMBER(SEARCH($N$1,I3214)),MAX($H$4:H3213)+1,0)</f>
        <v>0</v>
      </c>
      <c r="N3214" s="44" t="str">
        <f aca="false">IFERROR(VLOOKUP(ROWS($N$5:N3214),$H$5:$I$6009,2,0),"")</f>
        <v/>
      </c>
    </row>
    <row r="3215" customFormat="false" ht="14.25" hidden="false" customHeight="true" outlineLevel="0" collapsed="false">
      <c r="H3215" s="44" t="n">
        <f aca="false">IF(ISNUMBER(SEARCH($N$1,I3215)),MAX($H$4:H3214)+1,0)</f>
        <v>0</v>
      </c>
      <c r="N3215" s="44" t="str">
        <f aca="false">IFERROR(VLOOKUP(ROWS($N$5:N3215),$H$5:$I$6009,2,0),"")</f>
        <v/>
      </c>
    </row>
    <row r="3216" customFormat="false" ht="14.25" hidden="false" customHeight="true" outlineLevel="0" collapsed="false">
      <c r="H3216" s="44" t="n">
        <f aca="false">IF(ISNUMBER(SEARCH($N$1,I3216)),MAX($H$4:H3215)+1,0)</f>
        <v>0</v>
      </c>
      <c r="N3216" s="44" t="str">
        <f aca="false">IFERROR(VLOOKUP(ROWS($N$5:N3216),$H$5:$I$6009,2,0),"")</f>
        <v/>
      </c>
    </row>
    <row r="3217" customFormat="false" ht="14.25" hidden="false" customHeight="true" outlineLevel="0" collapsed="false">
      <c r="H3217" s="44" t="n">
        <f aca="false">IF(ISNUMBER(SEARCH($N$1,I3217)),MAX($H$4:H3216)+1,0)</f>
        <v>0</v>
      </c>
      <c r="N3217" s="44" t="str">
        <f aca="false">IFERROR(VLOOKUP(ROWS($N$5:N3217),$H$5:$I$6009,2,0),"")</f>
        <v/>
      </c>
    </row>
    <row r="3218" customFormat="false" ht="14.25" hidden="false" customHeight="true" outlineLevel="0" collapsed="false">
      <c r="H3218" s="44" t="n">
        <f aca="false">IF(ISNUMBER(SEARCH($N$1,I3218)),MAX($H$4:H3217)+1,0)</f>
        <v>0</v>
      </c>
      <c r="N3218" s="44" t="str">
        <f aca="false">IFERROR(VLOOKUP(ROWS($N$5:N3218),$H$5:$I$6009,2,0),"")</f>
        <v/>
      </c>
    </row>
    <row r="3219" customFormat="false" ht="14.25" hidden="false" customHeight="true" outlineLevel="0" collapsed="false">
      <c r="H3219" s="44" t="n">
        <f aca="false">IF(ISNUMBER(SEARCH($N$1,I3219)),MAX($H$4:H3218)+1,0)</f>
        <v>0</v>
      </c>
      <c r="N3219" s="44" t="str">
        <f aca="false">IFERROR(VLOOKUP(ROWS($N$5:N3219),$H$5:$I$6009,2,0),"")</f>
        <v/>
      </c>
    </row>
    <row r="3220" customFormat="false" ht="14.25" hidden="false" customHeight="true" outlineLevel="0" collapsed="false">
      <c r="H3220" s="44" t="n">
        <f aca="false">IF(ISNUMBER(SEARCH($N$1,I3220)),MAX($H$4:H3219)+1,0)</f>
        <v>0</v>
      </c>
      <c r="N3220" s="44" t="str">
        <f aca="false">IFERROR(VLOOKUP(ROWS($N$5:N3220),$H$5:$I$6009,2,0),"")</f>
        <v/>
      </c>
    </row>
    <row r="3221" customFormat="false" ht="14.25" hidden="false" customHeight="true" outlineLevel="0" collapsed="false">
      <c r="H3221" s="44" t="n">
        <f aca="false">IF(ISNUMBER(SEARCH($N$1,I3221)),MAX($H$4:H3220)+1,0)</f>
        <v>0</v>
      </c>
      <c r="N3221" s="44" t="str">
        <f aca="false">IFERROR(VLOOKUP(ROWS($N$5:N3221),$H$5:$I$6009,2,0),"")</f>
        <v/>
      </c>
    </row>
    <row r="3222" customFormat="false" ht="14.25" hidden="false" customHeight="true" outlineLevel="0" collapsed="false">
      <c r="H3222" s="44" t="n">
        <f aca="false">IF(ISNUMBER(SEARCH($N$1,I3222)),MAX($H$4:H3221)+1,0)</f>
        <v>0</v>
      </c>
      <c r="N3222" s="44" t="str">
        <f aca="false">IFERROR(VLOOKUP(ROWS($N$5:N3222),$H$5:$I$6009,2,0),"")</f>
        <v/>
      </c>
    </row>
    <row r="3223" customFormat="false" ht="14.25" hidden="false" customHeight="true" outlineLevel="0" collapsed="false">
      <c r="H3223" s="44" t="n">
        <f aca="false">IF(ISNUMBER(SEARCH($N$1,I3223)),MAX($H$4:H3222)+1,0)</f>
        <v>0</v>
      </c>
      <c r="N3223" s="44" t="str">
        <f aca="false">IFERROR(VLOOKUP(ROWS($N$5:N3223),$H$5:$I$6009,2,0),"")</f>
        <v/>
      </c>
    </row>
    <row r="3224" customFormat="false" ht="14.25" hidden="false" customHeight="true" outlineLevel="0" collapsed="false">
      <c r="H3224" s="44" t="n">
        <f aca="false">IF(ISNUMBER(SEARCH($N$1,I3224)),MAX($H$4:H3223)+1,0)</f>
        <v>0</v>
      </c>
      <c r="N3224" s="44" t="str">
        <f aca="false">IFERROR(VLOOKUP(ROWS($N$5:N3224),$H$5:$I$6009,2,0),"")</f>
        <v/>
      </c>
    </row>
    <row r="3225" customFormat="false" ht="14.25" hidden="false" customHeight="true" outlineLevel="0" collapsed="false">
      <c r="H3225" s="44" t="n">
        <f aca="false">IF(ISNUMBER(SEARCH($N$1,I3225)),MAX($H$4:H3224)+1,0)</f>
        <v>0</v>
      </c>
      <c r="N3225" s="44" t="str">
        <f aca="false">IFERROR(VLOOKUP(ROWS($N$5:N3225),$H$5:$I$6009,2,0),"")</f>
        <v/>
      </c>
    </row>
    <row r="3226" customFormat="false" ht="14.25" hidden="false" customHeight="true" outlineLevel="0" collapsed="false">
      <c r="H3226" s="44" t="n">
        <f aca="false">IF(ISNUMBER(SEARCH($N$1,I3226)),MAX($H$4:H3225)+1,0)</f>
        <v>0</v>
      </c>
      <c r="N3226" s="44" t="str">
        <f aca="false">IFERROR(VLOOKUP(ROWS($N$5:N3226),$H$5:$I$6009,2,0),"")</f>
        <v/>
      </c>
    </row>
    <row r="3227" customFormat="false" ht="14.25" hidden="false" customHeight="true" outlineLevel="0" collapsed="false">
      <c r="H3227" s="44" t="n">
        <f aca="false">IF(ISNUMBER(SEARCH($N$1,I3227)),MAX($H$4:H3226)+1,0)</f>
        <v>0</v>
      </c>
      <c r="N3227" s="44" t="str">
        <f aca="false">IFERROR(VLOOKUP(ROWS($N$5:N3227),$H$5:$I$6009,2,0),"")</f>
        <v/>
      </c>
    </row>
    <row r="3228" customFormat="false" ht="14.25" hidden="false" customHeight="true" outlineLevel="0" collapsed="false">
      <c r="H3228" s="44" t="n">
        <f aca="false">IF(ISNUMBER(SEARCH($N$1,I3228)),MAX($H$4:H3227)+1,0)</f>
        <v>0</v>
      </c>
      <c r="N3228" s="44" t="str">
        <f aca="false">IFERROR(VLOOKUP(ROWS($N$5:N3228),$H$5:$I$6009,2,0),"")</f>
        <v/>
      </c>
    </row>
    <row r="3229" customFormat="false" ht="14.25" hidden="false" customHeight="true" outlineLevel="0" collapsed="false">
      <c r="H3229" s="44" t="n">
        <f aca="false">IF(ISNUMBER(SEARCH($N$1,I3229)),MAX($H$4:H3228)+1,0)</f>
        <v>0</v>
      </c>
      <c r="N3229" s="44" t="str">
        <f aca="false">IFERROR(VLOOKUP(ROWS($N$5:N3229),$H$5:$I$6009,2,0),"")</f>
        <v/>
      </c>
    </row>
    <row r="3230" customFormat="false" ht="14.25" hidden="false" customHeight="true" outlineLevel="0" collapsed="false">
      <c r="H3230" s="44" t="n">
        <f aca="false">IF(ISNUMBER(SEARCH($N$1,I3230)),MAX($H$4:H3229)+1,0)</f>
        <v>0</v>
      </c>
      <c r="N3230" s="44" t="str">
        <f aca="false">IFERROR(VLOOKUP(ROWS($N$5:N3230),$H$5:$I$6009,2,0),"")</f>
        <v/>
      </c>
    </row>
    <row r="3231" customFormat="false" ht="14.25" hidden="false" customHeight="true" outlineLevel="0" collapsed="false">
      <c r="H3231" s="44" t="n">
        <f aca="false">IF(ISNUMBER(SEARCH($N$1,I3231)),MAX($H$4:H3230)+1,0)</f>
        <v>0</v>
      </c>
      <c r="N3231" s="44" t="str">
        <f aca="false">IFERROR(VLOOKUP(ROWS($N$5:N3231),$H$5:$I$6009,2,0),"")</f>
        <v/>
      </c>
    </row>
    <row r="3232" customFormat="false" ht="14.25" hidden="false" customHeight="true" outlineLevel="0" collapsed="false">
      <c r="H3232" s="44" t="n">
        <f aca="false">IF(ISNUMBER(SEARCH($N$1,I3232)),MAX($H$4:H3231)+1,0)</f>
        <v>0</v>
      </c>
      <c r="N3232" s="44" t="str">
        <f aca="false">IFERROR(VLOOKUP(ROWS($N$5:N3232),$H$5:$I$6009,2,0),"")</f>
        <v/>
      </c>
    </row>
    <row r="3233" customFormat="false" ht="14.25" hidden="false" customHeight="true" outlineLevel="0" collapsed="false">
      <c r="H3233" s="44" t="n">
        <f aca="false">IF(ISNUMBER(SEARCH($N$1,I3233)),MAX($H$4:H3232)+1,0)</f>
        <v>0</v>
      </c>
      <c r="N3233" s="44" t="str">
        <f aca="false">IFERROR(VLOOKUP(ROWS($N$5:N3233),$H$5:$I$6009,2,0),"")</f>
        <v/>
      </c>
    </row>
    <row r="3234" customFormat="false" ht="14.25" hidden="false" customHeight="true" outlineLevel="0" collapsed="false">
      <c r="H3234" s="44" t="n">
        <f aca="false">IF(ISNUMBER(SEARCH($N$1,I3234)),MAX($H$4:H3233)+1,0)</f>
        <v>0</v>
      </c>
      <c r="N3234" s="44" t="str">
        <f aca="false">IFERROR(VLOOKUP(ROWS($N$5:N3234),$H$5:$I$6009,2,0),"")</f>
        <v/>
      </c>
    </row>
    <row r="3235" customFormat="false" ht="14.25" hidden="false" customHeight="true" outlineLevel="0" collapsed="false">
      <c r="H3235" s="44" t="n">
        <f aca="false">IF(ISNUMBER(SEARCH($N$1,I3235)),MAX($H$4:H3234)+1,0)</f>
        <v>0</v>
      </c>
      <c r="N3235" s="44" t="str">
        <f aca="false">IFERROR(VLOOKUP(ROWS($N$5:N3235),$H$5:$I$6009,2,0),"")</f>
        <v/>
      </c>
    </row>
    <row r="3236" customFormat="false" ht="14.25" hidden="false" customHeight="true" outlineLevel="0" collapsed="false">
      <c r="H3236" s="44" t="n">
        <f aca="false">IF(ISNUMBER(SEARCH($N$1,I3236)),MAX($H$4:H3235)+1,0)</f>
        <v>0</v>
      </c>
      <c r="N3236" s="44" t="str">
        <f aca="false">IFERROR(VLOOKUP(ROWS($N$5:N3236),$H$5:$I$6009,2,0),"")</f>
        <v/>
      </c>
    </row>
    <row r="3237" customFormat="false" ht="14.25" hidden="false" customHeight="true" outlineLevel="0" collapsed="false">
      <c r="H3237" s="44" t="n">
        <f aca="false">IF(ISNUMBER(SEARCH($N$1,I3237)),MAX($H$4:H3236)+1,0)</f>
        <v>0</v>
      </c>
      <c r="N3237" s="44" t="str">
        <f aca="false">IFERROR(VLOOKUP(ROWS($N$5:N3237),$H$5:$I$6009,2,0),"")</f>
        <v/>
      </c>
    </row>
    <row r="3238" customFormat="false" ht="14.25" hidden="false" customHeight="true" outlineLevel="0" collapsed="false">
      <c r="H3238" s="44" t="n">
        <f aca="false">IF(ISNUMBER(SEARCH($N$1,I3238)),MAX($H$4:H3237)+1,0)</f>
        <v>0</v>
      </c>
      <c r="N3238" s="44" t="str">
        <f aca="false">IFERROR(VLOOKUP(ROWS($N$5:N3238),$H$5:$I$6009,2,0),"")</f>
        <v/>
      </c>
    </row>
    <row r="3239" customFormat="false" ht="14.25" hidden="false" customHeight="true" outlineLevel="0" collapsed="false">
      <c r="H3239" s="44" t="n">
        <f aca="false">IF(ISNUMBER(SEARCH($N$1,I3239)),MAX($H$4:H3238)+1,0)</f>
        <v>0</v>
      </c>
      <c r="N3239" s="44" t="str">
        <f aca="false">IFERROR(VLOOKUP(ROWS($N$5:N3239),$H$5:$I$6009,2,0),"")</f>
        <v/>
      </c>
    </row>
    <row r="3240" customFormat="false" ht="14.25" hidden="false" customHeight="true" outlineLevel="0" collapsed="false">
      <c r="H3240" s="44" t="n">
        <f aca="false">IF(ISNUMBER(SEARCH($N$1,I3240)),MAX($H$4:H3239)+1,0)</f>
        <v>0</v>
      </c>
      <c r="N3240" s="44" t="str">
        <f aca="false">IFERROR(VLOOKUP(ROWS($N$5:N3240),$H$5:$I$6009,2,0),"")</f>
        <v/>
      </c>
    </row>
    <row r="3241" customFormat="false" ht="14.25" hidden="false" customHeight="true" outlineLevel="0" collapsed="false">
      <c r="H3241" s="44" t="n">
        <f aca="false">IF(ISNUMBER(SEARCH($N$1,I3241)),MAX($H$4:H3240)+1,0)</f>
        <v>0</v>
      </c>
      <c r="N3241" s="44" t="str">
        <f aca="false">IFERROR(VLOOKUP(ROWS($N$5:N3241),$H$5:$I$6009,2,0),"")</f>
        <v/>
      </c>
    </row>
    <row r="3242" customFormat="false" ht="14.25" hidden="false" customHeight="true" outlineLevel="0" collapsed="false">
      <c r="H3242" s="44" t="n">
        <f aca="false">IF(ISNUMBER(SEARCH($N$1,I3242)),MAX($H$4:H3241)+1,0)</f>
        <v>0</v>
      </c>
      <c r="N3242" s="44" t="str">
        <f aca="false">IFERROR(VLOOKUP(ROWS($N$5:N3242),$H$5:$I$6009,2,0),"")</f>
        <v/>
      </c>
    </row>
    <row r="3243" customFormat="false" ht="14.25" hidden="false" customHeight="true" outlineLevel="0" collapsed="false">
      <c r="H3243" s="44" t="n">
        <f aca="false">IF(ISNUMBER(SEARCH($N$1,I3243)),MAX($H$4:H3242)+1,0)</f>
        <v>0</v>
      </c>
      <c r="N3243" s="44" t="str">
        <f aca="false">IFERROR(VLOOKUP(ROWS($N$5:N3243),$H$5:$I$6009,2,0),"")</f>
        <v/>
      </c>
    </row>
    <row r="3244" customFormat="false" ht="14.25" hidden="false" customHeight="true" outlineLevel="0" collapsed="false">
      <c r="H3244" s="44" t="n">
        <f aca="false">IF(ISNUMBER(SEARCH($N$1,I3244)),MAX($H$4:H3243)+1,0)</f>
        <v>0</v>
      </c>
      <c r="N3244" s="44" t="str">
        <f aca="false">IFERROR(VLOOKUP(ROWS($N$5:N3244),$H$5:$I$6009,2,0),"")</f>
        <v/>
      </c>
    </row>
    <row r="3245" customFormat="false" ht="14.25" hidden="false" customHeight="true" outlineLevel="0" collapsed="false">
      <c r="H3245" s="44" t="n">
        <f aca="false">IF(ISNUMBER(SEARCH($N$1,I3245)),MAX($H$4:H3244)+1,0)</f>
        <v>0</v>
      </c>
      <c r="N3245" s="44" t="str">
        <f aca="false">IFERROR(VLOOKUP(ROWS($N$5:N3245),$H$5:$I$6009,2,0),"")</f>
        <v/>
      </c>
    </row>
    <row r="3246" customFormat="false" ht="14.25" hidden="false" customHeight="true" outlineLevel="0" collapsed="false">
      <c r="H3246" s="44" t="n">
        <f aca="false">IF(ISNUMBER(SEARCH($N$1,I3246)),MAX($H$4:H3245)+1,0)</f>
        <v>0</v>
      </c>
      <c r="N3246" s="44" t="str">
        <f aca="false">IFERROR(VLOOKUP(ROWS($N$5:N3246),$H$5:$I$6009,2,0),"")</f>
        <v/>
      </c>
    </row>
    <row r="3247" customFormat="false" ht="14.25" hidden="false" customHeight="true" outlineLevel="0" collapsed="false">
      <c r="H3247" s="44" t="n">
        <f aca="false">IF(ISNUMBER(SEARCH($N$1,I3247)),MAX($H$4:H3246)+1,0)</f>
        <v>0</v>
      </c>
      <c r="N3247" s="44" t="str">
        <f aca="false">IFERROR(VLOOKUP(ROWS($N$5:N3247),$H$5:$I$6009,2,0),"")</f>
        <v/>
      </c>
    </row>
    <row r="3248" customFormat="false" ht="14.25" hidden="false" customHeight="true" outlineLevel="0" collapsed="false">
      <c r="H3248" s="44" t="n">
        <f aca="false">IF(ISNUMBER(SEARCH($N$1,I3248)),MAX($H$4:H3247)+1,0)</f>
        <v>0</v>
      </c>
      <c r="N3248" s="44" t="str">
        <f aca="false">IFERROR(VLOOKUP(ROWS($N$5:N3248),$H$5:$I$6009,2,0),"")</f>
        <v/>
      </c>
    </row>
    <row r="3249" customFormat="false" ht="14.25" hidden="false" customHeight="true" outlineLevel="0" collapsed="false">
      <c r="H3249" s="44" t="n">
        <f aca="false">IF(ISNUMBER(SEARCH($N$1,I3249)),MAX($H$4:H3248)+1,0)</f>
        <v>0</v>
      </c>
      <c r="N3249" s="44" t="str">
        <f aca="false">IFERROR(VLOOKUP(ROWS($N$5:N3249),$H$5:$I$6009,2,0),"")</f>
        <v/>
      </c>
    </row>
    <row r="3250" customFormat="false" ht="14.25" hidden="false" customHeight="true" outlineLevel="0" collapsed="false">
      <c r="H3250" s="44" t="n">
        <f aca="false">IF(ISNUMBER(SEARCH($N$1,I3250)),MAX($H$4:H3249)+1,0)</f>
        <v>0</v>
      </c>
      <c r="N3250" s="44" t="str">
        <f aca="false">IFERROR(VLOOKUP(ROWS($N$5:N3250),$H$5:$I$6009,2,0),"")</f>
        <v/>
      </c>
    </row>
    <row r="3251" customFormat="false" ht="14.25" hidden="false" customHeight="true" outlineLevel="0" collapsed="false">
      <c r="H3251" s="44" t="n">
        <f aca="false">IF(ISNUMBER(SEARCH($N$1,I3251)),MAX($H$4:H3250)+1,0)</f>
        <v>0</v>
      </c>
      <c r="N3251" s="44" t="str">
        <f aca="false">IFERROR(VLOOKUP(ROWS($N$5:N3251),$H$5:$I$6009,2,0),"")</f>
        <v/>
      </c>
    </row>
    <row r="3252" customFormat="false" ht="14.25" hidden="false" customHeight="true" outlineLevel="0" collapsed="false">
      <c r="H3252" s="44" t="n">
        <f aca="false">IF(ISNUMBER(SEARCH($N$1,I3252)),MAX($H$4:H3251)+1,0)</f>
        <v>0</v>
      </c>
      <c r="N3252" s="44" t="str">
        <f aca="false">IFERROR(VLOOKUP(ROWS($N$5:N3252),$H$5:$I$6009,2,0),"")</f>
        <v/>
      </c>
    </row>
    <row r="3253" customFormat="false" ht="14.25" hidden="false" customHeight="true" outlineLevel="0" collapsed="false">
      <c r="H3253" s="44" t="n">
        <f aca="false">IF(ISNUMBER(SEARCH($N$1,I3253)),MAX($H$4:H3252)+1,0)</f>
        <v>0</v>
      </c>
      <c r="N3253" s="44" t="str">
        <f aca="false">IFERROR(VLOOKUP(ROWS($N$5:N3253),$H$5:$I$6009,2,0),"")</f>
        <v/>
      </c>
    </row>
    <row r="3254" customFormat="false" ht="14.25" hidden="false" customHeight="true" outlineLevel="0" collapsed="false">
      <c r="H3254" s="44" t="n">
        <f aca="false">IF(ISNUMBER(SEARCH($N$1,I3254)),MAX($H$4:H3253)+1,0)</f>
        <v>0</v>
      </c>
      <c r="N3254" s="44" t="str">
        <f aca="false">IFERROR(VLOOKUP(ROWS($N$5:N3254),$H$5:$I$6009,2,0),"")</f>
        <v/>
      </c>
    </row>
    <row r="3255" customFormat="false" ht="14.25" hidden="false" customHeight="true" outlineLevel="0" collapsed="false">
      <c r="H3255" s="44" t="n">
        <f aca="false">IF(ISNUMBER(SEARCH($N$1,I3255)),MAX($H$4:H3254)+1,0)</f>
        <v>0</v>
      </c>
      <c r="N3255" s="44" t="str">
        <f aca="false">IFERROR(VLOOKUP(ROWS($N$5:N3255),$H$5:$I$6009,2,0),"")</f>
        <v/>
      </c>
    </row>
    <row r="3256" customFormat="false" ht="14.25" hidden="false" customHeight="true" outlineLevel="0" collapsed="false">
      <c r="H3256" s="44" t="n">
        <f aca="false">IF(ISNUMBER(SEARCH($N$1,I3256)),MAX($H$4:H3255)+1,0)</f>
        <v>0</v>
      </c>
      <c r="N3256" s="44" t="str">
        <f aca="false">IFERROR(VLOOKUP(ROWS($N$5:N3256),$H$5:$I$6009,2,0),"")</f>
        <v/>
      </c>
    </row>
    <row r="3257" customFormat="false" ht="14.25" hidden="false" customHeight="true" outlineLevel="0" collapsed="false">
      <c r="H3257" s="44" t="n">
        <f aca="false">IF(ISNUMBER(SEARCH($N$1,I3257)),MAX($H$4:H3256)+1,0)</f>
        <v>0</v>
      </c>
      <c r="N3257" s="44" t="str">
        <f aca="false">IFERROR(VLOOKUP(ROWS($N$5:N3257),$H$5:$I$6009,2,0),"")</f>
        <v/>
      </c>
    </row>
    <row r="3258" customFormat="false" ht="14.25" hidden="false" customHeight="true" outlineLevel="0" collapsed="false">
      <c r="H3258" s="44" t="n">
        <f aca="false">IF(ISNUMBER(SEARCH($N$1,I3258)),MAX($H$4:H3257)+1,0)</f>
        <v>0</v>
      </c>
      <c r="N3258" s="44" t="str">
        <f aca="false">IFERROR(VLOOKUP(ROWS($N$5:N3258),$H$5:$I$6009,2,0),"")</f>
        <v/>
      </c>
    </row>
    <row r="3259" customFormat="false" ht="14.25" hidden="false" customHeight="true" outlineLevel="0" collapsed="false">
      <c r="H3259" s="44" t="n">
        <f aca="false">IF(ISNUMBER(SEARCH($N$1,I3259)),MAX($H$4:H3258)+1,0)</f>
        <v>0</v>
      </c>
      <c r="N3259" s="44" t="str">
        <f aca="false">IFERROR(VLOOKUP(ROWS($N$5:N3259),$H$5:$I$6009,2,0),"")</f>
        <v/>
      </c>
    </row>
    <row r="3260" customFormat="false" ht="14.25" hidden="false" customHeight="true" outlineLevel="0" collapsed="false">
      <c r="H3260" s="44" t="n">
        <f aca="false">IF(ISNUMBER(SEARCH($N$1,I3260)),MAX($H$4:H3259)+1,0)</f>
        <v>0</v>
      </c>
      <c r="N3260" s="44" t="str">
        <f aca="false">IFERROR(VLOOKUP(ROWS($N$5:N3260),$H$5:$I$6009,2,0),"")</f>
        <v/>
      </c>
    </row>
    <row r="3261" customFormat="false" ht="14.25" hidden="false" customHeight="true" outlineLevel="0" collapsed="false">
      <c r="H3261" s="44" t="n">
        <f aca="false">IF(ISNUMBER(SEARCH($N$1,I3261)),MAX($H$4:H3260)+1,0)</f>
        <v>0</v>
      </c>
      <c r="N3261" s="44" t="str">
        <f aca="false">IFERROR(VLOOKUP(ROWS($N$5:N3261),$H$5:$I$6009,2,0),"")</f>
        <v/>
      </c>
    </row>
    <row r="3262" customFormat="false" ht="14.25" hidden="false" customHeight="true" outlineLevel="0" collapsed="false">
      <c r="H3262" s="44" t="n">
        <f aca="false">IF(ISNUMBER(SEARCH($N$1,I3262)),MAX($H$4:H3261)+1,0)</f>
        <v>0</v>
      </c>
      <c r="N3262" s="44" t="str">
        <f aca="false">IFERROR(VLOOKUP(ROWS($N$5:N3262),$H$5:$I$6009,2,0),"")</f>
        <v/>
      </c>
    </row>
    <row r="3263" customFormat="false" ht="14.25" hidden="false" customHeight="true" outlineLevel="0" collapsed="false">
      <c r="H3263" s="44" t="n">
        <f aca="false">IF(ISNUMBER(SEARCH($N$1,I3263)),MAX($H$4:H3262)+1,0)</f>
        <v>0</v>
      </c>
      <c r="N3263" s="44" t="str">
        <f aca="false">IFERROR(VLOOKUP(ROWS($N$5:N3263),$H$5:$I$6009,2,0),"")</f>
        <v/>
      </c>
    </row>
    <row r="3264" customFormat="false" ht="14.25" hidden="false" customHeight="true" outlineLevel="0" collapsed="false">
      <c r="H3264" s="44" t="n">
        <f aca="false">IF(ISNUMBER(SEARCH($N$1,I3264)),MAX($H$4:H3263)+1,0)</f>
        <v>0</v>
      </c>
      <c r="N3264" s="44" t="str">
        <f aca="false">IFERROR(VLOOKUP(ROWS($N$5:N3264),$H$5:$I$6009,2,0),"")</f>
        <v/>
      </c>
    </row>
    <row r="3265" customFormat="false" ht="14.25" hidden="false" customHeight="true" outlineLevel="0" collapsed="false">
      <c r="H3265" s="44" t="n">
        <f aca="false">IF(ISNUMBER(SEARCH($N$1,I3265)),MAX($H$4:H3264)+1,0)</f>
        <v>0</v>
      </c>
      <c r="N3265" s="44" t="str">
        <f aca="false">IFERROR(VLOOKUP(ROWS($N$5:N3265),$H$5:$I$6009,2,0),"")</f>
        <v/>
      </c>
    </row>
    <row r="3266" customFormat="false" ht="14.25" hidden="false" customHeight="true" outlineLevel="0" collapsed="false">
      <c r="H3266" s="44" t="n">
        <f aca="false">IF(ISNUMBER(SEARCH($N$1,I3266)),MAX($H$4:H3265)+1,0)</f>
        <v>0</v>
      </c>
      <c r="N3266" s="44" t="str">
        <f aca="false">IFERROR(VLOOKUP(ROWS($N$5:N3266),$H$5:$I$6009,2,0),"")</f>
        <v/>
      </c>
    </row>
    <row r="3267" customFormat="false" ht="14.25" hidden="false" customHeight="true" outlineLevel="0" collapsed="false">
      <c r="H3267" s="44" t="n">
        <f aca="false">IF(ISNUMBER(SEARCH($N$1,I3267)),MAX($H$4:H3266)+1,0)</f>
        <v>0</v>
      </c>
      <c r="N3267" s="44" t="str">
        <f aca="false">IFERROR(VLOOKUP(ROWS($N$5:N3267),$H$5:$I$6009,2,0),"")</f>
        <v/>
      </c>
    </row>
    <row r="3268" customFormat="false" ht="14.25" hidden="false" customHeight="true" outlineLevel="0" collapsed="false">
      <c r="H3268" s="44" t="n">
        <f aca="false">IF(ISNUMBER(SEARCH($N$1,I3268)),MAX($H$4:H3267)+1,0)</f>
        <v>0</v>
      </c>
      <c r="N3268" s="44" t="str">
        <f aca="false">IFERROR(VLOOKUP(ROWS($N$5:N3268),$H$5:$I$6009,2,0),"")</f>
        <v/>
      </c>
    </row>
    <row r="3269" customFormat="false" ht="14.25" hidden="false" customHeight="true" outlineLevel="0" collapsed="false">
      <c r="H3269" s="44" t="n">
        <f aca="false">IF(ISNUMBER(SEARCH($N$1,I3269)),MAX($H$4:H3268)+1,0)</f>
        <v>0</v>
      </c>
      <c r="N3269" s="44" t="str">
        <f aca="false">IFERROR(VLOOKUP(ROWS($N$5:N3269),$H$5:$I$6009,2,0),"")</f>
        <v/>
      </c>
    </row>
    <row r="3270" customFormat="false" ht="14.25" hidden="false" customHeight="true" outlineLevel="0" collapsed="false">
      <c r="H3270" s="44" t="n">
        <f aca="false">IF(ISNUMBER(SEARCH($N$1,I3270)),MAX($H$4:H3269)+1,0)</f>
        <v>0</v>
      </c>
      <c r="N3270" s="44" t="str">
        <f aca="false">IFERROR(VLOOKUP(ROWS($N$5:N3270),$H$5:$I$6009,2,0),"")</f>
        <v/>
      </c>
    </row>
    <row r="3271" customFormat="false" ht="14.25" hidden="false" customHeight="true" outlineLevel="0" collapsed="false">
      <c r="H3271" s="44" t="n">
        <f aca="false">IF(ISNUMBER(SEARCH($N$1,I3271)),MAX($H$4:H3270)+1,0)</f>
        <v>0</v>
      </c>
      <c r="N3271" s="44" t="str">
        <f aca="false">IFERROR(VLOOKUP(ROWS($N$5:N3271),$H$5:$I$6009,2,0),"")</f>
        <v/>
      </c>
    </row>
    <row r="3272" customFormat="false" ht="14.25" hidden="false" customHeight="true" outlineLevel="0" collapsed="false">
      <c r="H3272" s="44" t="n">
        <f aca="false">IF(ISNUMBER(SEARCH($N$1,I3272)),MAX($H$4:H3271)+1,0)</f>
        <v>0</v>
      </c>
      <c r="N3272" s="44" t="str">
        <f aca="false">IFERROR(VLOOKUP(ROWS($N$5:N3272),$H$5:$I$6009,2,0),"")</f>
        <v/>
      </c>
    </row>
    <row r="3273" customFormat="false" ht="14.25" hidden="false" customHeight="true" outlineLevel="0" collapsed="false">
      <c r="H3273" s="44" t="n">
        <f aca="false">IF(ISNUMBER(SEARCH($N$1,I3273)),MAX($H$4:H3272)+1,0)</f>
        <v>0</v>
      </c>
      <c r="N3273" s="44" t="str">
        <f aca="false">IFERROR(VLOOKUP(ROWS($N$5:N3273),$H$5:$I$6009,2,0),"")</f>
        <v/>
      </c>
    </row>
    <row r="3274" customFormat="false" ht="14.25" hidden="false" customHeight="true" outlineLevel="0" collapsed="false">
      <c r="H3274" s="44" t="n">
        <f aca="false">IF(ISNUMBER(SEARCH($N$1,I3274)),MAX($H$4:H3273)+1,0)</f>
        <v>0</v>
      </c>
      <c r="N3274" s="44" t="str">
        <f aca="false">IFERROR(VLOOKUP(ROWS($N$5:N3274),$H$5:$I$6009,2,0),"")</f>
        <v/>
      </c>
    </row>
    <row r="3275" customFormat="false" ht="14.25" hidden="false" customHeight="true" outlineLevel="0" collapsed="false">
      <c r="H3275" s="44" t="n">
        <f aca="false">IF(ISNUMBER(SEARCH($N$1,I3275)),MAX($H$4:H3274)+1,0)</f>
        <v>0</v>
      </c>
      <c r="N3275" s="44" t="str">
        <f aca="false">IFERROR(VLOOKUP(ROWS($N$5:N3275),$H$5:$I$6009,2,0),"")</f>
        <v/>
      </c>
    </row>
    <row r="3276" customFormat="false" ht="14.25" hidden="false" customHeight="true" outlineLevel="0" collapsed="false">
      <c r="H3276" s="44" t="n">
        <f aca="false">IF(ISNUMBER(SEARCH($N$1,I3276)),MAX($H$4:H3275)+1,0)</f>
        <v>0</v>
      </c>
      <c r="N3276" s="44" t="str">
        <f aca="false">IFERROR(VLOOKUP(ROWS($N$5:N3276),$H$5:$I$6009,2,0),"")</f>
        <v/>
      </c>
    </row>
    <row r="3277" customFormat="false" ht="14.25" hidden="false" customHeight="true" outlineLevel="0" collapsed="false">
      <c r="H3277" s="44" t="n">
        <f aca="false">IF(ISNUMBER(SEARCH($N$1,I3277)),MAX($H$4:H3276)+1,0)</f>
        <v>0</v>
      </c>
      <c r="N3277" s="44" t="str">
        <f aca="false">IFERROR(VLOOKUP(ROWS($N$5:N3277),$H$5:$I$6009,2,0),"")</f>
        <v/>
      </c>
    </row>
    <row r="3278" customFormat="false" ht="14.25" hidden="false" customHeight="true" outlineLevel="0" collapsed="false">
      <c r="H3278" s="44" t="n">
        <f aca="false">IF(ISNUMBER(SEARCH($N$1,I3278)),MAX($H$4:H3277)+1,0)</f>
        <v>0</v>
      </c>
      <c r="N3278" s="44" t="str">
        <f aca="false">IFERROR(VLOOKUP(ROWS($N$5:N3278),$H$5:$I$6009,2,0),"")</f>
        <v/>
      </c>
    </row>
    <row r="3279" customFormat="false" ht="14.25" hidden="false" customHeight="true" outlineLevel="0" collapsed="false">
      <c r="H3279" s="44" t="n">
        <f aca="false">IF(ISNUMBER(SEARCH($N$1,I3279)),MAX($H$4:H3278)+1,0)</f>
        <v>0</v>
      </c>
      <c r="N3279" s="44" t="str">
        <f aca="false">IFERROR(VLOOKUP(ROWS($N$5:N3279),$H$5:$I$6009,2,0),"")</f>
        <v/>
      </c>
    </row>
    <row r="3280" customFormat="false" ht="14.25" hidden="false" customHeight="true" outlineLevel="0" collapsed="false">
      <c r="H3280" s="44" t="n">
        <f aca="false">IF(ISNUMBER(SEARCH($N$1,I3280)),MAX($H$4:H3279)+1,0)</f>
        <v>0</v>
      </c>
      <c r="N3280" s="44" t="str">
        <f aca="false">IFERROR(VLOOKUP(ROWS($N$5:N3280),$H$5:$I$6009,2,0),"")</f>
        <v/>
      </c>
    </row>
    <row r="3281" customFormat="false" ht="14.25" hidden="false" customHeight="true" outlineLevel="0" collapsed="false">
      <c r="H3281" s="44" t="n">
        <f aca="false">IF(ISNUMBER(SEARCH($N$1,I3281)),MAX($H$4:H3280)+1,0)</f>
        <v>0</v>
      </c>
      <c r="N3281" s="44" t="str">
        <f aca="false">IFERROR(VLOOKUP(ROWS($N$5:N3281),$H$5:$I$6009,2,0),"")</f>
        <v/>
      </c>
    </row>
    <row r="3282" customFormat="false" ht="14.25" hidden="false" customHeight="true" outlineLevel="0" collapsed="false">
      <c r="H3282" s="44" t="n">
        <f aca="false">IF(ISNUMBER(SEARCH($N$1,I3282)),MAX($H$4:H3281)+1,0)</f>
        <v>0</v>
      </c>
      <c r="N3282" s="44" t="str">
        <f aca="false">IFERROR(VLOOKUP(ROWS($N$5:N3282),$H$5:$I$6009,2,0),"")</f>
        <v/>
      </c>
    </row>
    <row r="3283" customFormat="false" ht="14.25" hidden="false" customHeight="true" outlineLevel="0" collapsed="false">
      <c r="H3283" s="44" t="n">
        <f aca="false">IF(ISNUMBER(SEARCH($N$1,I3283)),MAX($H$4:H3282)+1,0)</f>
        <v>0</v>
      </c>
      <c r="N3283" s="44" t="str">
        <f aca="false">IFERROR(VLOOKUP(ROWS($N$5:N3283),$H$5:$I$6009,2,0),"")</f>
        <v/>
      </c>
    </row>
    <row r="3284" customFormat="false" ht="14.25" hidden="false" customHeight="true" outlineLevel="0" collapsed="false">
      <c r="H3284" s="44" t="n">
        <f aca="false">IF(ISNUMBER(SEARCH($N$1,I3284)),MAX($H$4:H3283)+1,0)</f>
        <v>0</v>
      </c>
      <c r="N3284" s="44" t="str">
        <f aca="false">IFERROR(VLOOKUP(ROWS($N$5:N3284),$H$5:$I$6009,2,0),"")</f>
        <v/>
      </c>
    </row>
    <row r="3285" customFormat="false" ht="14.25" hidden="false" customHeight="true" outlineLevel="0" collapsed="false">
      <c r="H3285" s="44" t="n">
        <f aca="false">IF(ISNUMBER(SEARCH($N$1,I3285)),MAX($H$4:H3284)+1,0)</f>
        <v>0</v>
      </c>
      <c r="N3285" s="44" t="str">
        <f aca="false">IFERROR(VLOOKUP(ROWS($N$5:N3285),$H$5:$I$6009,2,0),"")</f>
        <v/>
      </c>
    </row>
    <row r="3286" customFormat="false" ht="14.25" hidden="false" customHeight="true" outlineLevel="0" collapsed="false">
      <c r="H3286" s="44" t="n">
        <f aca="false">IF(ISNUMBER(SEARCH($N$1,I3286)),MAX($H$4:H3285)+1,0)</f>
        <v>0</v>
      </c>
      <c r="N3286" s="44" t="str">
        <f aca="false">IFERROR(VLOOKUP(ROWS($N$5:N3286),$H$5:$I$6009,2,0),"")</f>
        <v/>
      </c>
    </row>
    <row r="3287" customFormat="false" ht="14.25" hidden="false" customHeight="true" outlineLevel="0" collapsed="false">
      <c r="H3287" s="44" t="n">
        <f aca="false">IF(ISNUMBER(SEARCH($N$1,I3287)),MAX($H$4:H3286)+1,0)</f>
        <v>0</v>
      </c>
      <c r="N3287" s="44" t="str">
        <f aca="false">IFERROR(VLOOKUP(ROWS($N$5:N3287),$H$5:$I$6009,2,0),"")</f>
        <v/>
      </c>
    </row>
    <row r="3288" customFormat="false" ht="14.25" hidden="false" customHeight="true" outlineLevel="0" collapsed="false">
      <c r="H3288" s="44" t="n">
        <f aca="false">IF(ISNUMBER(SEARCH($N$1,I3288)),MAX($H$4:H3287)+1,0)</f>
        <v>0</v>
      </c>
      <c r="N3288" s="44" t="str">
        <f aca="false">IFERROR(VLOOKUP(ROWS($N$5:N3288),$H$5:$I$6009,2,0),"")</f>
        <v/>
      </c>
    </row>
    <row r="3289" customFormat="false" ht="14.25" hidden="false" customHeight="true" outlineLevel="0" collapsed="false">
      <c r="H3289" s="44" t="n">
        <f aca="false">IF(ISNUMBER(SEARCH($N$1,I3289)),MAX($H$4:H3288)+1,0)</f>
        <v>0</v>
      </c>
      <c r="N3289" s="44" t="str">
        <f aca="false">IFERROR(VLOOKUP(ROWS($N$5:N3289),$H$5:$I$6009,2,0),"")</f>
        <v/>
      </c>
    </row>
    <row r="3290" customFormat="false" ht="14.25" hidden="false" customHeight="true" outlineLevel="0" collapsed="false">
      <c r="H3290" s="44" t="n">
        <f aca="false">IF(ISNUMBER(SEARCH($N$1,I3290)),MAX($H$4:H3289)+1,0)</f>
        <v>0</v>
      </c>
      <c r="N3290" s="44" t="str">
        <f aca="false">IFERROR(VLOOKUP(ROWS($N$5:N3290),$H$5:$I$6009,2,0),"")</f>
        <v/>
      </c>
    </row>
    <row r="3291" customFormat="false" ht="14.25" hidden="false" customHeight="true" outlineLevel="0" collapsed="false">
      <c r="H3291" s="44" t="n">
        <f aca="false">IF(ISNUMBER(SEARCH($N$1,I3291)),MAX($H$4:H3290)+1,0)</f>
        <v>0</v>
      </c>
      <c r="N3291" s="44" t="str">
        <f aca="false">IFERROR(VLOOKUP(ROWS($N$5:N3291),$H$5:$I$6009,2,0),"")</f>
        <v/>
      </c>
    </row>
    <row r="3292" customFormat="false" ht="14.25" hidden="false" customHeight="true" outlineLevel="0" collapsed="false">
      <c r="H3292" s="44" t="n">
        <f aca="false">IF(ISNUMBER(SEARCH($N$1,I3292)),MAX($H$4:H3291)+1,0)</f>
        <v>0</v>
      </c>
      <c r="N3292" s="44" t="str">
        <f aca="false">IFERROR(VLOOKUP(ROWS($N$5:N3292),$H$5:$I$6009,2,0),"")</f>
        <v/>
      </c>
    </row>
    <row r="3293" customFormat="false" ht="14.25" hidden="false" customHeight="true" outlineLevel="0" collapsed="false">
      <c r="H3293" s="44" t="n">
        <f aca="false">IF(ISNUMBER(SEARCH($N$1,I3293)),MAX($H$4:H3292)+1,0)</f>
        <v>0</v>
      </c>
      <c r="N3293" s="44" t="str">
        <f aca="false">IFERROR(VLOOKUP(ROWS($N$5:N3293),$H$5:$I$6009,2,0),"")</f>
        <v/>
      </c>
    </row>
    <row r="3294" customFormat="false" ht="14.25" hidden="false" customHeight="true" outlineLevel="0" collapsed="false">
      <c r="H3294" s="44" t="n">
        <f aca="false">IF(ISNUMBER(SEARCH($N$1,I3294)),MAX($H$4:H3293)+1,0)</f>
        <v>0</v>
      </c>
      <c r="N3294" s="44" t="str">
        <f aca="false">IFERROR(VLOOKUP(ROWS($N$5:N3294),$H$5:$I$6009,2,0),"")</f>
        <v/>
      </c>
    </row>
    <row r="3295" customFormat="false" ht="14.25" hidden="false" customHeight="true" outlineLevel="0" collapsed="false">
      <c r="H3295" s="44" t="n">
        <f aca="false">IF(ISNUMBER(SEARCH($N$1,I3295)),MAX($H$4:H3294)+1,0)</f>
        <v>0</v>
      </c>
      <c r="N3295" s="44" t="str">
        <f aca="false">IFERROR(VLOOKUP(ROWS($N$5:N3295),$H$5:$I$6009,2,0),"")</f>
        <v/>
      </c>
    </row>
    <row r="3296" customFormat="false" ht="14.25" hidden="false" customHeight="true" outlineLevel="0" collapsed="false">
      <c r="H3296" s="44" t="n">
        <f aca="false">IF(ISNUMBER(SEARCH($N$1,I3296)),MAX($H$4:H3295)+1,0)</f>
        <v>0</v>
      </c>
      <c r="N3296" s="44" t="str">
        <f aca="false">IFERROR(VLOOKUP(ROWS($N$5:N3296),$H$5:$I$6009,2,0),"")</f>
        <v/>
      </c>
    </row>
    <row r="3297" customFormat="false" ht="14.25" hidden="false" customHeight="true" outlineLevel="0" collapsed="false">
      <c r="H3297" s="44" t="n">
        <f aca="false">IF(ISNUMBER(SEARCH($N$1,I3297)),MAX($H$4:H3296)+1,0)</f>
        <v>0</v>
      </c>
      <c r="N3297" s="44" t="str">
        <f aca="false">IFERROR(VLOOKUP(ROWS($N$5:N3297),$H$5:$I$6009,2,0),"")</f>
        <v/>
      </c>
    </row>
    <row r="3298" customFormat="false" ht="14.25" hidden="false" customHeight="true" outlineLevel="0" collapsed="false">
      <c r="H3298" s="44" t="n">
        <f aca="false">IF(ISNUMBER(SEARCH($N$1,I3298)),MAX($H$4:H3297)+1,0)</f>
        <v>0</v>
      </c>
      <c r="N3298" s="44" t="str">
        <f aca="false">IFERROR(VLOOKUP(ROWS($N$5:N3298),$H$5:$I$6009,2,0),"")</f>
        <v/>
      </c>
    </row>
    <row r="3299" customFormat="false" ht="14.25" hidden="false" customHeight="true" outlineLevel="0" collapsed="false">
      <c r="H3299" s="44" t="n">
        <f aca="false">IF(ISNUMBER(SEARCH($N$1,I3299)),MAX($H$4:H3298)+1,0)</f>
        <v>0</v>
      </c>
      <c r="N3299" s="44" t="str">
        <f aca="false">IFERROR(VLOOKUP(ROWS($N$5:N3299),$H$5:$I$6009,2,0),"")</f>
        <v/>
      </c>
    </row>
    <row r="3300" customFormat="false" ht="14.25" hidden="false" customHeight="true" outlineLevel="0" collapsed="false">
      <c r="H3300" s="44" t="n">
        <f aca="false">IF(ISNUMBER(SEARCH($N$1,I3300)),MAX($H$4:H3299)+1,0)</f>
        <v>0</v>
      </c>
      <c r="N3300" s="44" t="str">
        <f aca="false">IFERROR(VLOOKUP(ROWS($N$5:N3300),$H$5:$I$6009,2,0),"")</f>
        <v/>
      </c>
    </row>
    <row r="3301" customFormat="false" ht="14.25" hidden="false" customHeight="true" outlineLevel="0" collapsed="false">
      <c r="H3301" s="44" t="n">
        <f aca="false">IF(ISNUMBER(SEARCH($N$1,I3301)),MAX($H$4:H3300)+1,0)</f>
        <v>0</v>
      </c>
      <c r="N3301" s="44" t="str">
        <f aca="false">IFERROR(VLOOKUP(ROWS($N$5:N3301),$H$5:$I$6009,2,0),"")</f>
        <v/>
      </c>
    </row>
    <row r="3302" customFormat="false" ht="14.25" hidden="false" customHeight="true" outlineLevel="0" collapsed="false">
      <c r="H3302" s="44" t="n">
        <f aca="false">IF(ISNUMBER(SEARCH($N$1,I3302)),MAX($H$4:H3301)+1,0)</f>
        <v>0</v>
      </c>
      <c r="N3302" s="44" t="str">
        <f aca="false">IFERROR(VLOOKUP(ROWS($N$5:N3302),$H$5:$I$6009,2,0),"")</f>
        <v/>
      </c>
    </row>
    <row r="3303" customFormat="false" ht="14.25" hidden="false" customHeight="true" outlineLevel="0" collapsed="false">
      <c r="H3303" s="44" t="n">
        <f aca="false">IF(ISNUMBER(SEARCH($N$1,I3303)),MAX($H$4:H3302)+1,0)</f>
        <v>0</v>
      </c>
      <c r="N3303" s="44" t="str">
        <f aca="false">IFERROR(VLOOKUP(ROWS($N$5:N3303),$H$5:$I$6009,2,0),"")</f>
        <v/>
      </c>
    </row>
    <row r="3304" customFormat="false" ht="14.25" hidden="false" customHeight="true" outlineLevel="0" collapsed="false">
      <c r="H3304" s="44" t="n">
        <f aca="false">IF(ISNUMBER(SEARCH($N$1,I3304)),MAX($H$4:H3303)+1,0)</f>
        <v>0</v>
      </c>
      <c r="N3304" s="44" t="str">
        <f aca="false">IFERROR(VLOOKUP(ROWS($N$5:N3304),$H$5:$I$6009,2,0),"")</f>
        <v/>
      </c>
    </row>
    <row r="3305" customFormat="false" ht="14.25" hidden="false" customHeight="true" outlineLevel="0" collapsed="false">
      <c r="H3305" s="44" t="n">
        <f aca="false">IF(ISNUMBER(SEARCH($N$1,I3305)),MAX($H$4:H3304)+1,0)</f>
        <v>0</v>
      </c>
      <c r="N3305" s="44" t="str">
        <f aca="false">IFERROR(VLOOKUP(ROWS($N$5:N3305),$H$5:$I$6009,2,0),"")</f>
        <v/>
      </c>
    </row>
    <row r="3306" customFormat="false" ht="14.25" hidden="false" customHeight="true" outlineLevel="0" collapsed="false">
      <c r="H3306" s="44" t="n">
        <f aca="false">IF(ISNUMBER(SEARCH($N$1,I3306)),MAX($H$4:H3305)+1,0)</f>
        <v>0</v>
      </c>
      <c r="N3306" s="44" t="str">
        <f aca="false">IFERROR(VLOOKUP(ROWS($N$5:N3306),$H$5:$I$6009,2,0),"")</f>
        <v/>
      </c>
    </row>
    <row r="3307" customFormat="false" ht="14.25" hidden="false" customHeight="true" outlineLevel="0" collapsed="false">
      <c r="H3307" s="44" t="n">
        <f aca="false">IF(ISNUMBER(SEARCH($N$1,I3307)),MAX($H$4:H3306)+1,0)</f>
        <v>0</v>
      </c>
      <c r="N3307" s="44" t="str">
        <f aca="false">IFERROR(VLOOKUP(ROWS($N$5:N3307),$H$5:$I$6009,2,0),"")</f>
        <v/>
      </c>
    </row>
    <row r="3308" customFormat="false" ht="14.25" hidden="false" customHeight="true" outlineLevel="0" collapsed="false">
      <c r="H3308" s="44" t="n">
        <f aca="false">IF(ISNUMBER(SEARCH($N$1,I3308)),MAX($H$4:H3307)+1,0)</f>
        <v>0</v>
      </c>
      <c r="N3308" s="44" t="str">
        <f aca="false">IFERROR(VLOOKUP(ROWS($N$5:N3308),$H$5:$I$6009,2,0),"")</f>
        <v/>
      </c>
    </row>
    <row r="3309" customFormat="false" ht="14.25" hidden="false" customHeight="true" outlineLevel="0" collapsed="false">
      <c r="H3309" s="44" t="n">
        <f aca="false">IF(ISNUMBER(SEARCH($N$1,I3309)),MAX($H$4:H3308)+1,0)</f>
        <v>0</v>
      </c>
      <c r="N3309" s="44" t="str">
        <f aca="false">IFERROR(VLOOKUP(ROWS($N$5:N3309),$H$5:$I$6009,2,0),"")</f>
        <v/>
      </c>
    </row>
    <row r="3310" customFormat="false" ht="14.25" hidden="false" customHeight="true" outlineLevel="0" collapsed="false">
      <c r="H3310" s="44" t="n">
        <f aca="false">IF(ISNUMBER(SEARCH($N$1,I3310)),MAX($H$4:H3309)+1,0)</f>
        <v>0</v>
      </c>
      <c r="N3310" s="44" t="str">
        <f aca="false">IFERROR(VLOOKUP(ROWS($N$5:N3310),$H$5:$I$6009,2,0),"")</f>
        <v/>
      </c>
    </row>
    <row r="3311" customFormat="false" ht="14.25" hidden="false" customHeight="true" outlineLevel="0" collapsed="false">
      <c r="H3311" s="44" t="n">
        <f aca="false">IF(ISNUMBER(SEARCH($N$1,I3311)),MAX($H$4:H3310)+1,0)</f>
        <v>0</v>
      </c>
      <c r="N3311" s="44" t="str">
        <f aca="false">IFERROR(VLOOKUP(ROWS($N$5:N3311),$H$5:$I$6009,2,0),"")</f>
        <v/>
      </c>
    </row>
    <row r="3312" customFormat="false" ht="14.25" hidden="false" customHeight="true" outlineLevel="0" collapsed="false">
      <c r="H3312" s="44" t="n">
        <f aca="false">IF(ISNUMBER(SEARCH($N$1,I3312)),MAX($H$4:H3311)+1,0)</f>
        <v>0</v>
      </c>
      <c r="N3312" s="44" t="str">
        <f aca="false">IFERROR(VLOOKUP(ROWS($N$5:N3312),$H$5:$I$6009,2,0),"")</f>
        <v/>
      </c>
    </row>
    <row r="3313" customFormat="false" ht="14.25" hidden="false" customHeight="true" outlineLevel="0" collapsed="false">
      <c r="H3313" s="44" t="n">
        <f aca="false">IF(ISNUMBER(SEARCH($N$1,I3313)),MAX($H$4:H3312)+1,0)</f>
        <v>0</v>
      </c>
      <c r="N3313" s="44" t="str">
        <f aca="false">IFERROR(VLOOKUP(ROWS($N$5:N3313),$H$5:$I$6009,2,0),"")</f>
        <v/>
      </c>
    </row>
    <row r="3314" customFormat="false" ht="14.25" hidden="false" customHeight="true" outlineLevel="0" collapsed="false">
      <c r="H3314" s="44" t="n">
        <f aca="false">IF(ISNUMBER(SEARCH($N$1,I3314)),MAX($H$4:H3313)+1,0)</f>
        <v>0</v>
      </c>
      <c r="N3314" s="44" t="str">
        <f aca="false">IFERROR(VLOOKUP(ROWS($N$5:N3314),$H$5:$I$6009,2,0),"")</f>
        <v/>
      </c>
    </row>
    <row r="3315" customFormat="false" ht="14.25" hidden="false" customHeight="true" outlineLevel="0" collapsed="false">
      <c r="H3315" s="44" t="n">
        <f aca="false">IF(ISNUMBER(SEARCH($N$1,I3315)),MAX($H$4:H3314)+1,0)</f>
        <v>0</v>
      </c>
      <c r="N3315" s="44" t="str">
        <f aca="false">IFERROR(VLOOKUP(ROWS($N$5:N3315),$H$5:$I$6009,2,0),"")</f>
        <v/>
      </c>
    </row>
    <row r="3316" customFormat="false" ht="14.25" hidden="false" customHeight="true" outlineLevel="0" collapsed="false">
      <c r="H3316" s="44" t="n">
        <f aca="false">IF(ISNUMBER(SEARCH($N$1,I3316)),MAX($H$4:H3315)+1,0)</f>
        <v>0</v>
      </c>
      <c r="N3316" s="44" t="str">
        <f aca="false">IFERROR(VLOOKUP(ROWS($N$5:N3316),$H$5:$I$6009,2,0),"")</f>
        <v/>
      </c>
    </row>
    <row r="3317" customFormat="false" ht="14.25" hidden="false" customHeight="true" outlineLevel="0" collapsed="false">
      <c r="H3317" s="44" t="n">
        <f aca="false">IF(ISNUMBER(SEARCH($N$1,I3317)),MAX($H$4:H3316)+1,0)</f>
        <v>0</v>
      </c>
      <c r="N3317" s="44" t="str">
        <f aca="false">IFERROR(VLOOKUP(ROWS($N$5:N3317),$H$5:$I$6009,2,0),"")</f>
        <v/>
      </c>
    </row>
    <row r="3318" customFormat="false" ht="14.25" hidden="false" customHeight="true" outlineLevel="0" collapsed="false">
      <c r="H3318" s="44" t="n">
        <f aca="false">IF(ISNUMBER(SEARCH($N$1,I3318)),MAX($H$4:H3317)+1,0)</f>
        <v>0</v>
      </c>
      <c r="N3318" s="44" t="str">
        <f aca="false">IFERROR(VLOOKUP(ROWS($N$5:N3318),$H$5:$I$6009,2,0),"")</f>
        <v/>
      </c>
    </row>
    <row r="3319" customFormat="false" ht="14.25" hidden="false" customHeight="true" outlineLevel="0" collapsed="false">
      <c r="H3319" s="44" t="n">
        <f aca="false">IF(ISNUMBER(SEARCH($N$1,I3319)),MAX($H$4:H3318)+1,0)</f>
        <v>0</v>
      </c>
      <c r="N3319" s="44" t="str">
        <f aca="false">IFERROR(VLOOKUP(ROWS($N$5:N3319),$H$5:$I$6009,2,0),"")</f>
        <v/>
      </c>
    </row>
    <row r="3320" customFormat="false" ht="14.25" hidden="false" customHeight="true" outlineLevel="0" collapsed="false">
      <c r="H3320" s="44" t="n">
        <f aca="false">IF(ISNUMBER(SEARCH($N$1,I3320)),MAX($H$4:H3319)+1,0)</f>
        <v>0</v>
      </c>
      <c r="N3320" s="44" t="str">
        <f aca="false">IFERROR(VLOOKUP(ROWS($N$5:N3320),$H$5:$I$6009,2,0),"")</f>
        <v/>
      </c>
    </row>
    <row r="3321" customFormat="false" ht="14.25" hidden="false" customHeight="true" outlineLevel="0" collapsed="false">
      <c r="H3321" s="44" t="n">
        <f aca="false">IF(ISNUMBER(SEARCH($N$1,I3321)),MAX($H$4:H3320)+1,0)</f>
        <v>0</v>
      </c>
      <c r="N3321" s="44" t="str">
        <f aca="false">IFERROR(VLOOKUP(ROWS($N$5:N3321),$H$5:$I$6009,2,0),"")</f>
        <v/>
      </c>
    </row>
    <row r="3322" customFormat="false" ht="14.25" hidden="false" customHeight="true" outlineLevel="0" collapsed="false">
      <c r="H3322" s="44" t="n">
        <f aca="false">IF(ISNUMBER(SEARCH($N$1,I3322)),MAX($H$4:H3321)+1,0)</f>
        <v>0</v>
      </c>
      <c r="N3322" s="44" t="str">
        <f aca="false">IFERROR(VLOOKUP(ROWS($N$5:N3322),$H$5:$I$6009,2,0),"")</f>
        <v/>
      </c>
    </row>
    <row r="3323" customFormat="false" ht="14.25" hidden="false" customHeight="true" outlineLevel="0" collapsed="false">
      <c r="H3323" s="44" t="n">
        <f aca="false">IF(ISNUMBER(SEARCH($N$1,I3323)),MAX($H$4:H3322)+1,0)</f>
        <v>0</v>
      </c>
      <c r="N3323" s="44" t="str">
        <f aca="false">IFERROR(VLOOKUP(ROWS($N$5:N3323),$H$5:$I$6009,2,0),"")</f>
        <v/>
      </c>
    </row>
    <row r="3324" customFormat="false" ht="14.25" hidden="false" customHeight="true" outlineLevel="0" collapsed="false">
      <c r="H3324" s="44" t="n">
        <f aca="false">IF(ISNUMBER(SEARCH($N$1,I3324)),MAX($H$4:H3323)+1,0)</f>
        <v>0</v>
      </c>
      <c r="N3324" s="44" t="str">
        <f aca="false">IFERROR(VLOOKUP(ROWS($N$5:N3324),$H$5:$I$6009,2,0),"")</f>
        <v/>
      </c>
    </row>
    <row r="3325" customFormat="false" ht="14.25" hidden="false" customHeight="true" outlineLevel="0" collapsed="false">
      <c r="H3325" s="44" t="n">
        <f aca="false">IF(ISNUMBER(SEARCH($N$1,I3325)),MAX($H$4:H3324)+1,0)</f>
        <v>0</v>
      </c>
      <c r="N3325" s="44" t="str">
        <f aca="false">IFERROR(VLOOKUP(ROWS($N$5:N3325),$H$5:$I$6009,2,0),"")</f>
        <v/>
      </c>
    </row>
    <row r="3326" customFormat="false" ht="14.25" hidden="false" customHeight="true" outlineLevel="0" collapsed="false">
      <c r="H3326" s="44" t="n">
        <f aca="false">IF(ISNUMBER(SEARCH($N$1,I3326)),MAX($H$4:H3325)+1,0)</f>
        <v>0</v>
      </c>
      <c r="N3326" s="44" t="str">
        <f aca="false">IFERROR(VLOOKUP(ROWS($N$5:N3326),$H$5:$I$6009,2,0),"")</f>
        <v/>
      </c>
    </row>
    <row r="3327" customFormat="false" ht="14.25" hidden="false" customHeight="true" outlineLevel="0" collapsed="false">
      <c r="H3327" s="44" t="n">
        <f aca="false">IF(ISNUMBER(SEARCH($N$1,I3327)),MAX($H$4:H3326)+1,0)</f>
        <v>0</v>
      </c>
      <c r="N3327" s="44" t="str">
        <f aca="false">IFERROR(VLOOKUP(ROWS($N$5:N3327),$H$5:$I$6009,2,0),"")</f>
        <v/>
      </c>
    </row>
    <row r="3328" customFormat="false" ht="14.25" hidden="false" customHeight="true" outlineLevel="0" collapsed="false">
      <c r="H3328" s="44" t="n">
        <f aca="false">IF(ISNUMBER(SEARCH($N$1,I3328)),MAX($H$4:H3327)+1,0)</f>
        <v>0</v>
      </c>
      <c r="N3328" s="44" t="str">
        <f aca="false">IFERROR(VLOOKUP(ROWS($N$5:N3328),$H$5:$I$6009,2,0),"")</f>
        <v/>
      </c>
    </row>
    <row r="3329" customFormat="false" ht="14.25" hidden="false" customHeight="true" outlineLevel="0" collapsed="false">
      <c r="H3329" s="44" t="n">
        <f aca="false">IF(ISNUMBER(SEARCH($N$1,I3329)),MAX($H$4:H3328)+1,0)</f>
        <v>0</v>
      </c>
      <c r="N3329" s="44" t="str">
        <f aca="false">IFERROR(VLOOKUP(ROWS($N$5:N3329),$H$5:$I$6009,2,0),"")</f>
        <v/>
      </c>
    </row>
    <row r="3330" customFormat="false" ht="14.25" hidden="false" customHeight="true" outlineLevel="0" collapsed="false">
      <c r="H3330" s="44" t="n">
        <f aca="false">IF(ISNUMBER(SEARCH($N$1,I3330)),MAX($H$4:H3329)+1,0)</f>
        <v>0</v>
      </c>
      <c r="N3330" s="44" t="str">
        <f aca="false">IFERROR(VLOOKUP(ROWS($N$5:N3330),$H$5:$I$6009,2,0),"")</f>
        <v/>
      </c>
    </row>
    <row r="3331" customFormat="false" ht="14.25" hidden="false" customHeight="true" outlineLevel="0" collapsed="false">
      <c r="H3331" s="44" t="n">
        <f aca="false">IF(ISNUMBER(SEARCH($N$1,I3331)),MAX($H$4:H3330)+1,0)</f>
        <v>0</v>
      </c>
      <c r="N3331" s="44" t="str">
        <f aca="false">IFERROR(VLOOKUP(ROWS($N$5:N3331),$H$5:$I$6009,2,0),"")</f>
        <v/>
      </c>
    </row>
    <row r="3332" customFormat="false" ht="14.25" hidden="false" customHeight="true" outlineLevel="0" collapsed="false">
      <c r="H3332" s="44" t="n">
        <f aca="false">IF(ISNUMBER(SEARCH($N$1,I3332)),MAX($H$4:H3331)+1,0)</f>
        <v>0</v>
      </c>
      <c r="N3332" s="44" t="str">
        <f aca="false">IFERROR(VLOOKUP(ROWS($N$5:N3332),$H$5:$I$6009,2,0),"")</f>
        <v/>
      </c>
    </row>
    <row r="3333" customFormat="false" ht="14.25" hidden="false" customHeight="true" outlineLevel="0" collapsed="false">
      <c r="H3333" s="44" t="n">
        <f aca="false">IF(ISNUMBER(SEARCH($N$1,I3333)),MAX($H$4:H3332)+1,0)</f>
        <v>0</v>
      </c>
      <c r="N3333" s="44" t="str">
        <f aca="false">IFERROR(VLOOKUP(ROWS($N$5:N3333),$H$5:$I$6009,2,0),"")</f>
        <v/>
      </c>
    </row>
    <row r="3334" customFormat="false" ht="14.25" hidden="false" customHeight="true" outlineLevel="0" collapsed="false">
      <c r="H3334" s="44" t="n">
        <f aca="false">IF(ISNUMBER(SEARCH($N$1,I3334)),MAX($H$4:H3333)+1,0)</f>
        <v>0</v>
      </c>
      <c r="N3334" s="44" t="str">
        <f aca="false">IFERROR(VLOOKUP(ROWS($N$5:N3334),$H$5:$I$6009,2,0),"")</f>
        <v/>
      </c>
    </row>
    <row r="3335" customFormat="false" ht="14.25" hidden="false" customHeight="true" outlineLevel="0" collapsed="false">
      <c r="H3335" s="44" t="n">
        <f aca="false">IF(ISNUMBER(SEARCH($N$1,I3335)),MAX($H$4:H3334)+1,0)</f>
        <v>0</v>
      </c>
      <c r="N3335" s="44" t="str">
        <f aca="false">IFERROR(VLOOKUP(ROWS($N$5:N3335),$H$5:$I$6009,2,0),"")</f>
        <v/>
      </c>
    </row>
    <row r="3336" customFormat="false" ht="14.25" hidden="false" customHeight="true" outlineLevel="0" collapsed="false">
      <c r="H3336" s="44" t="n">
        <f aca="false">IF(ISNUMBER(SEARCH($N$1,I3336)),MAX($H$4:H3335)+1,0)</f>
        <v>0</v>
      </c>
      <c r="N3336" s="44" t="str">
        <f aca="false">IFERROR(VLOOKUP(ROWS($N$5:N3336),$H$5:$I$6009,2,0),"")</f>
        <v/>
      </c>
    </row>
    <row r="3337" customFormat="false" ht="14.25" hidden="false" customHeight="true" outlineLevel="0" collapsed="false">
      <c r="H3337" s="44" t="n">
        <f aca="false">IF(ISNUMBER(SEARCH($N$1,I3337)),MAX($H$4:H3336)+1,0)</f>
        <v>0</v>
      </c>
      <c r="N3337" s="44" t="str">
        <f aca="false">IFERROR(VLOOKUP(ROWS($N$5:N3337),$H$5:$I$6009,2,0),"")</f>
        <v/>
      </c>
    </row>
    <row r="3338" customFormat="false" ht="14.25" hidden="false" customHeight="true" outlineLevel="0" collapsed="false">
      <c r="H3338" s="44" t="n">
        <f aca="false">IF(ISNUMBER(SEARCH($N$1,I3338)),MAX($H$4:H3337)+1,0)</f>
        <v>0</v>
      </c>
      <c r="N3338" s="44" t="str">
        <f aca="false">IFERROR(VLOOKUP(ROWS($N$5:N3338),$H$5:$I$6009,2,0),"")</f>
        <v/>
      </c>
    </row>
    <row r="3339" customFormat="false" ht="14.25" hidden="false" customHeight="true" outlineLevel="0" collapsed="false">
      <c r="H3339" s="44" t="n">
        <f aca="false">IF(ISNUMBER(SEARCH($N$1,I3339)),MAX($H$4:H3338)+1,0)</f>
        <v>0</v>
      </c>
      <c r="N3339" s="44" t="str">
        <f aca="false">IFERROR(VLOOKUP(ROWS($N$5:N3339),$H$5:$I$6009,2,0),"")</f>
        <v/>
      </c>
    </row>
    <row r="3340" customFormat="false" ht="14.25" hidden="false" customHeight="true" outlineLevel="0" collapsed="false">
      <c r="H3340" s="44" t="n">
        <f aca="false">IF(ISNUMBER(SEARCH($N$1,I3340)),MAX($H$4:H3339)+1,0)</f>
        <v>0</v>
      </c>
      <c r="N3340" s="44" t="str">
        <f aca="false">IFERROR(VLOOKUP(ROWS($N$5:N3340),$H$5:$I$6009,2,0),"")</f>
        <v/>
      </c>
    </row>
    <row r="3341" customFormat="false" ht="14.25" hidden="false" customHeight="true" outlineLevel="0" collapsed="false">
      <c r="H3341" s="44" t="n">
        <f aca="false">IF(ISNUMBER(SEARCH($N$1,I3341)),MAX($H$4:H3340)+1,0)</f>
        <v>0</v>
      </c>
      <c r="N3341" s="44" t="str">
        <f aca="false">IFERROR(VLOOKUP(ROWS($N$5:N3341),$H$5:$I$6009,2,0),"")</f>
        <v/>
      </c>
    </row>
    <row r="3342" customFormat="false" ht="14.25" hidden="false" customHeight="true" outlineLevel="0" collapsed="false">
      <c r="H3342" s="44" t="n">
        <f aca="false">IF(ISNUMBER(SEARCH($N$1,I3342)),MAX($H$4:H3341)+1,0)</f>
        <v>0</v>
      </c>
      <c r="N3342" s="44" t="str">
        <f aca="false">IFERROR(VLOOKUP(ROWS($N$5:N3342),$H$5:$I$6009,2,0),"")</f>
        <v/>
      </c>
    </row>
    <row r="3343" customFormat="false" ht="14.25" hidden="false" customHeight="true" outlineLevel="0" collapsed="false">
      <c r="H3343" s="44" t="n">
        <f aca="false">IF(ISNUMBER(SEARCH($N$1,I3343)),MAX($H$4:H3342)+1,0)</f>
        <v>0</v>
      </c>
      <c r="N3343" s="44" t="str">
        <f aca="false">IFERROR(VLOOKUP(ROWS($N$5:N3343),$H$5:$I$6009,2,0),"")</f>
        <v/>
      </c>
    </row>
    <row r="3344" customFormat="false" ht="14.25" hidden="false" customHeight="true" outlineLevel="0" collapsed="false">
      <c r="H3344" s="44" t="n">
        <f aca="false">IF(ISNUMBER(SEARCH($N$1,I3344)),MAX($H$4:H3343)+1,0)</f>
        <v>0</v>
      </c>
      <c r="N3344" s="44" t="str">
        <f aca="false">IFERROR(VLOOKUP(ROWS($N$5:N3344),$H$5:$I$6009,2,0),"")</f>
        <v/>
      </c>
    </row>
    <row r="3345" customFormat="false" ht="14.25" hidden="false" customHeight="true" outlineLevel="0" collapsed="false">
      <c r="H3345" s="44" t="n">
        <f aca="false">IF(ISNUMBER(SEARCH($N$1,I3345)),MAX($H$4:H3344)+1,0)</f>
        <v>0</v>
      </c>
      <c r="N3345" s="44" t="str">
        <f aca="false">IFERROR(VLOOKUP(ROWS($N$5:N3345),$H$5:$I$6009,2,0),"")</f>
        <v/>
      </c>
    </row>
    <row r="3346" customFormat="false" ht="14.25" hidden="false" customHeight="true" outlineLevel="0" collapsed="false">
      <c r="H3346" s="44" t="n">
        <f aca="false">IF(ISNUMBER(SEARCH($N$1,I3346)),MAX($H$4:H3345)+1,0)</f>
        <v>0</v>
      </c>
      <c r="N3346" s="44" t="str">
        <f aca="false">IFERROR(VLOOKUP(ROWS($N$5:N3346),$H$5:$I$6009,2,0),"")</f>
        <v/>
      </c>
    </row>
    <row r="3347" customFormat="false" ht="14.25" hidden="false" customHeight="true" outlineLevel="0" collapsed="false">
      <c r="H3347" s="44" t="n">
        <f aca="false">IF(ISNUMBER(SEARCH($N$1,I3347)),MAX($H$4:H3346)+1,0)</f>
        <v>0</v>
      </c>
      <c r="N3347" s="44" t="str">
        <f aca="false">IFERROR(VLOOKUP(ROWS($N$5:N3347),$H$5:$I$6009,2,0),"")</f>
        <v/>
      </c>
    </row>
    <row r="3348" customFormat="false" ht="14.25" hidden="false" customHeight="true" outlineLevel="0" collapsed="false">
      <c r="H3348" s="44" t="n">
        <f aca="false">IF(ISNUMBER(SEARCH($N$1,I3348)),MAX($H$4:H3347)+1,0)</f>
        <v>0</v>
      </c>
      <c r="N3348" s="44" t="str">
        <f aca="false">IFERROR(VLOOKUP(ROWS($N$5:N3348),$H$5:$I$6009,2,0),"")</f>
        <v/>
      </c>
    </row>
    <row r="3349" customFormat="false" ht="14.25" hidden="false" customHeight="true" outlineLevel="0" collapsed="false">
      <c r="H3349" s="44" t="n">
        <f aca="false">IF(ISNUMBER(SEARCH($N$1,I3349)),MAX($H$4:H3348)+1,0)</f>
        <v>0</v>
      </c>
      <c r="N3349" s="44" t="str">
        <f aca="false">IFERROR(VLOOKUP(ROWS($N$5:N3349),$H$5:$I$6009,2,0),"")</f>
        <v/>
      </c>
    </row>
    <row r="3350" customFormat="false" ht="14.25" hidden="false" customHeight="true" outlineLevel="0" collapsed="false">
      <c r="H3350" s="44" t="n">
        <f aca="false">IF(ISNUMBER(SEARCH($N$1,I3350)),MAX($H$4:H3349)+1,0)</f>
        <v>0</v>
      </c>
      <c r="N3350" s="44" t="str">
        <f aca="false">IFERROR(VLOOKUP(ROWS($N$5:N3350),$H$5:$I$6009,2,0),"")</f>
        <v/>
      </c>
    </row>
    <row r="3351" customFormat="false" ht="14.25" hidden="false" customHeight="true" outlineLevel="0" collapsed="false">
      <c r="H3351" s="44" t="n">
        <f aca="false">IF(ISNUMBER(SEARCH($N$1,I3351)),MAX($H$4:H3350)+1,0)</f>
        <v>0</v>
      </c>
      <c r="N3351" s="44" t="str">
        <f aca="false">IFERROR(VLOOKUP(ROWS($N$5:N3351),$H$5:$I$6009,2,0),"")</f>
        <v/>
      </c>
    </row>
    <row r="3352" customFormat="false" ht="14.25" hidden="false" customHeight="true" outlineLevel="0" collapsed="false">
      <c r="H3352" s="44" t="n">
        <f aca="false">IF(ISNUMBER(SEARCH($N$1,I3352)),MAX($H$4:H3351)+1,0)</f>
        <v>0</v>
      </c>
      <c r="N3352" s="44" t="str">
        <f aca="false">IFERROR(VLOOKUP(ROWS($N$5:N3352),$H$5:$I$6009,2,0),"")</f>
        <v/>
      </c>
    </row>
    <row r="3353" customFormat="false" ht="14.25" hidden="false" customHeight="true" outlineLevel="0" collapsed="false">
      <c r="H3353" s="44" t="n">
        <f aca="false">IF(ISNUMBER(SEARCH($N$1,I3353)),MAX($H$4:H3352)+1,0)</f>
        <v>0</v>
      </c>
      <c r="N3353" s="44" t="str">
        <f aca="false">IFERROR(VLOOKUP(ROWS($N$5:N3353),$H$5:$I$6009,2,0),"")</f>
        <v/>
      </c>
    </row>
    <row r="3354" customFormat="false" ht="14.25" hidden="false" customHeight="true" outlineLevel="0" collapsed="false">
      <c r="H3354" s="44" t="n">
        <f aca="false">IF(ISNUMBER(SEARCH($N$1,I3354)),MAX($H$4:H3353)+1,0)</f>
        <v>0</v>
      </c>
      <c r="N3354" s="44" t="str">
        <f aca="false">IFERROR(VLOOKUP(ROWS($N$5:N3354),$H$5:$I$6009,2,0),"")</f>
        <v/>
      </c>
    </row>
    <row r="3355" customFormat="false" ht="14.25" hidden="false" customHeight="true" outlineLevel="0" collapsed="false">
      <c r="H3355" s="44" t="n">
        <f aca="false">IF(ISNUMBER(SEARCH($N$1,I3355)),MAX($H$4:H3354)+1,0)</f>
        <v>0</v>
      </c>
      <c r="N3355" s="44" t="str">
        <f aca="false">IFERROR(VLOOKUP(ROWS($N$5:N3355),$H$5:$I$6009,2,0),"")</f>
        <v/>
      </c>
    </row>
    <row r="3356" customFormat="false" ht="14.25" hidden="false" customHeight="true" outlineLevel="0" collapsed="false">
      <c r="H3356" s="44" t="n">
        <f aca="false">IF(ISNUMBER(SEARCH($N$1,I3356)),MAX($H$4:H3355)+1,0)</f>
        <v>0</v>
      </c>
      <c r="N3356" s="44" t="str">
        <f aca="false">IFERROR(VLOOKUP(ROWS($N$5:N3356),$H$5:$I$6009,2,0),"")</f>
        <v/>
      </c>
    </row>
    <row r="3357" customFormat="false" ht="14.25" hidden="false" customHeight="true" outlineLevel="0" collapsed="false">
      <c r="H3357" s="44" t="n">
        <f aca="false">IF(ISNUMBER(SEARCH($N$1,I3357)),MAX($H$4:H3356)+1,0)</f>
        <v>0</v>
      </c>
      <c r="N3357" s="44" t="str">
        <f aca="false">IFERROR(VLOOKUP(ROWS($N$5:N3357),$H$5:$I$6009,2,0),"")</f>
        <v/>
      </c>
    </row>
    <row r="3358" customFormat="false" ht="14.25" hidden="false" customHeight="true" outlineLevel="0" collapsed="false">
      <c r="H3358" s="44" t="n">
        <f aca="false">IF(ISNUMBER(SEARCH($N$1,I3358)),MAX($H$4:H3357)+1,0)</f>
        <v>0</v>
      </c>
      <c r="N3358" s="44" t="str">
        <f aca="false">IFERROR(VLOOKUP(ROWS($N$5:N3358),$H$5:$I$6009,2,0),"")</f>
        <v/>
      </c>
    </row>
    <row r="3359" customFormat="false" ht="14.25" hidden="false" customHeight="true" outlineLevel="0" collapsed="false">
      <c r="H3359" s="44" t="n">
        <f aca="false">IF(ISNUMBER(SEARCH($N$1,I3359)),MAX($H$4:H3358)+1,0)</f>
        <v>0</v>
      </c>
      <c r="N3359" s="44" t="str">
        <f aca="false">IFERROR(VLOOKUP(ROWS($N$5:N3359),$H$5:$I$6009,2,0),"")</f>
        <v/>
      </c>
    </row>
    <row r="3360" customFormat="false" ht="14.25" hidden="false" customHeight="true" outlineLevel="0" collapsed="false">
      <c r="H3360" s="44" t="n">
        <f aca="false">IF(ISNUMBER(SEARCH($N$1,I3360)),MAX($H$4:H3359)+1,0)</f>
        <v>0</v>
      </c>
      <c r="N3360" s="44" t="str">
        <f aca="false">IFERROR(VLOOKUP(ROWS($N$5:N3360),$H$5:$I$6009,2,0),"")</f>
        <v/>
      </c>
    </row>
    <row r="3361" customFormat="false" ht="14.25" hidden="false" customHeight="true" outlineLevel="0" collapsed="false">
      <c r="H3361" s="44" t="n">
        <f aca="false">IF(ISNUMBER(SEARCH($N$1,I3361)),MAX($H$4:H3360)+1,0)</f>
        <v>0</v>
      </c>
      <c r="N3361" s="44" t="str">
        <f aca="false">IFERROR(VLOOKUP(ROWS($N$5:N3361),$H$5:$I$6009,2,0),"")</f>
        <v/>
      </c>
    </row>
    <row r="3362" customFormat="false" ht="14.25" hidden="false" customHeight="true" outlineLevel="0" collapsed="false">
      <c r="H3362" s="44" t="n">
        <f aca="false">IF(ISNUMBER(SEARCH($N$1,I3362)),MAX($H$4:H3361)+1,0)</f>
        <v>0</v>
      </c>
      <c r="N3362" s="44" t="str">
        <f aca="false">IFERROR(VLOOKUP(ROWS($N$5:N3362),$H$5:$I$6009,2,0),"")</f>
        <v/>
      </c>
    </row>
    <row r="3363" customFormat="false" ht="14.25" hidden="false" customHeight="true" outlineLevel="0" collapsed="false">
      <c r="H3363" s="44" t="n">
        <f aca="false">IF(ISNUMBER(SEARCH($N$1,I3363)),MAX($H$4:H3362)+1,0)</f>
        <v>0</v>
      </c>
      <c r="N3363" s="44" t="str">
        <f aca="false">IFERROR(VLOOKUP(ROWS($N$5:N3363),$H$5:$I$6009,2,0),"")</f>
        <v/>
      </c>
    </row>
    <row r="3364" customFormat="false" ht="14.25" hidden="false" customHeight="true" outlineLevel="0" collapsed="false">
      <c r="H3364" s="44" t="n">
        <f aca="false">IF(ISNUMBER(SEARCH($N$1,I3364)),MAX($H$4:H3363)+1,0)</f>
        <v>0</v>
      </c>
      <c r="N3364" s="44" t="str">
        <f aca="false">IFERROR(VLOOKUP(ROWS($N$5:N3364),$H$5:$I$6009,2,0),"")</f>
        <v/>
      </c>
    </row>
    <row r="3365" customFormat="false" ht="14.25" hidden="false" customHeight="true" outlineLevel="0" collapsed="false">
      <c r="H3365" s="44" t="n">
        <f aca="false">IF(ISNUMBER(SEARCH($N$1,I3365)),MAX($H$4:H3364)+1,0)</f>
        <v>0</v>
      </c>
      <c r="N3365" s="44" t="str">
        <f aca="false">IFERROR(VLOOKUP(ROWS($N$5:N3365),$H$5:$I$6009,2,0),"")</f>
        <v/>
      </c>
    </row>
    <row r="3366" customFormat="false" ht="14.25" hidden="false" customHeight="true" outlineLevel="0" collapsed="false">
      <c r="H3366" s="44" t="n">
        <f aca="false">IF(ISNUMBER(SEARCH($N$1,I3366)),MAX($H$4:H3365)+1,0)</f>
        <v>0</v>
      </c>
      <c r="N3366" s="44" t="str">
        <f aca="false">IFERROR(VLOOKUP(ROWS($N$5:N3366),$H$5:$I$6009,2,0),"")</f>
        <v/>
      </c>
    </row>
    <row r="3367" customFormat="false" ht="14.25" hidden="false" customHeight="true" outlineLevel="0" collapsed="false">
      <c r="H3367" s="44" t="n">
        <f aca="false">IF(ISNUMBER(SEARCH($N$1,I3367)),MAX($H$4:H3366)+1,0)</f>
        <v>0</v>
      </c>
      <c r="N3367" s="44" t="str">
        <f aca="false">IFERROR(VLOOKUP(ROWS($N$5:N3367),$H$5:$I$6009,2,0),"")</f>
        <v/>
      </c>
    </row>
    <row r="3368" customFormat="false" ht="14.25" hidden="false" customHeight="true" outlineLevel="0" collapsed="false">
      <c r="H3368" s="44" t="n">
        <f aca="false">IF(ISNUMBER(SEARCH($N$1,I3368)),MAX($H$4:H3367)+1,0)</f>
        <v>0</v>
      </c>
      <c r="N3368" s="44" t="str">
        <f aca="false">IFERROR(VLOOKUP(ROWS($N$5:N3368),$H$5:$I$6009,2,0),"")</f>
        <v/>
      </c>
    </row>
    <row r="3369" customFormat="false" ht="14.25" hidden="false" customHeight="true" outlineLevel="0" collapsed="false">
      <c r="H3369" s="44" t="n">
        <f aca="false">IF(ISNUMBER(SEARCH($N$1,I3369)),MAX($H$4:H3368)+1,0)</f>
        <v>0</v>
      </c>
      <c r="N3369" s="44" t="str">
        <f aca="false">IFERROR(VLOOKUP(ROWS($N$5:N3369),$H$5:$I$6009,2,0),"")</f>
        <v/>
      </c>
    </row>
    <row r="3370" customFormat="false" ht="14.25" hidden="false" customHeight="true" outlineLevel="0" collapsed="false">
      <c r="H3370" s="44" t="n">
        <f aca="false">IF(ISNUMBER(SEARCH($N$1,I3370)),MAX($H$4:H3369)+1,0)</f>
        <v>0</v>
      </c>
      <c r="N3370" s="44" t="str">
        <f aca="false">IFERROR(VLOOKUP(ROWS($N$5:N3370),$H$5:$I$6009,2,0),"")</f>
        <v/>
      </c>
    </row>
    <row r="3371" customFormat="false" ht="14.25" hidden="false" customHeight="true" outlineLevel="0" collapsed="false">
      <c r="H3371" s="44" t="n">
        <f aca="false">IF(ISNUMBER(SEARCH($N$1,I3371)),MAX($H$4:H3370)+1,0)</f>
        <v>0</v>
      </c>
      <c r="N3371" s="44" t="str">
        <f aca="false">IFERROR(VLOOKUP(ROWS($N$5:N3371),$H$5:$I$6009,2,0),"")</f>
        <v/>
      </c>
    </row>
    <row r="3372" customFormat="false" ht="14.25" hidden="false" customHeight="true" outlineLevel="0" collapsed="false">
      <c r="H3372" s="44" t="n">
        <f aca="false">IF(ISNUMBER(SEARCH($N$1,I3372)),MAX($H$4:H3371)+1,0)</f>
        <v>0</v>
      </c>
      <c r="N3372" s="44" t="str">
        <f aca="false">IFERROR(VLOOKUP(ROWS($N$5:N3372),$H$5:$I$6009,2,0),"")</f>
        <v/>
      </c>
    </row>
    <row r="3373" customFormat="false" ht="14.25" hidden="false" customHeight="true" outlineLevel="0" collapsed="false">
      <c r="H3373" s="44" t="n">
        <f aca="false">IF(ISNUMBER(SEARCH($N$1,I3373)),MAX($H$4:H3372)+1,0)</f>
        <v>0</v>
      </c>
      <c r="N3373" s="44" t="str">
        <f aca="false">IFERROR(VLOOKUP(ROWS($N$5:N3373),$H$5:$I$6009,2,0),"")</f>
        <v/>
      </c>
    </row>
    <row r="3374" customFormat="false" ht="14.25" hidden="false" customHeight="true" outlineLevel="0" collapsed="false">
      <c r="H3374" s="44" t="n">
        <f aca="false">IF(ISNUMBER(SEARCH($N$1,I3374)),MAX($H$4:H3373)+1,0)</f>
        <v>0</v>
      </c>
      <c r="N3374" s="44" t="str">
        <f aca="false">IFERROR(VLOOKUP(ROWS($N$5:N3374),$H$5:$I$6009,2,0),"")</f>
        <v/>
      </c>
    </row>
    <row r="3375" customFormat="false" ht="14.25" hidden="false" customHeight="true" outlineLevel="0" collapsed="false">
      <c r="H3375" s="44" t="n">
        <f aca="false">IF(ISNUMBER(SEARCH($N$1,I3375)),MAX($H$4:H3374)+1,0)</f>
        <v>0</v>
      </c>
      <c r="N3375" s="44" t="str">
        <f aca="false">IFERROR(VLOOKUP(ROWS($N$5:N3375),$H$5:$I$6009,2,0),"")</f>
        <v/>
      </c>
    </row>
    <row r="3376" customFormat="false" ht="14.25" hidden="false" customHeight="true" outlineLevel="0" collapsed="false">
      <c r="H3376" s="44" t="n">
        <f aca="false">IF(ISNUMBER(SEARCH($N$1,I3376)),MAX($H$4:H3375)+1,0)</f>
        <v>0</v>
      </c>
      <c r="N3376" s="44" t="str">
        <f aca="false">IFERROR(VLOOKUP(ROWS($N$5:N3376),$H$5:$I$6009,2,0),"")</f>
        <v/>
      </c>
    </row>
    <row r="3377" customFormat="false" ht="14.25" hidden="false" customHeight="true" outlineLevel="0" collapsed="false">
      <c r="H3377" s="44" t="n">
        <f aca="false">IF(ISNUMBER(SEARCH($N$1,I3377)),MAX($H$4:H3376)+1,0)</f>
        <v>0</v>
      </c>
      <c r="N3377" s="44" t="str">
        <f aca="false">IFERROR(VLOOKUP(ROWS($N$5:N3377),$H$5:$I$6009,2,0),"")</f>
        <v/>
      </c>
    </row>
    <row r="3378" customFormat="false" ht="14.25" hidden="false" customHeight="true" outlineLevel="0" collapsed="false">
      <c r="H3378" s="44" t="n">
        <f aca="false">IF(ISNUMBER(SEARCH($N$1,I3378)),MAX($H$4:H3377)+1,0)</f>
        <v>0</v>
      </c>
      <c r="N3378" s="44" t="str">
        <f aca="false">IFERROR(VLOOKUP(ROWS($N$5:N3378),$H$5:$I$6009,2,0),"")</f>
        <v/>
      </c>
    </row>
    <row r="3379" customFormat="false" ht="14.25" hidden="false" customHeight="true" outlineLevel="0" collapsed="false">
      <c r="H3379" s="44" t="n">
        <f aca="false">IF(ISNUMBER(SEARCH($N$1,I3379)),MAX($H$4:H3378)+1,0)</f>
        <v>0</v>
      </c>
      <c r="N3379" s="44" t="str">
        <f aca="false">IFERROR(VLOOKUP(ROWS($N$5:N3379),$H$5:$I$6009,2,0),"")</f>
        <v/>
      </c>
    </row>
    <row r="3380" customFormat="false" ht="14.25" hidden="false" customHeight="true" outlineLevel="0" collapsed="false">
      <c r="H3380" s="44" t="n">
        <f aca="false">IF(ISNUMBER(SEARCH($N$1,I3380)),MAX($H$4:H3379)+1,0)</f>
        <v>0</v>
      </c>
      <c r="N3380" s="44" t="str">
        <f aca="false">IFERROR(VLOOKUP(ROWS($N$5:N3380),$H$5:$I$6009,2,0),"")</f>
        <v/>
      </c>
    </row>
    <row r="3381" customFormat="false" ht="14.25" hidden="false" customHeight="true" outlineLevel="0" collapsed="false">
      <c r="H3381" s="44" t="n">
        <f aca="false">IF(ISNUMBER(SEARCH($N$1,I3381)),MAX($H$4:H3380)+1,0)</f>
        <v>0</v>
      </c>
      <c r="N3381" s="44" t="str">
        <f aca="false">IFERROR(VLOOKUP(ROWS($N$5:N3381),$H$5:$I$6009,2,0),"")</f>
        <v/>
      </c>
    </row>
    <row r="3382" customFormat="false" ht="14.25" hidden="false" customHeight="true" outlineLevel="0" collapsed="false">
      <c r="H3382" s="44" t="n">
        <f aca="false">IF(ISNUMBER(SEARCH($N$1,I3382)),MAX($H$4:H3381)+1,0)</f>
        <v>0</v>
      </c>
      <c r="N3382" s="44" t="str">
        <f aca="false">IFERROR(VLOOKUP(ROWS($N$5:N3382),$H$5:$I$6009,2,0),"")</f>
        <v/>
      </c>
    </row>
    <row r="3383" customFormat="false" ht="14.25" hidden="false" customHeight="true" outlineLevel="0" collapsed="false">
      <c r="H3383" s="44" t="n">
        <f aca="false">IF(ISNUMBER(SEARCH($N$1,I3383)),MAX($H$4:H3382)+1,0)</f>
        <v>0</v>
      </c>
      <c r="N3383" s="44" t="str">
        <f aca="false">IFERROR(VLOOKUP(ROWS($N$5:N3383),$H$5:$I$6009,2,0),"")</f>
        <v/>
      </c>
    </row>
    <row r="3384" customFormat="false" ht="14.25" hidden="false" customHeight="true" outlineLevel="0" collapsed="false">
      <c r="H3384" s="44" t="n">
        <f aca="false">IF(ISNUMBER(SEARCH($N$1,I3384)),MAX($H$4:H3383)+1,0)</f>
        <v>0</v>
      </c>
      <c r="N3384" s="44" t="str">
        <f aca="false">IFERROR(VLOOKUP(ROWS($N$5:N3384),$H$5:$I$6009,2,0),"")</f>
        <v/>
      </c>
    </row>
    <row r="3385" customFormat="false" ht="14.25" hidden="false" customHeight="true" outlineLevel="0" collapsed="false">
      <c r="H3385" s="44" t="n">
        <f aca="false">IF(ISNUMBER(SEARCH($N$1,I3385)),MAX($H$4:H3384)+1,0)</f>
        <v>0</v>
      </c>
      <c r="N3385" s="44" t="str">
        <f aca="false">IFERROR(VLOOKUP(ROWS($N$5:N3385),$H$5:$I$6009,2,0),"")</f>
        <v/>
      </c>
    </row>
    <row r="3386" customFormat="false" ht="14.25" hidden="false" customHeight="true" outlineLevel="0" collapsed="false">
      <c r="H3386" s="44" t="n">
        <f aca="false">IF(ISNUMBER(SEARCH($N$1,I3386)),MAX($H$4:H3385)+1,0)</f>
        <v>0</v>
      </c>
      <c r="N3386" s="44" t="str">
        <f aca="false">IFERROR(VLOOKUP(ROWS($N$5:N3386),$H$5:$I$6009,2,0),"")</f>
        <v/>
      </c>
    </row>
    <row r="3387" customFormat="false" ht="14.25" hidden="false" customHeight="true" outlineLevel="0" collapsed="false">
      <c r="H3387" s="44" t="n">
        <f aca="false">IF(ISNUMBER(SEARCH($N$1,I3387)),MAX($H$4:H3386)+1,0)</f>
        <v>0</v>
      </c>
      <c r="N3387" s="44" t="str">
        <f aca="false">IFERROR(VLOOKUP(ROWS($N$5:N3387),$H$5:$I$6009,2,0),"")</f>
        <v/>
      </c>
    </row>
    <row r="3388" customFormat="false" ht="14.25" hidden="false" customHeight="true" outlineLevel="0" collapsed="false">
      <c r="H3388" s="44" t="n">
        <f aca="false">IF(ISNUMBER(SEARCH($N$1,I3388)),MAX($H$4:H3387)+1,0)</f>
        <v>0</v>
      </c>
      <c r="N3388" s="44" t="str">
        <f aca="false">IFERROR(VLOOKUP(ROWS($N$5:N3388),$H$5:$I$6009,2,0),"")</f>
        <v/>
      </c>
    </row>
    <row r="3389" customFormat="false" ht="14.25" hidden="false" customHeight="true" outlineLevel="0" collapsed="false">
      <c r="H3389" s="44" t="n">
        <f aca="false">IF(ISNUMBER(SEARCH($N$1,I3389)),MAX($H$4:H3388)+1,0)</f>
        <v>0</v>
      </c>
      <c r="N3389" s="44" t="str">
        <f aca="false">IFERROR(VLOOKUP(ROWS($N$5:N3389),$H$5:$I$6009,2,0),"")</f>
        <v/>
      </c>
    </row>
    <row r="3390" customFormat="false" ht="14.25" hidden="false" customHeight="true" outlineLevel="0" collapsed="false">
      <c r="H3390" s="44" t="n">
        <f aca="false">IF(ISNUMBER(SEARCH($N$1,I3390)),MAX($H$4:H3389)+1,0)</f>
        <v>0</v>
      </c>
      <c r="N3390" s="44" t="str">
        <f aca="false">IFERROR(VLOOKUP(ROWS($N$5:N3390),$H$5:$I$6009,2,0),"")</f>
        <v/>
      </c>
    </row>
    <row r="3391" customFormat="false" ht="14.25" hidden="false" customHeight="true" outlineLevel="0" collapsed="false">
      <c r="H3391" s="44" t="n">
        <f aca="false">IF(ISNUMBER(SEARCH($N$1,I3391)),MAX($H$4:H3390)+1,0)</f>
        <v>0</v>
      </c>
      <c r="N3391" s="44" t="str">
        <f aca="false">IFERROR(VLOOKUP(ROWS($N$5:N3391),$H$5:$I$6009,2,0),"")</f>
        <v/>
      </c>
    </row>
    <row r="3392" customFormat="false" ht="14.25" hidden="false" customHeight="true" outlineLevel="0" collapsed="false">
      <c r="H3392" s="44" t="n">
        <f aca="false">IF(ISNUMBER(SEARCH($N$1,I3392)),MAX($H$4:H3391)+1,0)</f>
        <v>0</v>
      </c>
      <c r="N3392" s="44" t="str">
        <f aca="false">IFERROR(VLOOKUP(ROWS($N$5:N3392),$H$5:$I$6009,2,0),"")</f>
        <v/>
      </c>
    </row>
    <row r="3393" customFormat="false" ht="14.25" hidden="false" customHeight="true" outlineLevel="0" collapsed="false">
      <c r="H3393" s="44" t="n">
        <f aca="false">IF(ISNUMBER(SEARCH($N$1,I3393)),MAX($H$4:H3392)+1,0)</f>
        <v>0</v>
      </c>
      <c r="N3393" s="44" t="str">
        <f aca="false">IFERROR(VLOOKUP(ROWS($N$5:N3393),$H$5:$I$6009,2,0),"")</f>
        <v/>
      </c>
    </row>
    <row r="3394" customFormat="false" ht="14.25" hidden="false" customHeight="true" outlineLevel="0" collapsed="false">
      <c r="H3394" s="44" t="n">
        <f aca="false">IF(ISNUMBER(SEARCH($N$1,I3394)),MAX($H$4:H3393)+1,0)</f>
        <v>0</v>
      </c>
      <c r="N3394" s="44" t="str">
        <f aca="false">IFERROR(VLOOKUP(ROWS($N$5:N3394),$H$5:$I$6009,2,0),"")</f>
        <v/>
      </c>
    </row>
    <row r="3395" customFormat="false" ht="14.25" hidden="false" customHeight="true" outlineLevel="0" collapsed="false">
      <c r="H3395" s="44" t="n">
        <f aca="false">IF(ISNUMBER(SEARCH($N$1,I3395)),MAX($H$4:H3394)+1,0)</f>
        <v>0</v>
      </c>
      <c r="N3395" s="44" t="str">
        <f aca="false">IFERROR(VLOOKUP(ROWS($N$5:N3395),$H$5:$I$6009,2,0),"")</f>
        <v/>
      </c>
    </row>
    <row r="3396" customFormat="false" ht="14.25" hidden="false" customHeight="true" outlineLevel="0" collapsed="false">
      <c r="H3396" s="44" t="n">
        <f aca="false">IF(ISNUMBER(SEARCH($N$1,I3396)),MAX($H$4:H3395)+1,0)</f>
        <v>0</v>
      </c>
      <c r="N3396" s="44" t="str">
        <f aca="false">IFERROR(VLOOKUP(ROWS($N$5:N3396),$H$5:$I$6009,2,0),"")</f>
        <v/>
      </c>
    </row>
    <row r="3397" customFormat="false" ht="14.25" hidden="false" customHeight="true" outlineLevel="0" collapsed="false">
      <c r="H3397" s="44" t="n">
        <f aca="false">IF(ISNUMBER(SEARCH($N$1,I3397)),MAX($H$4:H3396)+1,0)</f>
        <v>0</v>
      </c>
      <c r="N3397" s="44" t="str">
        <f aca="false">IFERROR(VLOOKUP(ROWS($N$5:N3397),$H$5:$I$6009,2,0),"")</f>
        <v/>
      </c>
    </row>
    <row r="3398" customFormat="false" ht="14.25" hidden="false" customHeight="true" outlineLevel="0" collapsed="false">
      <c r="H3398" s="44" t="n">
        <f aca="false">IF(ISNUMBER(SEARCH($N$1,I3398)),MAX($H$4:H3397)+1,0)</f>
        <v>0</v>
      </c>
      <c r="N3398" s="44" t="str">
        <f aca="false">IFERROR(VLOOKUP(ROWS($N$5:N3398),$H$5:$I$6009,2,0),"")</f>
        <v/>
      </c>
    </row>
    <row r="3399" customFormat="false" ht="14.25" hidden="false" customHeight="true" outlineLevel="0" collapsed="false">
      <c r="H3399" s="44" t="n">
        <f aca="false">IF(ISNUMBER(SEARCH($N$1,I3399)),MAX($H$4:H3398)+1,0)</f>
        <v>0</v>
      </c>
      <c r="N3399" s="44" t="str">
        <f aca="false">IFERROR(VLOOKUP(ROWS($N$5:N3399),$H$5:$I$6009,2,0),"")</f>
        <v/>
      </c>
    </row>
    <row r="3400" customFormat="false" ht="14.25" hidden="false" customHeight="true" outlineLevel="0" collapsed="false">
      <c r="H3400" s="44" t="n">
        <f aca="false">IF(ISNUMBER(SEARCH($N$1,I3400)),MAX($H$4:H3399)+1,0)</f>
        <v>0</v>
      </c>
      <c r="N3400" s="44" t="str">
        <f aca="false">IFERROR(VLOOKUP(ROWS($N$5:N3400),$H$5:$I$6009,2,0),"")</f>
        <v/>
      </c>
    </row>
    <row r="3401" customFormat="false" ht="14.25" hidden="false" customHeight="true" outlineLevel="0" collapsed="false">
      <c r="H3401" s="44" t="n">
        <f aca="false">IF(ISNUMBER(SEARCH($N$1,I3401)),MAX($H$4:H3400)+1,0)</f>
        <v>0</v>
      </c>
      <c r="N3401" s="44" t="str">
        <f aca="false">IFERROR(VLOOKUP(ROWS($N$5:N3401),$H$5:$I$6009,2,0),"")</f>
        <v/>
      </c>
    </row>
    <row r="3402" customFormat="false" ht="14.25" hidden="false" customHeight="true" outlineLevel="0" collapsed="false">
      <c r="H3402" s="44" t="n">
        <f aca="false">IF(ISNUMBER(SEARCH($N$1,I3402)),MAX($H$4:H3401)+1,0)</f>
        <v>0</v>
      </c>
      <c r="N3402" s="44" t="str">
        <f aca="false">IFERROR(VLOOKUP(ROWS($N$5:N3402),$H$5:$I$6009,2,0),"")</f>
        <v/>
      </c>
    </row>
    <row r="3403" customFormat="false" ht="14.25" hidden="false" customHeight="true" outlineLevel="0" collapsed="false">
      <c r="H3403" s="44" t="n">
        <f aca="false">IF(ISNUMBER(SEARCH($N$1,I3403)),MAX($H$4:H3402)+1,0)</f>
        <v>0</v>
      </c>
      <c r="N3403" s="44" t="str">
        <f aca="false">IFERROR(VLOOKUP(ROWS($N$5:N3403),$H$5:$I$6009,2,0),"")</f>
        <v/>
      </c>
    </row>
    <row r="3404" customFormat="false" ht="14.25" hidden="false" customHeight="true" outlineLevel="0" collapsed="false">
      <c r="H3404" s="44" t="n">
        <f aca="false">IF(ISNUMBER(SEARCH($N$1,I3404)),MAX($H$4:H3403)+1,0)</f>
        <v>0</v>
      </c>
      <c r="N3404" s="44" t="str">
        <f aca="false">IFERROR(VLOOKUP(ROWS($N$5:N3404),$H$5:$I$6009,2,0),"")</f>
        <v/>
      </c>
    </row>
    <row r="3405" customFormat="false" ht="14.25" hidden="false" customHeight="true" outlineLevel="0" collapsed="false">
      <c r="H3405" s="44" t="n">
        <f aca="false">IF(ISNUMBER(SEARCH($N$1,I3405)),MAX($H$4:H3404)+1,0)</f>
        <v>0</v>
      </c>
      <c r="N3405" s="44" t="str">
        <f aca="false">IFERROR(VLOOKUP(ROWS($N$5:N3405),$H$5:$I$6009,2,0),"")</f>
        <v/>
      </c>
    </row>
    <row r="3406" customFormat="false" ht="14.25" hidden="false" customHeight="true" outlineLevel="0" collapsed="false">
      <c r="H3406" s="44" t="n">
        <f aca="false">IF(ISNUMBER(SEARCH($N$1,I3406)),MAX($H$4:H3405)+1,0)</f>
        <v>0</v>
      </c>
      <c r="N3406" s="44" t="str">
        <f aca="false">IFERROR(VLOOKUP(ROWS($N$5:N3406),$H$5:$I$6009,2,0),"")</f>
        <v/>
      </c>
    </row>
    <row r="3407" customFormat="false" ht="14.25" hidden="false" customHeight="true" outlineLevel="0" collapsed="false">
      <c r="H3407" s="44" t="n">
        <f aca="false">IF(ISNUMBER(SEARCH($N$1,I3407)),MAX($H$4:H3406)+1,0)</f>
        <v>0</v>
      </c>
      <c r="N3407" s="44" t="str">
        <f aca="false">IFERROR(VLOOKUP(ROWS($N$5:N3407),$H$5:$I$6009,2,0),"")</f>
        <v/>
      </c>
    </row>
    <row r="3408" customFormat="false" ht="14.25" hidden="false" customHeight="true" outlineLevel="0" collapsed="false">
      <c r="H3408" s="44" t="n">
        <f aca="false">IF(ISNUMBER(SEARCH($N$1,I3408)),MAX($H$4:H3407)+1,0)</f>
        <v>0</v>
      </c>
      <c r="N3408" s="44" t="str">
        <f aca="false">IFERROR(VLOOKUP(ROWS($N$5:N3408),$H$5:$I$6009,2,0),"")</f>
        <v/>
      </c>
    </row>
    <row r="3409" customFormat="false" ht="14.25" hidden="false" customHeight="true" outlineLevel="0" collapsed="false">
      <c r="H3409" s="44" t="n">
        <f aca="false">IF(ISNUMBER(SEARCH($N$1,I3409)),MAX($H$4:H3408)+1,0)</f>
        <v>0</v>
      </c>
      <c r="N3409" s="44" t="str">
        <f aca="false">IFERROR(VLOOKUP(ROWS($N$5:N3409),$H$5:$I$6009,2,0),"")</f>
        <v/>
      </c>
    </row>
    <row r="3410" customFormat="false" ht="14.25" hidden="false" customHeight="true" outlineLevel="0" collapsed="false">
      <c r="H3410" s="44" t="n">
        <f aca="false">IF(ISNUMBER(SEARCH($N$1,I3410)),MAX($H$4:H3409)+1,0)</f>
        <v>0</v>
      </c>
      <c r="N3410" s="44" t="str">
        <f aca="false">IFERROR(VLOOKUP(ROWS($N$5:N3410),$H$5:$I$6009,2,0),"")</f>
        <v/>
      </c>
    </row>
    <row r="3411" customFormat="false" ht="14.25" hidden="false" customHeight="true" outlineLevel="0" collapsed="false">
      <c r="H3411" s="44" t="n">
        <f aca="false">IF(ISNUMBER(SEARCH($N$1,I3411)),MAX($H$4:H3410)+1,0)</f>
        <v>0</v>
      </c>
      <c r="N3411" s="44" t="str">
        <f aca="false">IFERROR(VLOOKUP(ROWS($N$5:N3411),$H$5:$I$6009,2,0),"")</f>
        <v/>
      </c>
    </row>
    <row r="3412" customFormat="false" ht="14.25" hidden="false" customHeight="true" outlineLevel="0" collapsed="false">
      <c r="H3412" s="44" t="n">
        <f aca="false">IF(ISNUMBER(SEARCH($N$1,I3412)),MAX($H$4:H3411)+1,0)</f>
        <v>0</v>
      </c>
      <c r="N3412" s="44" t="str">
        <f aca="false">IFERROR(VLOOKUP(ROWS($N$5:N3412),$H$5:$I$6009,2,0),"")</f>
        <v/>
      </c>
    </row>
    <row r="3413" customFormat="false" ht="14.25" hidden="false" customHeight="true" outlineLevel="0" collapsed="false">
      <c r="H3413" s="44" t="n">
        <f aca="false">IF(ISNUMBER(SEARCH($N$1,I3413)),MAX($H$4:H3412)+1,0)</f>
        <v>0</v>
      </c>
      <c r="N3413" s="44" t="str">
        <f aca="false">IFERROR(VLOOKUP(ROWS($N$5:N3413),$H$5:$I$6009,2,0),"")</f>
        <v/>
      </c>
    </row>
    <row r="3414" customFormat="false" ht="14.25" hidden="false" customHeight="true" outlineLevel="0" collapsed="false">
      <c r="H3414" s="44" t="n">
        <f aca="false">IF(ISNUMBER(SEARCH($N$1,I3414)),MAX($H$4:H3413)+1,0)</f>
        <v>0</v>
      </c>
      <c r="N3414" s="44" t="str">
        <f aca="false">IFERROR(VLOOKUP(ROWS($N$5:N3414),$H$5:$I$6009,2,0),"")</f>
        <v/>
      </c>
    </row>
    <row r="3415" customFormat="false" ht="14.25" hidden="false" customHeight="true" outlineLevel="0" collapsed="false">
      <c r="H3415" s="44" t="n">
        <f aca="false">IF(ISNUMBER(SEARCH($N$1,I3415)),MAX($H$4:H3414)+1,0)</f>
        <v>0</v>
      </c>
      <c r="N3415" s="44" t="str">
        <f aca="false">IFERROR(VLOOKUP(ROWS($N$5:N3415),$H$5:$I$6009,2,0),"")</f>
        <v/>
      </c>
    </row>
    <row r="3416" customFormat="false" ht="14.25" hidden="false" customHeight="true" outlineLevel="0" collapsed="false">
      <c r="H3416" s="44" t="n">
        <f aca="false">IF(ISNUMBER(SEARCH($N$1,I3416)),MAX($H$4:H3415)+1,0)</f>
        <v>0</v>
      </c>
      <c r="N3416" s="44" t="str">
        <f aca="false">IFERROR(VLOOKUP(ROWS($N$5:N3416),$H$5:$I$6009,2,0),"")</f>
        <v/>
      </c>
    </row>
    <row r="3417" customFormat="false" ht="14.25" hidden="false" customHeight="true" outlineLevel="0" collapsed="false">
      <c r="H3417" s="44" t="n">
        <f aca="false">IF(ISNUMBER(SEARCH($N$1,I3417)),MAX($H$4:H3416)+1,0)</f>
        <v>0</v>
      </c>
      <c r="N3417" s="44" t="str">
        <f aca="false">IFERROR(VLOOKUP(ROWS($N$5:N3417),$H$5:$I$6009,2,0),"")</f>
        <v/>
      </c>
    </row>
    <row r="3418" customFormat="false" ht="14.25" hidden="false" customHeight="true" outlineLevel="0" collapsed="false">
      <c r="H3418" s="44" t="n">
        <f aca="false">IF(ISNUMBER(SEARCH($N$1,I3418)),MAX($H$4:H3417)+1,0)</f>
        <v>0</v>
      </c>
      <c r="N3418" s="44" t="str">
        <f aca="false">IFERROR(VLOOKUP(ROWS($N$5:N3418),$H$5:$I$6009,2,0),"")</f>
        <v/>
      </c>
    </row>
    <row r="3419" customFormat="false" ht="14.25" hidden="false" customHeight="true" outlineLevel="0" collapsed="false">
      <c r="H3419" s="44" t="n">
        <f aca="false">IF(ISNUMBER(SEARCH($N$1,I3419)),MAX($H$4:H3418)+1,0)</f>
        <v>0</v>
      </c>
      <c r="N3419" s="44" t="str">
        <f aca="false">IFERROR(VLOOKUP(ROWS($N$5:N3419),$H$5:$I$6009,2,0),"")</f>
        <v/>
      </c>
    </row>
    <row r="3420" customFormat="false" ht="14.25" hidden="false" customHeight="true" outlineLevel="0" collapsed="false">
      <c r="H3420" s="44" t="n">
        <f aca="false">IF(ISNUMBER(SEARCH($N$1,I3420)),MAX($H$4:H3419)+1,0)</f>
        <v>0</v>
      </c>
      <c r="N3420" s="44" t="str">
        <f aca="false">IFERROR(VLOOKUP(ROWS($N$5:N3420),$H$5:$I$6009,2,0),"")</f>
        <v/>
      </c>
    </row>
    <row r="3421" customFormat="false" ht="14.25" hidden="false" customHeight="true" outlineLevel="0" collapsed="false">
      <c r="H3421" s="44" t="n">
        <f aca="false">IF(ISNUMBER(SEARCH($N$1,I3421)),MAX($H$4:H3420)+1,0)</f>
        <v>0</v>
      </c>
      <c r="N3421" s="44" t="str">
        <f aca="false">IFERROR(VLOOKUP(ROWS($N$5:N3421),$H$5:$I$6009,2,0),"")</f>
        <v/>
      </c>
    </row>
    <row r="3422" customFormat="false" ht="14.25" hidden="false" customHeight="true" outlineLevel="0" collapsed="false">
      <c r="H3422" s="44" t="n">
        <f aca="false">IF(ISNUMBER(SEARCH($N$1,I3422)),MAX($H$4:H3421)+1,0)</f>
        <v>0</v>
      </c>
      <c r="N3422" s="44" t="str">
        <f aca="false">IFERROR(VLOOKUP(ROWS($N$5:N3422),$H$5:$I$6009,2,0),"")</f>
        <v/>
      </c>
    </row>
    <row r="3423" customFormat="false" ht="14.25" hidden="false" customHeight="true" outlineLevel="0" collapsed="false">
      <c r="H3423" s="44" t="n">
        <f aca="false">IF(ISNUMBER(SEARCH($N$1,I3423)),MAX($H$4:H3422)+1,0)</f>
        <v>0</v>
      </c>
      <c r="N3423" s="44" t="str">
        <f aca="false">IFERROR(VLOOKUP(ROWS($N$5:N3423),$H$5:$I$6009,2,0),"")</f>
        <v/>
      </c>
    </row>
    <row r="3424" customFormat="false" ht="14.25" hidden="false" customHeight="true" outlineLevel="0" collapsed="false">
      <c r="H3424" s="44" t="n">
        <f aca="false">IF(ISNUMBER(SEARCH($N$1,I3424)),MAX($H$4:H3423)+1,0)</f>
        <v>0</v>
      </c>
      <c r="N3424" s="44" t="str">
        <f aca="false">IFERROR(VLOOKUP(ROWS($N$5:N3424),$H$5:$I$6009,2,0),"")</f>
        <v/>
      </c>
    </row>
    <row r="3425" customFormat="false" ht="14.25" hidden="false" customHeight="true" outlineLevel="0" collapsed="false">
      <c r="H3425" s="44" t="n">
        <f aca="false">IF(ISNUMBER(SEARCH($N$1,I3425)),MAX($H$4:H3424)+1,0)</f>
        <v>0</v>
      </c>
      <c r="N3425" s="44" t="str">
        <f aca="false">IFERROR(VLOOKUP(ROWS($N$5:N3425),$H$5:$I$6009,2,0),"")</f>
        <v/>
      </c>
    </row>
    <row r="3426" customFormat="false" ht="14.25" hidden="false" customHeight="true" outlineLevel="0" collapsed="false">
      <c r="H3426" s="44" t="n">
        <f aca="false">IF(ISNUMBER(SEARCH($N$1,I3426)),MAX($H$4:H3425)+1,0)</f>
        <v>0</v>
      </c>
      <c r="N3426" s="44" t="str">
        <f aca="false">IFERROR(VLOOKUP(ROWS($N$5:N3426),$H$5:$I$6009,2,0),"")</f>
        <v/>
      </c>
    </row>
    <row r="3427" customFormat="false" ht="14.25" hidden="false" customHeight="true" outlineLevel="0" collapsed="false">
      <c r="H3427" s="44" t="n">
        <f aca="false">IF(ISNUMBER(SEARCH($N$1,I3427)),MAX($H$4:H3426)+1,0)</f>
        <v>0</v>
      </c>
      <c r="N3427" s="44" t="str">
        <f aca="false">IFERROR(VLOOKUP(ROWS($N$5:N3427),$H$5:$I$6009,2,0),"")</f>
        <v/>
      </c>
    </row>
    <row r="3428" customFormat="false" ht="14.25" hidden="false" customHeight="true" outlineLevel="0" collapsed="false">
      <c r="H3428" s="44" t="n">
        <f aca="false">IF(ISNUMBER(SEARCH($N$1,I3428)),MAX($H$4:H3427)+1,0)</f>
        <v>0</v>
      </c>
      <c r="N3428" s="44" t="str">
        <f aca="false">IFERROR(VLOOKUP(ROWS($N$5:N3428),$H$5:$I$6009,2,0),"")</f>
        <v/>
      </c>
    </row>
    <row r="3429" customFormat="false" ht="14.25" hidden="false" customHeight="true" outlineLevel="0" collapsed="false">
      <c r="H3429" s="44" t="n">
        <f aca="false">IF(ISNUMBER(SEARCH($N$1,I3429)),MAX($H$4:H3428)+1,0)</f>
        <v>0</v>
      </c>
      <c r="N3429" s="44" t="str">
        <f aca="false">IFERROR(VLOOKUP(ROWS($N$5:N3429),$H$5:$I$6009,2,0),"")</f>
        <v/>
      </c>
    </row>
    <row r="3430" customFormat="false" ht="14.25" hidden="false" customHeight="true" outlineLevel="0" collapsed="false">
      <c r="H3430" s="44" t="n">
        <f aca="false">IF(ISNUMBER(SEARCH($N$1,I3430)),MAX($H$4:H3429)+1,0)</f>
        <v>0</v>
      </c>
      <c r="N3430" s="44" t="str">
        <f aca="false">IFERROR(VLOOKUP(ROWS($N$5:N3430),$H$5:$I$6009,2,0),"")</f>
        <v/>
      </c>
    </row>
    <row r="3431" customFormat="false" ht="14.25" hidden="false" customHeight="true" outlineLevel="0" collapsed="false">
      <c r="H3431" s="44" t="n">
        <f aca="false">IF(ISNUMBER(SEARCH($N$1,I3431)),MAX($H$4:H3430)+1,0)</f>
        <v>0</v>
      </c>
      <c r="N3431" s="44" t="str">
        <f aca="false">IFERROR(VLOOKUP(ROWS($N$5:N3431),$H$5:$I$6009,2,0),"")</f>
        <v/>
      </c>
    </row>
    <row r="3432" customFormat="false" ht="14.25" hidden="false" customHeight="true" outlineLevel="0" collapsed="false">
      <c r="H3432" s="44" t="n">
        <f aca="false">IF(ISNUMBER(SEARCH($N$1,I3432)),MAX($H$4:H3431)+1,0)</f>
        <v>0</v>
      </c>
      <c r="N3432" s="44" t="str">
        <f aca="false">IFERROR(VLOOKUP(ROWS($N$5:N3432),$H$5:$I$6009,2,0),"")</f>
        <v/>
      </c>
    </row>
    <row r="3433" customFormat="false" ht="14.25" hidden="false" customHeight="true" outlineLevel="0" collapsed="false">
      <c r="H3433" s="44" t="n">
        <f aca="false">IF(ISNUMBER(SEARCH($N$1,I3433)),MAX($H$4:H3432)+1,0)</f>
        <v>0</v>
      </c>
      <c r="N3433" s="44" t="str">
        <f aca="false">IFERROR(VLOOKUP(ROWS($N$5:N3433),$H$5:$I$6009,2,0),"")</f>
        <v/>
      </c>
    </row>
    <row r="3434" customFormat="false" ht="14.25" hidden="false" customHeight="true" outlineLevel="0" collapsed="false">
      <c r="H3434" s="44" t="n">
        <f aca="false">IF(ISNUMBER(SEARCH($N$1,I3434)),MAX($H$4:H3433)+1,0)</f>
        <v>0</v>
      </c>
      <c r="N3434" s="44" t="str">
        <f aca="false">IFERROR(VLOOKUP(ROWS($N$5:N3434),$H$5:$I$6009,2,0),"")</f>
        <v/>
      </c>
    </row>
    <row r="3435" customFormat="false" ht="14.25" hidden="false" customHeight="true" outlineLevel="0" collapsed="false">
      <c r="H3435" s="44" t="n">
        <f aca="false">IF(ISNUMBER(SEARCH($N$1,I3435)),MAX($H$4:H3434)+1,0)</f>
        <v>0</v>
      </c>
      <c r="N3435" s="44" t="str">
        <f aca="false">IFERROR(VLOOKUP(ROWS($N$5:N3435),$H$5:$I$6009,2,0),"")</f>
        <v/>
      </c>
    </row>
    <row r="3436" customFormat="false" ht="14.25" hidden="false" customHeight="true" outlineLevel="0" collapsed="false">
      <c r="H3436" s="44" t="n">
        <f aca="false">IF(ISNUMBER(SEARCH($N$1,I3436)),MAX($H$4:H3435)+1,0)</f>
        <v>0</v>
      </c>
      <c r="N3436" s="44" t="str">
        <f aca="false">IFERROR(VLOOKUP(ROWS($N$5:N3436),$H$5:$I$6009,2,0),"")</f>
        <v/>
      </c>
    </row>
    <row r="3437" customFormat="false" ht="14.25" hidden="false" customHeight="true" outlineLevel="0" collapsed="false">
      <c r="H3437" s="44" t="n">
        <f aca="false">IF(ISNUMBER(SEARCH($N$1,I3437)),MAX($H$4:H3436)+1,0)</f>
        <v>0</v>
      </c>
      <c r="N3437" s="44" t="str">
        <f aca="false">IFERROR(VLOOKUP(ROWS($N$5:N3437),$H$5:$I$6009,2,0),"")</f>
        <v/>
      </c>
    </row>
    <row r="3438" customFormat="false" ht="14.25" hidden="false" customHeight="true" outlineLevel="0" collapsed="false">
      <c r="H3438" s="44" t="n">
        <f aca="false">IF(ISNUMBER(SEARCH($N$1,I3438)),MAX($H$4:H3437)+1,0)</f>
        <v>0</v>
      </c>
      <c r="N3438" s="44" t="str">
        <f aca="false">IFERROR(VLOOKUP(ROWS($N$5:N3438),$H$5:$I$6009,2,0),"")</f>
        <v/>
      </c>
    </row>
    <row r="3439" customFormat="false" ht="14.25" hidden="false" customHeight="true" outlineLevel="0" collapsed="false">
      <c r="H3439" s="44" t="n">
        <f aca="false">IF(ISNUMBER(SEARCH($N$1,I3439)),MAX($H$4:H3438)+1,0)</f>
        <v>0</v>
      </c>
      <c r="N3439" s="44" t="str">
        <f aca="false">IFERROR(VLOOKUP(ROWS($N$5:N3439),$H$5:$I$6009,2,0),"")</f>
        <v/>
      </c>
    </row>
    <row r="3440" customFormat="false" ht="14.25" hidden="false" customHeight="true" outlineLevel="0" collapsed="false">
      <c r="H3440" s="44" t="n">
        <f aca="false">IF(ISNUMBER(SEARCH($N$1,I3440)),MAX($H$4:H3439)+1,0)</f>
        <v>0</v>
      </c>
      <c r="N3440" s="44" t="str">
        <f aca="false">IFERROR(VLOOKUP(ROWS($N$5:N3440),$H$5:$I$6009,2,0),"")</f>
        <v/>
      </c>
    </row>
    <row r="3441" customFormat="false" ht="14.25" hidden="false" customHeight="true" outlineLevel="0" collapsed="false">
      <c r="H3441" s="44" t="n">
        <f aca="false">IF(ISNUMBER(SEARCH($N$1,I3441)),MAX($H$4:H3440)+1,0)</f>
        <v>0</v>
      </c>
      <c r="N3441" s="44" t="str">
        <f aca="false">IFERROR(VLOOKUP(ROWS($N$5:N3441),$H$5:$I$6009,2,0),"")</f>
        <v/>
      </c>
    </row>
    <row r="3442" customFormat="false" ht="14.25" hidden="false" customHeight="true" outlineLevel="0" collapsed="false">
      <c r="H3442" s="44" t="n">
        <f aca="false">IF(ISNUMBER(SEARCH($N$1,I3442)),MAX($H$4:H3441)+1,0)</f>
        <v>0</v>
      </c>
      <c r="N3442" s="44" t="str">
        <f aca="false">IFERROR(VLOOKUP(ROWS($N$5:N3442),$H$5:$I$6009,2,0),"")</f>
        <v/>
      </c>
    </row>
    <row r="3443" customFormat="false" ht="14.25" hidden="false" customHeight="true" outlineLevel="0" collapsed="false">
      <c r="H3443" s="44" t="n">
        <f aca="false">IF(ISNUMBER(SEARCH($N$1,I3443)),MAX($H$4:H3442)+1,0)</f>
        <v>0</v>
      </c>
      <c r="N3443" s="44" t="str">
        <f aca="false">IFERROR(VLOOKUP(ROWS($N$5:N3443),$H$5:$I$6009,2,0),"")</f>
        <v/>
      </c>
    </row>
    <row r="3444" customFormat="false" ht="14.25" hidden="false" customHeight="true" outlineLevel="0" collapsed="false">
      <c r="H3444" s="44" t="n">
        <f aca="false">IF(ISNUMBER(SEARCH($N$1,I3444)),MAX($H$4:H3443)+1,0)</f>
        <v>0</v>
      </c>
      <c r="N3444" s="44" t="str">
        <f aca="false">IFERROR(VLOOKUP(ROWS($N$5:N3444),$H$5:$I$6009,2,0),"")</f>
        <v/>
      </c>
    </row>
    <row r="3445" customFormat="false" ht="14.25" hidden="false" customHeight="true" outlineLevel="0" collapsed="false">
      <c r="H3445" s="44" t="n">
        <f aca="false">IF(ISNUMBER(SEARCH($N$1,I3445)),MAX($H$4:H3444)+1,0)</f>
        <v>0</v>
      </c>
      <c r="N3445" s="44" t="str">
        <f aca="false">IFERROR(VLOOKUP(ROWS($N$5:N3445),$H$5:$I$6009,2,0),"")</f>
        <v/>
      </c>
    </row>
    <row r="3446" customFormat="false" ht="14.25" hidden="false" customHeight="true" outlineLevel="0" collapsed="false">
      <c r="H3446" s="44" t="n">
        <f aca="false">IF(ISNUMBER(SEARCH($N$1,I3446)),MAX($H$4:H3445)+1,0)</f>
        <v>0</v>
      </c>
      <c r="N3446" s="44" t="str">
        <f aca="false">IFERROR(VLOOKUP(ROWS($N$5:N3446),$H$5:$I$6009,2,0),"")</f>
        <v/>
      </c>
    </row>
    <row r="3447" customFormat="false" ht="14.25" hidden="false" customHeight="true" outlineLevel="0" collapsed="false">
      <c r="H3447" s="44" t="n">
        <f aca="false">IF(ISNUMBER(SEARCH($N$1,I3447)),MAX($H$4:H3446)+1,0)</f>
        <v>0</v>
      </c>
      <c r="N3447" s="44" t="str">
        <f aca="false">IFERROR(VLOOKUP(ROWS($N$5:N3447),$H$5:$I$6009,2,0),"")</f>
        <v/>
      </c>
    </row>
    <row r="3448" customFormat="false" ht="14.25" hidden="false" customHeight="true" outlineLevel="0" collapsed="false">
      <c r="H3448" s="44" t="n">
        <f aca="false">IF(ISNUMBER(SEARCH($N$1,I3448)),MAX($H$4:H3447)+1,0)</f>
        <v>0</v>
      </c>
      <c r="N3448" s="44" t="str">
        <f aca="false">IFERROR(VLOOKUP(ROWS($N$5:N3448),$H$5:$I$6009,2,0),"")</f>
        <v/>
      </c>
    </row>
    <row r="3449" customFormat="false" ht="14.25" hidden="false" customHeight="true" outlineLevel="0" collapsed="false">
      <c r="H3449" s="44" t="n">
        <f aca="false">IF(ISNUMBER(SEARCH($N$1,I3449)),MAX($H$4:H3448)+1,0)</f>
        <v>0</v>
      </c>
      <c r="N3449" s="44" t="str">
        <f aca="false">IFERROR(VLOOKUP(ROWS($N$5:N3449),$H$5:$I$6009,2,0),"")</f>
        <v/>
      </c>
    </row>
    <row r="3450" customFormat="false" ht="14.25" hidden="false" customHeight="true" outlineLevel="0" collapsed="false">
      <c r="H3450" s="44" t="n">
        <f aca="false">IF(ISNUMBER(SEARCH($N$1,I3450)),MAX($H$4:H3449)+1,0)</f>
        <v>0</v>
      </c>
      <c r="N3450" s="44" t="str">
        <f aca="false">IFERROR(VLOOKUP(ROWS($N$5:N3450),$H$5:$I$6009,2,0),"")</f>
        <v/>
      </c>
    </row>
    <row r="3451" customFormat="false" ht="14.25" hidden="false" customHeight="true" outlineLevel="0" collapsed="false">
      <c r="H3451" s="44" t="n">
        <f aca="false">IF(ISNUMBER(SEARCH($N$1,I3451)),MAX($H$4:H3450)+1,0)</f>
        <v>0</v>
      </c>
      <c r="N3451" s="44" t="str">
        <f aca="false">IFERROR(VLOOKUP(ROWS($N$5:N3451),$H$5:$I$6009,2,0),"")</f>
        <v/>
      </c>
    </row>
    <row r="3452" customFormat="false" ht="14.25" hidden="false" customHeight="true" outlineLevel="0" collapsed="false">
      <c r="H3452" s="44" t="n">
        <f aca="false">IF(ISNUMBER(SEARCH($N$1,I3452)),MAX($H$4:H3451)+1,0)</f>
        <v>0</v>
      </c>
      <c r="N3452" s="44" t="str">
        <f aca="false">IFERROR(VLOOKUP(ROWS($N$5:N3452),$H$5:$I$6009,2,0),"")</f>
        <v/>
      </c>
    </row>
    <row r="3453" customFormat="false" ht="14.25" hidden="false" customHeight="true" outlineLevel="0" collapsed="false">
      <c r="H3453" s="44" t="n">
        <f aca="false">IF(ISNUMBER(SEARCH($N$1,I3453)),MAX($H$4:H3452)+1,0)</f>
        <v>0</v>
      </c>
      <c r="N3453" s="44" t="str">
        <f aca="false">IFERROR(VLOOKUP(ROWS($N$5:N3453),$H$5:$I$6009,2,0),"")</f>
        <v/>
      </c>
    </row>
    <row r="3454" customFormat="false" ht="14.25" hidden="false" customHeight="true" outlineLevel="0" collapsed="false">
      <c r="H3454" s="44" t="n">
        <f aca="false">IF(ISNUMBER(SEARCH($N$1,I3454)),MAX($H$4:H3453)+1,0)</f>
        <v>0</v>
      </c>
      <c r="N3454" s="44" t="str">
        <f aca="false">IFERROR(VLOOKUP(ROWS($N$5:N3454),$H$5:$I$6009,2,0),"")</f>
        <v/>
      </c>
    </row>
    <row r="3455" customFormat="false" ht="14.25" hidden="false" customHeight="true" outlineLevel="0" collapsed="false">
      <c r="H3455" s="44" t="n">
        <f aca="false">IF(ISNUMBER(SEARCH($N$1,I3455)),MAX($H$4:H3454)+1,0)</f>
        <v>0</v>
      </c>
      <c r="N3455" s="44" t="str">
        <f aca="false">IFERROR(VLOOKUP(ROWS($N$5:N3455),$H$5:$I$6009,2,0),"")</f>
        <v/>
      </c>
    </row>
    <row r="3456" customFormat="false" ht="14.25" hidden="false" customHeight="true" outlineLevel="0" collapsed="false">
      <c r="H3456" s="44" t="n">
        <f aca="false">IF(ISNUMBER(SEARCH($N$1,I3456)),MAX($H$4:H3455)+1,0)</f>
        <v>0</v>
      </c>
      <c r="N3456" s="44" t="str">
        <f aca="false">IFERROR(VLOOKUP(ROWS($N$5:N3456),$H$5:$I$6009,2,0),"")</f>
        <v/>
      </c>
    </row>
    <row r="3457" customFormat="false" ht="14.25" hidden="false" customHeight="true" outlineLevel="0" collapsed="false">
      <c r="H3457" s="44" t="n">
        <f aca="false">IF(ISNUMBER(SEARCH($N$1,I3457)),MAX($H$4:H3456)+1,0)</f>
        <v>0</v>
      </c>
      <c r="N3457" s="44" t="str">
        <f aca="false">IFERROR(VLOOKUP(ROWS($N$5:N3457),$H$5:$I$6009,2,0),"")</f>
        <v/>
      </c>
    </row>
    <row r="3458" customFormat="false" ht="14.25" hidden="false" customHeight="true" outlineLevel="0" collapsed="false">
      <c r="H3458" s="44" t="n">
        <f aca="false">IF(ISNUMBER(SEARCH($N$1,I3458)),MAX($H$4:H3457)+1,0)</f>
        <v>0</v>
      </c>
      <c r="N3458" s="44" t="str">
        <f aca="false">IFERROR(VLOOKUP(ROWS($N$5:N3458),$H$5:$I$6009,2,0),"")</f>
        <v/>
      </c>
    </row>
    <row r="3459" customFormat="false" ht="14.25" hidden="false" customHeight="true" outlineLevel="0" collapsed="false">
      <c r="H3459" s="44" t="n">
        <f aca="false">IF(ISNUMBER(SEARCH($N$1,I3459)),MAX($H$4:H3458)+1,0)</f>
        <v>0</v>
      </c>
      <c r="N3459" s="44" t="str">
        <f aca="false">IFERROR(VLOOKUP(ROWS($N$5:N3459),$H$5:$I$6009,2,0),"")</f>
        <v/>
      </c>
    </row>
    <row r="3460" customFormat="false" ht="14.25" hidden="false" customHeight="true" outlineLevel="0" collapsed="false">
      <c r="H3460" s="44" t="n">
        <f aca="false">IF(ISNUMBER(SEARCH($N$1,I3460)),MAX($H$4:H3459)+1,0)</f>
        <v>0</v>
      </c>
      <c r="N3460" s="44" t="str">
        <f aca="false">IFERROR(VLOOKUP(ROWS($N$5:N3460),$H$5:$I$6009,2,0),"")</f>
        <v/>
      </c>
    </row>
    <row r="3461" customFormat="false" ht="14.25" hidden="false" customHeight="true" outlineLevel="0" collapsed="false">
      <c r="H3461" s="44" t="n">
        <f aca="false">IF(ISNUMBER(SEARCH($N$1,I3461)),MAX($H$4:H3460)+1,0)</f>
        <v>0</v>
      </c>
      <c r="N3461" s="44" t="str">
        <f aca="false">IFERROR(VLOOKUP(ROWS($N$5:N3461),$H$5:$I$6009,2,0),"")</f>
        <v/>
      </c>
    </row>
    <row r="3462" customFormat="false" ht="14.25" hidden="false" customHeight="true" outlineLevel="0" collapsed="false">
      <c r="H3462" s="44" t="n">
        <f aca="false">IF(ISNUMBER(SEARCH($N$1,I3462)),MAX($H$4:H3461)+1,0)</f>
        <v>0</v>
      </c>
      <c r="N3462" s="44" t="str">
        <f aca="false">IFERROR(VLOOKUP(ROWS($N$5:N3462),$H$5:$I$6009,2,0),"")</f>
        <v/>
      </c>
    </row>
    <row r="3463" customFormat="false" ht="14.25" hidden="false" customHeight="true" outlineLevel="0" collapsed="false">
      <c r="H3463" s="44" t="n">
        <f aca="false">IF(ISNUMBER(SEARCH($N$1,I3463)),MAX($H$4:H3462)+1,0)</f>
        <v>0</v>
      </c>
      <c r="N3463" s="44" t="str">
        <f aca="false">IFERROR(VLOOKUP(ROWS($N$5:N3463),$H$5:$I$6009,2,0),"")</f>
        <v/>
      </c>
    </row>
    <row r="3464" customFormat="false" ht="14.25" hidden="false" customHeight="true" outlineLevel="0" collapsed="false">
      <c r="H3464" s="44" t="n">
        <f aca="false">IF(ISNUMBER(SEARCH($N$1,I3464)),MAX($H$4:H3463)+1,0)</f>
        <v>0</v>
      </c>
      <c r="N3464" s="44" t="str">
        <f aca="false">IFERROR(VLOOKUP(ROWS($N$5:N3464),$H$5:$I$6009,2,0),"")</f>
        <v/>
      </c>
    </row>
    <row r="3465" customFormat="false" ht="14.25" hidden="false" customHeight="true" outlineLevel="0" collapsed="false">
      <c r="H3465" s="44" t="n">
        <f aca="false">IF(ISNUMBER(SEARCH($N$1,I3465)),MAX($H$4:H3464)+1,0)</f>
        <v>0</v>
      </c>
      <c r="N3465" s="44" t="str">
        <f aca="false">IFERROR(VLOOKUP(ROWS($N$5:N3465),$H$5:$I$6009,2,0),"")</f>
        <v/>
      </c>
    </row>
    <row r="3466" customFormat="false" ht="14.25" hidden="false" customHeight="true" outlineLevel="0" collapsed="false">
      <c r="H3466" s="44" t="n">
        <f aca="false">IF(ISNUMBER(SEARCH($N$1,I3466)),MAX($H$4:H3465)+1,0)</f>
        <v>0</v>
      </c>
      <c r="N3466" s="44" t="str">
        <f aca="false">IFERROR(VLOOKUP(ROWS($N$5:N3466),$H$5:$I$6009,2,0),"")</f>
        <v/>
      </c>
    </row>
    <row r="3467" customFormat="false" ht="14.25" hidden="false" customHeight="true" outlineLevel="0" collapsed="false">
      <c r="H3467" s="44" t="n">
        <f aca="false">IF(ISNUMBER(SEARCH($N$1,I3467)),MAX($H$4:H3466)+1,0)</f>
        <v>0</v>
      </c>
      <c r="N3467" s="44" t="str">
        <f aca="false">IFERROR(VLOOKUP(ROWS($N$5:N3467),$H$5:$I$6009,2,0),"")</f>
        <v/>
      </c>
    </row>
    <row r="3468" customFormat="false" ht="14.25" hidden="false" customHeight="true" outlineLevel="0" collapsed="false">
      <c r="H3468" s="44" t="n">
        <f aca="false">IF(ISNUMBER(SEARCH($N$1,I3468)),MAX($H$4:H3467)+1,0)</f>
        <v>0</v>
      </c>
      <c r="N3468" s="44" t="str">
        <f aca="false">IFERROR(VLOOKUP(ROWS($N$5:N3468),$H$5:$I$6009,2,0),"")</f>
        <v/>
      </c>
    </row>
    <row r="3469" customFormat="false" ht="14.25" hidden="false" customHeight="true" outlineLevel="0" collapsed="false">
      <c r="H3469" s="44" t="n">
        <f aca="false">IF(ISNUMBER(SEARCH($N$1,I3469)),MAX($H$4:H3468)+1,0)</f>
        <v>0</v>
      </c>
      <c r="N3469" s="44" t="str">
        <f aca="false">IFERROR(VLOOKUP(ROWS($N$5:N3469),$H$5:$I$6009,2,0),"")</f>
        <v/>
      </c>
    </row>
    <row r="3470" customFormat="false" ht="14.25" hidden="false" customHeight="true" outlineLevel="0" collapsed="false">
      <c r="H3470" s="44" t="n">
        <f aca="false">IF(ISNUMBER(SEARCH($N$1,I3470)),MAX($H$4:H3469)+1,0)</f>
        <v>0</v>
      </c>
      <c r="N3470" s="44" t="str">
        <f aca="false">IFERROR(VLOOKUP(ROWS($N$5:N3470),$H$5:$I$6009,2,0),"")</f>
        <v/>
      </c>
    </row>
    <row r="3471" customFormat="false" ht="14.25" hidden="false" customHeight="true" outlineLevel="0" collapsed="false">
      <c r="H3471" s="44" t="n">
        <f aca="false">IF(ISNUMBER(SEARCH($N$1,I3471)),MAX($H$4:H3470)+1,0)</f>
        <v>0</v>
      </c>
      <c r="N3471" s="44" t="str">
        <f aca="false">IFERROR(VLOOKUP(ROWS($N$5:N3471),$H$5:$I$6009,2,0),"")</f>
        <v/>
      </c>
    </row>
    <row r="3472" customFormat="false" ht="14.25" hidden="false" customHeight="true" outlineLevel="0" collapsed="false">
      <c r="H3472" s="44" t="n">
        <f aca="false">IF(ISNUMBER(SEARCH($N$1,I3472)),MAX($H$4:H3471)+1,0)</f>
        <v>0</v>
      </c>
      <c r="N3472" s="44" t="str">
        <f aca="false">IFERROR(VLOOKUP(ROWS($N$5:N3472),$H$5:$I$6009,2,0),"")</f>
        <v/>
      </c>
    </row>
    <row r="3473" customFormat="false" ht="14.25" hidden="false" customHeight="true" outlineLevel="0" collapsed="false">
      <c r="H3473" s="44" t="n">
        <f aca="false">IF(ISNUMBER(SEARCH($N$1,I3473)),MAX($H$4:H3472)+1,0)</f>
        <v>0</v>
      </c>
      <c r="N3473" s="44" t="str">
        <f aca="false">IFERROR(VLOOKUP(ROWS($N$5:N3473),$H$5:$I$6009,2,0),"")</f>
        <v/>
      </c>
    </row>
    <row r="3474" customFormat="false" ht="14.25" hidden="false" customHeight="true" outlineLevel="0" collapsed="false">
      <c r="H3474" s="44" t="n">
        <f aca="false">IF(ISNUMBER(SEARCH($N$1,I3474)),MAX($H$4:H3473)+1,0)</f>
        <v>0</v>
      </c>
      <c r="N3474" s="44" t="str">
        <f aca="false">IFERROR(VLOOKUP(ROWS($N$5:N3474),$H$5:$I$6009,2,0),"")</f>
        <v/>
      </c>
    </row>
    <row r="3475" customFormat="false" ht="14.25" hidden="false" customHeight="true" outlineLevel="0" collapsed="false">
      <c r="H3475" s="44" t="n">
        <f aca="false">IF(ISNUMBER(SEARCH($N$1,I3475)),MAX($H$4:H3474)+1,0)</f>
        <v>0</v>
      </c>
      <c r="N3475" s="44" t="str">
        <f aca="false">IFERROR(VLOOKUP(ROWS($N$5:N3475),$H$5:$I$6009,2,0),"")</f>
        <v/>
      </c>
    </row>
    <row r="3476" customFormat="false" ht="14.25" hidden="false" customHeight="true" outlineLevel="0" collapsed="false">
      <c r="H3476" s="44" t="n">
        <f aca="false">IF(ISNUMBER(SEARCH($N$1,I3476)),MAX($H$4:H3475)+1,0)</f>
        <v>0</v>
      </c>
      <c r="N3476" s="44" t="str">
        <f aca="false">IFERROR(VLOOKUP(ROWS($N$5:N3476),$H$5:$I$6009,2,0),"")</f>
        <v/>
      </c>
    </row>
    <row r="3477" customFormat="false" ht="14.25" hidden="false" customHeight="true" outlineLevel="0" collapsed="false">
      <c r="H3477" s="44" t="n">
        <f aca="false">IF(ISNUMBER(SEARCH($N$1,I3477)),MAX($H$4:H3476)+1,0)</f>
        <v>0</v>
      </c>
      <c r="N3477" s="44" t="str">
        <f aca="false">IFERROR(VLOOKUP(ROWS($N$5:N3477),$H$5:$I$6009,2,0),"")</f>
        <v/>
      </c>
    </row>
    <row r="3478" customFormat="false" ht="14.25" hidden="false" customHeight="true" outlineLevel="0" collapsed="false">
      <c r="H3478" s="44" t="n">
        <f aca="false">IF(ISNUMBER(SEARCH($N$1,I3478)),MAX($H$4:H3477)+1,0)</f>
        <v>0</v>
      </c>
      <c r="N3478" s="44" t="str">
        <f aca="false">IFERROR(VLOOKUP(ROWS($N$5:N3478),$H$5:$I$6009,2,0),"")</f>
        <v/>
      </c>
    </row>
    <row r="3479" customFormat="false" ht="14.25" hidden="false" customHeight="true" outlineLevel="0" collapsed="false">
      <c r="H3479" s="44" t="n">
        <f aca="false">IF(ISNUMBER(SEARCH($N$1,I3479)),MAX($H$4:H3478)+1,0)</f>
        <v>0</v>
      </c>
      <c r="N3479" s="44" t="str">
        <f aca="false">IFERROR(VLOOKUP(ROWS($N$5:N3479),$H$5:$I$6009,2,0),"")</f>
        <v/>
      </c>
    </row>
    <row r="3480" customFormat="false" ht="14.25" hidden="false" customHeight="true" outlineLevel="0" collapsed="false">
      <c r="H3480" s="44" t="n">
        <f aca="false">IF(ISNUMBER(SEARCH($N$1,I3480)),MAX($H$4:H3479)+1,0)</f>
        <v>0</v>
      </c>
      <c r="N3480" s="44" t="str">
        <f aca="false">IFERROR(VLOOKUP(ROWS($N$5:N3480),$H$5:$I$6009,2,0),"")</f>
        <v/>
      </c>
    </row>
    <row r="3481" customFormat="false" ht="14.25" hidden="false" customHeight="true" outlineLevel="0" collapsed="false">
      <c r="H3481" s="44" t="n">
        <f aca="false">IF(ISNUMBER(SEARCH($N$1,I3481)),MAX($H$4:H3480)+1,0)</f>
        <v>0</v>
      </c>
      <c r="N3481" s="44" t="str">
        <f aca="false">IFERROR(VLOOKUP(ROWS($N$5:N3481),$H$5:$I$6009,2,0),"")</f>
        <v/>
      </c>
    </row>
    <row r="3482" customFormat="false" ht="14.25" hidden="false" customHeight="true" outlineLevel="0" collapsed="false">
      <c r="H3482" s="44" t="n">
        <f aca="false">IF(ISNUMBER(SEARCH($N$1,I3482)),MAX($H$4:H3481)+1,0)</f>
        <v>0</v>
      </c>
      <c r="N3482" s="44" t="str">
        <f aca="false">IFERROR(VLOOKUP(ROWS($N$5:N3482),$H$5:$I$6009,2,0),"")</f>
        <v/>
      </c>
    </row>
    <row r="3483" customFormat="false" ht="14.25" hidden="false" customHeight="true" outlineLevel="0" collapsed="false">
      <c r="H3483" s="44" t="n">
        <f aca="false">IF(ISNUMBER(SEARCH($N$1,I3483)),MAX($H$4:H3482)+1,0)</f>
        <v>0</v>
      </c>
      <c r="N3483" s="44" t="str">
        <f aca="false">IFERROR(VLOOKUP(ROWS($N$5:N3483),$H$5:$I$6009,2,0),"")</f>
        <v/>
      </c>
    </row>
    <row r="3484" customFormat="false" ht="14.25" hidden="false" customHeight="true" outlineLevel="0" collapsed="false">
      <c r="H3484" s="44" t="n">
        <f aca="false">IF(ISNUMBER(SEARCH($N$1,I3484)),MAX($H$4:H3483)+1,0)</f>
        <v>0</v>
      </c>
      <c r="N3484" s="44" t="str">
        <f aca="false">IFERROR(VLOOKUP(ROWS($N$5:N3484),$H$5:$I$6009,2,0),"")</f>
        <v/>
      </c>
    </row>
    <row r="3485" customFormat="false" ht="14.25" hidden="false" customHeight="true" outlineLevel="0" collapsed="false">
      <c r="H3485" s="44" t="n">
        <f aca="false">IF(ISNUMBER(SEARCH($N$1,I3485)),MAX($H$4:H3484)+1,0)</f>
        <v>0</v>
      </c>
      <c r="N3485" s="44" t="str">
        <f aca="false">IFERROR(VLOOKUP(ROWS($N$5:N3485),$H$5:$I$6009,2,0),"")</f>
        <v/>
      </c>
    </row>
    <row r="3486" customFormat="false" ht="14.25" hidden="false" customHeight="true" outlineLevel="0" collapsed="false">
      <c r="H3486" s="44" t="n">
        <f aca="false">IF(ISNUMBER(SEARCH($N$1,I3486)),MAX($H$4:H3485)+1,0)</f>
        <v>0</v>
      </c>
      <c r="N3486" s="44" t="str">
        <f aca="false">IFERROR(VLOOKUP(ROWS($N$5:N3486),$H$5:$I$6009,2,0),"")</f>
        <v/>
      </c>
    </row>
    <row r="3487" customFormat="false" ht="14.25" hidden="false" customHeight="true" outlineLevel="0" collapsed="false">
      <c r="H3487" s="44" t="n">
        <f aca="false">IF(ISNUMBER(SEARCH($N$1,I3487)),MAX($H$4:H3486)+1,0)</f>
        <v>0</v>
      </c>
      <c r="N3487" s="44" t="str">
        <f aca="false">IFERROR(VLOOKUP(ROWS($N$5:N3487),$H$5:$I$6009,2,0),"")</f>
        <v/>
      </c>
    </row>
    <row r="3488" customFormat="false" ht="14.25" hidden="false" customHeight="true" outlineLevel="0" collapsed="false">
      <c r="H3488" s="44" t="n">
        <f aca="false">IF(ISNUMBER(SEARCH($N$1,I3488)),MAX($H$4:H3487)+1,0)</f>
        <v>0</v>
      </c>
      <c r="N3488" s="44" t="str">
        <f aca="false">IFERROR(VLOOKUP(ROWS($N$5:N3488),$H$5:$I$6009,2,0),"")</f>
        <v/>
      </c>
    </row>
    <row r="3489" customFormat="false" ht="14.25" hidden="false" customHeight="true" outlineLevel="0" collapsed="false">
      <c r="H3489" s="44" t="n">
        <f aca="false">IF(ISNUMBER(SEARCH($N$1,I3489)),MAX($H$4:H3488)+1,0)</f>
        <v>0</v>
      </c>
      <c r="N3489" s="44" t="str">
        <f aca="false">IFERROR(VLOOKUP(ROWS($N$5:N3489),$H$5:$I$6009,2,0),"")</f>
        <v/>
      </c>
    </row>
    <row r="3490" customFormat="false" ht="14.25" hidden="false" customHeight="true" outlineLevel="0" collapsed="false">
      <c r="H3490" s="44" t="n">
        <f aca="false">IF(ISNUMBER(SEARCH($N$1,I3490)),MAX($H$4:H3489)+1,0)</f>
        <v>0</v>
      </c>
      <c r="N3490" s="44" t="str">
        <f aca="false">IFERROR(VLOOKUP(ROWS($N$5:N3490),$H$5:$I$6009,2,0),"")</f>
        <v/>
      </c>
    </row>
    <row r="3491" customFormat="false" ht="14.25" hidden="false" customHeight="true" outlineLevel="0" collapsed="false">
      <c r="H3491" s="44" t="n">
        <f aca="false">IF(ISNUMBER(SEARCH($N$1,I3491)),MAX($H$4:H3490)+1,0)</f>
        <v>0</v>
      </c>
      <c r="N3491" s="44" t="str">
        <f aca="false">IFERROR(VLOOKUP(ROWS($N$5:N3491),$H$5:$I$6009,2,0),"")</f>
        <v/>
      </c>
    </row>
    <row r="3492" customFormat="false" ht="14.25" hidden="false" customHeight="true" outlineLevel="0" collapsed="false">
      <c r="H3492" s="44" t="n">
        <f aca="false">IF(ISNUMBER(SEARCH($N$1,I3492)),MAX($H$4:H3491)+1,0)</f>
        <v>0</v>
      </c>
      <c r="N3492" s="44" t="str">
        <f aca="false">IFERROR(VLOOKUP(ROWS($N$5:N3492),$H$5:$I$6009,2,0),"")</f>
        <v/>
      </c>
    </row>
    <row r="3493" customFormat="false" ht="14.25" hidden="false" customHeight="true" outlineLevel="0" collapsed="false">
      <c r="H3493" s="44" t="n">
        <f aca="false">IF(ISNUMBER(SEARCH($N$1,I3493)),MAX($H$4:H3492)+1,0)</f>
        <v>0</v>
      </c>
      <c r="N3493" s="44" t="str">
        <f aca="false">IFERROR(VLOOKUP(ROWS($N$5:N3493),$H$5:$I$6009,2,0),"")</f>
        <v/>
      </c>
    </row>
    <row r="3494" customFormat="false" ht="14.25" hidden="false" customHeight="true" outlineLevel="0" collapsed="false">
      <c r="H3494" s="44" t="n">
        <f aca="false">IF(ISNUMBER(SEARCH($N$1,I3494)),MAX($H$4:H3493)+1,0)</f>
        <v>0</v>
      </c>
      <c r="N3494" s="44" t="str">
        <f aca="false">IFERROR(VLOOKUP(ROWS($N$5:N3494),$H$5:$I$6009,2,0),"")</f>
        <v/>
      </c>
    </row>
    <row r="3495" customFormat="false" ht="14.25" hidden="false" customHeight="true" outlineLevel="0" collapsed="false">
      <c r="H3495" s="44" t="n">
        <f aca="false">IF(ISNUMBER(SEARCH($N$1,I3495)),MAX($H$4:H3494)+1,0)</f>
        <v>0</v>
      </c>
      <c r="N3495" s="44" t="str">
        <f aca="false">IFERROR(VLOOKUP(ROWS($N$5:N3495),$H$5:$I$6009,2,0),"")</f>
        <v/>
      </c>
    </row>
    <row r="3496" customFormat="false" ht="14.25" hidden="false" customHeight="true" outlineLevel="0" collapsed="false">
      <c r="H3496" s="44" t="n">
        <f aca="false">IF(ISNUMBER(SEARCH($N$1,I3496)),MAX($H$4:H3495)+1,0)</f>
        <v>0</v>
      </c>
      <c r="N3496" s="44" t="str">
        <f aca="false">IFERROR(VLOOKUP(ROWS($N$5:N3496),$H$5:$I$6009,2,0),"")</f>
        <v/>
      </c>
    </row>
    <row r="3497" customFormat="false" ht="14.25" hidden="false" customHeight="true" outlineLevel="0" collapsed="false">
      <c r="H3497" s="44" t="n">
        <f aca="false">IF(ISNUMBER(SEARCH($N$1,I3497)),MAX($H$4:H3496)+1,0)</f>
        <v>0</v>
      </c>
      <c r="N3497" s="44" t="str">
        <f aca="false">IFERROR(VLOOKUP(ROWS($N$5:N3497),$H$5:$I$6009,2,0),"")</f>
        <v/>
      </c>
    </row>
    <row r="3498" customFormat="false" ht="14.25" hidden="false" customHeight="true" outlineLevel="0" collapsed="false">
      <c r="H3498" s="44" t="n">
        <f aca="false">IF(ISNUMBER(SEARCH($N$1,I3498)),MAX($H$4:H3497)+1,0)</f>
        <v>0</v>
      </c>
      <c r="N3498" s="44" t="str">
        <f aca="false">IFERROR(VLOOKUP(ROWS($N$5:N3498),$H$5:$I$6009,2,0),"")</f>
        <v/>
      </c>
    </row>
    <row r="3499" customFormat="false" ht="14.25" hidden="false" customHeight="true" outlineLevel="0" collapsed="false">
      <c r="H3499" s="44" t="n">
        <f aca="false">IF(ISNUMBER(SEARCH($N$1,I3499)),MAX($H$4:H3498)+1,0)</f>
        <v>0</v>
      </c>
      <c r="N3499" s="44" t="str">
        <f aca="false">IFERROR(VLOOKUP(ROWS($N$5:N3499),$H$5:$I$6009,2,0),"")</f>
        <v/>
      </c>
    </row>
    <row r="3500" customFormat="false" ht="14.25" hidden="false" customHeight="true" outlineLevel="0" collapsed="false">
      <c r="H3500" s="44" t="n">
        <f aca="false">IF(ISNUMBER(SEARCH($N$1,I3500)),MAX($H$4:H3499)+1,0)</f>
        <v>0</v>
      </c>
      <c r="N3500" s="44" t="str">
        <f aca="false">IFERROR(VLOOKUP(ROWS($N$5:N3500),$H$5:$I$6009,2,0),"")</f>
        <v/>
      </c>
    </row>
    <row r="3501" customFormat="false" ht="14.25" hidden="false" customHeight="true" outlineLevel="0" collapsed="false">
      <c r="H3501" s="44" t="n">
        <f aca="false">IF(ISNUMBER(SEARCH($N$1,I3501)),MAX($H$4:H3500)+1,0)</f>
        <v>0</v>
      </c>
      <c r="N3501" s="44" t="str">
        <f aca="false">IFERROR(VLOOKUP(ROWS($N$5:N3501),$H$5:$I$6009,2,0),"")</f>
        <v/>
      </c>
    </row>
    <row r="3502" customFormat="false" ht="14.25" hidden="false" customHeight="true" outlineLevel="0" collapsed="false">
      <c r="H3502" s="44" t="n">
        <f aca="false">IF(ISNUMBER(SEARCH($N$1,I3502)),MAX($H$4:H3501)+1,0)</f>
        <v>0</v>
      </c>
      <c r="N3502" s="44" t="str">
        <f aca="false">IFERROR(VLOOKUP(ROWS($N$5:N3502),$H$5:$I$6009,2,0),"")</f>
        <v/>
      </c>
    </row>
    <row r="3503" customFormat="false" ht="14.25" hidden="false" customHeight="true" outlineLevel="0" collapsed="false">
      <c r="H3503" s="44" t="n">
        <f aca="false">IF(ISNUMBER(SEARCH($N$1,I3503)),MAX($H$4:H3502)+1,0)</f>
        <v>0</v>
      </c>
      <c r="N3503" s="44" t="str">
        <f aca="false">IFERROR(VLOOKUP(ROWS($N$5:N3503),$H$5:$I$6009,2,0),"")</f>
        <v/>
      </c>
    </row>
    <row r="3504" customFormat="false" ht="14.25" hidden="false" customHeight="true" outlineLevel="0" collapsed="false">
      <c r="H3504" s="44" t="n">
        <f aca="false">IF(ISNUMBER(SEARCH($N$1,I3504)),MAX($H$4:H3503)+1,0)</f>
        <v>0</v>
      </c>
      <c r="N3504" s="44" t="str">
        <f aca="false">IFERROR(VLOOKUP(ROWS($N$5:N3504),$H$5:$I$6009,2,0),"")</f>
        <v/>
      </c>
    </row>
    <row r="3505" customFormat="false" ht="14.25" hidden="false" customHeight="true" outlineLevel="0" collapsed="false">
      <c r="H3505" s="44" t="n">
        <f aca="false">IF(ISNUMBER(SEARCH($N$1,I3505)),MAX($H$4:H3504)+1,0)</f>
        <v>0</v>
      </c>
      <c r="N3505" s="44" t="str">
        <f aca="false">IFERROR(VLOOKUP(ROWS($N$5:N3505),$H$5:$I$6009,2,0),"")</f>
        <v/>
      </c>
    </row>
    <row r="3506" customFormat="false" ht="14.25" hidden="false" customHeight="true" outlineLevel="0" collapsed="false">
      <c r="H3506" s="44" t="n">
        <f aca="false">IF(ISNUMBER(SEARCH($N$1,I3506)),MAX($H$4:H3505)+1,0)</f>
        <v>0</v>
      </c>
      <c r="N3506" s="44" t="str">
        <f aca="false">IFERROR(VLOOKUP(ROWS($N$5:N3506),$H$5:$I$6009,2,0),"")</f>
        <v/>
      </c>
    </row>
    <row r="3507" customFormat="false" ht="14.25" hidden="false" customHeight="true" outlineLevel="0" collapsed="false">
      <c r="H3507" s="44" t="n">
        <f aca="false">IF(ISNUMBER(SEARCH($N$1,I3507)),MAX($H$4:H3506)+1,0)</f>
        <v>0</v>
      </c>
      <c r="N3507" s="44" t="str">
        <f aca="false">IFERROR(VLOOKUP(ROWS($N$5:N3507),$H$5:$I$6009,2,0),"")</f>
        <v/>
      </c>
    </row>
    <row r="3508" customFormat="false" ht="14.25" hidden="false" customHeight="true" outlineLevel="0" collapsed="false">
      <c r="H3508" s="44" t="n">
        <f aca="false">IF(ISNUMBER(SEARCH($N$1,I3508)),MAX($H$4:H3507)+1,0)</f>
        <v>0</v>
      </c>
      <c r="N3508" s="44" t="str">
        <f aca="false">IFERROR(VLOOKUP(ROWS($N$5:N3508),$H$5:$I$6009,2,0),"")</f>
        <v/>
      </c>
    </row>
    <row r="3509" customFormat="false" ht="14.25" hidden="false" customHeight="true" outlineLevel="0" collapsed="false">
      <c r="H3509" s="44" t="n">
        <f aca="false">IF(ISNUMBER(SEARCH($N$1,I3509)),MAX($H$4:H3508)+1,0)</f>
        <v>0</v>
      </c>
      <c r="N3509" s="44" t="str">
        <f aca="false">IFERROR(VLOOKUP(ROWS($N$5:N3509),$H$5:$I$6009,2,0),"")</f>
        <v/>
      </c>
    </row>
    <row r="3510" customFormat="false" ht="14.25" hidden="false" customHeight="true" outlineLevel="0" collapsed="false">
      <c r="H3510" s="44" t="n">
        <f aca="false">IF(ISNUMBER(SEARCH($N$1,I3510)),MAX($H$4:H3509)+1,0)</f>
        <v>0</v>
      </c>
      <c r="N3510" s="44" t="str">
        <f aca="false">IFERROR(VLOOKUP(ROWS($N$5:N3510),$H$5:$I$6009,2,0),"")</f>
        <v/>
      </c>
    </row>
    <row r="3511" customFormat="false" ht="14.25" hidden="false" customHeight="true" outlineLevel="0" collapsed="false">
      <c r="H3511" s="44" t="n">
        <f aca="false">IF(ISNUMBER(SEARCH($N$1,I3511)),MAX($H$4:H3510)+1,0)</f>
        <v>0</v>
      </c>
      <c r="N3511" s="44" t="str">
        <f aca="false">IFERROR(VLOOKUP(ROWS($N$5:N3511),$H$5:$I$6009,2,0),"")</f>
        <v/>
      </c>
    </row>
    <row r="3512" customFormat="false" ht="14.25" hidden="false" customHeight="true" outlineLevel="0" collapsed="false">
      <c r="H3512" s="44" t="n">
        <f aca="false">IF(ISNUMBER(SEARCH($N$1,I3512)),MAX($H$4:H3511)+1,0)</f>
        <v>0</v>
      </c>
      <c r="N3512" s="44" t="str">
        <f aca="false">IFERROR(VLOOKUP(ROWS($N$5:N3512),$H$5:$I$6009,2,0),"")</f>
        <v/>
      </c>
    </row>
    <row r="3513" customFormat="false" ht="14.25" hidden="false" customHeight="true" outlineLevel="0" collapsed="false">
      <c r="H3513" s="44" t="n">
        <f aca="false">IF(ISNUMBER(SEARCH($N$1,I3513)),MAX($H$4:H3512)+1,0)</f>
        <v>0</v>
      </c>
      <c r="N3513" s="44" t="str">
        <f aca="false">IFERROR(VLOOKUP(ROWS($N$5:N3513),$H$5:$I$6009,2,0),"")</f>
        <v/>
      </c>
    </row>
    <row r="3514" customFormat="false" ht="14.25" hidden="false" customHeight="true" outlineLevel="0" collapsed="false">
      <c r="H3514" s="44" t="n">
        <f aca="false">IF(ISNUMBER(SEARCH($N$1,I3514)),MAX($H$4:H3513)+1,0)</f>
        <v>0</v>
      </c>
      <c r="N3514" s="44" t="str">
        <f aca="false">IFERROR(VLOOKUP(ROWS($N$5:N3514),$H$5:$I$6009,2,0),"")</f>
        <v/>
      </c>
    </row>
    <row r="3515" customFormat="false" ht="14.25" hidden="false" customHeight="true" outlineLevel="0" collapsed="false">
      <c r="H3515" s="44" t="n">
        <f aca="false">IF(ISNUMBER(SEARCH($N$1,I3515)),MAX($H$4:H3514)+1,0)</f>
        <v>0</v>
      </c>
      <c r="N3515" s="44" t="str">
        <f aca="false">IFERROR(VLOOKUP(ROWS($N$5:N3515),$H$5:$I$6009,2,0),"")</f>
        <v/>
      </c>
    </row>
    <row r="3516" customFormat="false" ht="14.25" hidden="false" customHeight="true" outlineLevel="0" collapsed="false">
      <c r="H3516" s="44" t="n">
        <f aca="false">IF(ISNUMBER(SEARCH($N$1,I3516)),MAX($H$4:H3515)+1,0)</f>
        <v>0</v>
      </c>
      <c r="N3516" s="44" t="str">
        <f aca="false">IFERROR(VLOOKUP(ROWS($N$5:N3516),$H$5:$I$6009,2,0),"")</f>
        <v/>
      </c>
    </row>
    <row r="3517" customFormat="false" ht="14.25" hidden="false" customHeight="true" outlineLevel="0" collapsed="false">
      <c r="H3517" s="44" t="n">
        <f aca="false">IF(ISNUMBER(SEARCH($N$1,I3517)),MAX($H$4:H3516)+1,0)</f>
        <v>0</v>
      </c>
      <c r="N3517" s="44" t="str">
        <f aca="false">IFERROR(VLOOKUP(ROWS($N$5:N3517),$H$5:$I$6009,2,0),"")</f>
        <v/>
      </c>
    </row>
    <row r="3518" customFormat="false" ht="14.25" hidden="false" customHeight="true" outlineLevel="0" collapsed="false">
      <c r="H3518" s="44" t="n">
        <f aca="false">IF(ISNUMBER(SEARCH($N$1,I3518)),MAX($H$4:H3517)+1,0)</f>
        <v>0</v>
      </c>
      <c r="N3518" s="44" t="str">
        <f aca="false">IFERROR(VLOOKUP(ROWS($N$5:N3518),$H$5:$I$6009,2,0),"")</f>
        <v/>
      </c>
    </row>
    <row r="3519" customFormat="false" ht="14.25" hidden="false" customHeight="true" outlineLevel="0" collapsed="false">
      <c r="H3519" s="44" t="n">
        <f aca="false">IF(ISNUMBER(SEARCH($N$1,I3519)),MAX($H$4:H3518)+1,0)</f>
        <v>0</v>
      </c>
      <c r="N3519" s="44" t="str">
        <f aca="false">IFERROR(VLOOKUP(ROWS($N$5:N3519),$H$5:$I$6009,2,0),"")</f>
        <v/>
      </c>
    </row>
    <row r="3520" customFormat="false" ht="14.25" hidden="false" customHeight="true" outlineLevel="0" collapsed="false">
      <c r="H3520" s="44" t="n">
        <f aca="false">IF(ISNUMBER(SEARCH($N$1,I3520)),MAX($H$4:H3519)+1,0)</f>
        <v>0</v>
      </c>
      <c r="N3520" s="44" t="str">
        <f aca="false">IFERROR(VLOOKUP(ROWS($N$5:N3520),$H$5:$I$6009,2,0),"")</f>
        <v/>
      </c>
    </row>
    <row r="3521" customFormat="false" ht="14.25" hidden="false" customHeight="true" outlineLevel="0" collapsed="false">
      <c r="H3521" s="44" t="n">
        <f aca="false">IF(ISNUMBER(SEARCH($N$1,I3521)),MAX($H$4:H3520)+1,0)</f>
        <v>0</v>
      </c>
      <c r="N3521" s="44" t="str">
        <f aca="false">IFERROR(VLOOKUP(ROWS($N$5:N3521),$H$5:$I$6009,2,0),"")</f>
        <v/>
      </c>
    </row>
    <row r="3522" customFormat="false" ht="14.25" hidden="false" customHeight="true" outlineLevel="0" collapsed="false">
      <c r="H3522" s="44" t="n">
        <f aca="false">IF(ISNUMBER(SEARCH($N$1,I3522)),MAX($H$4:H3521)+1,0)</f>
        <v>0</v>
      </c>
      <c r="N3522" s="44" t="str">
        <f aca="false">IFERROR(VLOOKUP(ROWS($N$5:N3522),$H$5:$I$6009,2,0),"")</f>
        <v/>
      </c>
    </row>
    <row r="3523" customFormat="false" ht="14.25" hidden="false" customHeight="true" outlineLevel="0" collapsed="false">
      <c r="H3523" s="44" t="n">
        <f aca="false">IF(ISNUMBER(SEARCH($N$1,I3523)),MAX($H$4:H3522)+1,0)</f>
        <v>0</v>
      </c>
      <c r="N3523" s="44" t="str">
        <f aca="false">IFERROR(VLOOKUP(ROWS($N$5:N3523),$H$5:$I$6009,2,0),"")</f>
        <v/>
      </c>
    </row>
    <row r="3524" customFormat="false" ht="14.25" hidden="false" customHeight="true" outlineLevel="0" collapsed="false">
      <c r="H3524" s="44" t="n">
        <f aca="false">IF(ISNUMBER(SEARCH($N$1,I3524)),MAX($H$4:H3523)+1,0)</f>
        <v>0</v>
      </c>
      <c r="N3524" s="44" t="str">
        <f aca="false">IFERROR(VLOOKUP(ROWS($N$5:N3524),$H$5:$I$6009,2,0),"")</f>
        <v/>
      </c>
    </row>
    <row r="3525" customFormat="false" ht="14.25" hidden="false" customHeight="true" outlineLevel="0" collapsed="false">
      <c r="H3525" s="44" t="n">
        <f aca="false">IF(ISNUMBER(SEARCH($N$1,I3525)),MAX($H$4:H3524)+1,0)</f>
        <v>0</v>
      </c>
      <c r="N3525" s="44" t="str">
        <f aca="false">IFERROR(VLOOKUP(ROWS($N$5:N3525),$H$5:$I$6009,2,0),"")</f>
        <v/>
      </c>
    </row>
    <row r="3526" customFormat="false" ht="14.25" hidden="false" customHeight="true" outlineLevel="0" collapsed="false">
      <c r="H3526" s="44" t="n">
        <f aca="false">IF(ISNUMBER(SEARCH($N$1,I3526)),MAX($H$4:H3525)+1,0)</f>
        <v>0</v>
      </c>
      <c r="N3526" s="44" t="str">
        <f aca="false">IFERROR(VLOOKUP(ROWS($N$5:N3526),$H$5:$I$6009,2,0),"")</f>
        <v/>
      </c>
    </row>
    <row r="3527" customFormat="false" ht="14.25" hidden="false" customHeight="true" outlineLevel="0" collapsed="false">
      <c r="H3527" s="44" t="n">
        <f aca="false">IF(ISNUMBER(SEARCH($N$1,I3527)),MAX($H$4:H3526)+1,0)</f>
        <v>0</v>
      </c>
      <c r="N3527" s="44" t="str">
        <f aca="false">IFERROR(VLOOKUP(ROWS($N$5:N3527),$H$5:$I$6009,2,0),"")</f>
        <v/>
      </c>
    </row>
    <row r="3528" customFormat="false" ht="14.25" hidden="false" customHeight="true" outlineLevel="0" collapsed="false">
      <c r="H3528" s="44" t="n">
        <f aca="false">IF(ISNUMBER(SEARCH($N$1,I3528)),MAX($H$4:H3527)+1,0)</f>
        <v>0</v>
      </c>
      <c r="N3528" s="44" t="str">
        <f aca="false">IFERROR(VLOOKUP(ROWS($N$5:N3528),$H$5:$I$6009,2,0),"")</f>
        <v/>
      </c>
    </row>
    <row r="3529" customFormat="false" ht="14.25" hidden="false" customHeight="true" outlineLevel="0" collapsed="false">
      <c r="H3529" s="44" t="n">
        <f aca="false">IF(ISNUMBER(SEARCH($N$1,I3529)),MAX($H$4:H3528)+1,0)</f>
        <v>0</v>
      </c>
      <c r="N3529" s="44" t="str">
        <f aca="false">IFERROR(VLOOKUP(ROWS($N$5:N3529),$H$5:$I$6009,2,0),"")</f>
        <v/>
      </c>
    </row>
    <row r="3530" customFormat="false" ht="14.25" hidden="false" customHeight="true" outlineLevel="0" collapsed="false">
      <c r="H3530" s="44" t="n">
        <f aca="false">IF(ISNUMBER(SEARCH($N$1,I3530)),MAX($H$4:H3529)+1,0)</f>
        <v>0</v>
      </c>
      <c r="N3530" s="44" t="str">
        <f aca="false">IFERROR(VLOOKUP(ROWS($N$5:N3530),$H$5:$I$6009,2,0),"")</f>
        <v/>
      </c>
    </row>
    <row r="3531" customFormat="false" ht="14.25" hidden="false" customHeight="true" outlineLevel="0" collapsed="false">
      <c r="H3531" s="44" t="n">
        <f aca="false">IF(ISNUMBER(SEARCH($N$1,I3531)),MAX($H$4:H3530)+1,0)</f>
        <v>0</v>
      </c>
      <c r="N3531" s="44" t="str">
        <f aca="false">IFERROR(VLOOKUP(ROWS($N$5:N3531),$H$5:$I$6009,2,0),"")</f>
        <v/>
      </c>
    </row>
    <row r="3532" customFormat="false" ht="14.25" hidden="false" customHeight="true" outlineLevel="0" collapsed="false">
      <c r="H3532" s="44" t="n">
        <f aca="false">IF(ISNUMBER(SEARCH($N$1,I3532)),MAX($H$4:H3531)+1,0)</f>
        <v>0</v>
      </c>
      <c r="N3532" s="44" t="str">
        <f aca="false">IFERROR(VLOOKUP(ROWS($N$5:N3532),$H$5:$I$6009,2,0),"")</f>
        <v/>
      </c>
    </row>
    <row r="3533" customFormat="false" ht="14.25" hidden="false" customHeight="true" outlineLevel="0" collapsed="false">
      <c r="H3533" s="44" t="n">
        <f aca="false">IF(ISNUMBER(SEARCH($N$1,I3533)),MAX($H$4:H3532)+1,0)</f>
        <v>0</v>
      </c>
      <c r="N3533" s="44" t="str">
        <f aca="false">IFERROR(VLOOKUP(ROWS($N$5:N3533),$H$5:$I$6009,2,0),"")</f>
        <v/>
      </c>
    </row>
    <row r="3534" customFormat="false" ht="14.25" hidden="false" customHeight="true" outlineLevel="0" collapsed="false">
      <c r="H3534" s="44" t="n">
        <f aca="false">IF(ISNUMBER(SEARCH($N$1,I3534)),MAX($H$4:H3533)+1,0)</f>
        <v>0</v>
      </c>
      <c r="N3534" s="44" t="str">
        <f aca="false">IFERROR(VLOOKUP(ROWS($N$5:N3534),$H$5:$I$6009,2,0),"")</f>
        <v/>
      </c>
    </row>
    <row r="3535" customFormat="false" ht="14.25" hidden="false" customHeight="true" outlineLevel="0" collapsed="false">
      <c r="H3535" s="44" t="n">
        <f aca="false">IF(ISNUMBER(SEARCH($N$1,I3535)),MAX($H$4:H3534)+1,0)</f>
        <v>0</v>
      </c>
      <c r="N3535" s="44" t="str">
        <f aca="false">IFERROR(VLOOKUP(ROWS($N$5:N3535),$H$5:$I$6009,2,0),"")</f>
        <v/>
      </c>
    </row>
    <row r="3536" customFormat="false" ht="14.25" hidden="false" customHeight="true" outlineLevel="0" collapsed="false">
      <c r="H3536" s="44" t="n">
        <f aca="false">IF(ISNUMBER(SEARCH($N$1,I3536)),MAX($H$4:H3535)+1,0)</f>
        <v>0</v>
      </c>
      <c r="N3536" s="44" t="str">
        <f aca="false">IFERROR(VLOOKUP(ROWS($N$5:N3536),$H$5:$I$6009,2,0),"")</f>
        <v/>
      </c>
    </row>
    <row r="3537" customFormat="false" ht="14.25" hidden="false" customHeight="true" outlineLevel="0" collapsed="false">
      <c r="H3537" s="44" t="n">
        <f aca="false">IF(ISNUMBER(SEARCH($N$1,I3537)),MAX($H$4:H3536)+1,0)</f>
        <v>0</v>
      </c>
      <c r="N3537" s="44" t="str">
        <f aca="false">IFERROR(VLOOKUP(ROWS($N$5:N3537),$H$5:$I$6009,2,0),"")</f>
        <v/>
      </c>
    </row>
    <row r="3538" customFormat="false" ht="14.25" hidden="false" customHeight="true" outlineLevel="0" collapsed="false">
      <c r="H3538" s="44" t="n">
        <f aca="false">IF(ISNUMBER(SEARCH($N$1,I3538)),MAX($H$4:H3537)+1,0)</f>
        <v>0</v>
      </c>
      <c r="N3538" s="44" t="str">
        <f aca="false">IFERROR(VLOOKUP(ROWS($N$5:N3538),$H$5:$I$6009,2,0),"")</f>
        <v/>
      </c>
    </row>
    <row r="3539" customFormat="false" ht="14.25" hidden="false" customHeight="true" outlineLevel="0" collapsed="false">
      <c r="H3539" s="44" t="n">
        <f aca="false">IF(ISNUMBER(SEARCH($N$1,I3539)),MAX($H$4:H3538)+1,0)</f>
        <v>0</v>
      </c>
      <c r="N3539" s="44" t="str">
        <f aca="false">IFERROR(VLOOKUP(ROWS($N$5:N3539),$H$5:$I$6009,2,0),"")</f>
        <v/>
      </c>
    </row>
    <row r="3540" customFormat="false" ht="14.25" hidden="false" customHeight="true" outlineLevel="0" collapsed="false">
      <c r="H3540" s="44" t="n">
        <f aca="false">IF(ISNUMBER(SEARCH($N$1,I3540)),MAX($H$4:H3539)+1,0)</f>
        <v>0</v>
      </c>
      <c r="N3540" s="44" t="str">
        <f aca="false">IFERROR(VLOOKUP(ROWS($N$5:N3540),$H$5:$I$6009,2,0),"")</f>
        <v/>
      </c>
    </row>
    <row r="3541" customFormat="false" ht="14.25" hidden="false" customHeight="true" outlineLevel="0" collapsed="false">
      <c r="H3541" s="44" t="n">
        <f aca="false">IF(ISNUMBER(SEARCH($N$1,I3541)),MAX($H$4:H3540)+1,0)</f>
        <v>0</v>
      </c>
      <c r="N3541" s="44" t="str">
        <f aca="false">IFERROR(VLOOKUP(ROWS($N$5:N3541),$H$5:$I$6009,2,0),"")</f>
        <v/>
      </c>
    </row>
    <row r="3542" customFormat="false" ht="14.25" hidden="false" customHeight="true" outlineLevel="0" collapsed="false">
      <c r="H3542" s="44" t="n">
        <f aca="false">IF(ISNUMBER(SEARCH($N$1,I3542)),MAX($H$4:H3541)+1,0)</f>
        <v>0</v>
      </c>
      <c r="N3542" s="44" t="str">
        <f aca="false">IFERROR(VLOOKUP(ROWS($N$5:N3542),$H$5:$I$6009,2,0),"")</f>
        <v/>
      </c>
    </row>
    <row r="3543" customFormat="false" ht="14.25" hidden="false" customHeight="true" outlineLevel="0" collapsed="false">
      <c r="H3543" s="44" t="n">
        <f aca="false">IF(ISNUMBER(SEARCH($N$1,I3543)),MAX($H$4:H3542)+1,0)</f>
        <v>0</v>
      </c>
      <c r="N3543" s="44" t="str">
        <f aca="false">IFERROR(VLOOKUP(ROWS($N$5:N3543),$H$5:$I$6009,2,0),"")</f>
        <v/>
      </c>
    </row>
    <row r="3544" customFormat="false" ht="14.25" hidden="false" customHeight="true" outlineLevel="0" collapsed="false">
      <c r="H3544" s="44" t="n">
        <f aca="false">IF(ISNUMBER(SEARCH($N$1,I3544)),MAX($H$4:H3543)+1,0)</f>
        <v>0</v>
      </c>
      <c r="N3544" s="44" t="str">
        <f aca="false">IFERROR(VLOOKUP(ROWS($N$5:N3544),$H$5:$I$6009,2,0),"")</f>
        <v/>
      </c>
    </row>
    <row r="3545" customFormat="false" ht="14.25" hidden="false" customHeight="true" outlineLevel="0" collapsed="false">
      <c r="H3545" s="44" t="n">
        <f aca="false">IF(ISNUMBER(SEARCH($N$1,I3545)),MAX($H$4:H3544)+1,0)</f>
        <v>0</v>
      </c>
      <c r="N3545" s="44" t="str">
        <f aca="false">IFERROR(VLOOKUP(ROWS($N$5:N3545),$H$5:$I$6009,2,0),"")</f>
        <v/>
      </c>
    </row>
    <row r="3546" customFormat="false" ht="14.25" hidden="false" customHeight="true" outlineLevel="0" collapsed="false">
      <c r="H3546" s="44" t="n">
        <f aca="false">IF(ISNUMBER(SEARCH($N$1,I3546)),MAX($H$4:H3545)+1,0)</f>
        <v>0</v>
      </c>
      <c r="N3546" s="44" t="str">
        <f aca="false">IFERROR(VLOOKUP(ROWS($N$5:N3546),$H$5:$I$6009,2,0),"")</f>
        <v/>
      </c>
    </row>
    <row r="3547" customFormat="false" ht="14.25" hidden="false" customHeight="true" outlineLevel="0" collapsed="false">
      <c r="H3547" s="44" t="n">
        <f aca="false">IF(ISNUMBER(SEARCH($N$1,I3547)),MAX($H$4:H3546)+1,0)</f>
        <v>0</v>
      </c>
      <c r="N3547" s="44" t="str">
        <f aca="false">IFERROR(VLOOKUP(ROWS($N$5:N3547),$H$5:$I$6009,2,0),"")</f>
        <v/>
      </c>
    </row>
    <row r="3548" customFormat="false" ht="14.25" hidden="false" customHeight="true" outlineLevel="0" collapsed="false">
      <c r="H3548" s="44" t="n">
        <f aca="false">IF(ISNUMBER(SEARCH($N$1,I3548)),MAX($H$4:H3547)+1,0)</f>
        <v>0</v>
      </c>
      <c r="N3548" s="44" t="str">
        <f aca="false">IFERROR(VLOOKUP(ROWS($N$5:N3548),$H$5:$I$6009,2,0),"")</f>
        <v/>
      </c>
    </row>
    <row r="3549" customFormat="false" ht="14.25" hidden="false" customHeight="true" outlineLevel="0" collapsed="false">
      <c r="H3549" s="44" t="n">
        <f aca="false">IF(ISNUMBER(SEARCH($N$1,I3549)),MAX($H$4:H3548)+1,0)</f>
        <v>0</v>
      </c>
      <c r="N3549" s="44" t="str">
        <f aca="false">IFERROR(VLOOKUP(ROWS($N$5:N3549),$H$5:$I$6009,2,0),"")</f>
        <v/>
      </c>
    </row>
    <row r="3550" customFormat="false" ht="14.25" hidden="false" customHeight="true" outlineLevel="0" collapsed="false">
      <c r="H3550" s="44" t="n">
        <f aca="false">IF(ISNUMBER(SEARCH($N$1,I3550)),MAX($H$4:H3549)+1,0)</f>
        <v>0</v>
      </c>
      <c r="N3550" s="44" t="str">
        <f aca="false">IFERROR(VLOOKUP(ROWS($N$5:N3550),$H$5:$I$6009,2,0),"")</f>
        <v/>
      </c>
    </row>
    <row r="3551" customFormat="false" ht="14.25" hidden="false" customHeight="true" outlineLevel="0" collapsed="false">
      <c r="H3551" s="44" t="n">
        <f aca="false">IF(ISNUMBER(SEARCH($N$1,I3551)),MAX($H$4:H3550)+1,0)</f>
        <v>0</v>
      </c>
      <c r="N3551" s="44" t="str">
        <f aca="false">IFERROR(VLOOKUP(ROWS($N$5:N3551),$H$5:$I$6009,2,0),"")</f>
        <v/>
      </c>
    </row>
    <row r="3552" customFormat="false" ht="14.25" hidden="false" customHeight="true" outlineLevel="0" collapsed="false">
      <c r="H3552" s="44" t="n">
        <f aca="false">IF(ISNUMBER(SEARCH($N$1,I3552)),MAX($H$4:H3551)+1,0)</f>
        <v>0</v>
      </c>
      <c r="N3552" s="44" t="str">
        <f aca="false">IFERROR(VLOOKUP(ROWS($N$5:N3552),$H$5:$I$6009,2,0),"")</f>
        <v/>
      </c>
    </row>
    <row r="3553" customFormat="false" ht="14.25" hidden="false" customHeight="true" outlineLevel="0" collapsed="false">
      <c r="H3553" s="44" t="n">
        <f aca="false">IF(ISNUMBER(SEARCH($N$1,I3553)),MAX($H$4:H3552)+1,0)</f>
        <v>0</v>
      </c>
      <c r="N3553" s="44" t="str">
        <f aca="false">IFERROR(VLOOKUP(ROWS($N$5:N3553),$H$5:$I$6009,2,0),"")</f>
        <v/>
      </c>
    </row>
    <row r="3554" customFormat="false" ht="14.25" hidden="false" customHeight="true" outlineLevel="0" collapsed="false">
      <c r="H3554" s="44" t="n">
        <f aca="false">IF(ISNUMBER(SEARCH($N$1,I3554)),MAX($H$4:H3553)+1,0)</f>
        <v>0</v>
      </c>
      <c r="N3554" s="44" t="str">
        <f aca="false">IFERROR(VLOOKUP(ROWS($N$5:N3554),$H$5:$I$6009,2,0),"")</f>
        <v/>
      </c>
    </row>
    <row r="3555" customFormat="false" ht="14.25" hidden="false" customHeight="true" outlineLevel="0" collapsed="false">
      <c r="H3555" s="44" t="n">
        <f aca="false">IF(ISNUMBER(SEARCH($N$1,I3555)),MAX($H$4:H3554)+1,0)</f>
        <v>0</v>
      </c>
      <c r="N3555" s="44" t="str">
        <f aca="false">IFERROR(VLOOKUP(ROWS($N$5:N3555),$H$5:$I$6009,2,0),"")</f>
        <v/>
      </c>
    </row>
    <row r="3556" customFormat="false" ht="14.25" hidden="false" customHeight="true" outlineLevel="0" collapsed="false">
      <c r="H3556" s="44" t="n">
        <f aca="false">IF(ISNUMBER(SEARCH($N$1,I3556)),MAX($H$4:H3555)+1,0)</f>
        <v>0</v>
      </c>
      <c r="N3556" s="44" t="str">
        <f aca="false">IFERROR(VLOOKUP(ROWS($N$5:N3556),$H$5:$I$6009,2,0),"")</f>
        <v/>
      </c>
    </row>
    <row r="3557" customFormat="false" ht="14.25" hidden="false" customHeight="true" outlineLevel="0" collapsed="false">
      <c r="H3557" s="44" t="n">
        <f aca="false">IF(ISNUMBER(SEARCH($N$1,I3557)),MAX($H$4:H3556)+1,0)</f>
        <v>0</v>
      </c>
      <c r="N3557" s="44" t="str">
        <f aca="false">IFERROR(VLOOKUP(ROWS($N$5:N3557),$H$5:$I$6009,2,0),"")</f>
        <v/>
      </c>
    </row>
    <row r="3558" customFormat="false" ht="14.25" hidden="false" customHeight="true" outlineLevel="0" collapsed="false">
      <c r="H3558" s="44" t="n">
        <f aca="false">IF(ISNUMBER(SEARCH($N$1,I3558)),MAX($H$4:H3557)+1,0)</f>
        <v>0</v>
      </c>
      <c r="N3558" s="44" t="str">
        <f aca="false">IFERROR(VLOOKUP(ROWS($N$5:N3558),$H$5:$I$6009,2,0),"")</f>
        <v/>
      </c>
    </row>
    <row r="3559" customFormat="false" ht="14.25" hidden="false" customHeight="true" outlineLevel="0" collapsed="false">
      <c r="H3559" s="44" t="n">
        <f aca="false">IF(ISNUMBER(SEARCH($N$1,I3559)),MAX($H$4:H3558)+1,0)</f>
        <v>0</v>
      </c>
      <c r="N3559" s="44" t="str">
        <f aca="false">IFERROR(VLOOKUP(ROWS($N$5:N3559),$H$5:$I$6009,2,0),"")</f>
        <v/>
      </c>
    </row>
    <row r="3560" customFormat="false" ht="14.25" hidden="false" customHeight="true" outlineLevel="0" collapsed="false">
      <c r="H3560" s="44" t="n">
        <f aca="false">IF(ISNUMBER(SEARCH($N$1,I3560)),MAX($H$4:H3559)+1,0)</f>
        <v>0</v>
      </c>
      <c r="N3560" s="44" t="str">
        <f aca="false">IFERROR(VLOOKUP(ROWS($N$5:N3560),$H$5:$I$6009,2,0),"")</f>
        <v/>
      </c>
    </row>
    <row r="3561" customFormat="false" ht="14.25" hidden="false" customHeight="true" outlineLevel="0" collapsed="false">
      <c r="H3561" s="44" t="n">
        <f aca="false">IF(ISNUMBER(SEARCH($N$1,I3561)),MAX($H$4:H3560)+1,0)</f>
        <v>0</v>
      </c>
      <c r="N3561" s="44" t="str">
        <f aca="false">IFERROR(VLOOKUP(ROWS($N$5:N3561),$H$5:$I$6009,2,0),"")</f>
        <v/>
      </c>
    </row>
    <row r="3562" customFormat="false" ht="14.25" hidden="false" customHeight="true" outlineLevel="0" collapsed="false">
      <c r="H3562" s="44" t="n">
        <f aca="false">IF(ISNUMBER(SEARCH($N$1,I3562)),MAX($H$4:H3561)+1,0)</f>
        <v>0</v>
      </c>
      <c r="N3562" s="44" t="str">
        <f aca="false">IFERROR(VLOOKUP(ROWS($N$5:N3562),$H$5:$I$6009,2,0),"")</f>
        <v/>
      </c>
    </row>
    <row r="3563" customFormat="false" ht="14.25" hidden="false" customHeight="true" outlineLevel="0" collapsed="false">
      <c r="H3563" s="44" t="n">
        <f aca="false">IF(ISNUMBER(SEARCH($N$1,I3563)),MAX($H$4:H3562)+1,0)</f>
        <v>0</v>
      </c>
      <c r="N3563" s="44" t="str">
        <f aca="false">IFERROR(VLOOKUP(ROWS($N$5:N3563),$H$5:$I$6009,2,0),"")</f>
        <v/>
      </c>
    </row>
    <row r="3564" customFormat="false" ht="14.25" hidden="false" customHeight="true" outlineLevel="0" collapsed="false">
      <c r="H3564" s="44" t="n">
        <f aca="false">IF(ISNUMBER(SEARCH($N$1,I3564)),MAX($H$4:H3563)+1,0)</f>
        <v>0</v>
      </c>
      <c r="N3564" s="44" t="str">
        <f aca="false">IFERROR(VLOOKUP(ROWS($N$5:N3564),$H$5:$I$6009,2,0),"")</f>
        <v/>
      </c>
    </row>
    <row r="3565" customFormat="false" ht="14.25" hidden="false" customHeight="true" outlineLevel="0" collapsed="false">
      <c r="H3565" s="44" t="n">
        <f aca="false">IF(ISNUMBER(SEARCH($N$1,I3565)),MAX($H$4:H3564)+1,0)</f>
        <v>0</v>
      </c>
      <c r="N3565" s="44" t="str">
        <f aca="false">IFERROR(VLOOKUP(ROWS($N$5:N3565),$H$5:$I$6009,2,0),"")</f>
        <v/>
      </c>
    </row>
    <row r="3566" customFormat="false" ht="14.25" hidden="false" customHeight="true" outlineLevel="0" collapsed="false">
      <c r="H3566" s="44" t="n">
        <f aca="false">IF(ISNUMBER(SEARCH($N$1,I3566)),MAX($H$4:H3565)+1,0)</f>
        <v>0</v>
      </c>
      <c r="N3566" s="44" t="str">
        <f aca="false">IFERROR(VLOOKUP(ROWS($N$5:N3566),$H$5:$I$6009,2,0),"")</f>
        <v/>
      </c>
    </row>
    <row r="3567" customFormat="false" ht="14.25" hidden="false" customHeight="true" outlineLevel="0" collapsed="false">
      <c r="H3567" s="44" t="n">
        <f aca="false">IF(ISNUMBER(SEARCH($N$1,I3567)),MAX($H$4:H3566)+1,0)</f>
        <v>0</v>
      </c>
      <c r="N3567" s="44" t="str">
        <f aca="false">IFERROR(VLOOKUP(ROWS($N$5:N3567),$H$5:$I$6009,2,0),"")</f>
        <v/>
      </c>
    </row>
    <row r="3568" customFormat="false" ht="14.25" hidden="false" customHeight="true" outlineLevel="0" collapsed="false">
      <c r="H3568" s="44" t="n">
        <f aca="false">IF(ISNUMBER(SEARCH($N$1,I3568)),MAX($H$4:H3567)+1,0)</f>
        <v>0</v>
      </c>
      <c r="N3568" s="44" t="str">
        <f aca="false">IFERROR(VLOOKUP(ROWS($N$5:N3568),$H$5:$I$6009,2,0),"")</f>
        <v/>
      </c>
    </row>
    <row r="3569" customFormat="false" ht="14.25" hidden="false" customHeight="true" outlineLevel="0" collapsed="false">
      <c r="H3569" s="44" t="n">
        <f aca="false">IF(ISNUMBER(SEARCH($N$1,I3569)),MAX($H$4:H3568)+1,0)</f>
        <v>0</v>
      </c>
      <c r="N3569" s="44" t="str">
        <f aca="false">IFERROR(VLOOKUP(ROWS($N$5:N3569),$H$5:$I$6009,2,0),"")</f>
        <v/>
      </c>
    </row>
    <row r="3570" customFormat="false" ht="14.25" hidden="false" customHeight="true" outlineLevel="0" collapsed="false">
      <c r="H3570" s="44" t="n">
        <f aca="false">IF(ISNUMBER(SEARCH($N$1,I3570)),MAX($H$4:H3569)+1,0)</f>
        <v>0</v>
      </c>
      <c r="N3570" s="44" t="str">
        <f aca="false">IFERROR(VLOOKUP(ROWS($N$5:N3570),$H$5:$I$6009,2,0),"")</f>
        <v/>
      </c>
    </row>
    <row r="3571" customFormat="false" ht="14.25" hidden="false" customHeight="true" outlineLevel="0" collapsed="false">
      <c r="H3571" s="44" t="n">
        <f aca="false">IF(ISNUMBER(SEARCH($N$1,I3571)),MAX($H$4:H3570)+1,0)</f>
        <v>0</v>
      </c>
      <c r="N3571" s="44" t="str">
        <f aca="false">IFERROR(VLOOKUP(ROWS($N$5:N3571),$H$5:$I$6009,2,0),"")</f>
        <v/>
      </c>
    </row>
    <row r="3572" customFormat="false" ht="14.25" hidden="false" customHeight="true" outlineLevel="0" collapsed="false">
      <c r="H3572" s="44" t="n">
        <f aca="false">IF(ISNUMBER(SEARCH($N$1,I3572)),MAX($H$4:H3571)+1,0)</f>
        <v>0</v>
      </c>
      <c r="N3572" s="44" t="str">
        <f aca="false">IFERROR(VLOOKUP(ROWS($N$5:N3572),$H$5:$I$6009,2,0),"")</f>
        <v/>
      </c>
    </row>
    <row r="3573" customFormat="false" ht="14.25" hidden="false" customHeight="true" outlineLevel="0" collapsed="false">
      <c r="H3573" s="44" t="n">
        <f aca="false">IF(ISNUMBER(SEARCH($N$1,I3573)),MAX($H$4:H3572)+1,0)</f>
        <v>0</v>
      </c>
      <c r="N3573" s="44" t="str">
        <f aca="false">IFERROR(VLOOKUP(ROWS($N$5:N3573),$H$5:$I$6009,2,0),"")</f>
        <v/>
      </c>
    </row>
    <row r="3574" customFormat="false" ht="14.25" hidden="false" customHeight="true" outlineLevel="0" collapsed="false">
      <c r="H3574" s="44" t="n">
        <f aca="false">IF(ISNUMBER(SEARCH($N$1,I3574)),MAX($H$4:H3573)+1,0)</f>
        <v>0</v>
      </c>
      <c r="N3574" s="44" t="str">
        <f aca="false">IFERROR(VLOOKUP(ROWS($N$5:N3574),$H$5:$I$6009,2,0),"")</f>
        <v/>
      </c>
    </row>
    <row r="3575" customFormat="false" ht="14.25" hidden="false" customHeight="true" outlineLevel="0" collapsed="false">
      <c r="H3575" s="44" t="n">
        <f aca="false">IF(ISNUMBER(SEARCH($N$1,I3575)),MAX($H$4:H3574)+1,0)</f>
        <v>0</v>
      </c>
      <c r="N3575" s="44" t="str">
        <f aca="false">IFERROR(VLOOKUP(ROWS($N$5:N3575),$H$5:$I$6009,2,0),"")</f>
        <v/>
      </c>
    </row>
    <row r="3576" customFormat="false" ht="14.25" hidden="false" customHeight="true" outlineLevel="0" collapsed="false">
      <c r="H3576" s="44" t="n">
        <f aca="false">IF(ISNUMBER(SEARCH($N$1,I3576)),MAX($H$4:H3575)+1,0)</f>
        <v>0</v>
      </c>
      <c r="N3576" s="44" t="str">
        <f aca="false">IFERROR(VLOOKUP(ROWS($N$5:N3576),$H$5:$I$6009,2,0),"")</f>
        <v/>
      </c>
    </row>
    <row r="3577" customFormat="false" ht="14.25" hidden="false" customHeight="true" outlineLevel="0" collapsed="false">
      <c r="H3577" s="44" t="n">
        <f aca="false">IF(ISNUMBER(SEARCH($N$1,I3577)),MAX($H$4:H3576)+1,0)</f>
        <v>0</v>
      </c>
      <c r="N3577" s="44" t="str">
        <f aca="false">IFERROR(VLOOKUP(ROWS($N$5:N3577),$H$5:$I$6009,2,0),"")</f>
        <v/>
      </c>
    </row>
    <row r="3578" customFormat="false" ht="14.25" hidden="false" customHeight="true" outlineLevel="0" collapsed="false">
      <c r="H3578" s="44" t="n">
        <f aca="false">IF(ISNUMBER(SEARCH($N$1,I3578)),MAX($H$4:H3577)+1,0)</f>
        <v>0</v>
      </c>
      <c r="N3578" s="44" t="str">
        <f aca="false">IFERROR(VLOOKUP(ROWS($N$5:N3578),$H$5:$I$6009,2,0),"")</f>
        <v/>
      </c>
    </row>
    <row r="3579" customFormat="false" ht="14.25" hidden="false" customHeight="true" outlineLevel="0" collapsed="false">
      <c r="H3579" s="44" t="n">
        <f aca="false">IF(ISNUMBER(SEARCH($N$1,I3579)),MAX($H$4:H3578)+1,0)</f>
        <v>0</v>
      </c>
      <c r="N3579" s="44" t="str">
        <f aca="false">IFERROR(VLOOKUP(ROWS($N$5:N3579),$H$5:$I$6009,2,0),"")</f>
        <v/>
      </c>
    </row>
    <row r="3580" customFormat="false" ht="14.25" hidden="false" customHeight="true" outlineLevel="0" collapsed="false">
      <c r="H3580" s="44" t="n">
        <f aca="false">IF(ISNUMBER(SEARCH($N$1,I3580)),MAX($H$4:H3579)+1,0)</f>
        <v>0</v>
      </c>
      <c r="N3580" s="44" t="str">
        <f aca="false">IFERROR(VLOOKUP(ROWS($N$5:N3580),$H$5:$I$6009,2,0),"")</f>
        <v/>
      </c>
    </row>
    <row r="3581" customFormat="false" ht="14.25" hidden="false" customHeight="true" outlineLevel="0" collapsed="false">
      <c r="H3581" s="44" t="n">
        <f aca="false">IF(ISNUMBER(SEARCH($N$1,I3581)),MAX($H$4:H3580)+1,0)</f>
        <v>0</v>
      </c>
      <c r="N3581" s="44" t="str">
        <f aca="false">IFERROR(VLOOKUP(ROWS($N$5:N3581),$H$5:$I$6009,2,0),"")</f>
        <v/>
      </c>
    </row>
    <row r="3582" customFormat="false" ht="14.25" hidden="false" customHeight="true" outlineLevel="0" collapsed="false">
      <c r="H3582" s="44" t="n">
        <f aca="false">IF(ISNUMBER(SEARCH($N$1,I3582)),MAX($H$4:H3581)+1,0)</f>
        <v>0</v>
      </c>
      <c r="N3582" s="44" t="str">
        <f aca="false">IFERROR(VLOOKUP(ROWS($N$5:N3582),$H$5:$I$6009,2,0),"")</f>
        <v/>
      </c>
    </row>
    <row r="3583" customFormat="false" ht="14.25" hidden="false" customHeight="true" outlineLevel="0" collapsed="false">
      <c r="H3583" s="44" t="n">
        <f aca="false">IF(ISNUMBER(SEARCH($N$1,I3583)),MAX($H$4:H3582)+1,0)</f>
        <v>0</v>
      </c>
      <c r="N3583" s="44" t="str">
        <f aca="false">IFERROR(VLOOKUP(ROWS($N$5:N3583),$H$5:$I$6009,2,0),"")</f>
        <v/>
      </c>
    </row>
    <row r="3584" customFormat="false" ht="14.25" hidden="false" customHeight="true" outlineLevel="0" collapsed="false">
      <c r="H3584" s="44" t="n">
        <f aca="false">IF(ISNUMBER(SEARCH($N$1,I3584)),MAX($H$4:H3583)+1,0)</f>
        <v>0</v>
      </c>
      <c r="N3584" s="44" t="str">
        <f aca="false">IFERROR(VLOOKUP(ROWS($N$5:N3584),$H$5:$I$6009,2,0),"")</f>
        <v/>
      </c>
    </row>
    <row r="3585" customFormat="false" ht="14.25" hidden="false" customHeight="true" outlineLevel="0" collapsed="false">
      <c r="H3585" s="44" t="n">
        <f aca="false">IF(ISNUMBER(SEARCH($N$1,I3585)),MAX($H$4:H3584)+1,0)</f>
        <v>0</v>
      </c>
      <c r="N3585" s="44" t="str">
        <f aca="false">IFERROR(VLOOKUP(ROWS($N$5:N3585),$H$5:$I$6009,2,0),"")</f>
        <v/>
      </c>
    </row>
    <row r="3586" customFormat="false" ht="14.25" hidden="false" customHeight="true" outlineLevel="0" collapsed="false">
      <c r="H3586" s="44" t="n">
        <f aca="false">IF(ISNUMBER(SEARCH($N$1,I3586)),MAX($H$4:H3585)+1,0)</f>
        <v>0</v>
      </c>
      <c r="N3586" s="44" t="str">
        <f aca="false">IFERROR(VLOOKUP(ROWS($N$5:N3586),$H$5:$I$6009,2,0),"")</f>
        <v/>
      </c>
    </row>
    <row r="3587" customFormat="false" ht="14.25" hidden="false" customHeight="true" outlineLevel="0" collapsed="false">
      <c r="H3587" s="44" t="n">
        <f aca="false">IF(ISNUMBER(SEARCH($N$1,I3587)),MAX($H$4:H3586)+1,0)</f>
        <v>0</v>
      </c>
      <c r="N3587" s="44" t="str">
        <f aca="false">IFERROR(VLOOKUP(ROWS($N$5:N3587),$H$5:$I$6009,2,0),"")</f>
        <v/>
      </c>
    </row>
    <row r="3588" customFormat="false" ht="14.25" hidden="false" customHeight="true" outlineLevel="0" collapsed="false">
      <c r="H3588" s="44" t="n">
        <f aca="false">IF(ISNUMBER(SEARCH($N$1,I3588)),MAX($H$4:H3587)+1,0)</f>
        <v>0</v>
      </c>
      <c r="N3588" s="44" t="str">
        <f aca="false">IFERROR(VLOOKUP(ROWS($N$5:N3588),$H$5:$I$6009,2,0),"")</f>
        <v/>
      </c>
    </row>
    <row r="3589" customFormat="false" ht="14.25" hidden="false" customHeight="true" outlineLevel="0" collapsed="false">
      <c r="H3589" s="44" t="n">
        <f aca="false">IF(ISNUMBER(SEARCH($N$1,I3589)),MAX($H$4:H3588)+1,0)</f>
        <v>0</v>
      </c>
      <c r="N3589" s="44" t="str">
        <f aca="false">IFERROR(VLOOKUP(ROWS($N$5:N3589),$H$5:$I$6009,2,0),"")</f>
        <v/>
      </c>
    </row>
    <row r="3590" customFormat="false" ht="14.25" hidden="false" customHeight="true" outlineLevel="0" collapsed="false">
      <c r="H3590" s="44" t="n">
        <f aca="false">IF(ISNUMBER(SEARCH($N$1,I3590)),MAX($H$4:H3589)+1,0)</f>
        <v>0</v>
      </c>
      <c r="N3590" s="44" t="str">
        <f aca="false">IFERROR(VLOOKUP(ROWS($N$5:N3590),$H$5:$I$6009,2,0),"")</f>
        <v/>
      </c>
    </row>
    <row r="3591" customFormat="false" ht="14.25" hidden="false" customHeight="true" outlineLevel="0" collapsed="false">
      <c r="H3591" s="44" t="n">
        <f aca="false">IF(ISNUMBER(SEARCH($N$1,I3591)),MAX($H$4:H3590)+1,0)</f>
        <v>0</v>
      </c>
      <c r="N3591" s="44" t="str">
        <f aca="false">IFERROR(VLOOKUP(ROWS($N$5:N3591),$H$5:$I$6009,2,0),"")</f>
        <v/>
      </c>
    </row>
    <row r="3592" customFormat="false" ht="14.25" hidden="false" customHeight="true" outlineLevel="0" collapsed="false">
      <c r="H3592" s="44" t="n">
        <f aca="false">IF(ISNUMBER(SEARCH($N$1,I3592)),MAX($H$4:H3591)+1,0)</f>
        <v>0</v>
      </c>
      <c r="N3592" s="44" t="str">
        <f aca="false">IFERROR(VLOOKUP(ROWS($N$5:N3592),$H$5:$I$6009,2,0),"")</f>
        <v/>
      </c>
    </row>
    <row r="3593" customFormat="false" ht="14.25" hidden="false" customHeight="true" outlineLevel="0" collapsed="false">
      <c r="H3593" s="44" t="n">
        <f aca="false">IF(ISNUMBER(SEARCH($N$1,I3593)),MAX($H$4:H3592)+1,0)</f>
        <v>0</v>
      </c>
      <c r="N3593" s="44" t="str">
        <f aca="false">IFERROR(VLOOKUP(ROWS($N$5:N3593),$H$5:$I$6009,2,0),"")</f>
        <v/>
      </c>
    </row>
    <row r="3594" customFormat="false" ht="14.25" hidden="false" customHeight="true" outlineLevel="0" collapsed="false">
      <c r="H3594" s="44" t="n">
        <f aca="false">IF(ISNUMBER(SEARCH($N$1,I3594)),MAX($H$4:H3593)+1,0)</f>
        <v>0</v>
      </c>
      <c r="N3594" s="44" t="str">
        <f aca="false">IFERROR(VLOOKUP(ROWS($N$5:N3594),$H$5:$I$6009,2,0),"")</f>
        <v/>
      </c>
    </row>
    <row r="3595" customFormat="false" ht="14.25" hidden="false" customHeight="true" outlineLevel="0" collapsed="false">
      <c r="H3595" s="44" t="n">
        <f aca="false">IF(ISNUMBER(SEARCH($N$1,I3595)),MAX($H$4:H3594)+1,0)</f>
        <v>0</v>
      </c>
      <c r="N3595" s="44" t="str">
        <f aca="false">IFERROR(VLOOKUP(ROWS($N$5:N3595),$H$5:$I$6009,2,0),"")</f>
        <v/>
      </c>
    </row>
    <row r="3596" customFormat="false" ht="14.25" hidden="false" customHeight="true" outlineLevel="0" collapsed="false">
      <c r="H3596" s="44" t="n">
        <f aca="false">IF(ISNUMBER(SEARCH($N$1,I3596)),MAX($H$4:H3595)+1,0)</f>
        <v>0</v>
      </c>
      <c r="N3596" s="44" t="str">
        <f aca="false">IFERROR(VLOOKUP(ROWS($N$5:N3596),$H$5:$I$6009,2,0),"")</f>
        <v/>
      </c>
    </row>
    <row r="3597" customFormat="false" ht="14.25" hidden="false" customHeight="true" outlineLevel="0" collapsed="false">
      <c r="H3597" s="44" t="n">
        <f aca="false">IF(ISNUMBER(SEARCH($N$1,I3597)),MAX($H$4:H3596)+1,0)</f>
        <v>0</v>
      </c>
      <c r="N3597" s="44" t="str">
        <f aca="false">IFERROR(VLOOKUP(ROWS($N$5:N3597),$H$5:$I$6009,2,0),"")</f>
        <v/>
      </c>
    </row>
    <row r="3598" customFormat="false" ht="14.25" hidden="false" customHeight="true" outlineLevel="0" collapsed="false">
      <c r="H3598" s="44" t="n">
        <f aca="false">IF(ISNUMBER(SEARCH($N$1,I3598)),MAX($H$4:H3597)+1,0)</f>
        <v>0</v>
      </c>
      <c r="N3598" s="44" t="str">
        <f aca="false">IFERROR(VLOOKUP(ROWS($N$5:N3598),$H$5:$I$6009,2,0),"")</f>
        <v/>
      </c>
    </row>
    <row r="3599" customFormat="false" ht="14.25" hidden="false" customHeight="true" outlineLevel="0" collapsed="false">
      <c r="H3599" s="44" t="n">
        <f aca="false">IF(ISNUMBER(SEARCH($N$1,I3599)),MAX($H$4:H3598)+1,0)</f>
        <v>0</v>
      </c>
      <c r="N3599" s="44" t="str">
        <f aca="false">IFERROR(VLOOKUP(ROWS($N$5:N3599),$H$5:$I$6009,2,0),"")</f>
        <v/>
      </c>
    </row>
    <row r="3600" customFormat="false" ht="14.25" hidden="false" customHeight="true" outlineLevel="0" collapsed="false">
      <c r="H3600" s="44" t="n">
        <f aca="false">IF(ISNUMBER(SEARCH($N$1,I3600)),MAX($H$4:H3599)+1,0)</f>
        <v>0</v>
      </c>
      <c r="N3600" s="44" t="str">
        <f aca="false">IFERROR(VLOOKUP(ROWS($N$5:N3600),$H$5:$I$6009,2,0),"")</f>
        <v/>
      </c>
    </row>
    <row r="3601" customFormat="false" ht="14.25" hidden="false" customHeight="true" outlineLevel="0" collapsed="false">
      <c r="H3601" s="44" t="n">
        <f aca="false">IF(ISNUMBER(SEARCH($N$1,I3601)),MAX($H$4:H3600)+1,0)</f>
        <v>0</v>
      </c>
      <c r="N3601" s="44" t="str">
        <f aca="false">IFERROR(VLOOKUP(ROWS($N$5:N3601),$H$5:$I$6009,2,0),"")</f>
        <v/>
      </c>
    </row>
    <row r="3602" customFormat="false" ht="14.25" hidden="false" customHeight="true" outlineLevel="0" collapsed="false">
      <c r="H3602" s="44" t="n">
        <f aca="false">IF(ISNUMBER(SEARCH($N$1,I3602)),MAX($H$4:H3601)+1,0)</f>
        <v>0</v>
      </c>
      <c r="N3602" s="44" t="str">
        <f aca="false">IFERROR(VLOOKUP(ROWS($N$5:N3602),$H$5:$I$6009,2,0),"")</f>
        <v/>
      </c>
    </row>
    <row r="3603" customFormat="false" ht="14.25" hidden="false" customHeight="true" outlineLevel="0" collapsed="false">
      <c r="H3603" s="44" t="n">
        <f aca="false">IF(ISNUMBER(SEARCH($N$1,I3603)),MAX($H$4:H3602)+1,0)</f>
        <v>0</v>
      </c>
      <c r="N3603" s="44" t="str">
        <f aca="false">IFERROR(VLOOKUP(ROWS($N$5:N3603),$H$5:$I$6009,2,0),"")</f>
        <v/>
      </c>
    </row>
    <row r="3604" customFormat="false" ht="14.25" hidden="false" customHeight="true" outlineLevel="0" collapsed="false">
      <c r="H3604" s="44" t="n">
        <f aca="false">IF(ISNUMBER(SEARCH($N$1,I3604)),MAX($H$4:H3603)+1,0)</f>
        <v>0</v>
      </c>
      <c r="N3604" s="44" t="str">
        <f aca="false">IFERROR(VLOOKUP(ROWS($N$5:N3604),$H$5:$I$6009,2,0),"")</f>
        <v/>
      </c>
    </row>
    <row r="3605" customFormat="false" ht="14.25" hidden="false" customHeight="true" outlineLevel="0" collapsed="false">
      <c r="H3605" s="44" t="n">
        <f aca="false">IF(ISNUMBER(SEARCH($N$1,I3605)),MAX($H$4:H3604)+1,0)</f>
        <v>0</v>
      </c>
      <c r="N3605" s="44" t="str">
        <f aca="false">IFERROR(VLOOKUP(ROWS($N$5:N3605),$H$5:$I$6009,2,0),"")</f>
        <v/>
      </c>
    </row>
    <row r="3606" customFormat="false" ht="14.25" hidden="false" customHeight="true" outlineLevel="0" collapsed="false">
      <c r="H3606" s="44" t="n">
        <f aca="false">IF(ISNUMBER(SEARCH($N$1,I3606)),MAX($H$4:H3605)+1,0)</f>
        <v>0</v>
      </c>
      <c r="N3606" s="44" t="str">
        <f aca="false">IFERROR(VLOOKUP(ROWS($N$5:N3606),$H$5:$I$6009,2,0),"")</f>
        <v/>
      </c>
    </row>
    <row r="3607" customFormat="false" ht="14.25" hidden="false" customHeight="true" outlineLevel="0" collapsed="false">
      <c r="H3607" s="44" t="n">
        <f aca="false">IF(ISNUMBER(SEARCH($N$1,I3607)),MAX($H$4:H3606)+1,0)</f>
        <v>0</v>
      </c>
      <c r="N3607" s="44" t="str">
        <f aca="false">IFERROR(VLOOKUP(ROWS($N$5:N3607),$H$5:$I$6009,2,0),"")</f>
        <v/>
      </c>
    </row>
    <row r="3608" customFormat="false" ht="14.25" hidden="false" customHeight="true" outlineLevel="0" collapsed="false">
      <c r="H3608" s="44" t="n">
        <f aca="false">IF(ISNUMBER(SEARCH($N$1,I3608)),MAX($H$4:H3607)+1,0)</f>
        <v>0</v>
      </c>
      <c r="N3608" s="44" t="str">
        <f aca="false">IFERROR(VLOOKUP(ROWS($N$5:N3608),$H$5:$I$6009,2,0),"")</f>
        <v/>
      </c>
    </row>
    <row r="3609" customFormat="false" ht="14.25" hidden="false" customHeight="true" outlineLevel="0" collapsed="false">
      <c r="H3609" s="44" t="n">
        <f aca="false">IF(ISNUMBER(SEARCH($N$1,I3609)),MAX($H$4:H3608)+1,0)</f>
        <v>0</v>
      </c>
      <c r="N3609" s="44" t="str">
        <f aca="false">IFERROR(VLOOKUP(ROWS($N$5:N3609),$H$5:$I$6009,2,0),"")</f>
        <v/>
      </c>
    </row>
    <row r="3610" customFormat="false" ht="14.25" hidden="false" customHeight="true" outlineLevel="0" collapsed="false">
      <c r="H3610" s="44" t="n">
        <f aca="false">IF(ISNUMBER(SEARCH($N$1,I3610)),MAX($H$4:H3609)+1,0)</f>
        <v>0</v>
      </c>
      <c r="N3610" s="44" t="str">
        <f aca="false">IFERROR(VLOOKUP(ROWS($N$5:N3610),$H$5:$I$6009,2,0),"")</f>
        <v/>
      </c>
    </row>
    <row r="3611" customFormat="false" ht="14.25" hidden="false" customHeight="true" outlineLevel="0" collapsed="false">
      <c r="H3611" s="44" t="n">
        <f aca="false">IF(ISNUMBER(SEARCH($N$1,I3611)),MAX($H$4:H3610)+1,0)</f>
        <v>0</v>
      </c>
      <c r="N3611" s="44" t="str">
        <f aca="false">IFERROR(VLOOKUP(ROWS($N$5:N3611),$H$5:$I$6009,2,0),"")</f>
        <v/>
      </c>
    </row>
    <row r="3612" customFormat="false" ht="14.25" hidden="false" customHeight="true" outlineLevel="0" collapsed="false">
      <c r="H3612" s="44" t="n">
        <f aca="false">IF(ISNUMBER(SEARCH($N$1,I3612)),MAX($H$4:H3611)+1,0)</f>
        <v>0</v>
      </c>
      <c r="N3612" s="44" t="str">
        <f aca="false">IFERROR(VLOOKUP(ROWS($N$5:N3612),$H$5:$I$6009,2,0),"")</f>
        <v/>
      </c>
    </row>
    <row r="3613" customFormat="false" ht="14.25" hidden="false" customHeight="true" outlineLevel="0" collapsed="false">
      <c r="H3613" s="44" t="n">
        <f aca="false">IF(ISNUMBER(SEARCH($N$1,I3613)),MAX($H$4:H3612)+1,0)</f>
        <v>0</v>
      </c>
      <c r="N3613" s="44" t="str">
        <f aca="false">IFERROR(VLOOKUP(ROWS($N$5:N3613),$H$5:$I$6009,2,0),"")</f>
        <v/>
      </c>
    </row>
    <row r="3614" customFormat="false" ht="14.25" hidden="false" customHeight="true" outlineLevel="0" collapsed="false">
      <c r="H3614" s="44" t="n">
        <f aca="false">IF(ISNUMBER(SEARCH($N$1,I3614)),MAX($H$4:H3613)+1,0)</f>
        <v>0</v>
      </c>
      <c r="N3614" s="44" t="str">
        <f aca="false">IFERROR(VLOOKUP(ROWS($N$5:N3614),$H$5:$I$6009,2,0),"")</f>
        <v/>
      </c>
    </row>
    <row r="3615" customFormat="false" ht="14.25" hidden="false" customHeight="true" outlineLevel="0" collapsed="false">
      <c r="H3615" s="44" t="n">
        <f aca="false">IF(ISNUMBER(SEARCH($N$1,I3615)),MAX($H$4:H3614)+1,0)</f>
        <v>0</v>
      </c>
      <c r="N3615" s="44" t="str">
        <f aca="false">IFERROR(VLOOKUP(ROWS($N$5:N3615),$H$5:$I$6009,2,0),"")</f>
        <v/>
      </c>
    </row>
    <row r="3616" customFormat="false" ht="14.25" hidden="false" customHeight="true" outlineLevel="0" collapsed="false">
      <c r="H3616" s="44" t="n">
        <f aca="false">IF(ISNUMBER(SEARCH($N$1,I3616)),MAX($H$4:H3615)+1,0)</f>
        <v>0</v>
      </c>
      <c r="N3616" s="44" t="str">
        <f aca="false">IFERROR(VLOOKUP(ROWS($N$5:N3616),$H$5:$I$6009,2,0),"")</f>
        <v/>
      </c>
    </row>
    <row r="3617" customFormat="false" ht="14.25" hidden="false" customHeight="true" outlineLevel="0" collapsed="false">
      <c r="H3617" s="44" t="n">
        <f aca="false">IF(ISNUMBER(SEARCH($N$1,I3617)),MAX($H$4:H3616)+1,0)</f>
        <v>0</v>
      </c>
      <c r="N3617" s="44" t="str">
        <f aca="false">IFERROR(VLOOKUP(ROWS($N$5:N3617),$H$5:$I$6009,2,0),"")</f>
        <v/>
      </c>
    </row>
    <row r="3618" customFormat="false" ht="14.25" hidden="false" customHeight="true" outlineLevel="0" collapsed="false">
      <c r="H3618" s="44" t="n">
        <f aca="false">IF(ISNUMBER(SEARCH($N$1,I3618)),MAX($H$4:H3617)+1,0)</f>
        <v>0</v>
      </c>
      <c r="N3618" s="44" t="str">
        <f aca="false">IFERROR(VLOOKUP(ROWS($N$5:N3618),$H$5:$I$6009,2,0),"")</f>
        <v/>
      </c>
    </row>
    <row r="3619" customFormat="false" ht="14.25" hidden="false" customHeight="true" outlineLevel="0" collapsed="false">
      <c r="H3619" s="44" t="n">
        <f aca="false">IF(ISNUMBER(SEARCH($N$1,I3619)),MAX($H$4:H3618)+1,0)</f>
        <v>0</v>
      </c>
      <c r="N3619" s="44" t="str">
        <f aca="false">IFERROR(VLOOKUP(ROWS($N$5:N3619),$H$5:$I$6009,2,0),"")</f>
        <v/>
      </c>
    </row>
    <row r="3620" customFormat="false" ht="14.25" hidden="false" customHeight="true" outlineLevel="0" collapsed="false">
      <c r="H3620" s="44" t="n">
        <f aca="false">IF(ISNUMBER(SEARCH($N$1,I3620)),MAX($H$4:H3619)+1,0)</f>
        <v>0</v>
      </c>
      <c r="N3620" s="44" t="str">
        <f aca="false">IFERROR(VLOOKUP(ROWS($N$5:N3620),$H$5:$I$6009,2,0),"")</f>
        <v/>
      </c>
    </row>
    <row r="3621" customFormat="false" ht="14.25" hidden="false" customHeight="true" outlineLevel="0" collapsed="false">
      <c r="H3621" s="44" t="n">
        <f aca="false">IF(ISNUMBER(SEARCH($N$1,I3621)),MAX($H$4:H3620)+1,0)</f>
        <v>0</v>
      </c>
      <c r="N3621" s="44" t="str">
        <f aca="false">IFERROR(VLOOKUP(ROWS($N$5:N3621),$H$5:$I$6009,2,0),"")</f>
        <v/>
      </c>
    </row>
    <row r="3622" customFormat="false" ht="14.25" hidden="false" customHeight="true" outlineLevel="0" collapsed="false">
      <c r="H3622" s="44" t="n">
        <f aca="false">IF(ISNUMBER(SEARCH($N$1,I3622)),MAX($H$4:H3621)+1,0)</f>
        <v>0</v>
      </c>
      <c r="N3622" s="44" t="str">
        <f aca="false">IFERROR(VLOOKUP(ROWS($N$5:N3622),$H$5:$I$6009,2,0),"")</f>
        <v/>
      </c>
    </row>
    <row r="3623" customFormat="false" ht="14.25" hidden="false" customHeight="true" outlineLevel="0" collapsed="false">
      <c r="H3623" s="44" t="n">
        <f aca="false">IF(ISNUMBER(SEARCH($N$1,I3623)),MAX($H$4:H3622)+1,0)</f>
        <v>0</v>
      </c>
      <c r="N3623" s="44" t="str">
        <f aca="false">IFERROR(VLOOKUP(ROWS($N$5:N3623),$H$5:$I$6009,2,0),"")</f>
        <v/>
      </c>
    </row>
    <row r="3624" customFormat="false" ht="14.25" hidden="false" customHeight="true" outlineLevel="0" collapsed="false">
      <c r="H3624" s="44" t="n">
        <f aca="false">IF(ISNUMBER(SEARCH($N$1,I3624)),MAX($H$4:H3623)+1,0)</f>
        <v>0</v>
      </c>
      <c r="N3624" s="44" t="str">
        <f aca="false">IFERROR(VLOOKUP(ROWS($N$5:N3624),$H$5:$I$6009,2,0),"")</f>
        <v/>
      </c>
    </row>
    <row r="3625" customFormat="false" ht="14.25" hidden="false" customHeight="true" outlineLevel="0" collapsed="false">
      <c r="H3625" s="44" t="n">
        <f aca="false">IF(ISNUMBER(SEARCH($N$1,I3625)),MAX($H$4:H3624)+1,0)</f>
        <v>0</v>
      </c>
      <c r="N3625" s="44" t="str">
        <f aca="false">IFERROR(VLOOKUP(ROWS($N$5:N3625),$H$5:$I$6009,2,0),"")</f>
        <v/>
      </c>
    </row>
    <row r="3626" customFormat="false" ht="14.25" hidden="false" customHeight="true" outlineLevel="0" collapsed="false">
      <c r="H3626" s="44" t="n">
        <f aca="false">IF(ISNUMBER(SEARCH($N$1,I3626)),MAX($H$4:H3625)+1,0)</f>
        <v>0</v>
      </c>
      <c r="N3626" s="44" t="str">
        <f aca="false">IFERROR(VLOOKUP(ROWS($N$5:N3626),$H$5:$I$6009,2,0),"")</f>
        <v/>
      </c>
    </row>
    <row r="3627" customFormat="false" ht="14.25" hidden="false" customHeight="true" outlineLevel="0" collapsed="false">
      <c r="H3627" s="44" t="n">
        <f aca="false">IF(ISNUMBER(SEARCH($N$1,I3627)),MAX($H$4:H3626)+1,0)</f>
        <v>0</v>
      </c>
      <c r="N3627" s="44" t="str">
        <f aca="false">IFERROR(VLOOKUP(ROWS($N$5:N3627),$H$5:$I$6009,2,0),"")</f>
        <v/>
      </c>
    </row>
    <row r="3628" customFormat="false" ht="14.25" hidden="false" customHeight="true" outlineLevel="0" collapsed="false">
      <c r="H3628" s="44" t="n">
        <f aca="false">IF(ISNUMBER(SEARCH($N$1,I3628)),MAX($H$4:H3627)+1,0)</f>
        <v>0</v>
      </c>
      <c r="N3628" s="44" t="str">
        <f aca="false">IFERROR(VLOOKUP(ROWS($N$5:N3628),$H$5:$I$6009,2,0),"")</f>
        <v/>
      </c>
    </row>
    <row r="3629" customFormat="false" ht="14.25" hidden="false" customHeight="true" outlineLevel="0" collapsed="false">
      <c r="H3629" s="44" t="n">
        <f aca="false">IF(ISNUMBER(SEARCH($N$1,I3629)),MAX($H$4:H3628)+1,0)</f>
        <v>0</v>
      </c>
      <c r="N3629" s="44" t="str">
        <f aca="false">IFERROR(VLOOKUP(ROWS($N$5:N3629),$H$5:$I$6009,2,0),"")</f>
        <v/>
      </c>
    </row>
    <row r="3630" customFormat="false" ht="14.25" hidden="false" customHeight="true" outlineLevel="0" collapsed="false">
      <c r="H3630" s="44" t="n">
        <f aca="false">IF(ISNUMBER(SEARCH($N$1,I3630)),MAX($H$4:H3629)+1,0)</f>
        <v>0</v>
      </c>
      <c r="N3630" s="44" t="str">
        <f aca="false">IFERROR(VLOOKUP(ROWS($N$5:N3630),$H$5:$I$6009,2,0),"")</f>
        <v/>
      </c>
    </row>
    <row r="3631" customFormat="false" ht="14.25" hidden="false" customHeight="true" outlineLevel="0" collapsed="false">
      <c r="H3631" s="44" t="n">
        <f aca="false">IF(ISNUMBER(SEARCH($N$1,I3631)),MAX($H$4:H3630)+1,0)</f>
        <v>0</v>
      </c>
      <c r="N3631" s="44" t="str">
        <f aca="false">IFERROR(VLOOKUP(ROWS($N$5:N3631),$H$5:$I$6009,2,0),"")</f>
        <v/>
      </c>
    </row>
    <row r="3632" customFormat="false" ht="14.25" hidden="false" customHeight="true" outlineLevel="0" collapsed="false">
      <c r="H3632" s="44" t="n">
        <f aca="false">IF(ISNUMBER(SEARCH($N$1,I3632)),MAX($H$4:H3631)+1,0)</f>
        <v>0</v>
      </c>
      <c r="N3632" s="44" t="str">
        <f aca="false">IFERROR(VLOOKUP(ROWS($N$5:N3632),$H$5:$I$6009,2,0),"")</f>
        <v/>
      </c>
    </row>
    <row r="3633" customFormat="false" ht="14.25" hidden="false" customHeight="true" outlineLevel="0" collapsed="false">
      <c r="H3633" s="44" t="n">
        <f aca="false">IF(ISNUMBER(SEARCH($N$1,I3633)),MAX($H$4:H3632)+1,0)</f>
        <v>0</v>
      </c>
      <c r="N3633" s="44" t="str">
        <f aca="false">IFERROR(VLOOKUP(ROWS($N$5:N3633),$H$5:$I$6009,2,0),"")</f>
        <v/>
      </c>
    </row>
    <row r="3634" customFormat="false" ht="14.25" hidden="false" customHeight="true" outlineLevel="0" collapsed="false">
      <c r="H3634" s="44" t="n">
        <f aca="false">IF(ISNUMBER(SEARCH($N$1,I3634)),MAX($H$4:H3633)+1,0)</f>
        <v>0</v>
      </c>
      <c r="N3634" s="44" t="str">
        <f aca="false">IFERROR(VLOOKUP(ROWS($N$5:N3634),$H$5:$I$6009,2,0),"")</f>
        <v/>
      </c>
    </row>
    <row r="3635" customFormat="false" ht="14.25" hidden="false" customHeight="true" outlineLevel="0" collapsed="false">
      <c r="H3635" s="44" t="n">
        <f aca="false">IF(ISNUMBER(SEARCH($N$1,I3635)),MAX($H$4:H3634)+1,0)</f>
        <v>0</v>
      </c>
      <c r="N3635" s="44" t="str">
        <f aca="false">IFERROR(VLOOKUP(ROWS($N$5:N3635),$H$5:$I$6009,2,0),"")</f>
        <v/>
      </c>
    </row>
    <row r="3636" customFormat="false" ht="14.25" hidden="false" customHeight="true" outlineLevel="0" collapsed="false">
      <c r="H3636" s="44" t="n">
        <f aca="false">IF(ISNUMBER(SEARCH($N$1,I3636)),MAX($H$4:H3635)+1,0)</f>
        <v>0</v>
      </c>
      <c r="N3636" s="44" t="str">
        <f aca="false">IFERROR(VLOOKUP(ROWS($N$5:N3636),$H$5:$I$6009,2,0),"")</f>
        <v/>
      </c>
    </row>
    <row r="3637" customFormat="false" ht="14.25" hidden="false" customHeight="true" outlineLevel="0" collapsed="false">
      <c r="H3637" s="44" t="n">
        <f aca="false">IF(ISNUMBER(SEARCH($N$1,I3637)),MAX($H$4:H3636)+1,0)</f>
        <v>0</v>
      </c>
      <c r="N3637" s="44" t="str">
        <f aca="false">IFERROR(VLOOKUP(ROWS($N$5:N3637),$H$5:$I$6009,2,0),"")</f>
        <v/>
      </c>
    </row>
    <row r="3638" customFormat="false" ht="14.25" hidden="false" customHeight="true" outlineLevel="0" collapsed="false">
      <c r="H3638" s="44" t="n">
        <f aca="false">IF(ISNUMBER(SEARCH($N$1,I3638)),MAX($H$4:H3637)+1,0)</f>
        <v>0</v>
      </c>
      <c r="N3638" s="44" t="str">
        <f aca="false">IFERROR(VLOOKUP(ROWS($N$5:N3638),$H$5:$I$6009,2,0),"")</f>
        <v/>
      </c>
    </row>
    <row r="3639" customFormat="false" ht="14.25" hidden="false" customHeight="true" outlineLevel="0" collapsed="false">
      <c r="H3639" s="44" t="n">
        <f aca="false">IF(ISNUMBER(SEARCH($N$1,I3639)),MAX($H$4:H3638)+1,0)</f>
        <v>0</v>
      </c>
      <c r="N3639" s="44" t="str">
        <f aca="false">IFERROR(VLOOKUP(ROWS($N$5:N3639),$H$5:$I$6009,2,0),"")</f>
        <v/>
      </c>
    </row>
    <row r="3640" customFormat="false" ht="14.25" hidden="false" customHeight="true" outlineLevel="0" collapsed="false">
      <c r="H3640" s="44" t="n">
        <f aca="false">IF(ISNUMBER(SEARCH($N$1,I3640)),MAX($H$4:H3639)+1,0)</f>
        <v>0</v>
      </c>
      <c r="N3640" s="44" t="str">
        <f aca="false">IFERROR(VLOOKUP(ROWS($N$5:N3640),$H$5:$I$6009,2,0),"")</f>
        <v/>
      </c>
    </row>
    <row r="3641" customFormat="false" ht="14.25" hidden="false" customHeight="true" outlineLevel="0" collapsed="false">
      <c r="H3641" s="44" t="n">
        <f aca="false">IF(ISNUMBER(SEARCH($N$1,I3641)),MAX($H$4:H3640)+1,0)</f>
        <v>0</v>
      </c>
      <c r="N3641" s="44" t="str">
        <f aca="false">IFERROR(VLOOKUP(ROWS($N$5:N3641),$H$5:$I$6009,2,0),"")</f>
        <v/>
      </c>
    </row>
    <row r="3642" customFormat="false" ht="14.25" hidden="false" customHeight="true" outlineLevel="0" collapsed="false">
      <c r="H3642" s="44" t="n">
        <f aca="false">IF(ISNUMBER(SEARCH($N$1,I3642)),MAX($H$4:H3641)+1,0)</f>
        <v>0</v>
      </c>
      <c r="N3642" s="44" t="str">
        <f aca="false">IFERROR(VLOOKUP(ROWS($N$5:N3642),$H$5:$I$6009,2,0),"")</f>
        <v/>
      </c>
    </row>
    <row r="3643" customFormat="false" ht="14.25" hidden="false" customHeight="true" outlineLevel="0" collapsed="false">
      <c r="H3643" s="44" t="n">
        <f aca="false">IF(ISNUMBER(SEARCH($N$1,I3643)),MAX($H$4:H3642)+1,0)</f>
        <v>0</v>
      </c>
      <c r="N3643" s="44" t="str">
        <f aca="false">IFERROR(VLOOKUP(ROWS($N$5:N3643),$H$5:$I$6009,2,0),"")</f>
        <v/>
      </c>
    </row>
    <row r="3644" customFormat="false" ht="14.25" hidden="false" customHeight="true" outlineLevel="0" collapsed="false">
      <c r="H3644" s="44" t="n">
        <f aca="false">IF(ISNUMBER(SEARCH($N$1,I3644)),MAX($H$4:H3643)+1,0)</f>
        <v>0</v>
      </c>
      <c r="N3644" s="44" t="str">
        <f aca="false">IFERROR(VLOOKUP(ROWS($N$5:N3644),$H$5:$I$6009,2,0),"")</f>
        <v/>
      </c>
    </row>
    <row r="3645" customFormat="false" ht="14.25" hidden="false" customHeight="true" outlineLevel="0" collapsed="false">
      <c r="H3645" s="44" t="n">
        <f aca="false">IF(ISNUMBER(SEARCH($N$1,I3645)),MAX($H$4:H3644)+1,0)</f>
        <v>0</v>
      </c>
      <c r="N3645" s="44" t="str">
        <f aca="false">IFERROR(VLOOKUP(ROWS($N$5:N3645),$H$5:$I$6009,2,0),"")</f>
        <v/>
      </c>
    </row>
    <row r="3646" customFormat="false" ht="14.25" hidden="false" customHeight="true" outlineLevel="0" collapsed="false">
      <c r="H3646" s="44" t="n">
        <f aca="false">IF(ISNUMBER(SEARCH($N$1,I3646)),MAX($H$4:H3645)+1,0)</f>
        <v>0</v>
      </c>
      <c r="N3646" s="44" t="str">
        <f aca="false">IFERROR(VLOOKUP(ROWS($N$5:N3646),$H$5:$I$6009,2,0),"")</f>
        <v/>
      </c>
    </row>
    <row r="3647" customFormat="false" ht="14.25" hidden="false" customHeight="true" outlineLevel="0" collapsed="false">
      <c r="H3647" s="44" t="n">
        <f aca="false">IF(ISNUMBER(SEARCH($N$1,I3647)),MAX($H$4:H3646)+1,0)</f>
        <v>0</v>
      </c>
      <c r="N3647" s="44" t="str">
        <f aca="false">IFERROR(VLOOKUP(ROWS($N$5:N3647),$H$5:$I$6009,2,0),"")</f>
        <v/>
      </c>
    </row>
    <row r="3648" customFormat="false" ht="14.25" hidden="false" customHeight="true" outlineLevel="0" collapsed="false">
      <c r="H3648" s="44" t="n">
        <f aca="false">IF(ISNUMBER(SEARCH($N$1,I3648)),MAX($H$4:H3647)+1,0)</f>
        <v>0</v>
      </c>
      <c r="N3648" s="44" t="str">
        <f aca="false">IFERROR(VLOOKUP(ROWS($N$5:N3648),$H$5:$I$6009,2,0),"")</f>
        <v/>
      </c>
    </row>
    <row r="3649" customFormat="false" ht="14.25" hidden="false" customHeight="true" outlineLevel="0" collapsed="false">
      <c r="H3649" s="44" t="n">
        <f aca="false">IF(ISNUMBER(SEARCH($N$1,I3649)),MAX($H$4:H3648)+1,0)</f>
        <v>0</v>
      </c>
      <c r="N3649" s="44" t="str">
        <f aca="false">IFERROR(VLOOKUP(ROWS($N$5:N3649),$H$5:$I$6009,2,0),"")</f>
        <v/>
      </c>
    </row>
    <row r="3650" customFormat="false" ht="14.25" hidden="false" customHeight="true" outlineLevel="0" collapsed="false">
      <c r="H3650" s="44" t="n">
        <f aca="false">IF(ISNUMBER(SEARCH($N$1,I3650)),MAX($H$4:H3649)+1,0)</f>
        <v>0</v>
      </c>
      <c r="N3650" s="44" t="str">
        <f aca="false">IFERROR(VLOOKUP(ROWS($N$5:N3650),$H$5:$I$6009,2,0),"")</f>
        <v/>
      </c>
    </row>
    <row r="3651" customFormat="false" ht="14.25" hidden="false" customHeight="true" outlineLevel="0" collapsed="false">
      <c r="H3651" s="44" t="n">
        <f aca="false">IF(ISNUMBER(SEARCH($N$1,I3651)),MAX($H$4:H3650)+1,0)</f>
        <v>0</v>
      </c>
      <c r="N3651" s="44" t="str">
        <f aca="false">IFERROR(VLOOKUP(ROWS($N$5:N3651),$H$5:$I$6009,2,0),"")</f>
        <v/>
      </c>
    </row>
    <row r="3652" customFormat="false" ht="14.25" hidden="false" customHeight="true" outlineLevel="0" collapsed="false">
      <c r="H3652" s="44" t="n">
        <f aca="false">IF(ISNUMBER(SEARCH($N$1,I3652)),MAX($H$4:H3651)+1,0)</f>
        <v>0</v>
      </c>
      <c r="N3652" s="44" t="str">
        <f aca="false">IFERROR(VLOOKUP(ROWS($N$5:N3652),$H$5:$I$6009,2,0),"")</f>
        <v/>
      </c>
    </row>
    <row r="3653" customFormat="false" ht="14.25" hidden="false" customHeight="true" outlineLevel="0" collapsed="false">
      <c r="H3653" s="44" t="n">
        <f aca="false">IF(ISNUMBER(SEARCH($N$1,I3653)),MAX($H$4:H3652)+1,0)</f>
        <v>0</v>
      </c>
      <c r="N3653" s="44" t="str">
        <f aca="false">IFERROR(VLOOKUP(ROWS($N$5:N3653),$H$5:$I$6009,2,0),"")</f>
        <v/>
      </c>
    </row>
    <row r="3654" customFormat="false" ht="14.25" hidden="false" customHeight="true" outlineLevel="0" collapsed="false">
      <c r="H3654" s="44" t="n">
        <f aca="false">IF(ISNUMBER(SEARCH($N$1,I3654)),MAX($H$4:H3653)+1,0)</f>
        <v>0</v>
      </c>
      <c r="N3654" s="44" t="str">
        <f aca="false">IFERROR(VLOOKUP(ROWS($N$5:N3654),$H$5:$I$6009,2,0),"")</f>
        <v/>
      </c>
    </row>
    <row r="3655" customFormat="false" ht="14.25" hidden="false" customHeight="true" outlineLevel="0" collapsed="false">
      <c r="H3655" s="44" t="n">
        <f aca="false">IF(ISNUMBER(SEARCH($N$1,I3655)),MAX($H$4:H3654)+1,0)</f>
        <v>0</v>
      </c>
      <c r="N3655" s="44" t="str">
        <f aca="false">IFERROR(VLOOKUP(ROWS($N$5:N3655),$H$5:$I$6009,2,0),"")</f>
        <v/>
      </c>
    </row>
    <row r="3656" customFormat="false" ht="14.25" hidden="false" customHeight="true" outlineLevel="0" collapsed="false">
      <c r="H3656" s="44" t="n">
        <f aca="false">IF(ISNUMBER(SEARCH($N$1,I3656)),MAX($H$4:H3655)+1,0)</f>
        <v>0</v>
      </c>
      <c r="N3656" s="44" t="str">
        <f aca="false">IFERROR(VLOOKUP(ROWS($N$5:N3656),$H$5:$I$6009,2,0),"")</f>
        <v/>
      </c>
    </row>
    <row r="3657" customFormat="false" ht="14.25" hidden="false" customHeight="true" outlineLevel="0" collapsed="false">
      <c r="H3657" s="44" t="n">
        <f aca="false">IF(ISNUMBER(SEARCH($N$1,I3657)),MAX($H$4:H3656)+1,0)</f>
        <v>0</v>
      </c>
      <c r="N3657" s="44" t="str">
        <f aca="false">IFERROR(VLOOKUP(ROWS($N$5:N3657),$H$5:$I$6009,2,0),"")</f>
        <v/>
      </c>
    </row>
    <row r="3658" customFormat="false" ht="14.25" hidden="false" customHeight="true" outlineLevel="0" collapsed="false">
      <c r="H3658" s="44" t="n">
        <f aca="false">IF(ISNUMBER(SEARCH($N$1,I3658)),MAX($H$4:H3657)+1,0)</f>
        <v>0</v>
      </c>
      <c r="N3658" s="44" t="str">
        <f aca="false">IFERROR(VLOOKUP(ROWS($N$5:N3658),$H$5:$I$6009,2,0),"")</f>
        <v/>
      </c>
    </row>
    <row r="3659" customFormat="false" ht="14.25" hidden="false" customHeight="true" outlineLevel="0" collapsed="false">
      <c r="H3659" s="44" t="n">
        <f aca="false">IF(ISNUMBER(SEARCH($N$1,I3659)),MAX($H$4:H3658)+1,0)</f>
        <v>0</v>
      </c>
      <c r="N3659" s="44" t="str">
        <f aca="false">IFERROR(VLOOKUP(ROWS($N$5:N3659),$H$5:$I$6009,2,0),"")</f>
        <v/>
      </c>
    </row>
    <row r="3660" customFormat="false" ht="14.25" hidden="false" customHeight="true" outlineLevel="0" collapsed="false">
      <c r="H3660" s="44" t="n">
        <f aca="false">IF(ISNUMBER(SEARCH($N$1,I3660)),MAX($H$4:H3659)+1,0)</f>
        <v>0</v>
      </c>
      <c r="N3660" s="44" t="str">
        <f aca="false">IFERROR(VLOOKUP(ROWS($N$5:N3660),$H$5:$I$6009,2,0),"")</f>
        <v/>
      </c>
    </row>
    <row r="3661" customFormat="false" ht="14.25" hidden="false" customHeight="true" outlineLevel="0" collapsed="false">
      <c r="H3661" s="44" t="n">
        <f aca="false">IF(ISNUMBER(SEARCH($N$1,I3661)),MAX($H$4:H3660)+1,0)</f>
        <v>0</v>
      </c>
      <c r="N3661" s="44" t="str">
        <f aca="false">IFERROR(VLOOKUP(ROWS($N$5:N3661),$H$5:$I$6009,2,0),"")</f>
        <v/>
      </c>
    </row>
    <row r="3662" customFormat="false" ht="14.25" hidden="false" customHeight="true" outlineLevel="0" collapsed="false">
      <c r="H3662" s="44" t="n">
        <f aca="false">IF(ISNUMBER(SEARCH($N$1,I3662)),MAX($H$4:H3661)+1,0)</f>
        <v>0</v>
      </c>
      <c r="N3662" s="44" t="str">
        <f aca="false">IFERROR(VLOOKUP(ROWS($N$5:N3662),$H$5:$I$6009,2,0),"")</f>
        <v/>
      </c>
    </row>
    <row r="3663" customFormat="false" ht="14.25" hidden="false" customHeight="true" outlineLevel="0" collapsed="false">
      <c r="H3663" s="44" t="n">
        <f aca="false">IF(ISNUMBER(SEARCH($N$1,I3663)),MAX($H$4:H3662)+1,0)</f>
        <v>0</v>
      </c>
      <c r="N3663" s="44" t="str">
        <f aca="false">IFERROR(VLOOKUP(ROWS($N$5:N3663),$H$5:$I$6009,2,0),"")</f>
        <v/>
      </c>
    </row>
    <row r="3664" customFormat="false" ht="14.25" hidden="false" customHeight="true" outlineLevel="0" collapsed="false">
      <c r="H3664" s="44" t="n">
        <f aca="false">IF(ISNUMBER(SEARCH($N$1,I3664)),MAX($H$4:H3663)+1,0)</f>
        <v>0</v>
      </c>
      <c r="N3664" s="44" t="str">
        <f aca="false">IFERROR(VLOOKUP(ROWS($N$5:N3664),$H$5:$I$6009,2,0),"")</f>
        <v/>
      </c>
    </row>
    <row r="3665" customFormat="false" ht="14.25" hidden="false" customHeight="true" outlineLevel="0" collapsed="false">
      <c r="H3665" s="44" t="n">
        <f aca="false">IF(ISNUMBER(SEARCH($N$1,I3665)),MAX($H$4:H3664)+1,0)</f>
        <v>0</v>
      </c>
      <c r="N3665" s="44" t="str">
        <f aca="false">IFERROR(VLOOKUP(ROWS($N$5:N3665),$H$5:$I$6009,2,0),"")</f>
        <v/>
      </c>
    </row>
    <row r="3666" customFormat="false" ht="14.25" hidden="false" customHeight="true" outlineLevel="0" collapsed="false">
      <c r="H3666" s="44" t="n">
        <f aca="false">IF(ISNUMBER(SEARCH($N$1,I3666)),MAX($H$4:H3665)+1,0)</f>
        <v>0</v>
      </c>
      <c r="N3666" s="44" t="str">
        <f aca="false">IFERROR(VLOOKUP(ROWS($N$5:N3666),$H$5:$I$6009,2,0),"")</f>
        <v/>
      </c>
    </row>
    <row r="3667" customFormat="false" ht="14.25" hidden="false" customHeight="true" outlineLevel="0" collapsed="false">
      <c r="H3667" s="44" t="n">
        <f aca="false">IF(ISNUMBER(SEARCH($N$1,I3667)),MAX($H$4:H3666)+1,0)</f>
        <v>0</v>
      </c>
      <c r="N3667" s="44" t="str">
        <f aca="false">IFERROR(VLOOKUP(ROWS($N$5:N3667),$H$5:$I$6009,2,0),"")</f>
        <v/>
      </c>
    </row>
    <row r="3668" customFormat="false" ht="14.25" hidden="false" customHeight="true" outlineLevel="0" collapsed="false">
      <c r="H3668" s="44" t="n">
        <f aca="false">IF(ISNUMBER(SEARCH($N$1,I3668)),MAX($H$4:H3667)+1,0)</f>
        <v>0</v>
      </c>
      <c r="N3668" s="44" t="str">
        <f aca="false">IFERROR(VLOOKUP(ROWS($N$5:N3668),$H$5:$I$6009,2,0),"")</f>
        <v/>
      </c>
    </row>
    <row r="3669" customFormat="false" ht="14.25" hidden="false" customHeight="true" outlineLevel="0" collapsed="false">
      <c r="H3669" s="44" t="n">
        <f aca="false">IF(ISNUMBER(SEARCH($N$1,I3669)),MAX($H$4:H3668)+1,0)</f>
        <v>0</v>
      </c>
      <c r="N3669" s="44" t="str">
        <f aca="false">IFERROR(VLOOKUP(ROWS($N$5:N3669),$H$5:$I$6009,2,0),"")</f>
        <v/>
      </c>
    </row>
    <row r="3670" customFormat="false" ht="14.25" hidden="false" customHeight="true" outlineLevel="0" collapsed="false">
      <c r="H3670" s="44" t="n">
        <f aca="false">IF(ISNUMBER(SEARCH($N$1,I3670)),MAX($H$4:H3669)+1,0)</f>
        <v>0</v>
      </c>
      <c r="N3670" s="44" t="str">
        <f aca="false">IFERROR(VLOOKUP(ROWS($N$5:N3670),$H$5:$I$6009,2,0),"")</f>
        <v/>
      </c>
    </row>
    <row r="3671" customFormat="false" ht="14.25" hidden="false" customHeight="true" outlineLevel="0" collapsed="false">
      <c r="H3671" s="44" t="n">
        <f aca="false">IF(ISNUMBER(SEARCH($N$1,I3671)),MAX($H$4:H3670)+1,0)</f>
        <v>0</v>
      </c>
      <c r="N3671" s="44" t="str">
        <f aca="false">IFERROR(VLOOKUP(ROWS($N$5:N3671),$H$5:$I$6009,2,0),"")</f>
        <v/>
      </c>
    </row>
    <row r="3672" customFormat="false" ht="14.25" hidden="false" customHeight="true" outlineLevel="0" collapsed="false">
      <c r="H3672" s="44" t="n">
        <f aca="false">IF(ISNUMBER(SEARCH($N$1,I3672)),MAX($H$4:H3671)+1,0)</f>
        <v>0</v>
      </c>
      <c r="N3672" s="44" t="str">
        <f aca="false">IFERROR(VLOOKUP(ROWS($N$5:N3672),$H$5:$I$6009,2,0),"")</f>
        <v/>
      </c>
    </row>
    <row r="3673" customFormat="false" ht="14.25" hidden="false" customHeight="true" outlineLevel="0" collapsed="false">
      <c r="H3673" s="44" t="n">
        <f aca="false">IF(ISNUMBER(SEARCH($N$1,I3673)),MAX($H$4:H3672)+1,0)</f>
        <v>0</v>
      </c>
      <c r="N3673" s="44" t="str">
        <f aca="false">IFERROR(VLOOKUP(ROWS($N$5:N3673),$H$5:$I$6009,2,0),"")</f>
        <v/>
      </c>
    </row>
    <row r="3674" customFormat="false" ht="14.25" hidden="false" customHeight="true" outlineLevel="0" collapsed="false">
      <c r="H3674" s="44" t="n">
        <f aca="false">IF(ISNUMBER(SEARCH($N$1,I3674)),MAX($H$4:H3673)+1,0)</f>
        <v>0</v>
      </c>
      <c r="N3674" s="44" t="str">
        <f aca="false">IFERROR(VLOOKUP(ROWS($N$5:N3674),$H$5:$I$6009,2,0),"")</f>
        <v/>
      </c>
    </row>
    <row r="3675" customFormat="false" ht="14.25" hidden="false" customHeight="true" outlineLevel="0" collapsed="false">
      <c r="H3675" s="44" t="n">
        <f aca="false">IF(ISNUMBER(SEARCH($N$1,I3675)),MAX($H$4:H3674)+1,0)</f>
        <v>0</v>
      </c>
      <c r="N3675" s="44" t="str">
        <f aca="false">IFERROR(VLOOKUP(ROWS($N$5:N3675),$H$5:$I$6009,2,0),"")</f>
        <v/>
      </c>
    </row>
    <row r="3676" customFormat="false" ht="14.25" hidden="false" customHeight="true" outlineLevel="0" collapsed="false">
      <c r="H3676" s="44" t="n">
        <f aca="false">IF(ISNUMBER(SEARCH($N$1,I3676)),MAX($H$4:H3675)+1,0)</f>
        <v>0</v>
      </c>
      <c r="N3676" s="44" t="str">
        <f aca="false">IFERROR(VLOOKUP(ROWS($N$5:N3676),$H$5:$I$6009,2,0),"")</f>
        <v/>
      </c>
    </row>
    <row r="3677" customFormat="false" ht="14.25" hidden="false" customHeight="true" outlineLevel="0" collapsed="false">
      <c r="H3677" s="44" t="n">
        <f aca="false">IF(ISNUMBER(SEARCH($N$1,I3677)),MAX($H$4:H3676)+1,0)</f>
        <v>0</v>
      </c>
      <c r="N3677" s="44" t="str">
        <f aca="false">IFERROR(VLOOKUP(ROWS($N$5:N3677),$H$5:$I$6009,2,0),"")</f>
        <v/>
      </c>
    </row>
    <row r="3678" customFormat="false" ht="14.25" hidden="false" customHeight="true" outlineLevel="0" collapsed="false">
      <c r="H3678" s="44" t="n">
        <f aca="false">IF(ISNUMBER(SEARCH($N$1,I3678)),MAX($H$4:H3677)+1,0)</f>
        <v>0</v>
      </c>
      <c r="N3678" s="44" t="str">
        <f aca="false">IFERROR(VLOOKUP(ROWS($N$5:N3678),$H$5:$I$6009,2,0),"")</f>
        <v/>
      </c>
    </row>
    <row r="3679" customFormat="false" ht="14.25" hidden="false" customHeight="true" outlineLevel="0" collapsed="false">
      <c r="H3679" s="44" t="n">
        <f aca="false">IF(ISNUMBER(SEARCH($N$1,I3679)),MAX($H$4:H3678)+1,0)</f>
        <v>0</v>
      </c>
      <c r="N3679" s="44" t="str">
        <f aca="false">IFERROR(VLOOKUP(ROWS($N$5:N3679),$H$5:$I$6009,2,0),"")</f>
        <v/>
      </c>
    </row>
    <row r="3680" customFormat="false" ht="14.25" hidden="false" customHeight="true" outlineLevel="0" collapsed="false">
      <c r="H3680" s="44" t="n">
        <f aca="false">IF(ISNUMBER(SEARCH($N$1,I3680)),MAX($H$4:H3679)+1,0)</f>
        <v>0</v>
      </c>
      <c r="N3680" s="44" t="str">
        <f aca="false">IFERROR(VLOOKUP(ROWS($N$5:N3680),$H$5:$I$6009,2,0),"")</f>
        <v/>
      </c>
    </row>
    <row r="3681" customFormat="false" ht="14.25" hidden="false" customHeight="true" outlineLevel="0" collapsed="false">
      <c r="H3681" s="44" t="n">
        <f aca="false">IF(ISNUMBER(SEARCH($N$1,I3681)),MAX($H$4:H3680)+1,0)</f>
        <v>0</v>
      </c>
      <c r="N3681" s="44" t="str">
        <f aca="false">IFERROR(VLOOKUP(ROWS($N$5:N3681),$H$5:$I$6009,2,0),"")</f>
        <v/>
      </c>
    </row>
    <row r="3682" customFormat="false" ht="14.25" hidden="false" customHeight="true" outlineLevel="0" collapsed="false">
      <c r="H3682" s="44" t="n">
        <f aca="false">IF(ISNUMBER(SEARCH($N$1,I3682)),MAX($H$4:H3681)+1,0)</f>
        <v>0</v>
      </c>
      <c r="N3682" s="44" t="str">
        <f aca="false">IFERROR(VLOOKUP(ROWS($N$5:N3682),$H$5:$I$6009,2,0),"")</f>
        <v/>
      </c>
    </row>
    <row r="3683" customFormat="false" ht="14.25" hidden="false" customHeight="true" outlineLevel="0" collapsed="false">
      <c r="H3683" s="44" t="n">
        <f aca="false">IF(ISNUMBER(SEARCH($N$1,I3683)),MAX($H$4:H3682)+1,0)</f>
        <v>0</v>
      </c>
      <c r="N3683" s="44" t="str">
        <f aca="false">IFERROR(VLOOKUP(ROWS($N$5:N3683),$H$5:$I$6009,2,0),"")</f>
        <v/>
      </c>
    </row>
    <row r="3684" customFormat="false" ht="14.25" hidden="false" customHeight="true" outlineLevel="0" collapsed="false">
      <c r="H3684" s="44" t="n">
        <f aca="false">IF(ISNUMBER(SEARCH($N$1,I3684)),MAX($H$4:H3683)+1,0)</f>
        <v>0</v>
      </c>
      <c r="N3684" s="44" t="str">
        <f aca="false">IFERROR(VLOOKUP(ROWS($N$5:N3684),$H$5:$I$6009,2,0),"")</f>
        <v/>
      </c>
    </row>
    <row r="3685" customFormat="false" ht="14.25" hidden="false" customHeight="true" outlineLevel="0" collapsed="false">
      <c r="H3685" s="44" t="n">
        <f aca="false">IF(ISNUMBER(SEARCH($N$1,I3685)),MAX($H$4:H3684)+1,0)</f>
        <v>0</v>
      </c>
      <c r="N3685" s="44" t="str">
        <f aca="false">IFERROR(VLOOKUP(ROWS($N$5:N3685),$H$5:$I$6009,2,0),"")</f>
        <v/>
      </c>
    </row>
    <row r="3686" customFormat="false" ht="14.25" hidden="false" customHeight="true" outlineLevel="0" collapsed="false">
      <c r="H3686" s="44" t="n">
        <f aca="false">IF(ISNUMBER(SEARCH($N$1,I3686)),MAX($H$4:H3685)+1,0)</f>
        <v>0</v>
      </c>
      <c r="N3686" s="44" t="str">
        <f aca="false">IFERROR(VLOOKUP(ROWS($N$5:N3686),$H$5:$I$6009,2,0),"")</f>
        <v/>
      </c>
    </row>
    <row r="3687" customFormat="false" ht="14.25" hidden="false" customHeight="true" outlineLevel="0" collapsed="false">
      <c r="H3687" s="44" t="n">
        <f aca="false">IF(ISNUMBER(SEARCH($N$1,I3687)),MAX($H$4:H3686)+1,0)</f>
        <v>0</v>
      </c>
      <c r="N3687" s="44" t="str">
        <f aca="false">IFERROR(VLOOKUP(ROWS($N$5:N3687),$H$5:$I$6009,2,0),"")</f>
        <v/>
      </c>
    </row>
    <row r="3688" customFormat="false" ht="14.25" hidden="false" customHeight="true" outlineLevel="0" collapsed="false">
      <c r="H3688" s="44" t="n">
        <f aca="false">IF(ISNUMBER(SEARCH($N$1,I3688)),MAX($H$4:H3687)+1,0)</f>
        <v>0</v>
      </c>
      <c r="N3688" s="44" t="str">
        <f aca="false">IFERROR(VLOOKUP(ROWS($N$5:N3688),$H$5:$I$6009,2,0),"")</f>
        <v/>
      </c>
    </row>
    <row r="3689" customFormat="false" ht="14.25" hidden="false" customHeight="true" outlineLevel="0" collapsed="false">
      <c r="H3689" s="44" t="n">
        <f aca="false">IF(ISNUMBER(SEARCH($N$1,I3689)),MAX($H$4:H3688)+1,0)</f>
        <v>0</v>
      </c>
      <c r="N3689" s="44" t="str">
        <f aca="false">IFERROR(VLOOKUP(ROWS($N$5:N3689),$H$5:$I$6009,2,0),"")</f>
        <v/>
      </c>
    </row>
    <row r="3690" customFormat="false" ht="14.25" hidden="false" customHeight="true" outlineLevel="0" collapsed="false">
      <c r="H3690" s="44" t="n">
        <f aca="false">IF(ISNUMBER(SEARCH($N$1,I3690)),MAX($H$4:H3689)+1,0)</f>
        <v>0</v>
      </c>
      <c r="N3690" s="44" t="str">
        <f aca="false">IFERROR(VLOOKUP(ROWS($N$5:N3690),$H$5:$I$6009,2,0),"")</f>
        <v/>
      </c>
    </row>
    <row r="3691" customFormat="false" ht="14.25" hidden="false" customHeight="true" outlineLevel="0" collapsed="false">
      <c r="H3691" s="44" t="n">
        <f aca="false">IF(ISNUMBER(SEARCH($N$1,I3691)),MAX($H$4:H3690)+1,0)</f>
        <v>0</v>
      </c>
      <c r="N3691" s="44" t="str">
        <f aca="false">IFERROR(VLOOKUP(ROWS($N$5:N3691),$H$5:$I$6009,2,0),"")</f>
        <v/>
      </c>
    </row>
    <row r="3692" customFormat="false" ht="14.25" hidden="false" customHeight="true" outlineLevel="0" collapsed="false">
      <c r="H3692" s="44" t="n">
        <f aca="false">IF(ISNUMBER(SEARCH($N$1,I3692)),MAX($H$4:H3691)+1,0)</f>
        <v>0</v>
      </c>
      <c r="N3692" s="44" t="str">
        <f aca="false">IFERROR(VLOOKUP(ROWS($N$5:N3692),$H$5:$I$6009,2,0),"")</f>
        <v/>
      </c>
    </row>
    <row r="3693" customFormat="false" ht="14.25" hidden="false" customHeight="true" outlineLevel="0" collapsed="false">
      <c r="H3693" s="44" t="n">
        <f aca="false">IF(ISNUMBER(SEARCH($N$1,I3693)),MAX($H$4:H3692)+1,0)</f>
        <v>0</v>
      </c>
      <c r="N3693" s="44" t="str">
        <f aca="false">IFERROR(VLOOKUP(ROWS($N$5:N3693),$H$5:$I$6009,2,0),"")</f>
        <v/>
      </c>
    </row>
    <row r="3694" customFormat="false" ht="14.25" hidden="false" customHeight="true" outlineLevel="0" collapsed="false">
      <c r="H3694" s="44" t="n">
        <f aca="false">IF(ISNUMBER(SEARCH($N$1,I3694)),MAX($H$4:H3693)+1,0)</f>
        <v>0</v>
      </c>
      <c r="N3694" s="44" t="str">
        <f aca="false">IFERROR(VLOOKUP(ROWS($N$5:N3694),$H$5:$I$6009,2,0),"")</f>
        <v/>
      </c>
    </row>
    <row r="3695" customFormat="false" ht="14.25" hidden="false" customHeight="true" outlineLevel="0" collapsed="false">
      <c r="H3695" s="44" t="n">
        <f aca="false">IF(ISNUMBER(SEARCH($N$1,I3695)),MAX($H$4:H3694)+1,0)</f>
        <v>0</v>
      </c>
      <c r="N3695" s="44" t="str">
        <f aca="false">IFERROR(VLOOKUP(ROWS($N$5:N3695),$H$5:$I$6009,2,0),"")</f>
        <v/>
      </c>
    </row>
    <row r="3696" customFormat="false" ht="14.25" hidden="false" customHeight="true" outlineLevel="0" collapsed="false">
      <c r="H3696" s="44" t="n">
        <f aca="false">IF(ISNUMBER(SEARCH($N$1,I3696)),MAX($H$4:H3695)+1,0)</f>
        <v>0</v>
      </c>
      <c r="N3696" s="44" t="str">
        <f aca="false">IFERROR(VLOOKUP(ROWS($N$5:N3696),$H$5:$I$6009,2,0),"")</f>
        <v/>
      </c>
    </row>
    <row r="3697" customFormat="false" ht="14.25" hidden="false" customHeight="true" outlineLevel="0" collapsed="false">
      <c r="H3697" s="44" t="n">
        <f aca="false">IF(ISNUMBER(SEARCH($N$1,I3697)),MAX($H$4:H3696)+1,0)</f>
        <v>0</v>
      </c>
      <c r="N3697" s="44" t="str">
        <f aca="false">IFERROR(VLOOKUP(ROWS($N$5:N3697),$H$5:$I$6009,2,0),"")</f>
        <v/>
      </c>
    </row>
    <row r="3698" customFormat="false" ht="14.25" hidden="false" customHeight="true" outlineLevel="0" collapsed="false">
      <c r="H3698" s="44" t="n">
        <f aca="false">IF(ISNUMBER(SEARCH($N$1,I3698)),MAX($H$4:H3697)+1,0)</f>
        <v>0</v>
      </c>
      <c r="N3698" s="44" t="str">
        <f aca="false">IFERROR(VLOOKUP(ROWS($N$5:N3698),$H$5:$I$6009,2,0),"")</f>
        <v/>
      </c>
    </row>
    <row r="3699" customFormat="false" ht="14.25" hidden="false" customHeight="true" outlineLevel="0" collapsed="false">
      <c r="H3699" s="44" t="n">
        <f aca="false">IF(ISNUMBER(SEARCH($N$1,I3699)),MAX($H$4:H3698)+1,0)</f>
        <v>0</v>
      </c>
      <c r="N3699" s="44" t="str">
        <f aca="false">IFERROR(VLOOKUP(ROWS($N$5:N3699),$H$5:$I$6009,2,0),"")</f>
        <v/>
      </c>
    </row>
    <row r="3700" customFormat="false" ht="14.25" hidden="false" customHeight="true" outlineLevel="0" collapsed="false">
      <c r="H3700" s="44" t="n">
        <f aca="false">IF(ISNUMBER(SEARCH($N$1,I3700)),MAX($H$4:H3699)+1,0)</f>
        <v>0</v>
      </c>
      <c r="N3700" s="44" t="str">
        <f aca="false">IFERROR(VLOOKUP(ROWS($N$5:N3700),$H$5:$I$6009,2,0),"")</f>
        <v/>
      </c>
    </row>
    <row r="3701" customFormat="false" ht="14.25" hidden="false" customHeight="true" outlineLevel="0" collapsed="false">
      <c r="H3701" s="44" t="n">
        <f aca="false">IF(ISNUMBER(SEARCH($N$1,I3701)),MAX($H$4:H3700)+1,0)</f>
        <v>0</v>
      </c>
      <c r="N3701" s="44" t="str">
        <f aca="false">IFERROR(VLOOKUP(ROWS($N$5:N3701),$H$5:$I$6009,2,0),"")</f>
        <v/>
      </c>
    </row>
    <row r="3702" customFormat="false" ht="14.25" hidden="false" customHeight="true" outlineLevel="0" collapsed="false">
      <c r="H3702" s="44" t="n">
        <f aca="false">IF(ISNUMBER(SEARCH($N$1,I3702)),MAX($H$4:H3701)+1,0)</f>
        <v>0</v>
      </c>
      <c r="N3702" s="44" t="str">
        <f aca="false">IFERROR(VLOOKUP(ROWS($N$5:N3702),$H$5:$I$6009,2,0),"")</f>
        <v/>
      </c>
    </row>
    <row r="3703" customFormat="false" ht="14.25" hidden="false" customHeight="true" outlineLevel="0" collapsed="false">
      <c r="H3703" s="44" t="n">
        <f aca="false">IF(ISNUMBER(SEARCH($N$1,I3703)),MAX($H$4:H3702)+1,0)</f>
        <v>0</v>
      </c>
      <c r="N3703" s="44" t="str">
        <f aca="false">IFERROR(VLOOKUP(ROWS($N$5:N3703),$H$5:$I$6009,2,0),"")</f>
        <v/>
      </c>
    </row>
    <row r="3704" customFormat="false" ht="14.25" hidden="false" customHeight="true" outlineLevel="0" collapsed="false">
      <c r="H3704" s="44" t="n">
        <f aca="false">IF(ISNUMBER(SEARCH($N$1,I3704)),MAX($H$4:H3703)+1,0)</f>
        <v>0</v>
      </c>
      <c r="N3704" s="44" t="str">
        <f aca="false">IFERROR(VLOOKUP(ROWS($N$5:N3704),$H$5:$I$6009,2,0),"")</f>
        <v/>
      </c>
    </row>
    <row r="3705" customFormat="false" ht="14.25" hidden="false" customHeight="true" outlineLevel="0" collapsed="false">
      <c r="H3705" s="44" t="n">
        <f aca="false">IF(ISNUMBER(SEARCH($N$1,I3705)),MAX($H$4:H3704)+1,0)</f>
        <v>0</v>
      </c>
      <c r="N3705" s="44" t="str">
        <f aca="false">IFERROR(VLOOKUP(ROWS($N$5:N3705),$H$5:$I$6009,2,0),"")</f>
        <v/>
      </c>
    </row>
    <row r="3706" customFormat="false" ht="14.25" hidden="false" customHeight="true" outlineLevel="0" collapsed="false">
      <c r="H3706" s="44" t="n">
        <f aca="false">IF(ISNUMBER(SEARCH($N$1,I3706)),MAX($H$4:H3705)+1,0)</f>
        <v>0</v>
      </c>
      <c r="N3706" s="44" t="str">
        <f aca="false">IFERROR(VLOOKUP(ROWS($N$5:N3706),$H$5:$I$6009,2,0),"")</f>
        <v/>
      </c>
    </row>
    <row r="3707" customFormat="false" ht="14.25" hidden="false" customHeight="true" outlineLevel="0" collapsed="false">
      <c r="H3707" s="44" t="n">
        <f aca="false">IF(ISNUMBER(SEARCH($N$1,I3707)),MAX($H$4:H3706)+1,0)</f>
        <v>0</v>
      </c>
      <c r="N3707" s="44" t="str">
        <f aca="false">IFERROR(VLOOKUP(ROWS($N$5:N3707),$H$5:$I$6009,2,0),"")</f>
        <v/>
      </c>
    </row>
    <row r="3708" customFormat="false" ht="14.25" hidden="false" customHeight="true" outlineLevel="0" collapsed="false">
      <c r="H3708" s="44" t="n">
        <f aca="false">IF(ISNUMBER(SEARCH($N$1,I3708)),MAX($H$4:H3707)+1,0)</f>
        <v>0</v>
      </c>
      <c r="N3708" s="44" t="str">
        <f aca="false">IFERROR(VLOOKUP(ROWS($N$5:N3708),$H$5:$I$6009,2,0),"")</f>
        <v/>
      </c>
    </row>
    <row r="3709" customFormat="false" ht="14.25" hidden="false" customHeight="true" outlineLevel="0" collapsed="false">
      <c r="H3709" s="44" t="n">
        <f aca="false">IF(ISNUMBER(SEARCH($N$1,I3709)),MAX($H$4:H3708)+1,0)</f>
        <v>0</v>
      </c>
      <c r="N3709" s="44" t="str">
        <f aca="false">IFERROR(VLOOKUP(ROWS($N$5:N3709),$H$5:$I$6009,2,0),"")</f>
        <v/>
      </c>
    </row>
    <row r="3710" customFormat="false" ht="14.25" hidden="false" customHeight="true" outlineLevel="0" collapsed="false">
      <c r="H3710" s="44" t="n">
        <f aca="false">IF(ISNUMBER(SEARCH($N$1,I3710)),MAX($H$4:H3709)+1,0)</f>
        <v>0</v>
      </c>
      <c r="N3710" s="44" t="str">
        <f aca="false">IFERROR(VLOOKUP(ROWS($N$5:N3710),$H$5:$I$6009,2,0),"")</f>
        <v/>
      </c>
    </row>
    <row r="3711" customFormat="false" ht="14.25" hidden="false" customHeight="true" outlineLevel="0" collapsed="false">
      <c r="H3711" s="44" t="n">
        <f aca="false">IF(ISNUMBER(SEARCH($N$1,I3711)),MAX($H$4:H3710)+1,0)</f>
        <v>0</v>
      </c>
      <c r="N3711" s="44" t="str">
        <f aca="false">IFERROR(VLOOKUP(ROWS($N$5:N3711),$H$5:$I$6009,2,0),"")</f>
        <v/>
      </c>
    </row>
    <row r="3712" customFormat="false" ht="14.25" hidden="false" customHeight="true" outlineLevel="0" collapsed="false">
      <c r="H3712" s="44" t="n">
        <f aca="false">IF(ISNUMBER(SEARCH($N$1,I3712)),MAX($H$4:H3711)+1,0)</f>
        <v>0</v>
      </c>
      <c r="N3712" s="44" t="str">
        <f aca="false">IFERROR(VLOOKUP(ROWS($N$5:N3712),$H$5:$I$6009,2,0),"")</f>
        <v/>
      </c>
    </row>
    <row r="3713" customFormat="false" ht="14.25" hidden="false" customHeight="true" outlineLevel="0" collapsed="false">
      <c r="H3713" s="44" t="n">
        <f aca="false">IF(ISNUMBER(SEARCH($N$1,I3713)),MAX($H$4:H3712)+1,0)</f>
        <v>0</v>
      </c>
      <c r="N3713" s="44" t="str">
        <f aca="false">IFERROR(VLOOKUP(ROWS($N$5:N3713),$H$5:$I$6009,2,0),"")</f>
        <v/>
      </c>
    </row>
    <row r="3714" customFormat="false" ht="14.25" hidden="false" customHeight="true" outlineLevel="0" collapsed="false">
      <c r="H3714" s="44" t="n">
        <f aca="false">IF(ISNUMBER(SEARCH($N$1,I3714)),MAX($H$4:H3713)+1,0)</f>
        <v>0</v>
      </c>
      <c r="N3714" s="44" t="str">
        <f aca="false">IFERROR(VLOOKUP(ROWS($N$5:N3714),$H$5:$I$6009,2,0),"")</f>
        <v/>
      </c>
    </row>
    <row r="3715" customFormat="false" ht="14.25" hidden="false" customHeight="true" outlineLevel="0" collapsed="false">
      <c r="H3715" s="44" t="n">
        <f aca="false">IF(ISNUMBER(SEARCH($N$1,I3715)),MAX($H$4:H3714)+1,0)</f>
        <v>0</v>
      </c>
      <c r="N3715" s="44" t="str">
        <f aca="false">IFERROR(VLOOKUP(ROWS($N$5:N3715),$H$5:$I$6009,2,0),"")</f>
        <v/>
      </c>
    </row>
    <row r="3716" customFormat="false" ht="14.25" hidden="false" customHeight="true" outlineLevel="0" collapsed="false">
      <c r="H3716" s="44" t="n">
        <f aca="false">IF(ISNUMBER(SEARCH($N$1,I3716)),MAX($H$4:H3715)+1,0)</f>
        <v>0</v>
      </c>
      <c r="N3716" s="44" t="str">
        <f aca="false">IFERROR(VLOOKUP(ROWS($N$5:N3716),$H$5:$I$6009,2,0),"")</f>
        <v/>
      </c>
    </row>
    <row r="3717" customFormat="false" ht="14.25" hidden="false" customHeight="true" outlineLevel="0" collapsed="false">
      <c r="H3717" s="44" t="n">
        <f aca="false">IF(ISNUMBER(SEARCH($N$1,I3717)),MAX($H$4:H3716)+1,0)</f>
        <v>0</v>
      </c>
      <c r="N3717" s="44" t="str">
        <f aca="false">IFERROR(VLOOKUP(ROWS($N$5:N3717),$H$5:$I$6009,2,0),"")</f>
        <v/>
      </c>
    </row>
    <row r="3718" customFormat="false" ht="14.25" hidden="false" customHeight="true" outlineLevel="0" collapsed="false">
      <c r="H3718" s="44" t="n">
        <f aca="false">IF(ISNUMBER(SEARCH($N$1,I3718)),MAX($H$4:H3717)+1,0)</f>
        <v>0</v>
      </c>
      <c r="N3718" s="44" t="str">
        <f aca="false">IFERROR(VLOOKUP(ROWS($N$5:N3718),$H$5:$I$6009,2,0),"")</f>
        <v/>
      </c>
    </row>
    <row r="3719" customFormat="false" ht="14.25" hidden="false" customHeight="true" outlineLevel="0" collapsed="false">
      <c r="H3719" s="44" t="n">
        <f aca="false">IF(ISNUMBER(SEARCH($N$1,I3719)),MAX($H$4:H3718)+1,0)</f>
        <v>0</v>
      </c>
      <c r="N3719" s="44" t="str">
        <f aca="false">IFERROR(VLOOKUP(ROWS($N$5:N3719),$H$5:$I$6009,2,0),"")</f>
        <v/>
      </c>
    </row>
    <row r="3720" customFormat="false" ht="14.25" hidden="false" customHeight="true" outlineLevel="0" collapsed="false">
      <c r="H3720" s="44" t="n">
        <f aca="false">IF(ISNUMBER(SEARCH($N$1,I3720)),MAX($H$4:H3719)+1,0)</f>
        <v>0</v>
      </c>
      <c r="N3720" s="44" t="str">
        <f aca="false">IFERROR(VLOOKUP(ROWS($N$5:N3720),$H$5:$I$6009,2,0),"")</f>
        <v/>
      </c>
    </row>
    <row r="3721" customFormat="false" ht="14.25" hidden="false" customHeight="true" outlineLevel="0" collapsed="false">
      <c r="H3721" s="44" t="n">
        <f aca="false">IF(ISNUMBER(SEARCH($N$1,I3721)),MAX($H$4:H3720)+1,0)</f>
        <v>0</v>
      </c>
      <c r="N3721" s="44" t="str">
        <f aca="false">IFERROR(VLOOKUP(ROWS($N$5:N3721),$H$5:$I$6009,2,0),"")</f>
        <v/>
      </c>
    </row>
    <row r="3722" customFormat="false" ht="14.25" hidden="false" customHeight="true" outlineLevel="0" collapsed="false">
      <c r="H3722" s="44" t="n">
        <f aca="false">IF(ISNUMBER(SEARCH($N$1,I3722)),MAX($H$4:H3721)+1,0)</f>
        <v>0</v>
      </c>
      <c r="N3722" s="44" t="str">
        <f aca="false">IFERROR(VLOOKUP(ROWS($N$5:N3722),$H$5:$I$6009,2,0),"")</f>
        <v/>
      </c>
    </row>
    <row r="3723" customFormat="false" ht="14.25" hidden="false" customHeight="true" outlineLevel="0" collapsed="false">
      <c r="H3723" s="44" t="n">
        <f aca="false">IF(ISNUMBER(SEARCH($N$1,I3723)),MAX($H$4:H3722)+1,0)</f>
        <v>0</v>
      </c>
      <c r="N3723" s="44" t="str">
        <f aca="false">IFERROR(VLOOKUP(ROWS($N$5:N3723),$H$5:$I$6009,2,0),"")</f>
        <v/>
      </c>
    </row>
    <row r="3724" customFormat="false" ht="14.25" hidden="false" customHeight="true" outlineLevel="0" collapsed="false">
      <c r="H3724" s="44" t="n">
        <f aca="false">IF(ISNUMBER(SEARCH($N$1,I3724)),MAX($H$4:H3723)+1,0)</f>
        <v>0</v>
      </c>
      <c r="N3724" s="44" t="str">
        <f aca="false">IFERROR(VLOOKUP(ROWS($N$5:N3724),$H$5:$I$6009,2,0),"")</f>
        <v/>
      </c>
    </row>
    <row r="3725" customFormat="false" ht="14.25" hidden="false" customHeight="true" outlineLevel="0" collapsed="false">
      <c r="H3725" s="44" t="n">
        <f aca="false">IF(ISNUMBER(SEARCH($N$1,I3725)),MAX($H$4:H3724)+1,0)</f>
        <v>0</v>
      </c>
      <c r="N3725" s="44" t="str">
        <f aca="false">IFERROR(VLOOKUP(ROWS($N$5:N3725),$H$5:$I$6009,2,0),"")</f>
        <v/>
      </c>
    </row>
    <row r="3726" customFormat="false" ht="14.25" hidden="false" customHeight="true" outlineLevel="0" collapsed="false">
      <c r="H3726" s="44" t="n">
        <f aca="false">IF(ISNUMBER(SEARCH($N$1,I3726)),MAX($H$4:H3725)+1,0)</f>
        <v>0</v>
      </c>
      <c r="N3726" s="44" t="str">
        <f aca="false">IFERROR(VLOOKUP(ROWS($N$5:N3726),$H$5:$I$6009,2,0),"")</f>
        <v/>
      </c>
    </row>
    <row r="3727" customFormat="false" ht="14.25" hidden="false" customHeight="true" outlineLevel="0" collapsed="false">
      <c r="H3727" s="44" t="n">
        <f aca="false">IF(ISNUMBER(SEARCH($N$1,I3727)),MAX($H$4:H3726)+1,0)</f>
        <v>0</v>
      </c>
      <c r="N3727" s="44" t="str">
        <f aca="false">IFERROR(VLOOKUP(ROWS($N$5:N3727),$H$5:$I$6009,2,0),"")</f>
        <v/>
      </c>
    </row>
    <row r="3728" customFormat="false" ht="14.25" hidden="false" customHeight="true" outlineLevel="0" collapsed="false">
      <c r="H3728" s="44" t="n">
        <f aca="false">IF(ISNUMBER(SEARCH($N$1,I3728)),MAX($H$4:H3727)+1,0)</f>
        <v>0</v>
      </c>
      <c r="N3728" s="44" t="str">
        <f aca="false">IFERROR(VLOOKUP(ROWS($N$5:N3728),$H$5:$I$6009,2,0),"")</f>
        <v/>
      </c>
    </row>
    <row r="3729" customFormat="false" ht="14.25" hidden="false" customHeight="true" outlineLevel="0" collapsed="false">
      <c r="H3729" s="44" t="n">
        <f aca="false">IF(ISNUMBER(SEARCH($N$1,I3729)),MAX($H$4:H3728)+1,0)</f>
        <v>0</v>
      </c>
      <c r="N3729" s="44" t="str">
        <f aca="false">IFERROR(VLOOKUP(ROWS($N$5:N3729),$H$5:$I$6009,2,0),"")</f>
        <v/>
      </c>
    </row>
    <row r="3730" customFormat="false" ht="14.25" hidden="false" customHeight="true" outlineLevel="0" collapsed="false">
      <c r="H3730" s="44" t="n">
        <f aca="false">IF(ISNUMBER(SEARCH($N$1,I3730)),MAX($H$4:H3729)+1,0)</f>
        <v>0</v>
      </c>
      <c r="N3730" s="44" t="str">
        <f aca="false">IFERROR(VLOOKUP(ROWS($N$5:N3730),$H$5:$I$6009,2,0),"")</f>
        <v/>
      </c>
    </row>
    <row r="3731" customFormat="false" ht="14.25" hidden="false" customHeight="true" outlineLevel="0" collapsed="false">
      <c r="H3731" s="44" t="n">
        <f aca="false">IF(ISNUMBER(SEARCH($N$1,I3731)),MAX($H$4:H3730)+1,0)</f>
        <v>0</v>
      </c>
      <c r="N3731" s="44" t="str">
        <f aca="false">IFERROR(VLOOKUP(ROWS($N$5:N3731),$H$5:$I$6009,2,0),"")</f>
        <v/>
      </c>
    </row>
    <row r="3732" customFormat="false" ht="14.25" hidden="false" customHeight="true" outlineLevel="0" collapsed="false">
      <c r="H3732" s="44" t="n">
        <f aca="false">IF(ISNUMBER(SEARCH($N$1,I3732)),MAX($H$4:H3731)+1,0)</f>
        <v>0</v>
      </c>
      <c r="N3732" s="44" t="str">
        <f aca="false">IFERROR(VLOOKUP(ROWS($N$5:N3732),$H$5:$I$6009,2,0),"")</f>
        <v/>
      </c>
    </row>
    <row r="3733" customFormat="false" ht="14.25" hidden="false" customHeight="true" outlineLevel="0" collapsed="false">
      <c r="H3733" s="44" t="n">
        <f aca="false">IF(ISNUMBER(SEARCH($N$1,I3733)),MAX($H$4:H3732)+1,0)</f>
        <v>0</v>
      </c>
      <c r="N3733" s="44" t="str">
        <f aca="false">IFERROR(VLOOKUP(ROWS($N$5:N3733),$H$5:$I$6009,2,0),"")</f>
        <v/>
      </c>
    </row>
    <row r="3734" customFormat="false" ht="14.25" hidden="false" customHeight="true" outlineLevel="0" collapsed="false">
      <c r="H3734" s="44" t="n">
        <f aca="false">IF(ISNUMBER(SEARCH($N$1,I3734)),MAX($H$4:H3733)+1,0)</f>
        <v>0</v>
      </c>
      <c r="N3734" s="44" t="str">
        <f aca="false">IFERROR(VLOOKUP(ROWS($N$5:N3734),$H$5:$I$6009,2,0),"")</f>
        <v/>
      </c>
    </row>
    <row r="3735" customFormat="false" ht="14.25" hidden="false" customHeight="true" outlineLevel="0" collapsed="false">
      <c r="H3735" s="44" t="n">
        <f aca="false">IF(ISNUMBER(SEARCH($N$1,I3735)),MAX($H$4:H3734)+1,0)</f>
        <v>0</v>
      </c>
      <c r="N3735" s="44" t="str">
        <f aca="false">IFERROR(VLOOKUP(ROWS($N$5:N3735),$H$5:$I$6009,2,0),"")</f>
        <v/>
      </c>
    </row>
    <row r="3736" customFormat="false" ht="14.25" hidden="false" customHeight="true" outlineLevel="0" collapsed="false">
      <c r="H3736" s="44" t="n">
        <f aca="false">IF(ISNUMBER(SEARCH($N$1,I3736)),MAX($H$4:H3735)+1,0)</f>
        <v>0</v>
      </c>
      <c r="N3736" s="44" t="str">
        <f aca="false">IFERROR(VLOOKUP(ROWS($N$5:N3736),$H$5:$I$6009,2,0),"")</f>
        <v/>
      </c>
    </row>
    <row r="3737" customFormat="false" ht="14.25" hidden="false" customHeight="true" outlineLevel="0" collapsed="false">
      <c r="H3737" s="44" t="n">
        <f aca="false">IF(ISNUMBER(SEARCH($N$1,I3737)),MAX($H$4:H3736)+1,0)</f>
        <v>0</v>
      </c>
      <c r="N3737" s="44" t="str">
        <f aca="false">IFERROR(VLOOKUP(ROWS($N$5:N3737),$H$5:$I$6009,2,0),"")</f>
        <v/>
      </c>
    </row>
    <row r="3738" customFormat="false" ht="14.25" hidden="false" customHeight="true" outlineLevel="0" collapsed="false">
      <c r="H3738" s="44" t="n">
        <f aca="false">IF(ISNUMBER(SEARCH($N$1,I3738)),MAX($H$4:H3737)+1,0)</f>
        <v>0</v>
      </c>
      <c r="N3738" s="44" t="str">
        <f aca="false">IFERROR(VLOOKUP(ROWS($N$5:N3738),$H$5:$I$6009,2,0),"")</f>
        <v/>
      </c>
    </row>
    <row r="3739" customFormat="false" ht="14.25" hidden="false" customHeight="true" outlineLevel="0" collapsed="false">
      <c r="H3739" s="44" t="n">
        <f aca="false">IF(ISNUMBER(SEARCH($N$1,I3739)),MAX($H$4:H3738)+1,0)</f>
        <v>0</v>
      </c>
      <c r="N3739" s="44" t="str">
        <f aca="false">IFERROR(VLOOKUP(ROWS($N$5:N3739),$H$5:$I$6009,2,0),"")</f>
        <v/>
      </c>
    </row>
    <row r="3740" customFormat="false" ht="14.25" hidden="false" customHeight="true" outlineLevel="0" collapsed="false">
      <c r="H3740" s="44" t="n">
        <f aca="false">IF(ISNUMBER(SEARCH($N$1,I3740)),MAX($H$4:H3739)+1,0)</f>
        <v>0</v>
      </c>
      <c r="N3740" s="44" t="str">
        <f aca="false">IFERROR(VLOOKUP(ROWS($N$5:N3740),$H$5:$I$6009,2,0),"")</f>
        <v/>
      </c>
    </row>
    <row r="3741" customFormat="false" ht="14.25" hidden="false" customHeight="true" outlineLevel="0" collapsed="false">
      <c r="H3741" s="44" t="n">
        <f aca="false">IF(ISNUMBER(SEARCH($N$1,I3741)),MAX($H$4:H3740)+1,0)</f>
        <v>0</v>
      </c>
      <c r="N3741" s="44" t="str">
        <f aca="false">IFERROR(VLOOKUP(ROWS($N$5:N3741),$H$5:$I$6009,2,0),"")</f>
        <v/>
      </c>
    </row>
    <row r="3742" customFormat="false" ht="14.25" hidden="false" customHeight="true" outlineLevel="0" collapsed="false">
      <c r="H3742" s="44" t="n">
        <f aca="false">IF(ISNUMBER(SEARCH($N$1,I3742)),MAX($H$4:H3741)+1,0)</f>
        <v>0</v>
      </c>
      <c r="N3742" s="44" t="str">
        <f aca="false">IFERROR(VLOOKUP(ROWS($N$5:N3742),$H$5:$I$6009,2,0),"")</f>
        <v/>
      </c>
    </row>
    <row r="3743" customFormat="false" ht="14.25" hidden="false" customHeight="true" outlineLevel="0" collapsed="false">
      <c r="H3743" s="44" t="n">
        <f aca="false">IF(ISNUMBER(SEARCH($N$1,I3743)),MAX($H$4:H3742)+1,0)</f>
        <v>0</v>
      </c>
      <c r="N3743" s="44" t="str">
        <f aca="false">IFERROR(VLOOKUP(ROWS($N$5:N3743),$H$5:$I$6009,2,0),"")</f>
        <v/>
      </c>
    </row>
    <row r="3744" customFormat="false" ht="14.25" hidden="false" customHeight="true" outlineLevel="0" collapsed="false">
      <c r="H3744" s="44" t="n">
        <f aca="false">IF(ISNUMBER(SEARCH($N$1,I3744)),MAX($H$4:H3743)+1,0)</f>
        <v>0</v>
      </c>
      <c r="N3744" s="44" t="str">
        <f aca="false">IFERROR(VLOOKUP(ROWS($N$5:N3744),$H$5:$I$6009,2,0),"")</f>
        <v/>
      </c>
    </row>
    <row r="3745" customFormat="false" ht="14.25" hidden="false" customHeight="true" outlineLevel="0" collapsed="false">
      <c r="H3745" s="44" t="n">
        <f aca="false">IF(ISNUMBER(SEARCH($N$1,I3745)),MAX($H$4:H3744)+1,0)</f>
        <v>0</v>
      </c>
      <c r="N3745" s="44" t="str">
        <f aca="false">IFERROR(VLOOKUP(ROWS($N$5:N3745),$H$5:$I$6009,2,0),"")</f>
        <v/>
      </c>
    </row>
    <row r="3746" customFormat="false" ht="14.25" hidden="false" customHeight="true" outlineLevel="0" collapsed="false">
      <c r="H3746" s="44" t="n">
        <f aca="false">IF(ISNUMBER(SEARCH($N$1,I3746)),MAX($H$4:H3745)+1,0)</f>
        <v>0</v>
      </c>
      <c r="N3746" s="44" t="str">
        <f aca="false">IFERROR(VLOOKUP(ROWS($N$5:N3746),$H$5:$I$6009,2,0),"")</f>
        <v/>
      </c>
    </row>
    <row r="3747" customFormat="false" ht="14.25" hidden="false" customHeight="true" outlineLevel="0" collapsed="false">
      <c r="H3747" s="44" t="n">
        <f aca="false">IF(ISNUMBER(SEARCH($N$1,I3747)),MAX($H$4:H3746)+1,0)</f>
        <v>0</v>
      </c>
      <c r="N3747" s="44" t="str">
        <f aca="false">IFERROR(VLOOKUP(ROWS($N$5:N3747),$H$5:$I$6009,2,0),"")</f>
        <v/>
      </c>
    </row>
    <row r="3748" customFormat="false" ht="14.25" hidden="false" customHeight="true" outlineLevel="0" collapsed="false">
      <c r="H3748" s="44" t="n">
        <f aca="false">IF(ISNUMBER(SEARCH($N$1,I3748)),MAX($H$4:H3747)+1,0)</f>
        <v>0</v>
      </c>
      <c r="N3748" s="44" t="str">
        <f aca="false">IFERROR(VLOOKUP(ROWS($N$5:N3748),$H$5:$I$6009,2,0),"")</f>
        <v/>
      </c>
    </row>
    <row r="3749" customFormat="false" ht="14.25" hidden="false" customHeight="true" outlineLevel="0" collapsed="false">
      <c r="H3749" s="44" t="n">
        <f aca="false">IF(ISNUMBER(SEARCH($N$1,I3749)),MAX($H$4:H3748)+1,0)</f>
        <v>0</v>
      </c>
      <c r="N3749" s="44" t="str">
        <f aca="false">IFERROR(VLOOKUP(ROWS($N$5:N3749),$H$5:$I$6009,2,0),"")</f>
        <v/>
      </c>
    </row>
    <row r="3750" customFormat="false" ht="14.25" hidden="false" customHeight="true" outlineLevel="0" collapsed="false">
      <c r="H3750" s="44" t="n">
        <f aca="false">IF(ISNUMBER(SEARCH($N$1,I3750)),MAX($H$4:H3749)+1,0)</f>
        <v>0</v>
      </c>
      <c r="N3750" s="44" t="str">
        <f aca="false">IFERROR(VLOOKUP(ROWS($N$5:N3750),$H$5:$I$6009,2,0),"")</f>
        <v/>
      </c>
    </row>
    <row r="3751" customFormat="false" ht="14.25" hidden="false" customHeight="true" outlineLevel="0" collapsed="false">
      <c r="H3751" s="44" t="n">
        <f aca="false">IF(ISNUMBER(SEARCH($N$1,I3751)),MAX($H$4:H3750)+1,0)</f>
        <v>0</v>
      </c>
      <c r="N3751" s="44" t="str">
        <f aca="false">IFERROR(VLOOKUP(ROWS($N$5:N3751),$H$5:$I$6009,2,0),"")</f>
        <v/>
      </c>
    </row>
    <row r="3752" customFormat="false" ht="14.25" hidden="false" customHeight="true" outlineLevel="0" collapsed="false">
      <c r="H3752" s="44" t="n">
        <f aca="false">IF(ISNUMBER(SEARCH($N$1,I3752)),MAX($H$4:H3751)+1,0)</f>
        <v>0</v>
      </c>
      <c r="N3752" s="44" t="str">
        <f aca="false">IFERROR(VLOOKUP(ROWS($N$5:N3752),$H$5:$I$6009,2,0),"")</f>
        <v/>
      </c>
    </row>
    <row r="3753" customFormat="false" ht="14.25" hidden="false" customHeight="true" outlineLevel="0" collapsed="false">
      <c r="H3753" s="44" t="n">
        <f aca="false">IF(ISNUMBER(SEARCH($N$1,I3753)),MAX($H$4:H3752)+1,0)</f>
        <v>0</v>
      </c>
      <c r="N3753" s="44" t="str">
        <f aca="false">IFERROR(VLOOKUP(ROWS($N$5:N3753),$H$5:$I$6009,2,0),"")</f>
        <v/>
      </c>
    </row>
    <row r="3754" customFormat="false" ht="14.25" hidden="false" customHeight="true" outlineLevel="0" collapsed="false">
      <c r="H3754" s="44" t="n">
        <f aca="false">IF(ISNUMBER(SEARCH($N$1,I3754)),MAX($H$4:H3753)+1,0)</f>
        <v>0</v>
      </c>
      <c r="N3754" s="44" t="str">
        <f aca="false">IFERROR(VLOOKUP(ROWS($N$5:N3754),$H$5:$I$6009,2,0),"")</f>
        <v/>
      </c>
    </row>
    <row r="3755" customFormat="false" ht="14.25" hidden="false" customHeight="true" outlineLevel="0" collapsed="false">
      <c r="H3755" s="44" t="n">
        <f aca="false">IF(ISNUMBER(SEARCH($N$1,I3755)),MAX($H$4:H3754)+1,0)</f>
        <v>0</v>
      </c>
      <c r="N3755" s="44" t="str">
        <f aca="false">IFERROR(VLOOKUP(ROWS($N$5:N3755),$H$5:$I$6009,2,0),"")</f>
        <v/>
      </c>
    </row>
    <row r="3756" customFormat="false" ht="14.25" hidden="false" customHeight="true" outlineLevel="0" collapsed="false">
      <c r="H3756" s="44" t="n">
        <f aca="false">IF(ISNUMBER(SEARCH($N$1,I3756)),MAX($H$4:H3755)+1,0)</f>
        <v>0</v>
      </c>
      <c r="N3756" s="44" t="str">
        <f aca="false">IFERROR(VLOOKUP(ROWS($N$5:N3756),$H$5:$I$6009,2,0),"")</f>
        <v/>
      </c>
    </row>
    <row r="3757" customFormat="false" ht="14.25" hidden="false" customHeight="true" outlineLevel="0" collapsed="false">
      <c r="H3757" s="44" t="n">
        <f aca="false">IF(ISNUMBER(SEARCH($N$1,I3757)),MAX($H$4:H3756)+1,0)</f>
        <v>0</v>
      </c>
      <c r="N3757" s="44" t="str">
        <f aca="false">IFERROR(VLOOKUP(ROWS($N$5:N3757),$H$5:$I$6009,2,0),"")</f>
        <v/>
      </c>
    </row>
    <row r="3758" customFormat="false" ht="14.25" hidden="false" customHeight="true" outlineLevel="0" collapsed="false">
      <c r="H3758" s="44" t="n">
        <f aca="false">IF(ISNUMBER(SEARCH($N$1,I3758)),MAX($H$4:H3757)+1,0)</f>
        <v>0</v>
      </c>
      <c r="N3758" s="44" t="str">
        <f aca="false">IFERROR(VLOOKUP(ROWS($N$5:N3758),$H$5:$I$6009,2,0),"")</f>
        <v/>
      </c>
    </row>
    <row r="3759" customFormat="false" ht="14.25" hidden="false" customHeight="true" outlineLevel="0" collapsed="false">
      <c r="H3759" s="44" t="n">
        <f aca="false">IF(ISNUMBER(SEARCH($N$1,I3759)),MAX($H$4:H3758)+1,0)</f>
        <v>0</v>
      </c>
      <c r="N3759" s="44" t="str">
        <f aca="false">IFERROR(VLOOKUP(ROWS($N$5:N3759),$H$5:$I$6009,2,0),"")</f>
        <v/>
      </c>
    </row>
    <row r="3760" customFormat="false" ht="14.25" hidden="false" customHeight="true" outlineLevel="0" collapsed="false">
      <c r="H3760" s="44" t="n">
        <f aca="false">IF(ISNUMBER(SEARCH($N$1,I3760)),MAX($H$4:H3759)+1,0)</f>
        <v>0</v>
      </c>
      <c r="N3760" s="44" t="str">
        <f aca="false">IFERROR(VLOOKUP(ROWS($N$5:N3760),$H$5:$I$6009,2,0),"")</f>
        <v/>
      </c>
    </row>
    <row r="3761" customFormat="false" ht="14.25" hidden="false" customHeight="true" outlineLevel="0" collapsed="false">
      <c r="H3761" s="44" t="n">
        <f aca="false">IF(ISNUMBER(SEARCH($N$1,I3761)),MAX($H$4:H3760)+1,0)</f>
        <v>0</v>
      </c>
      <c r="N3761" s="44" t="str">
        <f aca="false">IFERROR(VLOOKUP(ROWS($N$5:N3761),$H$5:$I$6009,2,0),"")</f>
        <v/>
      </c>
    </row>
    <row r="3762" customFormat="false" ht="14.25" hidden="false" customHeight="true" outlineLevel="0" collapsed="false">
      <c r="H3762" s="44" t="n">
        <f aca="false">IF(ISNUMBER(SEARCH($N$1,I3762)),MAX($H$4:H3761)+1,0)</f>
        <v>0</v>
      </c>
      <c r="N3762" s="44" t="str">
        <f aca="false">IFERROR(VLOOKUP(ROWS($N$5:N3762),$H$5:$I$6009,2,0),"")</f>
        <v/>
      </c>
    </row>
    <row r="3763" customFormat="false" ht="14.25" hidden="false" customHeight="true" outlineLevel="0" collapsed="false">
      <c r="H3763" s="44" t="n">
        <f aca="false">IF(ISNUMBER(SEARCH($N$1,I3763)),MAX($H$4:H3762)+1,0)</f>
        <v>0</v>
      </c>
      <c r="N3763" s="44" t="str">
        <f aca="false">IFERROR(VLOOKUP(ROWS($N$5:N3763),$H$5:$I$6009,2,0),"")</f>
        <v/>
      </c>
    </row>
    <row r="3764" customFormat="false" ht="14.25" hidden="false" customHeight="true" outlineLevel="0" collapsed="false">
      <c r="H3764" s="44" t="n">
        <f aca="false">IF(ISNUMBER(SEARCH($N$1,I3764)),MAX($H$4:H3763)+1,0)</f>
        <v>0</v>
      </c>
      <c r="N3764" s="44" t="str">
        <f aca="false">IFERROR(VLOOKUP(ROWS($N$5:N3764),$H$5:$I$6009,2,0),"")</f>
        <v/>
      </c>
    </row>
    <row r="3765" customFormat="false" ht="14.25" hidden="false" customHeight="true" outlineLevel="0" collapsed="false">
      <c r="H3765" s="44" t="n">
        <f aca="false">IF(ISNUMBER(SEARCH($N$1,I3765)),MAX($H$4:H3764)+1,0)</f>
        <v>0</v>
      </c>
      <c r="N3765" s="44" t="str">
        <f aca="false">IFERROR(VLOOKUP(ROWS($N$5:N3765),$H$5:$I$6009,2,0),"")</f>
        <v/>
      </c>
    </row>
    <row r="3766" customFormat="false" ht="14.25" hidden="false" customHeight="true" outlineLevel="0" collapsed="false">
      <c r="H3766" s="44" t="n">
        <f aca="false">IF(ISNUMBER(SEARCH($N$1,I3766)),MAX($H$4:H3765)+1,0)</f>
        <v>0</v>
      </c>
      <c r="N3766" s="44" t="str">
        <f aca="false">IFERROR(VLOOKUP(ROWS($N$5:N3766),$H$5:$I$6009,2,0),"")</f>
        <v/>
      </c>
    </row>
    <row r="3767" customFormat="false" ht="14.25" hidden="false" customHeight="true" outlineLevel="0" collapsed="false">
      <c r="H3767" s="44" t="n">
        <f aca="false">IF(ISNUMBER(SEARCH($N$1,I3767)),MAX($H$4:H3766)+1,0)</f>
        <v>0</v>
      </c>
      <c r="N3767" s="44" t="str">
        <f aca="false">IFERROR(VLOOKUP(ROWS($N$5:N3767),$H$5:$I$6009,2,0),"")</f>
        <v/>
      </c>
    </row>
    <row r="3768" customFormat="false" ht="14.25" hidden="false" customHeight="true" outlineLevel="0" collapsed="false">
      <c r="H3768" s="44" t="n">
        <f aca="false">IF(ISNUMBER(SEARCH($N$1,I3768)),MAX($H$4:H3767)+1,0)</f>
        <v>0</v>
      </c>
      <c r="N3768" s="44" t="str">
        <f aca="false">IFERROR(VLOOKUP(ROWS($N$5:N3768),$H$5:$I$6009,2,0),"")</f>
        <v/>
      </c>
    </row>
    <row r="3769" customFormat="false" ht="14.25" hidden="false" customHeight="true" outlineLevel="0" collapsed="false">
      <c r="H3769" s="44" t="n">
        <f aca="false">IF(ISNUMBER(SEARCH($N$1,I3769)),MAX($H$4:H3768)+1,0)</f>
        <v>0</v>
      </c>
      <c r="N3769" s="44" t="str">
        <f aca="false">IFERROR(VLOOKUP(ROWS($N$5:N3769),$H$5:$I$6009,2,0),"")</f>
        <v/>
      </c>
    </row>
    <row r="3770" customFormat="false" ht="14.25" hidden="false" customHeight="true" outlineLevel="0" collapsed="false">
      <c r="H3770" s="44" t="n">
        <f aca="false">IF(ISNUMBER(SEARCH($N$1,I3770)),MAX($H$4:H3769)+1,0)</f>
        <v>0</v>
      </c>
      <c r="N3770" s="44" t="str">
        <f aca="false">IFERROR(VLOOKUP(ROWS($N$5:N3770),$H$5:$I$6009,2,0),"")</f>
        <v/>
      </c>
    </row>
    <row r="3771" customFormat="false" ht="14.25" hidden="false" customHeight="true" outlineLevel="0" collapsed="false">
      <c r="H3771" s="44" t="n">
        <f aca="false">IF(ISNUMBER(SEARCH($N$1,I3771)),MAX($H$4:H3770)+1,0)</f>
        <v>0</v>
      </c>
      <c r="N3771" s="44" t="str">
        <f aca="false">IFERROR(VLOOKUP(ROWS($N$5:N3771),$H$5:$I$6009,2,0),"")</f>
        <v/>
      </c>
    </row>
    <row r="3772" customFormat="false" ht="14.25" hidden="false" customHeight="true" outlineLevel="0" collapsed="false">
      <c r="H3772" s="44" t="n">
        <f aca="false">IF(ISNUMBER(SEARCH($N$1,I3772)),MAX($H$4:H3771)+1,0)</f>
        <v>0</v>
      </c>
      <c r="N3772" s="44" t="str">
        <f aca="false">IFERROR(VLOOKUP(ROWS($N$5:N3772),$H$5:$I$6009,2,0),"")</f>
        <v/>
      </c>
    </row>
    <row r="3773" customFormat="false" ht="14.25" hidden="false" customHeight="true" outlineLevel="0" collapsed="false">
      <c r="H3773" s="44" t="n">
        <f aca="false">IF(ISNUMBER(SEARCH($N$1,I3773)),MAX($H$4:H3772)+1,0)</f>
        <v>0</v>
      </c>
      <c r="N3773" s="44" t="str">
        <f aca="false">IFERROR(VLOOKUP(ROWS($N$5:N3773),$H$5:$I$6009,2,0),"")</f>
        <v/>
      </c>
    </row>
    <row r="3774" customFormat="false" ht="14.25" hidden="false" customHeight="true" outlineLevel="0" collapsed="false">
      <c r="H3774" s="44" t="n">
        <f aca="false">IF(ISNUMBER(SEARCH($N$1,I3774)),MAX($H$4:H3773)+1,0)</f>
        <v>0</v>
      </c>
      <c r="N3774" s="44" t="str">
        <f aca="false">IFERROR(VLOOKUP(ROWS($N$5:N3774),$H$5:$I$6009,2,0),"")</f>
        <v/>
      </c>
    </row>
    <row r="3775" customFormat="false" ht="14.25" hidden="false" customHeight="true" outlineLevel="0" collapsed="false">
      <c r="H3775" s="44" t="n">
        <f aca="false">IF(ISNUMBER(SEARCH($N$1,I3775)),MAX($H$4:H3774)+1,0)</f>
        <v>0</v>
      </c>
      <c r="N3775" s="44" t="str">
        <f aca="false">IFERROR(VLOOKUP(ROWS($N$5:N3775),$H$5:$I$6009,2,0),"")</f>
        <v/>
      </c>
    </row>
    <row r="3776" customFormat="false" ht="14.25" hidden="false" customHeight="true" outlineLevel="0" collapsed="false">
      <c r="H3776" s="44" t="n">
        <f aca="false">IF(ISNUMBER(SEARCH($N$1,I3776)),MAX($H$4:H3775)+1,0)</f>
        <v>0</v>
      </c>
      <c r="N3776" s="44" t="str">
        <f aca="false">IFERROR(VLOOKUP(ROWS($N$5:N3776),$H$5:$I$6009,2,0),"")</f>
        <v/>
      </c>
    </row>
    <row r="3777" customFormat="false" ht="14.25" hidden="false" customHeight="true" outlineLevel="0" collapsed="false">
      <c r="H3777" s="44" t="n">
        <f aca="false">IF(ISNUMBER(SEARCH($N$1,I3777)),MAX($H$4:H3776)+1,0)</f>
        <v>0</v>
      </c>
      <c r="N3777" s="44" t="str">
        <f aca="false">IFERROR(VLOOKUP(ROWS($N$5:N3777),$H$5:$I$6009,2,0),"")</f>
        <v/>
      </c>
    </row>
    <row r="3778" customFormat="false" ht="14.25" hidden="false" customHeight="true" outlineLevel="0" collapsed="false">
      <c r="H3778" s="44" t="n">
        <f aca="false">IF(ISNUMBER(SEARCH($N$1,I3778)),MAX($H$4:H3777)+1,0)</f>
        <v>0</v>
      </c>
      <c r="N3778" s="44" t="str">
        <f aca="false">IFERROR(VLOOKUP(ROWS($N$5:N3778),$H$5:$I$6009,2,0),"")</f>
        <v/>
      </c>
    </row>
    <row r="3779" customFormat="false" ht="14.25" hidden="false" customHeight="true" outlineLevel="0" collapsed="false">
      <c r="H3779" s="44" t="n">
        <f aca="false">IF(ISNUMBER(SEARCH($N$1,I3779)),MAX($H$4:H3778)+1,0)</f>
        <v>0</v>
      </c>
      <c r="N3779" s="44" t="str">
        <f aca="false">IFERROR(VLOOKUP(ROWS($N$5:N3779),$H$5:$I$6009,2,0),"")</f>
        <v/>
      </c>
    </row>
    <row r="3780" customFormat="false" ht="14.25" hidden="false" customHeight="true" outlineLevel="0" collapsed="false">
      <c r="H3780" s="44" t="n">
        <f aca="false">IF(ISNUMBER(SEARCH($N$1,I3780)),MAX($H$4:H3779)+1,0)</f>
        <v>0</v>
      </c>
      <c r="N3780" s="44" t="str">
        <f aca="false">IFERROR(VLOOKUP(ROWS($N$5:N3780),$H$5:$I$6009,2,0),"")</f>
        <v/>
      </c>
    </row>
    <row r="3781" customFormat="false" ht="14.25" hidden="false" customHeight="true" outlineLevel="0" collapsed="false">
      <c r="H3781" s="44" t="n">
        <f aca="false">IF(ISNUMBER(SEARCH($N$1,I3781)),MAX($H$4:H3780)+1,0)</f>
        <v>0</v>
      </c>
      <c r="N3781" s="44" t="str">
        <f aca="false">IFERROR(VLOOKUP(ROWS($N$5:N3781),$H$5:$I$6009,2,0),"")</f>
        <v/>
      </c>
    </row>
    <row r="3782" customFormat="false" ht="14.25" hidden="false" customHeight="true" outlineLevel="0" collapsed="false">
      <c r="H3782" s="44" t="n">
        <f aca="false">IF(ISNUMBER(SEARCH($N$1,I3782)),MAX($H$4:H3781)+1,0)</f>
        <v>0</v>
      </c>
      <c r="N3782" s="44" t="str">
        <f aca="false">IFERROR(VLOOKUP(ROWS($N$5:N3782),$H$5:$I$6009,2,0),"")</f>
        <v/>
      </c>
    </row>
    <row r="3783" customFormat="false" ht="14.25" hidden="false" customHeight="true" outlineLevel="0" collapsed="false">
      <c r="H3783" s="44" t="n">
        <f aca="false">IF(ISNUMBER(SEARCH($N$1,I3783)),MAX($H$4:H3782)+1,0)</f>
        <v>0</v>
      </c>
      <c r="N3783" s="44" t="str">
        <f aca="false">IFERROR(VLOOKUP(ROWS($N$5:N3783),$H$5:$I$6009,2,0),"")</f>
        <v/>
      </c>
    </row>
    <row r="3784" customFormat="false" ht="14.25" hidden="false" customHeight="true" outlineLevel="0" collapsed="false">
      <c r="H3784" s="44" t="n">
        <f aca="false">IF(ISNUMBER(SEARCH($N$1,I3784)),MAX($H$4:H3783)+1,0)</f>
        <v>0</v>
      </c>
      <c r="N3784" s="44" t="str">
        <f aca="false">IFERROR(VLOOKUP(ROWS($N$5:N3784),$H$5:$I$6009,2,0),"")</f>
        <v/>
      </c>
    </row>
    <row r="3785" customFormat="false" ht="14.25" hidden="false" customHeight="true" outlineLevel="0" collapsed="false">
      <c r="H3785" s="44" t="n">
        <f aca="false">IF(ISNUMBER(SEARCH($N$1,I3785)),MAX($H$4:H3784)+1,0)</f>
        <v>0</v>
      </c>
      <c r="N3785" s="44" t="str">
        <f aca="false">IFERROR(VLOOKUP(ROWS($N$5:N3785),$H$5:$I$6009,2,0),"")</f>
        <v/>
      </c>
    </row>
    <row r="3786" customFormat="false" ht="14.25" hidden="false" customHeight="true" outlineLevel="0" collapsed="false">
      <c r="H3786" s="44" t="n">
        <f aca="false">IF(ISNUMBER(SEARCH($N$1,I3786)),MAX($H$4:H3785)+1,0)</f>
        <v>0</v>
      </c>
      <c r="N3786" s="44" t="str">
        <f aca="false">IFERROR(VLOOKUP(ROWS($N$5:N3786),$H$5:$I$6009,2,0),"")</f>
        <v/>
      </c>
    </row>
    <row r="3787" customFormat="false" ht="14.25" hidden="false" customHeight="true" outlineLevel="0" collapsed="false">
      <c r="H3787" s="44" t="n">
        <f aca="false">IF(ISNUMBER(SEARCH($N$1,I3787)),MAX($H$4:H3786)+1,0)</f>
        <v>0</v>
      </c>
      <c r="N3787" s="44" t="str">
        <f aca="false">IFERROR(VLOOKUP(ROWS($N$5:N3787),$H$5:$I$6009,2,0),"")</f>
        <v/>
      </c>
    </row>
    <row r="3788" customFormat="false" ht="14.25" hidden="false" customHeight="true" outlineLevel="0" collapsed="false">
      <c r="H3788" s="44" t="n">
        <f aca="false">IF(ISNUMBER(SEARCH($N$1,I3788)),MAX($H$4:H3787)+1,0)</f>
        <v>0</v>
      </c>
      <c r="N3788" s="44" t="str">
        <f aca="false">IFERROR(VLOOKUP(ROWS($N$5:N3788),$H$5:$I$6009,2,0),"")</f>
        <v/>
      </c>
    </row>
    <row r="3789" customFormat="false" ht="14.25" hidden="false" customHeight="true" outlineLevel="0" collapsed="false">
      <c r="H3789" s="44" t="n">
        <f aca="false">IF(ISNUMBER(SEARCH($N$1,I3789)),MAX($H$4:H3788)+1,0)</f>
        <v>0</v>
      </c>
      <c r="N3789" s="44" t="str">
        <f aca="false">IFERROR(VLOOKUP(ROWS($N$5:N3789),$H$5:$I$6009,2,0),"")</f>
        <v/>
      </c>
    </row>
    <row r="3790" customFormat="false" ht="14.25" hidden="false" customHeight="true" outlineLevel="0" collapsed="false">
      <c r="H3790" s="44" t="n">
        <f aca="false">IF(ISNUMBER(SEARCH($N$1,I3790)),MAX($H$4:H3789)+1,0)</f>
        <v>0</v>
      </c>
      <c r="N3790" s="44" t="str">
        <f aca="false">IFERROR(VLOOKUP(ROWS($N$5:N3790),$H$5:$I$6009,2,0),"")</f>
        <v/>
      </c>
    </row>
    <row r="3791" customFormat="false" ht="14.25" hidden="false" customHeight="true" outlineLevel="0" collapsed="false">
      <c r="H3791" s="44" t="n">
        <f aca="false">IF(ISNUMBER(SEARCH($N$1,I3791)),MAX($H$4:H3790)+1,0)</f>
        <v>0</v>
      </c>
      <c r="N3791" s="44" t="str">
        <f aca="false">IFERROR(VLOOKUP(ROWS($N$5:N3791),$H$5:$I$6009,2,0),"")</f>
        <v/>
      </c>
    </row>
    <row r="3792" customFormat="false" ht="14.25" hidden="false" customHeight="true" outlineLevel="0" collapsed="false">
      <c r="H3792" s="44" t="n">
        <f aca="false">IF(ISNUMBER(SEARCH($N$1,I3792)),MAX($H$4:H3791)+1,0)</f>
        <v>0</v>
      </c>
      <c r="N3792" s="44" t="str">
        <f aca="false">IFERROR(VLOOKUP(ROWS($N$5:N3792),$H$5:$I$6009,2,0),"")</f>
        <v/>
      </c>
    </row>
    <row r="3793" customFormat="false" ht="14.25" hidden="false" customHeight="true" outlineLevel="0" collapsed="false">
      <c r="H3793" s="44" t="n">
        <f aca="false">IF(ISNUMBER(SEARCH($N$1,I3793)),MAX($H$4:H3792)+1,0)</f>
        <v>0</v>
      </c>
      <c r="N3793" s="44" t="str">
        <f aca="false">IFERROR(VLOOKUP(ROWS($N$5:N3793),$H$5:$I$6009,2,0),"")</f>
        <v/>
      </c>
    </row>
    <row r="3794" customFormat="false" ht="14.25" hidden="false" customHeight="true" outlineLevel="0" collapsed="false">
      <c r="H3794" s="44" t="n">
        <f aca="false">IF(ISNUMBER(SEARCH($N$1,I3794)),MAX($H$4:H3793)+1,0)</f>
        <v>0</v>
      </c>
      <c r="N3794" s="44" t="str">
        <f aca="false">IFERROR(VLOOKUP(ROWS($N$5:N3794),$H$5:$I$6009,2,0),"")</f>
        <v/>
      </c>
    </row>
    <row r="3795" customFormat="false" ht="14.25" hidden="false" customHeight="true" outlineLevel="0" collapsed="false">
      <c r="H3795" s="44" t="n">
        <f aca="false">IF(ISNUMBER(SEARCH($N$1,I3795)),MAX($H$4:H3794)+1,0)</f>
        <v>0</v>
      </c>
      <c r="N3795" s="44" t="str">
        <f aca="false">IFERROR(VLOOKUP(ROWS($N$5:N3795),$H$5:$I$6009,2,0),"")</f>
        <v/>
      </c>
    </row>
    <row r="3796" customFormat="false" ht="14.25" hidden="false" customHeight="true" outlineLevel="0" collapsed="false">
      <c r="H3796" s="44" t="n">
        <f aca="false">IF(ISNUMBER(SEARCH($N$1,I3796)),MAX($H$4:H3795)+1,0)</f>
        <v>0</v>
      </c>
      <c r="N3796" s="44" t="str">
        <f aca="false">IFERROR(VLOOKUP(ROWS($N$5:N3796),$H$5:$I$6009,2,0),"")</f>
        <v/>
      </c>
    </row>
    <row r="3797" customFormat="false" ht="14.25" hidden="false" customHeight="true" outlineLevel="0" collapsed="false">
      <c r="H3797" s="44" t="n">
        <f aca="false">IF(ISNUMBER(SEARCH($N$1,I3797)),MAX($H$4:H3796)+1,0)</f>
        <v>0</v>
      </c>
      <c r="N3797" s="44" t="str">
        <f aca="false">IFERROR(VLOOKUP(ROWS($N$5:N3797),$H$5:$I$6009,2,0),"")</f>
        <v/>
      </c>
    </row>
    <row r="3798" customFormat="false" ht="14.25" hidden="false" customHeight="true" outlineLevel="0" collapsed="false">
      <c r="H3798" s="44" t="n">
        <f aca="false">IF(ISNUMBER(SEARCH($N$1,I3798)),MAX($H$4:H3797)+1,0)</f>
        <v>0</v>
      </c>
      <c r="N3798" s="44" t="str">
        <f aca="false">IFERROR(VLOOKUP(ROWS($N$5:N3798),$H$5:$I$6009,2,0),"")</f>
        <v/>
      </c>
    </row>
    <row r="3799" customFormat="false" ht="14.25" hidden="false" customHeight="true" outlineLevel="0" collapsed="false">
      <c r="H3799" s="44" t="n">
        <f aca="false">IF(ISNUMBER(SEARCH($N$1,I3799)),MAX($H$4:H3798)+1,0)</f>
        <v>0</v>
      </c>
      <c r="N3799" s="44" t="str">
        <f aca="false">IFERROR(VLOOKUP(ROWS($N$5:N3799),$H$5:$I$6009,2,0),"")</f>
        <v/>
      </c>
    </row>
    <row r="3800" customFormat="false" ht="14.25" hidden="false" customHeight="true" outlineLevel="0" collapsed="false">
      <c r="H3800" s="44" t="n">
        <f aca="false">IF(ISNUMBER(SEARCH($N$1,I3800)),MAX($H$4:H3799)+1,0)</f>
        <v>0</v>
      </c>
      <c r="N3800" s="44" t="str">
        <f aca="false">IFERROR(VLOOKUP(ROWS($N$5:N3800),$H$5:$I$6009,2,0),"")</f>
        <v/>
      </c>
    </row>
    <row r="3801" customFormat="false" ht="14.25" hidden="false" customHeight="true" outlineLevel="0" collapsed="false">
      <c r="H3801" s="44" t="n">
        <f aca="false">IF(ISNUMBER(SEARCH($N$1,I3801)),MAX($H$4:H3800)+1,0)</f>
        <v>0</v>
      </c>
      <c r="N3801" s="44" t="str">
        <f aca="false">IFERROR(VLOOKUP(ROWS($N$5:N3801),$H$5:$I$6009,2,0),"")</f>
        <v/>
      </c>
    </row>
    <row r="3802" customFormat="false" ht="14.25" hidden="false" customHeight="true" outlineLevel="0" collapsed="false">
      <c r="H3802" s="44" t="n">
        <f aca="false">IF(ISNUMBER(SEARCH($N$1,I3802)),MAX($H$4:H3801)+1,0)</f>
        <v>0</v>
      </c>
      <c r="N3802" s="44" t="str">
        <f aca="false">IFERROR(VLOOKUP(ROWS($N$5:N3802),$H$5:$I$6009,2,0),"")</f>
        <v/>
      </c>
    </row>
    <row r="3803" customFormat="false" ht="14.25" hidden="false" customHeight="true" outlineLevel="0" collapsed="false">
      <c r="H3803" s="44" t="n">
        <f aca="false">IF(ISNUMBER(SEARCH($N$1,I3803)),MAX($H$4:H3802)+1,0)</f>
        <v>0</v>
      </c>
      <c r="N3803" s="44" t="str">
        <f aca="false">IFERROR(VLOOKUP(ROWS($N$5:N3803),$H$5:$I$6009,2,0),"")</f>
        <v/>
      </c>
    </row>
    <row r="3804" customFormat="false" ht="14.25" hidden="false" customHeight="true" outlineLevel="0" collapsed="false">
      <c r="H3804" s="44" t="n">
        <f aca="false">IF(ISNUMBER(SEARCH($N$1,I3804)),MAX($H$4:H3803)+1,0)</f>
        <v>0</v>
      </c>
      <c r="N3804" s="44" t="str">
        <f aca="false">IFERROR(VLOOKUP(ROWS($N$5:N3804),$H$5:$I$6009,2,0),"")</f>
        <v/>
      </c>
    </row>
    <row r="3805" customFormat="false" ht="14.25" hidden="false" customHeight="true" outlineLevel="0" collapsed="false">
      <c r="H3805" s="44" t="n">
        <f aca="false">IF(ISNUMBER(SEARCH($N$1,I3805)),MAX($H$4:H3804)+1,0)</f>
        <v>0</v>
      </c>
      <c r="N3805" s="44" t="str">
        <f aca="false">IFERROR(VLOOKUP(ROWS($N$5:N3805),$H$5:$I$6009,2,0),"")</f>
        <v/>
      </c>
    </row>
    <row r="3806" customFormat="false" ht="14.25" hidden="false" customHeight="true" outlineLevel="0" collapsed="false">
      <c r="H3806" s="44" t="n">
        <f aca="false">IF(ISNUMBER(SEARCH($N$1,I3806)),MAX($H$4:H3805)+1,0)</f>
        <v>0</v>
      </c>
      <c r="N3806" s="44" t="str">
        <f aca="false">IFERROR(VLOOKUP(ROWS($N$5:N3806),$H$5:$I$6009,2,0),"")</f>
        <v/>
      </c>
    </row>
    <row r="3807" customFormat="false" ht="14.25" hidden="false" customHeight="true" outlineLevel="0" collapsed="false">
      <c r="H3807" s="44" t="n">
        <f aca="false">IF(ISNUMBER(SEARCH($N$1,I3807)),MAX($H$4:H3806)+1,0)</f>
        <v>0</v>
      </c>
      <c r="N3807" s="44" t="str">
        <f aca="false">IFERROR(VLOOKUP(ROWS($N$5:N3807),$H$5:$I$6009,2,0),"")</f>
        <v/>
      </c>
    </row>
    <row r="3808" customFormat="false" ht="14.25" hidden="false" customHeight="true" outlineLevel="0" collapsed="false">
      <c r="H3808" s="44" t="n">
        <f aca="false">IF(ISNUMBER(SEARCH($N$1,I3808)),MAX($H$4:H3807)+1,0)</f>
        <v>0</v>
      </c>
      <c r="N3808" s="44" t="str">
        <f aca="false">IFERROR(VLOOKUP(ROWS($N$5:N3808),$H$5:$I$6009,2,0),"")</f>
        <v/>
      </c>
    </row>
    <row r="3809" customFormat="false" ht="14.25" hidden="false" customHeight="true" outlineLevel="0" collapsed="false">
      <c r="H3809" s="44" t="n">
        <f aca="false">IF(ISNUMBER(SEARCH($N$1,I3809)),MAX($H$4:H3808)+1,0)</f>
        <v>0</v>
      </c>
      <c r="N3809" s="44" t="str">
        <f aca="false">IFERROR(VLOOKUP(ROWS($N$5:N3809),$H$5:$I$6009,2,0),"")</f>
        <v/>
      </c>
    </row>
    <row r="3810" customFormat="false" ht="14.25" hidden="false" customHeight="true" outlineLevel="0" collapsed="false">
      <c r="H3810" s="44" t="n">
        <f aca="false">IF(ISNUMBER(SEARCH($N$1,I3810)),MAX($H$4:H3809)+1,0)</f>
        <v>0</v>
      </c>
      <c r="N3810" s="44" t="str">
        <f aca="false">IFERROR(VLOOKUP(ROWS($N$5:N3810),$H$5:$I$6009,2,0),"")</f>
        <v/>
      </c>
    </row>
    <row r="3811" customFormat="false" ht="14.25" hidden="false" customHeight="true" outlineLevel="0" collapsed="false">
      <c r="H3811" s="44" t="n">
        <f aca="false">IF(ISNUMBER(SEARCH($N$1,I3811)),MAX($H$4:H3810)+1,0)</f>
        <v>0</v>
      </c>
      <c r="N3811" s="44" t="str">
        <f aca="false">IFERROR(VLOOKUP(ROWS($N$5:N3811),$H$5:$I$6009,2,0),"")</f>
        <v/>
      </c>
    </row>
    <row r="3812" customFormat="false" ht="14.25" hidden="false" customHeight="true" outlineLevel="0" collapsed="false">
      <c r="H3812" s="44" t="n">
        <f aca="false">IF(ISNUMBER(SEARCH($N$1,I3812)),MAX($H$4:H3811)+1,0)</f>
        <v>0</v>
      </c>
      <c r="N3812" s="44" t="str">
        <f aca="false">IFERROR(VLOOKUP(ROWS($N$5:N3812),$H$5:$I$6009,2,0),"")</f>
        <v/>
      </c>
    </row>
    <row r="3813" customFormat="false" ht="14.25" hidden="false" customHeight="true" outlineLevel="0" collapsed="false">
      <c r="H3813" s="44" t="n">
        <f aca="false">IF(ISNUMBER(SEARCH($N$1,I3813)),MAX($H$4:H3812)+1,0)</f>
        <v>0</v>
      </c>
      <c r="N3813" s="44" t="str">
        <f aca="false">IFERROR(VLOOKUP(ROWS($N$5:N3813),$H$5:$I$6009,2,0),"")</f>
        <v/>
      </c>
    </row>
    <row r="3814" customFormat="false" ht="14.25" hidden="false" customHeight="true" outlineLevel="0" collapsed="false">
      <c r="H3814" s="44" t="n">
        <f aca="false">IF(ISNUMBER(SEARCH($N$1,I3814)),MAX($H$4:H3813)+1,0)</f>
        <v>0</v>
      </c>
      <c r="N3814" s="44" t="str">
        <f aca="false">IFERROR(VLOOKUP(ROWS($N$5:N3814),$H$5:$I$6009,2,0),"")</f>
        <v/>
      </c>
    </row>
    <row r="3815" customFormat="false" ht="14.25" hidden="false" customHeight="true" outlineLevel="0" collapsed="false">
      <c r="H3815" s="44" t="n">
        <f aca="false">IF(ISNUMBER(SEARCH($N$1,I3815)),MAX($H$4:H3814)+1,0)</f>
        <v>0</v>
      </c>
      <c r="N3815" s="44" t="str">
        <f aca="false">IFERROR(VLOOKUP(ROWS($N$5:N3815),$H$5:$I$6009,2,0),"")</f>
        <v/>
      </c>
    </row>
    <row r="3816" customFormat="false" ht="14.25" hidden="false" customHeight="true" outlineLevel="0" collapsed="false">
      <c r="H3816" s="44" t="n">
        <f aca="false">IF(ISNUMBER(SEARCH($N$1,I3816)),MAX($H$4:H3815)+1,0)</f>
        <v>0</v>
      </c>
      <c r="N3816" s="44" t="str">
        <f aca="false">IFERROR(VLOOKUP(ROWS($N$5:N3816),$H$5:$I$6009,2,0),"")</f>
        <v/>
      </c>
    </row>
    <row r="3817" customFormat="false" ht="14.25" hidden="false" customHeight="true" outlineLevel="0" collapsed="false">
      <c r="H3817" s="44" t="n">
        <f aca="false">IF(ISNUMBER(SEARCH($N$1,I3817)),MAX($H$4:H3816)+1,0)</f>
        <v>0</v>
      </c>
      <c r="N3817" s="44" t="str">
        <f aca="false">IFERROR(VLOOKUP(ROWS($N$5:N3817),$H$5:$I$6009,2,0),"")</f>
        <v/>
      </c>
    </row>
    <row r="3818" customFormat="false" ht="14.25" hidden="false" customHeight="true" outlineLevel="0" collapsed="false">
      <c r="H3818" s="44" t="n">
        <f aca="false">IF(ISNUMBER(SEARCH($N$1,I3818)),MAX($H$4:H3817)+1,0)</f>
        <v>0</v>
      </c>
      <c r="N3818" s="44" t="str">
        <f aca="false">IFERROR(VLOOKUP(ROWS($N$5:N3818),$H$5:$I$6009,2,0),"")</f>
        <v/>
      </c>
    </row>
    <row r="3819" customFormat="false" ht="14.25" hidden="false" customHeight="true" outlineLevel="0" collapsed="false">
      <c r="H3819" s="44" t="n">
        <f aca="false">IF(ISNUMBER(SEARCH($N$1,I3819)),MAX($H$4:H3818)+1,0)</f>
        <v>0</v>
      </c>
      <c r="N3819" s="44" t="str">
        <f aca="false">IFERROR(VLOOKUP(ROWS($N$5:N3819),$H$5:$I$6009,2,0),"")</f>
        <v/>
      </c>
    </row>
    <row r="3820" customFormat="false" ht="14.25" hidden="false" customHeight="true" outlineLevel="0" collapsed="false">
      <c r="H3820" s="44" t="n">
        <f aca="false">IF(ISNUMBER(SEARCH($N$1,I3820)),MAX($H$4:H3819)+1,0)</f>
        <v>0</v>
      </c>
      <c r="N3820" s="44" t="str">
        <f aca="false">IFERROR(VLOOKUP(ROWS($N$5:N3820),$H$5:$I$6009,2,0),"")</f>
        <v/>
      </c>
    </row>
    <row r="3821" customFormat="false" ht="14.25" hidden="false" customHeight="true" outlineLevel="0" collapsed="false">
      <c r="H3821" s="44" t="n">
        <f aca="false">IF(ISNUMBER(SEARCH($N$1,I3821)),MAX($H$4:H3820)+1,0)</f>
        <v>0</v>
      </c>
      <c r="N3821" s="44" t="str">
        <f aca="false">IFERROR(VLOOKUP(ROWS($N$5:N3821),$H$5:$I$6009,2,0),"")</f>
        <v/>
      </c>
    </row>
    <row r="3822" customFormat="false" ht="14.25" hidden="false" customHeight="true" outlineLevel="0" collapsed="false">
      <c r="H3822" s="44" t="n">
        <f aca="false">IF(ISNUMBER(SEARCH($N$1,I3822)),MAX($H$4:H3821)+1,0)</f>
        <v>0</v>
      </c>
      <c r="N3822" s="44" t="str">
        <f aca="false">IFERROR(VLOOKUP(ROWS($N$5:N3822),$H$5:$I$6009,2,0),"")</f>
        <v/>
      </c>
    </row>
    <row r="3823" customFormat="false" ht="14.25" hidden="false" customHeight="true" outlineLevel="0" collapsed="false">
      <c r="H3823" s="44" t="n">
        <f aca="false">IF(ISNUMBER(SEARCH($N$1,I3823)),MAX($H$4:H3822)+1,0)</f>
        <v>0</v>
      </c>
      <c r="N3823" s="44" t="str">
        <f aca="false">IFERROR(VLOOKUP(ROWS($N$5:N3823),$H$5:$I$6009,2,0),"")</f>
        <v/>
      </c>
    </row>
    <row r="3824" customFormat="false" ht="14.25" hidden="false" customHeight="true" outlineLevel="0" collapsed="false">
      <c r="H3824" s="44" t="n">
        <f aca="false">IF(ISNUMBER(SEARCH($N$1,I3824)),MAX($H$4:H3823)+1,0)</f>
        <v>0</v>
      </c>
      <c r="N3824" s="44" t="str">
        <f aca="false">IFERROR(VLOOKUP(ROWS($N$5:N3824),$H$5:$I$6009,2,0),"")</f>
        <v/>
      </c>
    </row>
    <row r="3825" customFormat="false" ht="14.25" hidden="false" customHeight="true" outlineLevel="0" collapsed="false">
      <c r="H3825" s="44" t="n">
        <f aca="false">IF(ISNUMBER(SEARCH($N$1,I3825)),MAX($H$4:H3824)+1,0)</f>
        <v>0</v>
      </c>
      <c r="N3825" s="44" t="str">
        <f aca="false">IFERROR(VLOOKUP(ROWS($N$5:N3825),$H$5:$I$6009,2,0),"")</f>
        <v/>
      </c>
    </row>
    <row r="3826" customFormat="false" ht="14.25" hidden="false" customHeight="true" outlineLevel="0" collapsed="false">
      <c r="H3826" s="44" t="n">
        <f aca="false">IF(ISNUMBER(SEARCH($N$1,I3826)),MAX($H$4:H3825)+1,0)</f>
        <v>0</v>
      </c>
      <c r="N3826" s="44" t="str">
        <f aca="false">IFERROR(VLOOKUP(ROWS($N$5:N3826),$H$5:$I$6009,2,0),"")</f>
        <v/>
      </c>
    </row>
    <row r="3827" customFormat="false" ht="14.25" hidden="false" customHeight="true" outlineLevel="0" collapsed="false">
      <c r="H3827" s="44" t="n">
        <f aca="false">IF(ISNUMBER(SEARCH($N$1,I3827)),MAX($H$4:H3826)+1,0)</f>
        <v>0</v>
      </c>
      <c r="N3827" s="44" t="str">
        <f aca="false">IFERROR(VLOOKUP(ROWS($N$5:N3827),$H$5:$I$6009,2,0),"")</f>
        <v/>
      </c>
    </row>
    <row r="3828" customFormat="false" ht="14.25" hidden="false" customHeight="true" outlineLevel="0" collapsed="false">
      <c r="H3828" s="44" t="n">
        <f aca="false">IF(ISNUMBER(SEARCH($N$1,I3828)),MAX($H$4:H3827)+1,0)</f>
        <v>0</v>
      </c>
      <c r="N3828" s="44" t="str">
        <f aca="false">IFERROR(VLOOKUP(ROWS($N$5:N3828),$H$5:$I$6009,2,0),"")</f>
        <v/>
      </c>
    </row>
    <row r="3829" customFormat="false" ht="14.25" hidden="false" customHeight="true" outlineLevel="0" collapsed="false">
      <c r="H3829" s="44" t="n">
        <f aca="false">IF(ISNUMBER(SEARCH($N$1,I3829)),MAX($H$4:H3828)+1,0)</f>
        <v>0</v>
      </c>
      <c r="N3829" s="44" t="str">
        <f aca="false">IFERROR(VLOOKUP(ROWS($N$5:N3829),$H$5:$I$6009,2,0),"")</f>
        <v/>
      </c>
    </row>
    <row r="3830" customFormat="false" ht="14.25" hidden="false" customHeight="true" outlineLevel="0" collapsed="false">
      <c r="H3830" s="44" t="n">
        <f aca="false">IF(ISNUMBER(SEARCH($N$1,I3830)),MAX($H$4:H3829)+1,0)</f>
        <v>0</v>
      </c>
      <c r="N3830" s="44" t="str">
        <f aca="false">IFERROR(VLOOKUP(ROWS($N$5:N3830),$H$5:$I$6009,2,0),"")</f>
        <v/>
      </c>
    </row>
    <row r="3831" customFormat="false" ht="14.25" hidden="false" customHeight="true" outlineLevel="0" collapsed="false">
      <c r="H3831" s="44" t="n">
        <f aca="false">IF(ISNUMBER(SEARCH($N$1,I3831)),MAX($H$4:H3830)+1,0)</f>
        <v>0</v>
      </c>
      <c r="N3831" s="44" t="str">
        <f aca="false">IFERROR(VLOOKUP(ROWS($N$5:N3831),$H$5:$I$6009,2,0),"")</f>
        <v/>
      </c>
    </row>
    <row r="3832" customFormat="false" ht="14.25" hidden="false" customHeight="true" outlineLevel="0" collapsed="false">
      <c r="H3832" s="44" t="n">
        <f aca="false">IF(ISNUMBER(SEARCH($N$1,I3832)),MAX($H$4:H3831)+1,0)</f>
        <v>0</v>
      </c>
      <c r="N3832" s="44" t="str">
        <f aca="false">IFERROR(VLOOKUP(ROWS($N$5:N3832),$H$5:$I$6009,2,0),"")</f>
        <v/>
      </c>
    </row>
    <row r="3833" customFormat="false" ht="14.25" hidden="false" customHeight="true" outlineLevel="0" collapsed="false">
      <c r="H3833" s="44" t="n">
        <f aca="false">IF(ISNUMBER(SEARCH($N$1,I3833)),MAX($H$4:H3832)+1,0)</f>
        <v>0</v>
      </c>
      <c r="N3833" s="44" t="str">
        <f aca="false">IFERROR(VLOOKUP(ROWS($N$5:N3833),$H$5:$I$6009,2,0),"")</f>
        <v/>
      </c>
    </row>
    <row r="3834" customFormat="false" ht="14.25" hidden="false" customHeight="true" outlineLevel="0" collapsed="false">
      <c r="H3834" s="44" t="n">
        <f aca="false">IF(ISNUMBER(SEARCH($N$1,I3834)),MAX($H$4:H3833)+1,0)</f>
        <v>0</v>
      </c>
      <c r="N3834" s="44" t="str">
        <f aca="false">IFERROR(VLOOKUP(ROWS($N$5:N3834),$H$5:$I$6009,2,0),"")</f>
        <v/>
      </c>
    </row>
    <row r="3835" customFormat="false" ht="14.25" hidden="false" customHeight="true" outlineLevel="0" collapsed="false">
      <c r="H3835" s="44" t="n">
        <f aca="false">IF(ISNUMBER(SEARCH($N$1,I3835)),MAX($H$4:H3834)+1,0)</f>
        <v>0</v>
      </c>
      <c r="N3835" s="44" t="str">
        <f aca="false">IFERROR(VLOOKUP(ROWS($N$5:N3835),$H$5:$I$6009,2,0),"")</f>
        <v/>
      </c>
    </row>
    <row r="3836" customFormat="false" ht="14.25" hidden="false" customHeight="true" outlineLevel="0" collapsed="false">
      <c r="H3836" s="44" t="n">
        <f aca="false">IF(ISNUMBER(SEARCH($N$1,I3836)),MAX($H$4:H3835)+1,0)</f>
        <v>0</v>
      </c>
      <c r="N3836" s="44" t="str">
        <f aca="false">IFERROR(VLOOKUP(ROWS($N$5:N3836),$H$5:$I$6009,2,0),"")</f>
        <v/>
      </c>
    </row>
    <row r="3837" customFormat="false" ht="14.25" hidden="false" customHeight="true" outlineLevel="0" collapsed="false">
      <c r="H3837" s="44" t="n">
        <f aca="false">IF(ISNUMBER(SEARCH($N$1,I3837)),MAX($H$4:H3836)+1,0)</f>
        <v>0</v>
      </c>
      <c r="N3837" s="44" t="str">
        <f aca="false">IFERROR(VLOOKUP(ROWS($N$5:N3837),$H$5:$I$6009,2,0),"")</f>
        <v/>
      </c>
    </row>
    <row r="3838" customFormat="false" ht="14.25" hidden="false" customHeight="true" outlineLevel="0" collapsed="false">
      <c r="H3838" s="44" t="n">
        <f aca="false">IF(ISNUMBER(SEARCH($N$1,I3838)),MAX($H$4:H3837)+1,0)</f>
        <v>0</v>
      </c>
      <c r="N3838" s="44" t="str">
        <f aca="false">IFERROR(VLOOKUP(ROWS($N$5:N3838),$H$5:$I$6009,2,0),"")</f>
        <v/>
      </c>
    </row>
    <row r="3839" customFormat="false" ht="14.25" hidden="false" customHeight="true" outlineLevel="0" collapsed="false">
      <c r="H3839" s="44" t="n">
        <f aca="false">IF(ISNUMBER(SEARCH($N$1,I3839)),MAX($H$4:H3838)+1,0)</f>
        <v>0</v>
      </c>
      <c r="N3839" s="44" t="str">
        <f aca="false">IFERROR(VLOOKUP(ROWS($N$5:N3839),$H$5:$I$6009,2,0),"")</f>
        <v/>
      </c>
    </row>
    <row r="3840" customFormat="false" ht="14.25" hidden="false" customHeight="true" outlineLevel="0" collapsed="false">
      <c r="H3840" s="44" t="n">
        <f aca="false">IF(ISNUMBER(SEARCH($N$1,I3840)),MAX($H$4:H3839)+1,0)</f>
        <v>0</v>
      </c>
      <c r="N3840" s="44" t="str">
        <f aca="false">IFERROR(VLOOKUP(ROWS($N$5:N3840),$H$5:$I$6009,2,0),"")</f>
        <v/>
      </c>
    </row>
    <row r="3841" customFormat="false" ht="14.25" hidden="false" customHeight="true" outlineLevel="0" collapsed="false">
      <c r="H3841" s="44" t="n">
        <f aca="false">IF(ISNUMBER(SEARCH($N$1,I3841)),MAX($H$4:H3840)+1,0)</f>
        <v>0</v>
      </c>
      <c r="N3841" s="44" t="str">
        <f aca="false">IFERROR(VLOOKUP(ROWS($N$5:N3841),$H$5:$I$6009,2,0),"")</f>
        <v/>
      </c>
    </row>
    <row r="3842" customFormat="false" ht="14.25" hidden="false" customHeight="true" outlineLevel="0" collapsed="false">
      <c r="H3842" s="44" t="n">
        <f aca="false">IF(ISNUMBER(SEARCH($N$1,I3842)),MAX($H$4:H3841)+1,0)</f>
        <v>0</v>
      </c>
      <c r="N3842" s="44" t="str">
        <f aca="false">IFERROR(VLOOKUP(ROWS($N$5:N3842),$H$5:$I$6009,2,0),"")</f>
        <v/>
      </c>
    </row>
    <row r="3843" customFormat="false" ht="14.25" hidden="false" customHeight="true" outlineLevel="0" collapsed="false">
      <c r="H3843" s="44" t="n">
        <f aca="false">IF(ISNUMBER(SEARCH($N$1,I3843)),MAX($H$4:H3842)+1,0)</f>
        <v>0</v>
      </c>
      <c r="N3843" s="44" t="str">
        <f aca="false">IFERROR(VLOOKUP(ROWS($N$5:N3843),$H$5:$I$6009,2,0),"")</f>
        <v/>
      </c>
    </row>
    <row r="3844" customFormat="false" ht="14.25" hidden="false" customHeight="true" outlineLevel="0" collapsed="false">
      <c r="H3844" s="44" t="n">
        <f aca="false">IF(ISNUMBER(SEARCH($N$1,I3844)),MAX($H$4:H3843)+1,0)</f>
        <v>0</v>
      </c>
      <c r="N3844" s="44" t="str">
        <f aca="false">IFERROR(VLOOKUP(ROWS($N$5:N3844),$H$5:$I$6009,2,0),"")</f>
        <v/>
      </c>
    </row>
    <row r="3845" customFormat="false" ht="14.25" hidden="false" customHeight="true" outlineLevel="0" collapsed="false">
      <c r="H3845" s="44" t="n">
        <f aca="false">IF(ISNUMBER(SEARCH($N$1,I3845)),MAX($H$4:H3844)+1,0)</f>
        <v>0</v>
      </c>
      <c r="N3845" s="44" t="str">
        <f aca="false">IFERROR(VLOOKUP(ROWS($N$5:N3845),$H$5:$I$6009,2,0),"")</f>
        <v/>
      </c>
    </row>
    <row r="3846" customFormat="false" ht="14.25" hidden="false" customHeight="true" outlineLevel="0" collapsed="false">
      <c r="H3846" s="44" t="n">
        <f aca="false">IF(ISNUMBER(SEARCH($N$1,I3846)),MAX($H$4:H3845)+1,0)</f>
        <v>0</v>
      </c>
      <c r="N3846" s="44" t="str">
        <f aca="false">IFERROR(VLOOKUP(ROWS($N$5:N3846),$H$5:$I$6009,2,0),"")</f>
        <v/>
      </c>
    </row>
    <row r="3847" customFormat="false" ht="14.25" hidden="false" customHeight="true" outlineLevel="0" collapsed="false">
      <c r="H3847" s="44" t="n">
        <f aca="false">IF(ISNUMBER(SEARCH($N$1,I3847)),MAX($H$4:H3846)+1,0)</f>
        <v>0</v>
      </c>
      <c r="N3847" s="44" t="str">
        <f aca="false">IFERROR(VLOOKUP(ROWS($N$5:N3847),$H$5:$I$6009,2,0),"")</f>
        <v/>
      </c>
    </row>
    <row r="3848" customFormat="false" ht="14.25" hidden="false" customHeight="true" outlineLevel="0" collapsed="false">
      <c r="H3848" s="44" t="n">
        <f aca="false">IF(ISNUMBER(SEARCH($N$1,I3848)),MAX($H$4:H3847)+1,0)</f>
        <v>0</v>
      </c>
      <c r="N3848" s="44" t="str">
        <f aca="false">IFERROR(VLOOKUP(ROWS($N$5:N3848),$H$5:$I$6009,2,0),"")</f>
        <v/>
      </c>
    </row>
    <row r="3849" customFormat="false" ht="14.25" hidden="false" customHeight="true" outlineLevel="0" collapsed="false">
      <c r="H3849" s="44" t="n">
        <f aca="false">IF(ISNUMBER(SEARCH($N$1,I3849)),MAX($H$4:H3848)+1,0)</f>
        <v>0</v>
      </c>
      <c r="N3849" s="44" t="str">
        <f aca="false">IFERROR(VLOOKUP(ROWS($N$5:N3849),$H$5:$I$6009,2,0),"")</f>
        <v/>
      </c>
    </row>
    <row r="3850" customFormat="false" ht="14.25" hidden="false" customHeight="true" outlineLevel="0" collapsed="false">
      <c r="H3850" s="44" t="n">
        <f aca="false">IF(ISNUMBER(SEARCH($N$1,I3850)),MAX($H$4:H3849)+1,0)</f>
        <v>0</v>
      </c>
      <c r="N3850" s="44" t="str">
        <f aca="false">IFERROR(VLOOKUP(ROWS($N$5:N3850),$H$5:$I$6009,2,0),"")</f>
        <v/>
      </c>
    </row>
    <row r="3851" customFormat="false" ht="14.25" hidden="false" customHeight="true" outlineLevel="0" collapsed="false">
      <c r="H3851" s="44" t="n">
        <f aca="false">IF(ISNUMBER(SEARCH($N$1,I3851)),MAX($H$4:H3850)+1,0)</f>
        <v>0</v>
      </c>
      <c r="N3851" s="44" t="str">
        <f aca="false">IFERROR(VLOOKUP(ROWS($N$5:N3851),$H$5:$I$6009,2,0),"")</f>
        <v/>
      </c>
    </row>
    <row r="3852" customFormat="false" ht="14.25" hidden="false" customHeight="true" outlineLevel="0" collapsed="false">
      <c r="H3852" s="44" t="n">
        <f aca="false">IF(ISNUMBER(SEARCH($N$1,I3852)),MAX($H$4:H3851)+1,0)</f>
        <v>0</v>
      </c>
      <c r="N3852" s="44" t="str">
        <f aca="false">IFERROR(VLOOKUP(ROWS($N$5:N3852),$H$5:$I$6009,2,0),"")</f>
        <v/>
      </c>
    </row>
    <row r="3853" customFormat="false" ht="14.25" hidden="false" customHeight="true" outlineLevel="0" collapsed="false">
      <c r="H3853" s="44" t="n">
        <f aca="false">IF(ISNUMBER(SEARCH($N$1,I3853)),MAX($H$4:H3852)+1,0)</f>
        <v>0</v>
      </c>
      <c r="N3853" s="44" t="str">
        <f aca="false">IFERROR(VLOOKUP(ROWS($N$5:N3853),$H$5:$I$6009,2,0),"")</f>
        <v/>
      </c>
    </row>
    <row r="3854" customFormat="false" ht="14.25" hidden="false" customHeight="true" outlineLevel="0" collapsed="false">
      <c r="H3854" s="44" t="n">
        <f aca="false">IF(ISNUMBER(SEARCH($N$1,I3854)),MAX($H$4:H3853)+1,0)</f>
        <v>0</v>
      </c>
      <c r="N3854" s="44" t="str">
        <f aca="false">IFERROR(VLOOKUP(ROWS($N$5:N3854),$H$5:$I$6009,2,0),"")</f>
        <v/>
      </c>
    </row>
    <row r="3855" customFormat="false" ht="14.25" hidden="false" customHeight="true" outlineLevel="0" collapsed="false">
      <c r="H3855" s="44" t="n">
        <f aca="false">IF(ISNUMBER(SEARCH($N$1,I3855)),MAX($H$4:H3854)+1,0)</f>
        <v>0</v>
      </c>
      <c r="N3855" s="44" t="str">
        <f aca="false">IFERROR(VLOOKUP(ROWS($N$5:N3855),$H$5:$I$6009,2,0),"")</f>
        <v/>
      </c>
    </row>
    <row r="3856" customFormat="false" ht="14.25" hidden="false" customHeight="true" outlineLevel="0" collapsed="false">
      <c r="H3856" s="44" t="n">
        <f aca="false">IF(ISNUMBER(SEARCH($N$1,I3856)),MAX($H$4:H3855)+1,0)</f>
        <v>0</v>
      </c>
      <c r="N3856" s="44" t="str">
        <f aca="false">IFERROR(VLOOKUP(ROWS($N$5:N3856),$H$5:$I$6009,2,0),"")</f>
        <v/>
      </c>
    </row>
    <row r="3857" customFormat="false" ht="14.25" hidden="false" customHeight="true" outlineLevel="0" collapsed="false">
      <c r="H3857" s="44" t="n">
        <f aca="false">IF(ISNUMBER(SEARCH($N$1,I3857)),MAX($H$4:H3856)+1,0)</f>
        <v>0</v>
      </c>
      <c r="N3857" s="44" t="str">
        <f aca="false">IFERROR(VLOOKUP(ROWS($N$5:N3857),$H$5:$I$6009,2,0),"")</f>
        <v/>
      </c>
    </row>
    <row r="3858" customFormat="false" ht="14.25" hidden="false" customHeight="true" outlineLevel="0" collapsed="false">
      <c r="H3858" s="44" t="n">
        <f aca="false">IF(ISNUMBER(SEARCH($N$1,I3858)),MAX($H$4:H3857)+1,0)</f>
        <v>0</v>
      </c>
      <c r="N3858" s="44" t="str">
        <f aca="false">IFERROR(VLOOKUP(ROWS($N$5:N3858),$H$5:$I$6009,2,0),"")</f>
        <v/>
      </c>
    </row>
    <row r="3859" customFormat="false" ht="14.25" hidden="false" customHeight="true" outlineLevel="0" collapsed="false">
      <c r="H3859" s="44" t="n">
        <f aca="false">IF(ISNUMBER(SEARCH($N$1,I3859)),MAX($H$4:H3858)+1,0)</f>
        <v>0</v>
      </c>
      <c r="N3859" s="44" t="str">
        <f aca="false">IFERROR(VLOOKUP(ROWS($N$5:N3859),$H$5:$I$6009,2,0),"")</f>
        <v/>
      </c>
    </row>
    <row r="3860" customFormat="false" ht="14.25" hidden="false" customHeight="true" outlineLevel="0" collapsed="false">
      <c r="H3860" s="44" t="n">
        <f aca="false">IF(ISNUMBER(SEARCH($N$1,I3860)),MAX($H$4:H3859)+1,0)</f>
        <v>0</v>
      </c>
      <c r="N3860" s="44" t="str">
        <f aca="false">IFERROR(VLOOKUP(ROWS($N$5:N3860),$H$5:$I$6009,2,0),"")</f>
        <v/>
      </c>
    </row>
    <row r="3861" customFormat="false" ht="14.25" hidden="false" customHeight="true" outlineLevel="0" collapsed="false">
      <c r="H3861" s="44" t="n">
        <f aca="false">IF(ISNUMBER(SEARCH($N$1,I3861)),MAX($H$4:H3860)+1,0)</f>
        <v>0</v>
      </c>
      <c r="N3861" s="44" t="str">
        <f aca="false">IFERROR(VLOOKUP(ROWS($N$5:N3861),$H$5:$I$6009,2,0),"")</f>
        <v/>
      </c>
    </row>
    <row r="3862" customFormat="false" ht="14.25" hidden="false" customHeight="true" outlineLevel="0" collapsed="false">
      <c r="H3862" s="44" t="n">
        <f aca="false">IF(ISNUMBER(SEARCH($N$1,I3862)),MAX($H$4:H3861)+1,0)</f>
        <v>0</v>
      </c>
      <c r="N3862" s="44" t="str">
        <f aca="false">IFERROR(VLOOKUP(ROWS($N$5:N3862),$H$5:$I$6009,2,0),"")</f>
        <v/>
      </c>
    </row>
    <row r="3863" customFormat="false" ht="14.25" hidden="false" customHeight="true" outlineLevel="0" collapsed="false">
      <c r="H3863" s="44" t="n">
        <f aca="false">IF(ISNUMBER(SEARCH($N$1,I3863)),MAX($H$4:H3862)+1,0)</f>
        <v>0</v>
      </c>
      <c r="N3863" s="44" t="str">
        <f aca="false">IFERROR(VLOOKUP(ROWS($N$5:N3863),$H$5:$I$6009,2,0),"")</f>
        <v/>
      </c>
    </row>
    <row r="3864" customFormat="false" ht="14.25" hidden="false" customHeight="true" outlineLevel="0" collapsed="false">
      <c r="H3864" s="44" t="n">
        <f aca="false">IF(ISNUMBER(SEARCH($N$1,I3864)),MAX($H$4:H3863)+1,0)</f>
        <v>0</v>
      </c>
      <c r="N3864" s="44" t="str">
        <f aca="false">IFERROR(VLOOKUP(ROWS($N$5:N3864),$H$5:$I$6009,2,0),"")</f>
        <v/>
      </c>
    </row>
    <row r="3865" customFormat="false" ht="14.25" hidden="false" customHeight="true" outlineLevel="0" collapsed="false">
      <c r="H3865" s="44" t="n">
        <f aca="false">IF(ISNUMBER(SEARCH($N$1,I3865)),MAX($H$4:H3864)+1,0)</f>
        <v>0</v>
      </c>
      <c r="N3865" s="44" t="str">
        <f aca="false">IFERROR(VLOOKUP(ROWS($N$5:N3865),$H$5:$I$6009,2,0),"")</f>
        <v/>
      </c>
    </row>
    <row r="3866" customFormat="false" ht="14.25" hidden="false" customHeight="true" outlineLevel="0" collapsed="false">
      <c r="H3866" s="44" t="n">
        <f aca="false">IF(ISNUMBER(SEARCH($N$1,I3866)),MAX($H$4:H3865)+1,0)</f>
        <v>0</v>
      </c>
      <c r="N3866" s="44" t="str">
        <f aca="false">IFERROR(VLOOKUP(ROWS($N$5:N3866),$H$5:$I$6009,2,0),"")</f>
        <v/>
      </c>
    </row>
    <row r="3867" customFormat="false" ht="14.25" hidden="false" customHeight="true" outlineLevel="0" collapsed="false">
      <c r="H3867" s="44" t="n">
        <f aca="false">IF(ISNUMBER(SEARCH($N$1,I3867)),MAX($H$4:H3866)+1,0)</f>
        <v>0</v>
      </c>
      <c r="N3867" s="44" t="str">
        <f aca="false">IFERROR(VLOOKUP(ROWS($N$5:N3867),$H$5:$I$6009,2,0),"")</f>
        <v/>
      </c>
    </row>
    <row r="3868" customFormat="false" ht="14.25" hidden="false" customHeight="true" outlineLevel="0" collapsed="false">
      <c r="H3868" s="44" t="n">
        <f aca="false">IF(ISNUMBER(SEARCH($N$1,I3868)),MAX($H$4:H3867)+1,0)</f>
        <v>0</v>
      </c>
      <c r="N3868" s="44" t="str">
        <f aca="false">IFERROR(VLOOKUP(ROWS($N$5:N3868),$H$5:$I$6009,2,0),"")</f>
        <v/>
      </c>
    </row>
    <row r="3869" customFormat="false" ht="14.25" hidden="false" customHeight="true" outlineLevel="0" collapsed="false">
      <c r="H3869" s="44" t="n">
        <f aca="false">IF(ISNUMBER(SEARCH($N$1,I3869)),MAX($H$4:H3868)+1,0)</f>
        <v>0</v>
      </c>
      <c r="N3869" s="44" t="str">
        <f aca="false">IFERROR(VLOOKUP(ROWS($N$5:N3869),$H$5:$I$6009,2,0),"")</f>
        <v/>
      </c>
    </row>
    <row r="3870" customFormat="false" ht="14.25" hidden="false" customHeight="true" outlineLevel="0" collapsed="false">
      <c r="H3870" s="44" t="n">
        <f aca="false">IF(ISNUMBER(SEARCH($N$1,I3870)),MAX($H$4:H3869)+1,0)</f>
        <v>0</v>
      </c>
      <c r="N3870" s="44" t="str">
        <f aca="false">IFERROR(VLOOKUP(ROWS($N$5:N3870),$H$5:$I$6009,2,0),"")</f>
        <v/>
      </c>
    </row>
    <row r="3871" customFormat="false" ht="14.25" hidden="false" customHeight="true" outlineLevel="0" collapsed="false">
      <c r="H3871" s="44" t="n">
        <f aca="false">IF(ISNUMBER(SEARCH($N$1,I3871)),MAX($H$4:H3870)+1,0)</f>
        <v>0</v>
      </c>
      <c r="N3871" s="44" t="str">
        <f aca="false">IFERROR(VLOOKUP(ROWS($N$5:N3871),$H$5:$I$6009,2,0),"")</f>
        <v/>
      </c>
    </row>
    <row r="3872" customFormat="false" ht="14.25" hidden="false" customHeight="true" outlineLevel="0" collapsed="false">
      <c r="H3872" s="44" t="n">
        <f aca="false">IF(ISNUMBER(SEARCH($N$1,I3872)),MAX($H$4:H3871)+1,0)</f>
        <v>0</v>
      </c>
      <c r="N3872" s="44" t="str">
        <f aca="false">IFERROR(VLOOKUP(ROWS($N$5:N3872),$H$5:$I$6009,2,0),"")</f>
        <v/>
      </c>
    </row>
    <row r="3873" customFormat="false" ht="14.25" hidden="false" customHeight="true" outlineLevel="0" collapsed="false">
      <c r="H3873" s="44" t="n">
        <f aca="false">IF(ISNUMBER(SEARCH($N$1,I3873)),MAX($H$4:H3872)+1,0)</f>
        <v>0</v>
      </c>
      <c r="N3873" s="44" t="str">
        <f aca="false">IFERROR(VLOOKUP(ROWS($N$5:N3873),$H$5:$I$6009,2,0),"")</f>
        <v/>
      </c>
    </row>
    <row r="3874" customFormat="false" ht="14.25" hidden="false" customHeight="true" outlineLevel="0" collapsed="false">
      <c r="H3874" s="44" t="n">
        <f aca="false">IF(ISNUMBER(SEARCH($N$1,I3874)),MAX($H$4:H3873)+1,0)</f>
        <v>0</v>
      </c>
      <c r="N3874" s="44" t="str">
        <f aca="false">IFERROR(VLOOKUP(ROWS($N$5:N3874),$H$5:$I$6009,2,0),"")</f>
        <v/>
      </c>
    </row>
    <row r="3875" customFormat="false" ht="14.25" hidden="false" customHeight="true" outlineLevel="0" collapsed="false">
      <c r="H3875" s="44" t="n">
        <f aca="false">IF(ISNUMBER(SEARCH($N$1,I3875)),MAX($H$4:H3874)+1,0)</f>
        <v>0</v>
      </c>
      <c r="N3875" s="44" t="str">
        <f aca="false">IFERROR(VLOOKUP(ROWS($N$5:N3875),$H$5:$I$6009,2,0),"")</f>
        <v/>
      </c>
    </row>
    <row r="3876" customFormat="false" ht="14.25" hidden="false" customHeight="true" outlineLevel="0" collapsed="false">
      <c r="H3876" s="44" t="n">
        <f aca="false">IF(ISNUMBER(SEARCH($N$1,I3876)),MAX($H$4:H3875)+1,0)</f>
        <v>0</v>
      </c>
      <c r="N3876" s="44" t="str">
        <f aca="false">IFERROR(VLOOKUP(ROWS($N$5:N3876),$H$5:$I$6009,2,0),"")</f>
        <v/>
      </c>
    </row>
    <row r="3877" customFormat="false" ht="14.25" hidden="false" customHeight="true" outlineLevel="0" collapsed="false">
      <c r="H3877" s="44" t="n">
        <f aca="false">IF(ISNUMBER(SEARCH($N$1,I3877)),MAX($H$4:H3876)+1,0)</f>
        <v>0</v>
      </c>
      <c r="N3877" s="44" t="str">
        <f aca="false">IFERROR(VLOOKUP(ROWS($N$5:N3877),$H$5:$I$6009,2,0),"")</f>
        <v/>
      </c>
    </row>
    <row r="3878" customFormat="false" ht="14.25" hidden="false" customHeight="true" outlineLevel="0" collapsed="false">
      <c r="H3878" s="44" t="n">
        <f aca="false">IF(ISNUMBER(SEARCH($N$1,I3878)),MAX($H$4:H3877)+1,0)</f>
        <v>0</v>
      </c>
      <c r="N3878" s="44" t="str">
        <f aca="false">IFERROR(VLOOKUP(ROWS($N$5:N3878),$H$5:$I$6009,2,0),"")</f>
        <v/>
      </c>
    </row>
    <row r="3879" customFormat="false" ht="14.25" hidden="false" customHeight="true" outlineLevel="0" collapsed="false">
      <c r="H3879" s="44" t="n">
        <f aca="false">IF(ISNUMBER(SEARCH($N$1,I3879)),MAX($H$4:H3878)+1,0)</f>
        <v>0</v>
      </c>
      <c r="N3879" s="44" t="str">
        <f aca="false">IFERROR(VLOOKUP(ROWS($N$5:N3879),$H$5:$I$6009,2,0),"")</f>
        <v/>
      </c>
    </row>
    <row r="3880" customFormat="false" ht="14.25" hidden="false" customHeight="true" outlineLevel="0" collapsed="false">
      <c r="H3880" s="44" t="n">
        <f aca="false">IF(ISNUMBER(SEARCH($N$1,I3880)),MAX($H$4:H3879)+1,0)</f>
        <v>0</v>
      </c>
      <c r="N3880" s="44" t="str">
        <f aca="false">IFERROR(VLOOKUP(ROWS($N$5:N3880),$H$5:$I$6009,2,0),"")</f>
        <v/>
      </c>
    </row>
    <row r="3881" customFormat="false" ht="14.25" hidden="false" customHeight="true" outlineLevel="0" collapsed="false">
      <c r="H3881" s="44" t="n">
        <f aca="false">IF(ISNUMBER(SEARCH($N$1,I3881)),MAX($H$4:H3880)+1,0)</f>
        <v>0</v>
      </c>
      <c r="N3881" s="44" t="str">
        <f aca="false">IFERROR(VLOOKUP(ROWS($N$5:N3881),$H$5:$I$6009,2,0),"")</f>
        <v/>
      </c>
    </row>
    <row r="3882" customFormat="false" ht="14.25" hidden="false" customHeight="true" outlineLevel="0" collapsed="false">
      <c r="H3882" s="44" t="n">
        <f aca="false">IF(ISNUMBER(SEARCH($N$1,I3882)),MAX($H$4:H3881)+1,0)</f>
        <v>0</v>
      </c>
      <c r="N3882" s="44" t="str">
        <f aca="false">IFERROR(VLOOKUP(ROWS($N$5:N3882),$H$5:$I$6009,2,0),"")</f>
        <v/>
      </c>
    </row>
    <row r="3883" customFormat="false" ht="14.25" hidden="false" customHeight="true" outlineLevel="0" collapsed="false">
      <c r="H3883" s="44" t="n">
        <f aca="false">IF(ISNUMBER(SEARCH($N$1,I3883)),MAX($H$4:H3882)+1,0)</f>
        <v>0</v>
      </c>
      <c r="N3883" s="44" t="str">
        <f aca="false">IFERROR(VLOOKUP(ROWS($N$5:N3883),$H$5:$I$6009,2,0),"")</f>
        <v/>
      </c>
    </row>
    <row r="3884" customFormat="false" ht="14.25" hidden="false" customHeight="true" outlineLevel="0" collapsed="false">
      <c r="H3884" s="44" t="n">
        <f aca="false">IF(ISNUMBER(SEARCH($N$1,I3884)),MAX($H$4:H3883)+1,0)</f>
        <v>0</v>
      </c>
      <c r="N3884" s="44" t="str">
        <f aca="false">IFERROR(VLOOKUP(ROWS($N$5:N3884),$H$5:$I$6009,2,0),"")</f>
        <v/>
      </c>
    </row>
    <row r="3885" customFormat="false" ht="14.25" hidden="false" customHeight="true" outlineLevel="0" collapsed="false">
      <c r="H3885" s="44" t="n">
        <f aca="false">IF(ISNUMBER(SEARCH($N$1,I3885)),MAX($H$4:H3884)+1,0)</f>
        <v>0</v>
      </c>
      <c r="N3885" s="44" t="str">
        <f aca="false">IFERROR(VLOOKUP(ROWS($N$5:N3885),$H$5:$I$6009,2,0),"")</f>
        <v/>
      </c>
    </row>
    <row r="3886" customFormat="false" ht="14.25" hidden="false" customHeight="true" outlineLevel="0" collapsed="false">
      <c r="H3886" s="44" t="n">
        <f aca="false">IF(ISNUMBER(SEARCH($N$1,I3886)),MAX($H$4:H3885)+1,0)</f>
        <v>0</v>
      </c>
      <c r="N3886" s="44" t="str">
        <f aca="false">IFERROR(VLOOKUP(ROWS($N$5:N3886),$H$5:$I$6009,2,0),"")</f>
        <v/>
      </c>
    </row>
    <row r="3887" customFormat="false" ht="14.25" hidden="false" customHeight="true" outlineLevel="0" collapsed="false">
      <c r="H3887" s="44" t="n">
        <f aca="false">IF(ISNUMBER(SEARCH($N$1,I3887)),MAX($H$4:H3886)+1,0)</f>
        <v>0</v>
      </c>
      <c r="N3887" s="44" t="str">
        <f aca="false">IFERROR(VLOOKUP(ROWS($N$5:N3887),$H$5:$I$6009,2,0),"")</f>
        <v/>
      </c>
    </row>
    <row r="3888" customFormat="false" ht="14.25" hidden="false" customHeight="true" outlineLevel="0" collapsed="false">
      <c r="H3888" s="44" t="n">
        <f aca="false">IF(ISNUMBER(SEARCH($N$1,I3888)),MAX($H$4:H3887)+1,0)</f>
        <v>0</v>
      </c>
      <c r="N3888" s="44" t="str">
        <f aca="false">IFERROR(VLOOKUP(ROWS($N$5:N3888),$H$5:$I$6009,2,0),"")</f>
        <v/>
      </c>
    </row>
    <row r="3889" customFormat="false" ht="14.25" hidden="false" customHeight="true" outlineLevel="0" collapsed="false">
      <c r="H3889" s="44" t="n">
        <f aca="false">IF(ISNUMBER(SEARCH($N$1,I3889)),MAX($H$4:H3888)+1,0)</f>
        <v>0</v>
      </c>
      <c r="N3889" s="44" t="str">
        <f aca="false">IFERROR(VLOOKUP(ROWS($N$5:N3889),$H$5:$I$6009,2,0),"")</f>
        <v/>
      </c>
    </row>
    <row r="3890" customFormat="false" ht="14.25" hidden="false" customHeight="true" outlineLevel="0" collapsed="false">
      <c r="H3890" s="44" t="n">
        <f aca="false">IF(ISNUMBER(SEARCH($N$1,I3890)),MAX($H$4:H3889)+1,0)</f>
        <v>0</v>
      </c>
      <c r="N3890" s="44" t="str">
        <f aca="false">IFERROR(VLOOKUP(ROWS($N$5:N3890),$H$5:$I$6009,2,0),"")</f>
        <v/>
      </c>
    </row>
    <row r="3891" customFormat="false" ht="14.25" hidden="false" customHeight="true" outlineLevel="0" collapsed="false">
      <c r="H3891" s="44" t="n">
        <f aca="false">IF(ISNUMBER(SEARCH($N$1,I3891)),MAX($H$4:H3890)+1,0)</f>
        <v>0</v>
      </c>
      <c r="N3891" s="44" t="str">
        <f aca="false">IFERROR(VLOOKUP(ROWS($N$5:N3891),$H$5:$I$6009,2,0),"")</f>
        <v/>
      </c>
    </row>
    <row r="3892" customFormat="false" ht="14.25" hidden="false" customHeight="true" outlineLevel="0" collapsed="false">
      <c r="H3892" s="44" t="n">
        <f aca="false">IF(ISNUMBER(SEARCH($N$1,I3892)),MAX($H$4:H3891)+1,0)</f>
        <v>0</v>
      </c>
      <c r="N3892" s="44" t="str">
        <f aca="false">IFERROR(VLOOKUP(ROWS($N$5:N3892),$H$5:$I$6009,2,0),"")</f>
        <v/>
      </c>
    </row>
    <row r="3893" customFormat="false" ht="14.25" hidden="false" customHeight="true" outlineLevel="0" collapsed="false">
      <c r="H3893" s="44" t="n">
        <f aca="false">IF(ISNUMBER(SEARCH($N$1,I3893)),MAX($H$4:H3892)+1,0)</f>
        <v>0</v>
      </c>
      <c r="N3893" s="44" t="str">
        <f aca="false">IFERROR(VLOOKUP(ROWS($N$5:N3893),$H$5:$I$6009,2,0),"")</f>
        <v/>
      </c>
    </row>
    <row r="3894" customFormat="false" ht="14.25" hidden="false" customHeight="true" outlineLevel="0" collapsed="false">
      <c r="H3894" s="44" t="n">
        <f aca="false">IF(ISNUMBER(SEARCH($N$1,I3894)),MAX($H$4:H3893)+1,0)</f>
        <v>0</v>
      </c>
      <c r="N3894" s="44" t="str">
        <f aca="false">IFERROR(VLOOKUP(ROWS($N$5:N3894),$H$5:$I$6009,2,0),"")</f>
        <v/>
      </c>
    </row>
    <row r="3895" customFormat="false" ht="14.25" hidden="false" customHeight="true" outlineLevel="0" collapsed="false">
      <c r="H3895" s="44" t="n">
        <f aca="false">IF(ISNUMBER(SEARCH($N$1,I3895)),MAX($H$4:H3894)+1,0)</f>
        <v>0</v>
      </c>
      <c r="N3895" s="44" t="str">
        <f aca="false">IFERROR(VLOOKUP(ROWS($N$5:N3895),$H$5:$I$6009,2,0),"")</f>
        <v/>
      </c>
    </row>
    <row r="3896" customFormat="false" ht="14.25" hidden="false" customHeight="true" outlineLevel="0" collapsed="false">
      <c r="H3896" s="44" t="n">
        <f aca="false">IF(ISNUMBER(SEARCH($N$1,I3896)),MAX($H$4:H3895)+1,0)</f>
        <v>0</v>
      </c>
      <c r="N3896" s="44" t="str">
        <f aca="false">IFERROR(VLOOKUP(ROWS($N$5:N3896),$H$5:$I$6009,2,0),"")</f>
        <v/>
      </c>
    </row>
    <row r="3897" customFormat="false" ht="14.25" hidden="false" customHeight="true" outlineLevel="0" collapsed="false">
      <c r="H3897" s="44" t="n">
        <f aca="false">IF(ISNUMBER(SEARCH($N$1,I3897)),MAX($H$4:H3896)+1,0)</f>
        <v>0</v>
      </c>
      <c r="N3897" s="44" t="str">
        <f aca="false">IFERROR(VLOOKUP(ROWS($N$5:N3897),$H$5:$I$6009,2,0),"")</f>
        <v/>
      </c>
    </row>
    <row r="3898" customFormat="false" ht="14.25" hidden="false" customHeight="true" outlineLevel="0" collapsed="false">
      <c r="H3898" s="44" t="n">
        <f aca="false">IF(ISNUMBER(SEARCH($N$1,I3898)),MAX($H$4:H3897)+1,0)</f>
        <v>0</v>
      </c>
      <c r="N3898" s="44" t="str">
        <f aca="false">IFERROR(VLOOKUP(ROWS($N$5:N3898),$H$5:$I$6009,2,0),"")</f>
        <v/>
      </c>
    </row>
    <row r="3899" customFormat="false" ht="14.25" hidden="false" customHeight="true" outlineLevel="0" collapsed="false">
      <c r="H3899" s="44" t="n">
        <f aca="false">IF(ISNUMBER(SEARCH($N$1,I3899)),MAX($H$4:H3898)+1,0)</f>
        <v>0</v>
      </c>
      <c r="N3899" s="44" t="str">
        <f aca="false">IFERROR(VLOOKUP(ROWS($N$5:N3899),$H$5:$I$6009,2,0),"")</f>
        <v/>
      </c>
    </row>
    <row r="3900" customFormat="false" ht="14.25" hidden="false" customHeight="true" outlineLevel="0" collapsed="false">
      <c r="H3900" s="44" t="n">
        <f aca="false">IF(ISNUMBER(SEARCH($N$1,I3900)),MAX($H$4:H3899)+1,0)</f>
        <v>0</v>
      </c>
      <c r="N3900" s="44" t="str">
        <f aca="false">IFERROR(VLOOKUP(ROWS($N$5:N3900),$H$5:$I$6009,2,0),"")</f>
        <v/>
      </c>
    </row>
    <row r="3901" customFormat="false" ht="14.25" hidden="false" customHeight="true" outlineLevel="0" collapsed="false">
      <c r="H3901" s="44" t="n">
        <f aca="false">IF(ISNUMBER(SEARCH($N$1,I3901)),MAX($H$4:H3900)+1,0)</f>
        <v>0</v>
      </c>
      <c r="N3901" s="44" t="str">
        <f aca="false">IFERROR(VLOOKUP(ROWS($N$5:N3901),$H$5:$I$6009,2,0),"")</f>
        <v/>
      </c>
    </row>
    <row r="3902" customFormat="false" ht="14.25" hidden="false" customHeight="true" outlineLevel="0" collapsed="false">
      <c r="H3902" s="44" t="n">
        <f aca="false">IF(ISNUMBER(SEARCH($N$1,I3902)),MAX($H$4:H3901)+1,0)</f>
        <v>0</v>
      </c>
      <c r="N3902" s="44" t="str">
        <f aca="false">IFERROR(VLOOKUP(ROWS($N$5:N3902),$H$5:$I$6009,2,0),"")</f>
        <v/>
      </c>
    </row>
    <row r="3903" customFormat="false" ht="14.25" hidden="false" customHeight="true" outlineLevel="0" collapsed="false">
      <c r="H3903" s="44" t="n">
        <f aca="false">IF(ISNUMBER(SEARCH($N$1,I3903)),MAX($H$4:H3902)+1,0)</f>
        <v>0</v>
      </c>
      <c r="N3903" s="44" t="str">
        <f aca="false">IFERROR(VLOOKUP(ROWS($N$5:N3903),$H$5:$I$6009,2,0),"")</f>
        <v/>
      </c>
    </row>
    <row r="3904" customFormat="false" ht="14.25" hidden="false" customHeight="true" outlineLevel="0" collapsed="false">
      <c r="H3904" s="44" t="n">
        <f aca="false">IF(ISNUMBER(SEARCH($N$1,I3904)),MAX($H$4:H3903)+1,0)</f>
        <v>0</v>
      </c>
      <c r="N3904" s="44" t="str">
        <f aca="false">IFERROR(VLOOKUP(ROWS($N$5:N3904),$H$5:$I$6009,2,0),"")</f>
        <v/>
      </c>
    </row>
    <row r="3905" customFormat="false" ht="14.25" hidden="false" customHeight="true" outlineLevel="0" collapsed="false">
      <c r="H3905" s="44" t="n">
        <f aca="false">IF(ISNUMBER(SEARCH($N$1,I3905)),MAX($H$4:H3904)+1,0)</f>
        <v>0</v>
      </c>
      <c r="N3905" s="44" t="str">
        <f aca="false">IFERROR(VLOOKUP(ROWS($N$5:N3905),$H$5:$I$6009,2,0),"")</f>
        <v/>
      </c>
    </row>
    <row r="3906" customFormat="false" ht="14.25" hidden="false" customHeight="true" outlineLevel="0" collapsed="false">
      <c r="H3906" s="44" t="n">
        <f aca="false">IF(ISNUMBER(SEARCH($N$1,I3906)),MAX($H$4:H3905)+1,0)</f>
        <v>0</v>
      </c>
      <c r="N3906" s="44" t="str">
        <f aca="false">IFERROR(VLOOKUP(ROWS($N$5:N3906),$H$5:$I$6009,2,0),"")</f>
        <v/>
      </c>
    </row>
    <row r="3907" customFormat="false" ht="14.25" hidden="false" customHeight="true" outlineLevel="0" collapsed="false">
      <c r="H3907" s="44" t="n">
        <f aca="false">IF(ISNUMBER(SEARCH($N$1,I3907)),MAX($H$4:H3906)+1,0)</f>
        <v>0</v>
      </c>
      <c r="N3907" s="44" t="str">
        <f aca="false">IFERROR(VLOOKUP(ROWS($N$5:N3907),$H$5:$I$6009,2,0),"")</f>
        <v/>
      </c>
    </row>
    <row r="3908" customFormat="false" ht="14.25" hidden="false" customHeight="true" outlineLevel="0" collapsed="false">
      <c r="H3908" s="44" t="n">
        <f aca="false">IF(ISNUMBER(SEARCH($N$1,I3908)),MAX($H$4:H3907)+1,0)</f>
        <v>0</v>
      </c>
      <c r="N3908" s="44" t="str">
        <f aca="false">IFERROR(VLOOKUP(ROWS($N$5:N3908),$H$5:$I$6009,2,0),"")</f>
        <v/>
      </c>
    </row>
    <row r="3909" customFormat="false" ht="14.25" hidden="false" customHeight="true" outlineLevel="0" collapsed="false">
      <c r="H3909" s="44" t="n">
        <f aca="false">IF(ISNUMBER(SEARCH($N$1,I3909)),MAX($H$4:H3908)+1,0)</f>
        <v>0</v>
      </c>
      <c r="N3909" s="44" t="str">
        <f aca="false">IFERROR(VLOOKUP(ROWS($N$5:N3909),$H$5:$I$6009,2,0),"")</f>
        <v/>
      </c>
    </row>
    <row r="3910" customFormat="false" ht="14.25" hidden="false" customHeight="true" outlineLevel="0" collapsed="false">
      <c r="H3910" s="44" t="n">
        <f aca="false">IF(ISNUMBER(SEARCH($N$1,I3910)),MAX($H$4:H3909)+1,0)</f>
        <v>0</v>
      </c>
      <c r="N3910" s="44" t="str">
        <f aca="false">IFERROR(VLOOKUP(ROWS($N$5:N3910),$H$5:$I$6009,2,0),"")</f>
        <v/>
      </c>
    </row>
    <row r="3911" customFormat="false" ht="14.25" hidden="false" customHeight="true" outlineLevel="0" collapsed="false">
      <c r="H3911" s="44" t="n">
        <f aca="false">IF(ISNUMBER(SEARCH($N$1,I3911)),MAX($H$4:H3910)+1,0)</f>
        <v>0</v>
      </c>
      <c r="N3911" s="44" t="str">
        <f aca="false">IFERROR(VLOOKUP(ROWS($N$5:N3911),$H$5:$I$6009,2,0),"")</f>
        <v/>
      </c>
    </row>
    <row r="3912" customFormat="false" ht="14.25" hidden="false" customHeight="true" outlineLevel="0" collapsed="false">
      <c r="H3912" s="44" t="n">
        <f aca="false">IF(ISNUMBER(SEARCH($N$1,I3912)),MAX($H$4:H3911)+1,0)</f>
        <v>0</v>
      </c>
      <c r="N3912" s="44" t="str">
        <f aca="false">IFERROR(VLOOKUP(ROWS($N$5:N3912),$H$5:$I$6009,2,0),"")</f>
        <v/>
      </c>
    </row>
    <row r="3913" customFormat="false" ht="14.25" hidden="false" customHeight="true" outlineLevel="0" collapsed="false">
      <c r="H3913" s="44" t="n">
        <f aca="false">IF(ISNUMBER(SEARCH($N$1,I3913)),MAX($H$4:H3912)+1,0)</f>
        <v>0</v>
      </c>
      <c r="N3913" s="44" t="str">
        <f aca="false">IFERROR(VLOOKUP(ROWS($N$5:N3913),$H$5:$I$6009,2,0),"")</f>
        <v/>
      </c>
    </row>
    <row r="3914" customFormat="false" ht="14.25" hidden="false" customHeight="true" outlineLevel="0" collapsed="false">
      <c r="H3914" s="44" t="n">
        <f aca="false">IF(ISNUMBER(SEARCH($N$1,I3914)),MAX($H$4:H3913)+1,0)</f>
        <v>0</v>
      </c>
      <c r="N3914" s="44" t="str">
        <f aca="false">IFERROR(VLOOKUP(ROWS($N$5:N3914),$H$5:$I$6009,2,0),"")</f>
        <v/>
      </c>
    </row>
    <row r="3915" customFormat="false" ht="14.25" hidden="false" customHeight="true" outlineLevel="0" collapsed="false">
      <c r="H3915" s="44" t="n">
        <f aca="false">IF(ISNUMBER(SEARCH($N$1,I3915)),MAX($H$4:H3914)+1,0)</f>
        <v>0</v>
      </c>
      <c r="N3915" s="44" t="str">
        <f aca="false">IFERROR(VLOOKUP(ROWS($N$5:N3915),$H$5:$I$6009,2,0),"")</f>
        <v/>
      </c>
    </row>
    <row r="3916" customFormat="false" ht="14.25" hidden="false" customHeight="true" outlineLevel="0" collapsed="false">
      <c r="H3916" s="44" t="n">
        <f aca="false">IF(ISNUMBER(SEARCH($N$1,I3916)),MAX($H$4:H3915)+1,0)</f>
        <v>0</v>
      </c>
      <c r="N3916" s="44" t="str">
        <f aca="false">IFERROR(VLOOKUP(ROWS($N$5:N3916),$H$5:$I$6009,2,0),"")</f>
        <v/>
      </c>
    </row>
    <row r="3917" customFormat="false" ht="14.25" hidden="false" customHeight="true" outlineLevel="0" collapsed="false">
      <c r="H3917" s="44" t="n">
        <f aca="false">IF(ISNUMBER(SEARCH($N$1,I3917)),MAX($H$4:H3916)+1,0)</f>
        <v>0</v>
      </c>
      <c r="N3917" s="44" t="str">
        <f aca="false">IFERROR(VLOOKUP(ROWS($N$5:N3917),$H$5:$I$6009,2,0),"")</f>
        <v/>
      </c>
    </row>
    <row r="3918" customFormat="false" ht="14.25" hidden="false" customHeight="true" outlineLevel="0" collapsed="false">
      <c r="H3918" s="44" t="n">
        <f aca="false">IF(ISNUMBER(SEARCH($N$1,I3918)),MAX($H$4:H3917)+1,0)</f>
        <v>0</v>
      </c>
      <c r="N3918" s="44" t="str">
        <f aca="false">IFERROR(VLOOKUP(ROWS($N$5:N3918),$H$5:$I$6009,2,0),"")</f>
        <v/>
      </c>
    </row>
    <row r="3919" customFormat="false" ht="14.25" hidden="false" customHeight="true" outlineLevel="0" collapsed="false">
      <c r="H3919" s="44" t="n">
        <f aca="false">IF(ISNUMBER(SEARCH($N$1,I3919)),MAX($H$4:H3918)+1,0)</f>
        <v>0</v>
      </c>
      <c r="N3919" s="44" t="str">
        <f aca="false">IFERROR(VLOOKUP(ROWS($N$5:N3919),$H$5:$I$6009,2,0),"")</f>
        <v/>
      </c>
    </row>
    <row r="3920" customFormat="false" ht="14.25" hidden="false" customHeight="true" outlineLevel="0" collapsed="false">
      <c r="H3920" s="44" t="n">
        <f aca="false">IF(ISNUMBER(SEARCH($N$1,I3920)),MAX($H$4:H3919)+1,0)</f>
        <v>0</v>
      </c>
      <c r="N3920" s="44" t="str">
        <f aca="false">IFERROR(VLOOKUP(ROWS($N$5:N3920),$H$5:$I$6009,2,0),"")</f>
        <v/>
      </c>
    </row>
    <row r="3921" customFormat="false" ht="14.25" hidden="false" customHeight="true" outlineLevel="0" collapsed="false">
      <c r="H3921" s="44" t="n">
        <f aca="false">IF(ISNUMBER(SEARCH($N$1,I3921)),MAX($H$4:H3920)+1,0)</f>
        <v>0</v>
      </c>
      <c r="N3921" s="44" t="str">
        <f aca="false">IFERROR(VLOOKUP(ROWS($N$5:N3921),$H$5:$I$6009,2,0),"")</f>
        <v/>
      </c>
    </row>
    <row r="3922" customFormat="false" ht="14.25" hidden="false" customHeight="true" outlineLevel="0" collapsed="false">
      <c r="H3922" s="44" t="n">
        <f aca="false">IF(ISNUMBER(SEARCH($N$1,I3922)),MAX($H$4:H3921)+1,0)</f>
        <v>0</v>
      </c>
      <c r="N3922" s="44" t="str">
        <f aca="false">IFERROR(VLOOKUP(ROWS($N$5:N3922),$H$5:$I$6009,2,0),"")</f>
        <v/>
      </c>
    </row>
    <row r="3923" customFormat="false" ht="14.25" hidden="false" customHeight="true" outlineLevel="0" collapsed="false">
      <c r="H3923" s="44" t="n">
        <f aca="false">IF(ISNUMBER(SEARCH($N$1,I3923)),MAX($H$4:H3922)+1,0)</f>
        <v>0</v>
      </c>
      <c r="N3923" s="44" t="str">
        <f aca="false">IFERROR(VLOOKUP(ROWS($N$5:N3923),$H$5:$I$6009,2,0),"")</f>
        <v/>
      </c>
    </row>
    <row r="3924" customFormat="false" ht="14.25" hidden="false" customHeight="true" outlineLevel="0" collapsed="false">
      <c r="H3924" s="44" t="n">
        <f aca="false">IF(ISNUMBER(SEARCH($N$1,I3924)),MAX($H$4:H3923)+1,0)</f>
        <v>0</v>
      </c>
      <c r="N3924" s="44" t="str">
        <f aca="false">IFERROR(VLOOKUP(ROWS($N$5:N3924),$H$5:$I$6009,2,0),"")</f>
        <v/>
      </c>
    </row>
    <row r="3925" customFormat="false" ht="14.25" hidden="false" customHeight="true" outlineLevel="0" collapsed="false">
      <c r="H3925" s="44" t="n">
        <f aca="false">IF(ISNUMBER(SEARCH($N$1,I3925)),MAX($H$4:H3924)+1,0)</f>
        <v>0</v>
      </c>
      <c r="N3925" s="44" t="str">
        <f aca="false">IFERROR(VLOOKUP(ROWS($N$5:N3925),$H$5:$I$6009,2,0),"")</f>
        <v/>
      </c>
    </row>
    <row r="3926" customFormat="false" ht="14.25" hidden="false" customHeight="true" outlineLevel="0" collapsed="false">
      <c r="H3926" s="44" t="n">
        <f aca="false">IF(ISNUMBER(SEARCH($N$1,I3926)),MAX($H$4:H3925)+1,0)</f>
        <v>0</v>
      </c>
      <c r="N3926" s="44" t="str">
        <f aca="false">IFERROR(VLOOKUP(ROWS($N$5:N3926),$H$5:$I$6009,2,0),"")</f>
        <v/>
      </c>
    </row>
    <row r="3927" customFormat="false" ht="14.25" hidden="false" customHeight="true" outlineLevel="0" collapsed="false">
      <c r="H3927" s="44" t="n">
        <f aca="false">IF(ISNUMBER(SEARCH($N$1,I3927)),MAX($H$4:H3926)+1,0)</f>
        <v>0</v>
      </c>
      <c r="N3927" s="44" t="str">
        <f aca="false">IFERROR(VLOOKUP(ROWS($N$5:N3927),$H$5:$I$6009,2,0),"")</f>
        <v/>
      </c>
    </row>
    <row r="3928" customFormat="false" ht="14.25" hidden="false" customHeight="true" outlineLevel="0" collapsed="false">
      <c r="H3928" s="44" t="n">
        <f aca="false">IF(ISNUMBER(SEARCH($N$1,I3928)),MAX($H$4:H3927)+1,0)</f>
        <v>0</v>
      </c>
      <c r="N3928" s="44" t="str">
        <f aca="false">IFERROR(VLOOKUP(ROWS($N$5:N3928),$H$5:$I$6009,2,0),"")</f>
        <v/>
      </c>
    </row>
    <row r="3929" customFormat="false" ht="14.25" hidden="false" customHeight="true" outlineLevel="0" collapsed="false">
      <c r="H3929" s="44" t="n">
        <f aca="false">IF(ISNUMBER(SEARCH($N$1,I3929)),MAX($H$4:H3928)+1,0)</f>
        <v>0</v>
      </c>
      <c r="N3929" s="44" t="str">
        <f aca="false">IFERROR(VLOOKUP(ROWS($N$5:N3929),$H$5:$I$6009,2,0),"")</f>
        <v/>
      </c>
    </row>
    <row r="3930" customFormat="false" ht="14.25" hidden="false" customHeight="true" outlineLevel="0" collapsed="false">
      <c r="H3930" s="44" t="n">
        <f aca="false">IF(ISNUMBER(SEARCH($N$1,I3930)),MAX($H$4:H3929)+1,0)</f>
        <v>0</v>
      </c>
      <c r="N3930" s="44" t="str">
        <f aca="false">IFERROR(VLOOKUP(ROWS($N$5:N3930),$H$5:$I$6009,2,0),"")</f>
        <v/>
      </c>
    </row>
    <row r="3931" customFormat="false" ht="14.25" hidden="false" customHeight="true" outlineLevel="0" collapsed="false">
      <c r="H3931" s="44" t="n">
        <f aca="false">IF(ISNUMBER(SEARCH($N$1,I3931)),MAX($H$4:H3930)+1,0)</f>
        <v>0</v>
      </c>
      <c r="N3931" s="44" t="str">
        <f aca="false">IFERROR(VLOOKUP(ROWS($N$5:N3931),$H$5:$I$6009,2,0),"")</f>
        <v/>
      </c>
    </row>
    <row r="3932" customFormat="false" ht="14.25" hidden="false" customHeight="true" outlineLevel="0" collapsed="false">
      <c r="H3932" s="44" t="n">
        <f aca="false">IF(ISNUMBER(SEARCH($N$1,I3932)),MAX($H$4:H3931)+1,0)</f>
        <v>0</v>
      </c>
      <c r="N3932" s="44" t="str">
        <f aca="false">IFERROR(VLOOKUP(ROWS($N$5:N3932),$H$5:$I$6009,2,0),"")</f>
        <v/>
      </c>
    </row>
    <row r="3933" customFormat="false" ht="14.25" hidden="false" customHeight="true" outlineLevel="0" collapsed="false">
      <c r="H3933" s="44" t="n">
        <f aca="false">IF(ISNUMBER(SEARCH($N$1,I3933)),MAX($H$4:H3932)+1,0)</f>
        <v>0</v>
      </c>
      <c r="N3933" s="44" t="str">
        <f aca="false">IFERROR(VLOOKUP(ROWS($N$5:N3933),$H$5:$I$6009,2,0),"")</f>
        <v/>
      </c>
    </row>
    <row r="3934" customFormat="false" ht="14.25" hidden="false" customHeight="true" outlineLevel="0" collapsed="false">
      <c r="H3934" s="44" t="n">
        <f aca="false">IF(ISNUMBER(SEARCH($N$1,I3934)),MAX($H$4:H3933)+1,0)</f>
        <v>0</v>
      </c>
      <c r="N3934" s="44" t="str">
        <f aca="false">IFERROR(VLOOKUP(ROWS($N$5:N3934),$H$5:$I$6009,2,0),"")</f>
        <v/>
      </c>
    </row>
    <row r="3935" customFormat="false" ht="14.25" hidden="false" customHeight="true" outlineLevel="0" collapsed="false">
      <c r="H3935" s="44" t="n">
        <f aca="false">IF(ISNUMBER(SEARCH($N$1,I3935)),MAX($H$4:H3934)+1,0)</f>
        <v>0</v>
      </c>
      <c r="N3935" s="44" t="str">
        <f aca="false">IFERROR(VLOOKUP(ROWS($N$5:N3935),$H$5:$I$6009,2,0),"")</f>
        <v/>
      </c>
    </row>
    <row r="3936" customFormat="false" ht="14.25" hidden="false" customHeight="true" outlineLevel="0" collapsed="false">
      <c r="H3936" s="44" t="n">
        <f aca="false">IF(ISNUMBER(SEARCH($N$1,I3936)),MAX($H$4:H3935)+1,0)</f>
        <v>0</v>
      </c>
      <c r="N3936" s="44" t="str">
        <f aca="false">IFERROR(VLOOKUP(ROWS($N$5:N3936),$H$5:$I$6009,2,0),"")</f>
        <v/>
      </c>
    </row>
    <row r="3937" customFormat="false" ht="14.25" hidden="false" customHeight="true" outlineLevel="0" collapsed="false">
      <c r="H3937" s="44" t="n">
        <f aca="false">IF(ISNUMBER(SEARCH($N$1,I3937)),MAX($H$4:H3936)+1,0)</f>
        <v>0</v>
      </c>
      <c r="N3937" s="44" t="str">
        <f aca="false">IFERROR(VLOOKUP(ROWS($N$5:N3937),$H$5:$I$6009,2,0),"")</f>
        <v/>
      </c>
    </row>
    <row r="3938" customFormat="false" ht="14.25" hidden="false" customHeight="true" outlineLevel="0" collapsed="false">
      <c r="H3938" s="44" t="n">
        <f aca="false">IF(ISNUMBER(SEARCH($N$1,I3938)),MAX($H$4:H3937)+1,0)</f>
        <v>0</v>
      </c>
      <c r="N3938" s="44" t="str">
        <f aca="false">IFERROR(VLOOKUP(ROWS($N$5:N3938),$H$5:$I$6009,2,0),"")</f>
        <v/>
      </c>
    </row>
    <row r="3939" customFormat="false" ht="14.25" hidden="false" customHeight="true" outlineLevel="0" collapsed="false">
      <c r="H3939" s="44" t="n">
        <f aca="false">IF(ISNUMBER(SEARCH($N$1,I3939)),MAX($H$4:H3938)+1,0)</f>
        <v>0</v>
      </c>
      <c r="N3939" s="44" t="str">
        <f aca="false">IFERROR(VLOOKUP(ROWS($N$5:N3939),$H$5:$I$6009,2,0),"")</f>
        <v/>
      </c>
    </row>
    <row r="3940" customFormat="false" ht="14.25" hidden="false" customHeight="true" outlineLevel="0" collapsed="false">
      <c r="H3940" s="44" t="n">
        <f aca="false">IF(ISNUMBER(SEARCH($N$1,I3940)),MAX($H$4:H3939)+1,0)</f>
        <v>0</v>
      </c>
      <c r="N3940" s="44" t="str">
        <f aca="false">IFERROR(VLOOKUP(ROWS($N$5:N3940),$H$5:$I$6009,2,0),"")</f>
        <v/>
      </c>
    </row>
    <row r="3941" customFormat="false" ht="14.25" hidden="false" customHeight="true" outlineLevel="0" collapsed="false">
      <c r="H3941" s="44" t="n">
        <f aca="false">IF(ISNUMBER(SEARCH($N$1,I3941)),MAX($H$4:H3940)+1,0)</f>
        <v>0</v>
      </c>
      <c r="N3941" s="44" t="str">
        <f aca="false">IFERROR(VLOOKUP(ROWS($N$5:N3941),$H$5:$I$6009,2,0),"")</f>
        <v/>
      </c>
    </row>
    <row r="3942" customFormat="false" ht="14.25" hidden="false" customHeight="true" outlineLevel="0" collapsed="false">
      <c r="H3942" s="44" t="n">
        <f aca="false">IF(ISNUMBER(SEARCH($N$1,I3942)),MAX($H$4:H3941)+1,0)</f>
        <v>0</v>
      </c>
      <c r="N3942" s="44" t="str">
        <f aca="false">IFERROR(VLOOKUP(ROWS($N$5:N3942),$H$5:$I$6009,2,0),"")</f>
        <v/>
      </c>
    </row>
    <row r="3943" customFormat="false" ht="14.25" hidden="false" customHeight="true" outlineLevel="0" collapsed="false">
      <c r="H3943" s="44" t="n">
        <f aca="false">IF(ISNUMBER(SEARCH($N$1,I3943)),MAX($H$4:H3942)+1,0)</f>
        <v>0</v>
      </c>
      <c r="N3943" s="44" t="str">
        <f aca="false">IFERROR(VLOOKUP(ROWS($N$5:N3943),$H$5:$I$6009,2,0),"")</f>
        <v/>
      </c>
    </row>
    <row r="3944" customFormat="false" ht="14.25" hidden="false" customHeight="true" outlineLevel="0" collapsed="false">
      <c r="H3944" s="44" t="n">
        <f aca="false">IF(ISNUMBER(SEARCH($N$1,I3944)),MAX($H$4:H3943)+1,0)</f>
        <v>0</v>
      </c>
      <c r="N3944" s="44" t="str">
        <f aca="false">IFERROR(VLOOKUP(ROWS($N$5:N3944),$H$5:$I$6009,2,0),"")</f>
        <v/>
      </c>
    </row>
    <row r="3945" customFormat="false" ht="14.25" hidden="false" customHeight="true" outlineLevel="0" collapsed="false">
      <c r="H3945" s="44" t="n">
        <f aca="false">IF(ISNUMBER(SEARCH($N$1,I3945)),MAX($H$4:H3944)+1,0)</f>
        <v>0</v>
      </c>
      <c r="N3945" s="44" t="str">
        <f aca="false">IFERROR(VLOOKUP(ROWS($N$5:N3945),$H$5:$I$6009,2,0),"")</f>
        <v/>
      </c>
    </row>
    <row r="3946" customFormat="false" ht="14.25" hidden="false" customHeight="true" outlineLevel="0" collapsed="false">
      <c r="H3946" s="44" t="n">
        <f aca="false">IF(ISNUMBER(SEARCH($N$1,I3946)),MAX($H$4:H3945)+1,0)</f>
        <v>0</v>
      </c>
      <c r="N3946" s="44" t="str">
        <f aca="false">IFERROR(VLOOKUP(ROWS($N$5:N3946),$H$5:$I$6009,2,0),"")</f>
        <v/>
      </c>
    </row>
    <row r="3947" customFormat="false" ht="14.25" hidden="false" customHeight="true" outlineLevel="0" collapsed="false">
      <c r="H3947" s="44" t="n">
        <f aca="false">IF(ISNUMBER(SEARCH($N$1,I3947)),MAX($H$4:H3946)+1,0)</f>
        <v>0</v>
      </c>
      <c r="N3947" s="44" t="str">
        <f aca="false">IFERROR(VLOOKUP(ROWS($N$5:N3947),$H$5:$I$6009,2,0),"")</f>
        <v/>
      </c>
    </row>
    <row r="3948" customFormat="false" ht="14.25" hidden="false" customHeight="true" outlineLevel="0" collapsed="false">
      <c r="H3948" s="44" t="n">
        <f aca="false">IF(ISNUMBER(SEARCH($N$1,I3948)),MAX($H$4:H3947)+1,0)</f>
        <v>0</v>
      </c>
      <c r="N3948" s="44" t="str">
        <f aca="false">IFERROR(VLOOKUP(ROWS($N$5:N3948),$H$5:$I$6009,2,0),"")</f>
        <v/>
      </c>
    </row>
    <row r="3949" customFormat="false" ht="14.25" hidden="false" customHeight="true" outlineLevel="0" collapsed="false">
      <c r="H3949" s="44" t="n">
        <f aca="false">IF(ISNUMBER(SEARCH($N$1,I3949)),MAX($H$4:H3948)+1,0)</f>
        <v>0</v>
      </c>
      <c r="N3949" s="44" t="str">
        <f aca="false">IFERROR(VLOOKUP(ROWS($N$5:N3949),$H$5:$I$6009,2,0),"")</f>
        <v/>
      </c>
    </row>
    <row r="3950" customFormat="false" ht="14.25" hidden="false" customHeight="true" outlineLevel="0" collapsed="false">
      <c r="H3950" s="44" t="n">
        <f aca="false">IF(ISNUMBER(SEARCH($N$1,I3950)),MAX($H$4:H3949)+1,0)</f>
        <v>0</v>
      </c>
      <c r="N3950" s="44" t="str">
        <f aca="false">IFERROR(VLOOKUP(ROWS($N$5:N3950),$H$5:$I$6009,2,0),"")</f>
        <v/>
      </c>
    </row>
    <row r="3951" customFormat="false" ht="14.25" hidden="false" customHeight="true" outlineLevel="0" collapsed="false">
      <c r="H3951" s="44" t="n">
        <f aca="false">IF(ISNUMBER(SEARCH($N$1,I3951)),MAX($H$4:H3950)+1,0)</f>
        <v>0</v>
      </c>
      <c r="N3951" s="44" t="str">
        <f aca="false">IFERROR(VLOOKUP(ROWS($N$5:N3951),$H$5:$I$6009,2,0),"")</f>
        <v/>
      </c>
    </row>
    <row r="3952" customFormat="false" ht="14.25" hidden="false" customHeight="true" outlineLevel="0" collapsed="false">
      <c r="H3952" s="44" t="n">
        <f aca="false">IF(ISNUMBER(SEARCH($N$1,I3952)),MAX($H$4:H3951)+1,0)</f>
        <v>0</v>
      </c>
      <c r="N3952" s="44" t="str">
        <f aca="false">IFERROR(VLOOKUP(ROWS($N$5:N3952),$H$5:$I$6009,2,0),"")</f>
        <v/>
      </c>
    </row>
    <row r="3953" customFormat="false" ht="14.25" hidden="false" customHeight="true" outlineLevel="0" collapsed="false">
      <c r="H3953" s="44" t="n">
        <f aca="false">IF(ISNUMBER(SEARCH($N$1,I3953)),MAX($H$4:H3952)+1,0)</f>
        <v>0</v>
      </c>
      <c r="N3953" s="44" t="str">
        <f aca="false">IFERROR(VLOOKUP(ROWS($N$5:N3953),$H$5:$I$6009,2,0),"")</f>
        <v/>
      </c>
    </row>
    <row r="3954" customFormat="false" ht="14.25" hidden="false" customHeight="true" outlineLevel="0" collapsed="false">
      <c r="H3954" s="44" t="n">
        <f aca="false">IF(ISNUMBER(SEARCH($N$1,I3954)),MAX($H$4:H3953)+1,0)</f>
        <v>0</v>
      </c>
      <c r="N3954" s="44" t="str">
        <f aca="false">IFERROR(VLOOKUP(ROWS($N$5:N3954),$H$5:$I$6009,2,0),"")</f>
        <v/>
      </c>
    </row>
    <row r="3955" customFormat="false" ht="14.25" hidden="false" customHeight="true" outlineLevel="0" collapsed="false">
      <c r="H3955" s="44" t="n">
        <f aca="false">IF(ISNUMBER(SEARCH($N$1,I3955)),MAX($H$4:H3954)+1,0)</f>
        <v>0</v>
      </c>
      <c r="N3955" s="44" t="str">
        <f aca="false">IFERROR(VLOOKUP(ROWS($N$5:N3955),$H$5:$I$6009,2,0),"")</f>
        <v/>
      </c>
    </row>
    <row r="3956" customFormat="false" ht="14.25" hidden="false" customHeight="true" outlineLevel="0" collapsed="false">
      <c r="H3956" s="44" t="n">
        <f aca="false">IF(ISNUMBER(SEARCH($N$1,I3956)),MAX($H$4:H3955)+1,0)</f>
        <v>0</v>
      </c>
      <c r="N3956" s="44" t="str">
        <f aca="false">IFERROR(VLOOKUP(ROWS($N$5:N3956),$H$5:$I$6009,2,0),"")</f>
        <v/>
      </c>
    </row>
    <row r="3957" customFormat="false" ht="14.25" hidden="false" customHeight="true" outlineLevel="0" collapsed="false">
      <c r="H3957" s="44" t="n">
        <f aca="false">IF(ISNUMBER(SEARCH($N$1,I3957)),MAX($H$4:H3956)+1,0)</f>
        <v>0</v>
      </c>
      <c r="N3957" s="44" t="str">
        <f aca="false">IFERROR(VLOOKUP(ROWS($N$5:N3957),$H$5:$I$6009,2,0),"")</f>
        <v/>
      </c>
    </row>
    <row r="3958" customFormat="false" ht="14.25" hidden="false" customHeight="true" outlineLevel="0" collapsed="false">
      <c r="H3958" s="44" t="n">
        <f aca="false">IF(ISNUMBER(SEARCH($N$1,I3958)),MAX($H$4:H3957)+1,0)</f>
        <v>0</v>
      </c>
      <c r="N3958" s="44" t="str">
        <f aca="false">IFERROR(VLOOKUP(ROWS($N$5:N3958),$H$5:$I$6009,2,0),"")</f>
        <v/>
      </c>
    </row>
    <row r="3959" customFormat="false" ht="14.25" hidden="false" customHeight="true" outlineLevel="0" collapsed="false">
      <c r="H3959" s="44" t="n">
        <f aca="false">IF(ISNUMBER(SEARCH($N$1,I3959)),MAX($H$4:H3958)+1,0)</f>
        <v>0</v>
      </c>
      <c r="N3959" s="44" t="str">
        <f aca="false">IFERROR(VLOOKUP(ROWS($N$5:N3959),$H$5:$I$6009,2,0),"")</f>
        <v/>
      </c>
    </row>
    <row r="3960" customFormat="false" ht="14.25" hidden="false" customHeight="true" outlineLevel="0" collapsed="false">
      <c r="H3960" s="44" t="n">
        <f aca="false">IF(ISNUMBER(SEARCH($N$1,I3960)),MAX($H$4:H3959)+1,0)</f>
        <v>0</v>
      </c>
      <c r="N3960" s="44" t="str">
        <f aca="false">IFERROR(VLOOKUP(ROWS($N$5:N3960),$H$5:$I$6009,2,0),"")</f>
        <v/>
      </c>
    </row>
    <row r="3961" customFormat="false" ht="14.25" hidden="false" customHeight="true" outlineLevel="0" collapsed="false">
      <c r="H3961" s="44" t="n">
        <f aca="false">IF(ISNUMBER(SEARCH($N$1,I3961)),MAX($H$4:H3960)+1,0)</f>
        <v>0</v>
      </c>
      <c r="N3961" s="44" t="str">
        <f aca="false">IFERROR(VLOOKUP(ROWS($N$5:N3961),$H$5:$I$6009,2,0),"")</f>
        <v/>
      </c>
    </row>
    <row r="3962" customFormat="false" ht="14.25" hidden="false" customHeight="true" outlineLevel="0" collapsed="false">
      <c r="H3962" s="44" t="n">
        <f aca="false">IF(ISNUMBER(SEARCH($N$1,I3962)),MAX($H$4:H3961)+1,0)</f>
        <v>0</v>
      </c>
      <c r="N3962" s="44" t="str">
        <f aca="false">IFERROR(VLOOKUP(ROWS($N$5:N3962),$H$5:$I$6009,2,0),"")</f>
        <v/>
      </c>
    </row>
    <row r="3963" customFormat="false" ht="14.25" hidden="false" customHeight="true" outlineLevel="0" collapsed="false">
      <c r="H3963" s="44" t="n">
        <f aca="false">IF(ISNUMBER(SEARCH($N$1,I3963)),MAX($H$4:H3962)+1,0)</f>
        <v>0</v>
      </c>
      <c r="N3963" s="44" t="str">
        <f aca="false">IFERROR(VLOOKUP(ROWS($N$5:N3963),$H$5:$I$6009,2,0),"")</f>
        <v/>
      </c>
    </row>
    <row r="3964" customFormat="false" ht="14.25" hidden="false" customHeight="true" outlineLevel="0" collapsed="false">
      <c r="H3964" s="44" t="n">
        <f aca="false">IF(ISNUMBER(SEARCH($N$1,I3964)),MAX($H$4:H3963)+1,0)</f>
        <v>0</v>
      </c>
      <c r="N3964" s="44" t="str">
        <f aca="false">IFERROR(VLOOKUP(ROWS($N$5:N3964),$H$5:$I$6009,2,0),"")</f>
        <v/>
      </c>
    </row>
    <row r="3965" customFormat="false" ht="14.25" hidden="false" customHeight="true" outlineLevel="0" collapsed="false">
      <c r="H3965" s="44" t="n">
        <f aca="false">IF(ISNUMBER(SEARCH($N$1,I3965)),MAX($H$4:H3964)+1,0)</f>
        <v>0</v>
      </c>
      <c r="N3965" s="44" t="str">
        <f aca="false">IFERROR(VLOOKUP(ROWS($N$5:N3965),$H$5:$I$6009,2,0),"")</f>
        <v/>
      </c>
    </row>
    <row r="3966" customFormat="false" ht="14.25" hidden="false" customHeight="true" outlineLevel="0" collapsed="false">
      <c r="H3966" s="44" t="n">
        <f aca="false">IF(ISNUMBER(SEARCH($N$1,I3966)),MAX($H$4:H3965)+1,0)</f>
        <v>0</v>
      </c>
      <c r="N3966" s="44" t="str">
        <f aca="false">IFERROR(VLOOKUP(ROWS($N$5:N3966),$H$5:$I$6009,2,0),"")</f>
        <v/>
      </c>
    </row>
    <row r="3967" customFormat="false" ht="14.25" hidden="false" customHeight="true" outlineLevel="0" collapsed="false">
      <c r="H3967" s="44" t="n">
        <f aca="false">IF(ISNUMBER(SEARCH($N$1,I3967)),MAX($H$4:H3966)+1,0)</f>
        <v>0</v>
      </c>
      <c r="N3967" s="44" t="str">
        <f aca="false">IFERROR(VLOOKUP(ROWS($N$5:N3967),$H$5:$I$6009,2,0),"")</f>
        <v/>
      </c>
    </row>
    <row r="3968" customFormat="false" ht="14.25" hidden="false" customHeight="true" outlineLevel="0" collapsed="false">
      <c r="H3968" s="44" t="n">
        <f aca="false">IF(ISNUMBER(SEARCH($N$1,I3968)),MAX($H$4:H3967)+1,0)</f>
        <v>0</v>
      </c>
      <c r="N3968" s="44" t="str">
        <f aca="false">IFERROR(VLOOKUP(ROWS($N$5:N3968),$H$5:$I$6009,2,0),"")</f>
        <v/>
      </c>
    </row>
    <row r="3969" customFormat="false" ht="14.25" hidden="false" customHeight="true" outlineLevel="0" collapsed="false">
      <c r="H3969" s="44" t="n">
        <f aca="false">IF(ISNUMBER(SEARCH($N$1,I3969)),MAX($H$4:H3968)+1,0)</f>
        <v>0</v>
      </c>
      <c r="N3969" s="44" t="str">
        <f aca="false">IFERROR(VLOOKUP(ROWS($N$5:N3969),$H$5:$I$6009,2,0),"")</f>
        <v/>
      </c>
    </row>
    <row r="3970" customFormat="false" ht="14.25" hidden="false" customHeight="true" outlineLevel="0" collapsed="false">
      <c r="H3970" s="44" t="n">
        <f aca="false">IF(ISNUMBER(SEARCH($N$1,I3970)),MAX($H$4:H3969)+1,0)</f>
        <v>0</v>
      </c>
      <c r="N3970" s="44" t="str">
        <f aca="false">IFERROR(VLOOKUP(ROWS($N$5:N3970),$H$5:$I$6009,2,0),"")</f>
        <v/>
      </c>
    </row>
    <row r="3971" customFormat="false" ht="14.25" hidden="false" customHeight="true" outlineLevel="0" collapsed="false">
      <c r="H3971" s="44" t="n">
        <f aca="false">IF(ISNUMBER(SEARCH($N$1,I3971)),MAX($H$4:H3970)+1,0)</f>
        <v>0</v>
      </c>
      <c r="N3971" s="44" t="str">
        <f aca="false">IFERROR(VLOOKUP(ROWS($N$5:N3971),$H$5:$I$6009,2,0),"")</f>
        <v/>
      </c>
    </row>
    <row r="3972" customFormat="false" ht="14.25" hidden="false" customHeight="true" outlineLevel="0" collapsed="false">
      <c r="H3972" s="44" t="n">
        <f aca="false">IF(ISNUMBER(SEARCH($N$1,I3972)),MAX($H$4:H3971)+1,0)</f>
        <v>0</v>
      </c>
      <c r="N3972" s="44" t="str">
        <f aca="false">IFERROR(VLOOKUP(ROWS($N$5:N3972),$H$5:$I$6009,2,0),"")</f>
        <v/>
      </c>
    </row>
    <row r="3973" customFormat="false" ht="14.25" hidden="false" customHeight="true" outlineLevel="0" collapsed="false">
      <c r="H3973" s="44" t="n">
        <f aca="false">IF(ISNUMBER(SEARCH($N$1,I3973)),MAX($H$4:H3972)+1,0)</f>
        <v>0</v>
      </c>
      <c r="N3973" s="44" t="str">
        <f aca="false">IFERROR(VLOOKUP(ROWS($N$5:N3973),$H$5:$I$6009,2,0),"")</f>
        <v/>
      </c>
    </row>
    <row r="3974" customFormat="false" ht="14.25" hidden="false" customHeight="true" outlineLevel="0" collapsed="false">
      <c r="H3974" s="44" t="n">
        <f aca="false">IF(ISNUMBER(SEARCH($N$1,I3974)),MAX($H$4:H3973)+1,0)</f>
        <v>0</v>
      </c>
      <c r="N3974" s="44" t="str">
        <f aca="false">IFERROR(VLOOKUP(ROWS($N$5:N3974),$H$5:$I$6009,2,0),"")</f>
        <v/>
      </c>
    </row>
    <row r="3975" customFormat="false" ht="14.25" hidden="false" customHeight="true" outlineLevel="0" collapsed="false">
      <c r="H3975" s="44" t="n">
        <f aca="false">IF(ISNUMBER(SEARCH($N$1,I3975)),MAX($H$4:H3974)+1,0)</f>
        <v>0</v>
      </c>
      <c r="N3975" s="44" t="str">
        <f aca="false">IFERROR(VLOOKUP(ROWS($N$5:N3975),$H$5:$I$6009,2,0),"")</f>
        <v/>
      </c>
    </row>
    <row r="3976" customFormat="false" ht="14.25" hidden="false" customHeight="true" outlineLevel="0" collapsed="false">
      <c r="H3976" s="44" t="n">
        <f aca="false">IF(ISNUMBER(SEARCH($N$1,I3976)),MAX($H$4:H3975)+1,0)</f>
        <v>0</v>
      </c>
      <c r="N3976" s="44" t="str">
        <f aca="false">IFERROR(VLOOKUP(ROWS($N$5:N3976),$H$5:$I$6009,2,0),"")</f>
        <v/>
      </c>
    </row>
    <row r="3977" customFormat="false" ht="14.25" hidden="false" customHeight="true" outlineLevel="0" collapsed="false">
      <c r="H3977" s="44" t="n">
        <f aca="false">IF(ISNUMBER(SEARCH($N$1,I3977)),MAX($H$4:H3976)+1,0)</f>
        <v>0</v>
      </c>
      <c r="N3977" s="44" t="str">
        <f aca="false">IFERROR(VLOOKUP(ROWS($N$5:N3977),$H$5:$I$6009,2,0),"")</f>
        <v/>
      </c>
    </row>
    <row r="3978" customFormat="false" ht="14.25" hidden="false" customHeight="true" outlineLevel="0" collapsed="false">
      <c r="H3978" s="44" t="n">
        <f aca="false">IF(ISNUMBER(SEARCH($N$1,I3978)),MAX($H$4:H3977)+1,0)</f>
        <v>0</v>
      </c>
      <c r="N3978" s="44" t="str">
        <f aca="false">IFERROR(VLOOKUP(ROWS($N$5:N3978),$H$5:$I$6009,2,0),"")</f>
        <v/>
      </c>
    </row>
    <row r="3979" customFormat="false" ht="14.25" hidden="false" customHeight="true" outlineLevel="0" collapsed="false">
      <c r="H3979" s="44" t="n">
        <f aca="false">IF(ISNUMBER(SEARCH($N$1,I3979)),MAX($H$4:H3978)+1,0)</f>
        <v>0</v>
      </c>
      <c r="N3979" s="44" t="str">
        <f aca="false">IFERROR(VLOOKUP(ROWS($N$5:N3979),$H$5:$I$6009,2,0),"")</f>
        <v/>
      </c>
    </row>
    <row r="3980" customFormat="false" ht="14.25" hidden="false" customHeight="true" outlineLevel="0" collapsed="false">
      <c r="H3980" s="44" t="n">
        <f aca="false">IF(ISNUMBER(SEARCH($N$1,I3980)),MAX($H$4:H3979)+1,0)</f>
        <v>0</v>
      </c>
      <c r="N3980" s="44" t="str">
        <f aca="false">IFERROR(VLOOKUP(ROWS($N$5:N3980),$H$5:$I$6009,2,0),"")</f>
        <v/>
      </c>
    </row>
    <row r="3981" customFormat="false" ht="14.25" hidden="false" customHeight="true" outlineLevel="0" collapsed="false">
      <c r="H3981" s="44" t="n">
        <f aca="false">IF(ISNUMBER(SEARCH($N$1,I3981)),MAX($H$4:H3980)+1,0)</f>
        <v>0</v>
      </c>
      <c r="N3981" s="44" t="str">
        <f aca="false">IFERROR(VLOOKUP(ROWS($N$5:N3981),$H$5:$I$6009,2,0),"")</f>
        <v/>
      </c>
    </row>
    <row r="3982" customFormat="false" ht="14.25" hidden="false" customHeight="true" outlineLevel="0" collapsed="false">
      <c r="H3982" s="44" t="n">
        <f aca="false">IF(ISNUMBER(SEARCH($N$1,I3982)),MAX($H$4:H3981)+1,0)</f>
        <v>0</v>
      </c>
      <c r="N3982" s="44" t="str">
        <f aca="false">IFERROR(VLOOKUP(ROWS($N$5:N3982),$H$5:$I$6009,2,0),"")</f>
        <v/>
      </c>
    </row>
    <row r="3983" customFormat="false" ht="14.25" hidden="false" customHeight="true" outlineLevel="0" collapsed="false">
      <c r="H3983" s="44" t="n">
        <f aca="false">IF(ISNUMBER(SEARCH($N$1,I3983)),MAX($H$4:H3982)+1,0)</f>
        <v>0</v>
      </c>
      <c r="N3983" s="44" t="str">
        <f aca="false">IFERROR(VLOOKUP(ROWS($N$5:N3983),$H$5:$I$6009,2,0),"")</f>
        <v/>
      </c>
    </row>
    <row r="3984" customFormat="false" ht="14.25" hidden="false" customHeight="true" outlineLevel="0" collapsed="false">
      <c r="H3984" s="44" t="n">
        <f aca="false">IF(ISNUMBER(SEARCH($N$1,I3984)),MAX($H$4:H3983)+1,0)</f>
        <v>0</v>
      </c>
      <c r="N3984" s="44" t="str">
        <f aca="false">IFERROR(VLOOKUP(ROWS($N$5:N3984),$H$5:$I$6009,2,0),"")</f>
        <v/>
      </c>
    </row>
    <row r="3985" customFormat="false" ht="14.25" hidden="false" customHeight="true" outlineLevel="0" collapsed="false">
      <c r="H3985" s="44" t="n">
        <f aca="false">IF(ISNUMBER(SEARCH($N$1,I3985)),MAX($H$4:H3984)+1,0)</f>
        <v>0</v>
      </c>
      <c r="N3985" s="44" t="str">
        <f aca="false">IFERROR(VLOOKUP(ROWS($N$5:N3985),$H$5:$I$6009,2,0),"")</f>
        <v/>
      </c>
    </row>
    <row r="3986" customFormat="false" ht="14.25" hidden="false" customHeight="true" outlineLevel="0" collapsed="false">
      <c r="H3986" s="44" t="n">
        <f aca="false">IF(ISNUMBER(SEARCH($N$1,I3986)),MAX($H$4:H3985)+1,0)</f>
        <v>0</v>
      </c>
      <c r="N3986" s="44" t="str">
        <f aca="false">IFERROR(VLOOKUP(ROWS($N$5:N3986),$H$5:$I$6009,2,0),"")</f>
        <v/>
      </c>
    </row>
    <row r="3987" customFormat="false" ht="14.25" hidden="false" customHeight="true" outlineLevel="0" collapsed="false">
      <c r="H3987" s="44" t="n">
        <f aca="false">IF(ISNUMBER(SEARCH($N$1,I3987)),MAX($H$4:H3986)+1,0)</f>
        <v>0</v>
      </c>
      <c r="N3987" s="44" t="str">
        <f aca="false">IFERROR(VLOOKUP(ROWS($N$5:N3987),$H$5:$I$6009,2,0),"")</f>
        <v/>
      </c>
    </row>
    <row r="3988" customFormat="false" ht="14.25" hidden="false" customHeight="true" outlineLevel="0" collapsed="false">
      <c r="H3988" s="44" t="n">
        <f aca="false">IF(ISNUMBER(SEARCH($N$1,I3988)),MAX($H$4:H3987)+1,0)</f>
        <v>0</v>
      </c>
      <c r="N3988" s="44" t="str">
        <f aca="false">IFERROR(VLOOKUP(ROWS($N$5:N3988),$H$5:$I$6009,2,0),"")</f>
        <v/>
      </c>
    </row>
    <row r="3989" customFormat="false" ht="14.25" hidden="false" customHeight="true" outlineLevel="0" collapsed="false">
      <c r="H3989" s="44" t="n">
        <f aca="false">IF(ISNUMBER(SEARCH($N$1,I3989)),MAX($H$4:H3988)+1,0)</f>
        <v>0</v>
      </c>
      <c r="N3989" s="44" t="str">
        <f aca="false">IFERROR(VLOOKUP(ROWS($N$5:N3989),$H$5:$I$6009,2,0),"")</f>
        <v/>
      </c>
    </row>
    <row r="3990" customFormat="false" ht="14.25" hidden="false" customHeight="true" outlineLevel="0" collapsed="false">
      <c r="H3990" s="44" t="n">
        <f aca="false">IF(ISNUMBER(SEARCH($N$1,I3990)),MAX($H$4:H3989)+1,0)</f>
        <v>0</v>
      </c>
      <c r="N3990" s="44" t="str">
        <f aca="false">IFERROR(VLOOKUP(ROWS($N$5:N3990),$H$5:$I$6009,2,0),"")</f>
        <v/>
      </c>
    </row>
    <row r="3991" customFormat="false" ht="14.25" hidden="false" customHeight="true" outlineLevel="0" collapsed="false">
      <c r="H3991" s="44" t="n">
        <f aca="false">IF(ISNUMBER(SEARCH($N$1,I3991)),MAX($H$4:H3990)+1,0)</f>
        <v>0</v>
      </c>
      <c r="N3991" s="44" t="str">
        <f aca="false">IFERROR(VLOOKUP(ROWS($N$5:N3991),$H$5:$I$6009,2,0),"")</f>
        <v/>
      </c>
    </row>
    <row r="3992" customFormat="false" ht="14.25" hidden="false" customHeight="true" outlineLevel="0" collapsed="false">
      <c r="H3992" s="44" t="n">
        <f aca="false">IF(ISNUMBER(SEARCH($N$1,I3992)),MAX($H$4:H3991)+1,0)</f>
        <v>0</v>
      </c>
      <c r="N3992" s="44" t="str">
        <f aca="false">IFERROR(VLOOKUP(ROWS($N$5:N3992),$H$5:$I$6009,2,0),"")</f>
        <v/>
      </c>
    </row>
    <row r="3993" customFormat="false" ht="14.25" hidden="false" customHeight="true" outlineLevel="0" collapsed="false">
      <c r="H3993" s="44" t="n">
        <f aca="false">IF(ISNUMBER(SEARCH($N$1,I3993)),MAX($H$4:H3992)+1,0)</f>
        <v>0</v>
      </c>
      <c r="N3993" s="44" t="str">
        <f aca="false">IFERROR(VLOOKUP(ROWS($N$5:N3993),$H$5:$I$6009,2,0),"")</f>
        <v/>
      </c>
    </row>
    <row r="3994" customFormat="false" ht="14.25" hidden="false" customHeight="true" outlineLevel="0" collapsed="false">
      <c r="H3994" s="44" t="n">
        <f aca="false">IF(ISNUMBER(SEARCH($N$1,I3994)),MAX($H$4:H3993)+1,0)</f>
        <v>0</v>
      </c>
      <c r="N3994" s="44" t="str">
        <f aca="false">IFERROR(VLOOKUP(ROWS($N$5:N3994),$H$5:$I$6009,2,0),"")</f>
        <v/>
      </c>
    </row>
    <row r="3995" customFormat="false" ht="14.25" hidden="false" customHeight="true" outlineLevel="0" collapsed="false">
      <c r="H3995" s="44" t="n">
        <f aca="false">IF(ISNUMBER(SEARCH($N$1,I3995)),MAX($H$4:H3994)+1,0)</f>
        <v>0</v>
      </c>
      <c r="N3995" s="44" t="str">
        <f aca="false">IFERROR(VLOOKUP(ROWS($N$5:N3995),$H$5:$I$6009,2,0),"")</f>
        <v/>
      </c>
    </row>
    <row r="3996" customFormat="false" ht="14.25" hidden="false" customHeight="true" outlineLevel="0" collapsed="false">
      <c r="H3996" s="44" t="n">
        <f aca="false">IF(ISNUMBER(SEARCH($N$1,I3996)),MAX($H$4:H3995)+1,0)</f>
        <v>0</v>
      </c>
      <c r="N3996" s="44" t="str">
        <f aca="false">IFERROR(VLOOKUP(ROWS($N$5:N3996),$H$5:$I$6009,2,0),"")</f>
        <v/>
      </c>
    </row>
    <row r="3997" customFormat="false" ht="14.25" hidden="false" customHeight="true" outlineLevel="0" collapsed="false">
      <c r="H3997" s="44" t="n">
        <f aca="false">IF(ISNUMBER(SEARCH($N$1,I3997)),MAX($H$4:H3996)+1,0)</f>
        <v>0</v>
      </c>
      <c r="N3997" s="44" t="str">
        <f aca="false">IFERROR(VLOOKUP(ROWS($N$5:N3997),$H$5:$I$6009,2,0),"")</f>
        <v/>
      </c>
    </row>
    <row r="3998" customFormat="false" ht="14.25" hidden="false" customHeight="true" outlineLevel="0" collapsed="false">
      <c r="H3998" s="44" t="n">
        <f aca="false">IF(ISNUMBER(SEARCH($N$1,I3998)),MAX($H$4:H3997)+1,0)</f>
        <v>0</v>
      </c>
      <c r="N3998" s="44" t="str">
        <f aca="false">IFERROR(VLOOKUP(ROWS($N$5:N3998),$H$5:$I$6009,2,0),"")</f>
        <v/>
      </c>
    </row>
    <row r="3999" customFormat="false" ht="14.25" hidden="false" customHeight="true" outlineLevel="0" collapsed="false">
      <c r="H3999" s="44" t="n">
        <f aca="false">IF(ISNUMBER(SEARCH($N$1,I3999)),MAX($H$4:H3998)+1,0)</f>
        <v>0</v>
      </c>
      <c r="N3999" s="44" t="str">
        <f aca="false">IFERROR(VLOOKUP(ROWS($N$5:N3999),$H$5:$I$6009,2,0),"")</f>
        <v/>
      </c>
    </row>
    <row r="4000" customFormat="false" ht="14.25" hidden="false" customHeight="true" outlineLevel="0" collapsed="false">
      <c r="H4000" s="44" t="n">
        <f aca="false">IF(ISNUMBER(SEARCH($N$1,I4000)),MAX($H$4:H3999)+1,0)</f>
        <v>0</v>
      </c>
      <c r="N4000" s="44" t="str">
        <f aca="false">IFERROR(VLOOKUP(ROWS($N$5:N4000),$H$5:$I$6009,2,0),"")</f>
        <v/>
      </c>
    </row>
    <row r="4001" customFormat="false" ht="14.25" hidden="false" customHeight="true" outlineLevel="0" collapsed="false">
      <c r="H4001" s="44" t="n">
        <f aca="false">IF(ISNUMBER(SEARCH($N$1,I4001)),MAX($H$4:H4000)+1,0)</f>
        <v>0</v>
      </c>
      <c r="N4001" s="44" t="str">
        <f aca="false">IFERROR(VLOOKUP(ROWS($N$5:N4001),$H$5:$I$6009,2,0),"")</f>
        <v/>
      </c>
    </row>
    <row r="4002" customFormat="false" ht="14.25" hidden="false" customHeight="true" outlineLevel="0" collapsed="false">
      <c r="H4002" s="44" t="n">
        <f aca="false">IF(ISNUMBER(SEARCH($N$1,I4002)),MAX($H$4:H4001)+1,0)</f>
        <v>0</v>
      </c>
      <c r="N4002" s="44" t="str">
        <f aca="false">IFERROR(VLOOKUP(ROWS($N$5:N4002),$H$5:$I$6009,2,0),"")</f>
        <v/>
      </c>
    </row>
    <row r="4003" customFormat="false" ht="14.25" hidden="false" customHeight="true" outlineLevel="0" collapsed="false">
      <c r="H4003" s="44" t="n">
        <f aca="false">IF(ISNUMBER(SEARCH($N$1,I4003)),MAX($H$4:H4002)+1,0)</f>
        <v>0</v>
      </c>
      <c r="N4003" s="44" t="str">
        <f aca="false">IFERROR(VLOOKUP(ROWS($N$5:N4003),$H$5:$I$6009,2,0),"")</f>
        <v/>
      </c>
    </row>
    <row r="4004" customFormat="false" ht="14.25" hidden="false" customHeight="true" outlineLevel="0" collapsed="false">
      <c r="H4004" s="44" t="n">
        <f aca="false">IF(ISNUMBER(SEARCH($N$1,I4004)),MAX($H$4:H4003)+1,0)</f>
        <v>0</v>
      </c>
      <c r="N4004" s="44" t="str">
        <f aca="false">IFERROR(VLOOKUP(ROWS($N$5:N4004),$H$5:$I$6009,2,0),"")</f>
        <v/>
      </c>
    </row>
    <row r="4005" customFormat="false" ht="14.25" hidden="false" customHeight="true" outlineLevel="0" collapsed="false">
      <c r="H4005" s="44" t="n">
        <f aca="false">IF(ISNUMBER(SEARCH($N$1,I4005)),MAX($H$4:H4004)+1,0)</f>
        <v>0</v>
      </c>
      <c r="N4005" s="44" t="str">
        <f aca="false">IFERROR(VLOOKUP(ROWS($N$5:N4005),$H$5:$I$6009,2,0),"")</f>
        <v/>
      </c>
    </row>
    <row r="4006" customFormat="false" ht="14.25" hidden="false" customHeight="true" outlineLevel="0" collapsed="false">
      <c r="H4006" s="44" t="n">
        <f aca="false">IF(ISNUMBER(SEARCH($N$1,I4006)),MAX($H$4:H4005)+1,0)</f>
        <v>0</v>
      </c>
      <c r="N4006" s="44" t="str">
        <f aca="false">IFERROR(VLOOKUP(ROWS($N$5:N4006),$H$5:$I$6009,2,0),"")</f>
        <v/>
      </c>
    </row>
    <row r="4007" customFormat="false" ht="14.25" hidden="false" customHeight="true" outlineLevel="0" collapsed="false">
      <c r="H4007" s="44" t="n">
        <f aca="false">IF(ISNUMBER(SEARCH($N$1,I4007)),MAX($H$4:H4006)+1,0)</f>
        <v>0</v>
      </c>
      <c r="N4007" s="44" t="str">
        <f aca="false">IFERROR(VLOOKUP(ROWS($N$5:N4007),$H$5:$I$6009,2,0),"")</f>
        <v/>
      </c>
    </row>
    <row r="4008" customFormat="false" ht="14.25" hidden="false" customHeight="true" outlineLevel="0" collapsed="false">
      <c r="H4008" s="44" t="n">
        <f aca="false">IF(ISNUMBER(SEARCH($N$1,I4008)),MAX($H$4:H4007)+1,0)</f>
        <v>0</v>
      </c>
      <c r="N4008" s="44" t="str">
        <f aca="false">IFERROR(VLOOKUP(ROWS($N$5:N4008),$H$5:$I$6009,2,0),"")</f>
        <v/>
      </c>
    </row>
    <row r="4009" customFormat="false" ht="14.25" hidden="false" customHeight="true" outlineLevel="0" collapsed="false">
      <c r="H4009" s="44" t="n">
        <f aca="false">IF(ISNUMBER(SEARCH($N$1,I4009)),MAX($H$4:H4008)+1,0)</f>
        <v>0</v>
      </c>
      <c r="N4009" s="44" t="str">
        <f aca="false">IFERROR(VLOOKUP(ROWS($N$5:N4009),$H$5:$I$6009,2,0),"")</f>
        <v/>
      </c>
    </row>
    <row r="4010" customFormat="false" ht="14.25" hidden="false" customHeight="true" outlineLevel="0" collapsed="false">
      <c r="H4010" s="44" t="n">
        <f aca="false">IF(ISNUMBER(SEARCH($N$1,I4010)),MAX($H$4:H4009)+1,0)</f>
        <v>0</v>
      </c>
      <c r="N4010" s="44" t="str">
        <f aca="false">IFERROR(VLOOKUP(ROWS($N$5:N4010),$H$5:$I$6009,2,0),"")</f>
        <v/>
      </c>
    </row>
    <row r="4011" customFormat="false" ht="14.25" hidden="false" customHeight="true" outlineLevel="0" collapsed="false">
      <c r="H4011" s="44" t="n">
        <f aca="false">IF(ISNUMBER(SEARCH($N$1,I4011)),MAX($H$4:H4010)+1,0)</f>
        <v>0</v>
      </c>
      <c r="N4011" s="44" t="str">
        <f aca="false">IFERROR(VLOOKUP(ROWS($N$5:N4011),$H$5:$I$6009,2,0),"")</f>
        <v/>
      </c>
    </row>
    <row r="4012" customFormat="false" ht="14.25" hidden="false" customHeight="true" outlineLevel="0" collapsed="false">
      <c r="H4012" s="44" t="n">
        <f aca="false">IF(ISNUMBER(SEARCH($N$1,I4012)),MAX($H$4:H4011)+1,0)</f>
        <v>0</v>
      </c>
      <c r="N4012" s="44" t="str">
        <f aca="false">IFERROR(VLOOKUP(ROWS($N$5:N4012),$H$5:$I$6009,2,0),"")</f>
        <v/>
      </c>
    </row>
    <row r="4013" customFormat="false" ht="14.25" hidden="false" customHeight="true" outlineLevel="0" collapsed="false">
      <c r="H4013" s="44" t="n">
        <f aca="false">IF(ISNUMBER(SEARCH($N$1,I4013)),MAX($H$4:H4012)+1,0)</f>
        <v>0</v>
      </c>
      <c r="N4013" s="44" t="str">
        <f aca="false">IFERROR(VLOOKUP(ROWS($N$5:N4013),$H$5:$I$6009,2,0),"")</f>
        <v/>
      </c>
    </row>
    <row r="4014" customFormat="false" ht="14.25" hidden="false" customHeight="true" outlineLevel="0" collapsed="false">
      <c r="H4014" s="44" t="n">
        <f aca="false">IF(ISNUMBER(SEARCH($N$1,I4014)),MAX($H$4:H4013)+1,0)</f>
        <v>0</v>
      </c>
      <c r="N4014" s="44" t="str">
        <f aca="false">IFERROR(VLOOKUP(ROWS($N$5:N4014),$H$5:$I$6009,2,0),"")</f>
        <v/>
      </c>
    </row>
    <row r="4015" customFormat="false" ht="14.25" hidden="false" customHeight="true" outlineLevel="0" collapsed="false">
      <c r="H4015" s="44" t="n">
        <f aca="false">IF(ISNUMBER(SEARCH($N$1,I4015)),MAX($H$4:H4014)+1,0)</f>
        <v>0</v>
      </c>
      <c r="N4015" s="44" t="str">
        <f aca="false">IFERROR(VLOOKUP(ROWS($N$5:N4015),$H$5:$I$6009,2,0),"")</f>
        <v/>
      </c>
    </row>
    <row r="4016" customFormat="false" ht="14.25" hidden="false" customHeight="true" outlineLevel="0" collapsed="false">
      <c r="H4016" s="44" t="n">
        <f aca="false">IF(ISNUMBER(SEARCH($N$1,I4016)),MAX($H$4:H4015)+1,0)</f>
        <v>0</v>
      </c>
      <c r="N4016" s="44" t="str">
        <f aca="false">IFERROR(VLOOKUP(ROWS($N$5:N4016),$H$5:$I$6009,2,0),"")</f>
        <v/>
      </c>
    </row>
    <row r="4017" customFormat="false" ht="14.25" hidden="false" customHeight="true" outlineLevel="0" collapsed="false">
      <c r="H4017" s="44" t="n">
        <f aca="false">IF(ISNUMBER(SEARCH($N$1,I4017)),MAX($H$4:H4016)+1,0)</f>
        <v>0</v>
      </c>
      <c r="N4017" s="44" t="str">
        <f aca="false">IFERROR(VLOOKUP(ROWS($N$5:N4017),$H$5:$I$6009,2,0),"")</f>
        <v/>
      </c>
    </row>
    <row r="4018" customFormat="false" ht="14.25" hidden="false" customHeight="true" outlineLevel="0" collapsed="false">
      <c r="H4018" s="44" t="n">
        <f aca="false">IF(ISNUMBER(SEARCH($N$1,I4018)),MAX($H$4:H4017)+1,0)</f>
        <v>0</v>
      </c>
      <c r="N4018" s="44" t="str">
        <f aca="false">IFERROR(VLOOKUP(ROWS($N$5:N4018),$H$5:$I$6009,2,0),"")</f>
        <v/>
      </c>
    </row>
    <row r="4019" customFormat="false" ht="14.25" hidden="false" customHeight="true" outlineLevel="0" collapsed="false">
      <c r="H4019" s="44" t="n">
        <f aca="false">IF(ISNUMBER(SEARCH($N$1,I4019)),MAX($H$4:H4018)+1,0)</f>
        <v>0</v>
      </c>
      <c r="N4019" s="44" t="str">
        <f aca="false">IFERROR(VLOOKUP(ROWS($N$5:N4019),$H$5:$I$6009,2,0),"")</f>
        <v/>
      </c>
    </row>
    <row r="4020" customFormat="false" ht="14.25" hidden="false" customHeight="true" outlineLevel="0" collapsed="false">
      <c r="H4020" s="44" t="n">
        <f aca="false">IF(ISNUMBER(SEARCH($N$1,I4020)),MAX($H$4:H4019)+1,0)</f>
        <v>0</v>
      </c>
      <c r="N4020" s="44" t="str">
        <f aca="false">IFERROR(VLOOKUP(ROWS($N$5:N4020),$H$5:$I$6009,2,0),"")</f>
        <v/>
      </c>
    </row>
    <row r="4021" customFormat="false" ht="14.25" hidden="false" customHeight="true" outlineLevel="0" collapsed="false">
      <c r="H4021" s="44" t="n">
        <f aca="false">IF(ISNUMBER(SEARCH($N$1,I4021)),MAX($H$4:H4020)+1,0)</f>
        <v>0</v>
      </c>
      <c r="N4021" s="44" t="str">
        <f aca="false">IFERROR(VLOOKUP(ROWS($N$5:N4021),$H$5:$I$6009,2,0),"")</f>
        <v/>
      </c>
    </row>
    <row r="4022" customFormat="false" ht="14.25" hidden="false" customHeight="true" outlineLevel="0" collapsed="false">
      <c r="H4022" s="44" t="n">
        <f aca="false">IF(ISNUMBER(SEARCH($N$1,I4022)),MAX($H$4:H4021)+1,0)</f>
        <v>0</v>
      </c>
      <c r="N4022" s="44" t="str">
        <f aca="false">IFERROR(VLOOKUP(ROWS($N$5:N4022),$H$5:$I$6009,2,0),"")</f>
        <v/>
      </c>
    </row>
    <row r="4023" customFormat="false" ht="14.25" hidden="false" customHeight="true" outlineLevel="0" collapsed="false">
      <c r="H4023" s="44" t="n">
        <f aca="false">IF(ISNUMBER(SEARCH($N$1,I4023)),MAX($H$4:H4022)+1,0)</f>
        <v>0</v>
      </c>
      <c r="N4023" s="44" t="str">
        <f aca="false">IFERROR(VLOOKUP(ROWS($N$5:N4023),$H$5:$I$6009,2,0),"")</f>
        <v/>
      </c>
    </row>
    <row r="4024" customFormat="false" ht="14.25" hidden="false" customHeight="true" outlineLevel="0" collapsed="false">
      <c r="H4024" s="44" t="n">
        <f aca="false">IF(ISNUMBER(SEARCH($N$1,I4024)),MAX($H$4:H4023)+1,0)</f>
        <v>0</v>
      </c>
      <c r="N4024" s="44" t="str">
        <f aca="false">IFERROR(VLOOKUP(ROWS($N$5:N4024),$H$5:$I$6009,2,0),"")</f>
        <v/>
      </c>
    </row>
    <row r="4025" customFormat="false" ht="14.25" hidden="false" customHeight="true" outlineLevel="0" collapsed="false">
      <c r="H4025" s="44" t="n">
        <f aca="false">IF(ISNUMBER(SEARCH($N$1,I4025)),MAX($H$4:H4024)+1,0)</f>
        <v>0</v>
      </c>
      <c r="N4025" s="44" t="str">
        <f aca="false">IFERROR(VLOOKUP(ROWS($N$5:N4025),$H$5:$I$6009,2,0),"")</f>
        <v/>
      </c>
    </row>
    <row r="4026" customFormat="false" ht="14.25" hidden="false" customHeight="true" outlineLevel="0" collapsed="false">
      <c r="H4026" s="44" t="n">
        <f aca="false">IF(ISNUMBER(SEARCH($N$1,I4026)),MAX($H$4:H4025)+1,0)</f>
        <v>0</v>
      </c>
      <c r="N4026" s="44" t="str">
        <f aca="false">IFERROR(VLOOKUP(ROWS($N$5:N4026),$H$5:$I$6009,2,0),"")</f>
        <v/>
      </c>
    </row>
    <row r="4027" customFormat="false" ht="14.25" hidden="false" customHeight="true" outlineLevel="0" collapsed="false">
      <c r="H4027" s="44" t="n">
        <f aca="false">IF(ISNUMBER(SEARCH($N$1,I4027)),MAX($H$4:H4026)+1,0)</f>
        <v>0</v>
      </c>
      <c r="N4027" s="44" t="str">
        <f aca="false">IFERROR(VLOOKUP(ROWS($N$5:N4027),$H$5:$I$6009,2,0),"")</f>
        <v/>
      </c>
    </row>
    <row r="4028" customFormat="false" ht="14.25" hidden="false" customHeight="true" outlineLevel="0" collapsed="false">
      <c r="H4028" s="44" t="n">
        <f aca="false">IF(ISNUMBER(SEARCH($N$1,I4028)),MAX($H$4:H4027)+1,0)</f>
        <v>0</v>
      </c>
      <c r="N4028" s="44" t="str">
        <f aca="false">IFERROR(VLOOKUP(ROWS($N$5:N4028),$H$5:$I$6009,2,0),"")</f>
        <v/>
      </c>
    </row>
    <row r="4029" customFormat="false" ht="14.25" hidden="false" customHeight="true" outlineLevel="0" collapsed="false">
      <c r="H4029" s="44" t="n">
        <f aca="false">IF(ISNUMBER(SEARCH($N$1,I4029)),MAX($H$4:H4028)+1,0)</f>
        <v>0</v>
      </c>
      <c r="N4029" s="44" t="str">
        <f aca="false">IFERROR(VLOOKUP(ROWS($N$5:N4029),$H$5:$I$6009,2,0),"")</f>
        <v/>
      </c>
    </row>
    <row r="4030" customFormat="false" ht="14.25" hidden="false" customHeight="true" outlineLevel="0" collapsed="false">
      <c r="H4030" s="44" t="n">
        <f aca="false">IF(ISNUMBER(SEARCH($N$1,I4030)),MAX($H$4:H4029)+1,0)</f>
        <v>0</v>
      </c>
      <c r="N4030" s="44" t="str">
        <f aca="false">IFERROR(VLOOKUP(ROWS($N$5:N4030),$H$5:$I$6009,2,0),"")</f>
        <v/>
      </c>
    </row>
    <row r="4031" customFormat="false" ht="14.25" hidden="false" customHeight="true" outlineLevel="0" collapsed="false">
      <c r="H4031" s="44" t="n">
        <f aca="false">IF(ISNUMBER(SEARCH($N$1,I4031)),MAX($H$4:H4030)+1,0)</f>
        <v>0</v>
      </c>
      <c r="N4031" s="44" t="str">
        <f aca="false">IFERROR(VLOOKUP(ROWS($N$5:N4031),$H$5:$I$6009,2,0),"")</f>
        <v/>
      </c>
    </row>
    <row r="4032" customFormat="false" ht="14.25" hidden="false" customHeight="true" outlineLevel="0" collapsed="false">
      <c r="H4032" s="44" t="n">
        <f aca="false">IF(ISNUMBER(SEARCH($N$1,I4032)),MAX($H$4:H4031)+1,0)</f>
        <v>0</v>
      </c>
      <c r="N4032" s="44" t="str">
        <f aca="false">IFERROR(VLOOKUP(ROWS($N$5:N4032),$H$5:$I$6009,2,0),"")</f>
        <v/>
      </c>
    </row>
    <row r="4033" customFormat="false" ht="14.25" hidden="false" customHeight="true" outlineLevel="0" collapsed="false">
      <c r="H4033" s="44" t="n">
        <f aca="false">IF(ISNUMBER(SEARCH($N$1,I4033)),MAX($H$4:H4032)+1,0)</f>
        <v>0</v>
      </c>
      <c r="N4033" s="44" t="str">
        <f aca="false">IFERROR(VLOOKUP(ROWS($N$5:N4033),$H$5:$I$6009,2,0),"")</f>
        <v/>
      </c>
    </row>
    <row r="4034" customFormat="false" ht="14.25" hidden="false" customHeight="true" outlineLevel="0" collapsed="false">
      <c r="H4034" s="44" t="n">
        <f aca="false">IF(ISNUMBER(SEARCH($N$1,I4034)),MAX($H$4:H4033)+1,0)</f>
        <v>0</v>
      </c>
      <c r="N4034" s="44" t="str">
        <f aca="false">IFERROR(VLOOKUP(ROWS($N$5:N4034),$H$5:$I$6009,2,0),"")</f>
        <v/>
      </c>
    </row>
    <row r="4035" customFormat="false" ht="14.25" hidden="false" customHeight="true" outlineLevel="0" collapsed="false">
      <c r="H4035" s="44" t="n">
        <f aca="false">IF(ISNUMBER(SEARCH($N$1,I4035)),MAX($H$4:H4034)+1,0)</f>
        <v>0</v>
      </c>
      <c r="N4035" s="44" t="str">
        <f aca="false">IFERROR(VLOOKUP(ROWS($N$5:N4035),$H$5:$I$6009,2,0),"")</f>
        <v/>
      </c>
    </row>
    <row r="4036" customFormat="false" ht="14.25" hidden="false" customHeight="true" outlineLevel="0" collapsed="false">
      <c r="H4036" s="44" t="n">
        <f aca="false">IF(ISNUMBER(SEARCH($N$1,I4036)),MAX($H$4:H4035)+1,0)</f>
        <v>0</v>
      </c>
      <c r="N4036" s="44" t="str">
        <f aca="false">IFERROR(VLOOKUP(ROWS($N$5:N4036),$H$5:$I$6009,2,0),"")</f>
        <v/>
      </c>
    </row>
    <row r="4037" customFormat="false" ht="14.25" hidden="false" customHeight="true" outlineLevel="0" collapsed="false">
      <c r="H4037" s="44" t="n">
        <f aca="false">IF(ISNUMBER(SEARCH($N$1,I4037)),MAX($H$4:H4036)+1,0)</f>
        <v>0</v>
      </c>
      <c r="N4037" s="44" t="str">
        <f aca="false">IFERROR(VLOOKUP(ROWS($N$5:N4037),$H$5:$I$6009,2,0),"")</f>
        <v/>
      </c>
    </row>
    <row r="4038" customFormat="false" ht="14.25" hidden="false" customHeight="true" outlineLevel="0" collapsed="false">
      <c r="H4038" s="44" t="n">
        <f aca="false">IF(ISNUMBER(SEARCH($N$1,I4038)),MAX($H$4:H4037)+1,0)</f>
        <v>0</v>
      </c>
      <c r="N4038" s="44" t="str">
        <f aca="false">IFERROR(VLOOKUP(ROWS($N$5:N4038),$H$5:$I$6009,2,0),"")</f>
        <v/>
      </c>
    </row>
    <row r="4039" customFormat="false" ht="14.25" hidden="false" customHeight="true" outlineLevel="0" collapsed="false">
      <c r="H4039" s="44" t="n">
        <f aca="false">IF(ISNUMBER(SEARCH($N$1,I4039)),MAX($H$4:H4038)+1,0)</f>
        <v>0</v>
      </c>
      <c r="N4039" s="44" t="str">
        <f aca="false">IFERROR(VLOOKUP(ROWS($N$5:N4039),$H$5:$I$6009,2,0),"")</f>
        <v/>
      </c>
    </row>
    <row r="4040" customFormat="false" ht="14.25" hidden="false" customHeight="true" outlineLevel="0" collapsed="false">
      <c r="H4040" s="44" t="n">
        <f aca="false">IF(ISNUMBER(SEARCH($N$1,I4040)),MAX($H$4:H4039)+1,0)</f>
        <v>0</v>
      </c>
      <c r="N4040" s="44" t="str">
        <f aca="false">IFERROR(VLOOKUP(ROWS($N$5:N4040),$H$5:$I$6009,2,0),"")</f>
        <v/>
      </c>
    </row>
    <row r="4041" customFormat="false" ht="14.25" hidden="false" customHeight="true" outlineLevel="0" collapsed="false">
      <c r="H4041" s="44" t="n">
        <f aca="false">IF(ISNUMBER(SEARCH($N$1,I4041)),MAX($H$4:H4040)+1,0)</f>
        <v>0</v>
      </c>
      <c r="N4041" s="44" t="str">
        <f aca="false">IFERROR(VLOOKUP(ROWS($N$5:N4041),$H$5:$I$6009,2,0),"")</f>
        <v/>
      </c>
    </row>
    <row r="4042" customFormat="false" ht="14.25" hidden="false" customHeight="true" outlineLevel="0" collapsed="false">
      <c r="H4042" s="44" t="n">
        <f aca="false">IF(ISNUMBER(SEARCH($N$1,I4042)),MAX($H$4:H4041)+1,0)</f>
        <v>0</v>
      </c>
      <c r="N4042" s="44" t="str">
        <f aca="false">IFERROR(VLOOKUP(ROWS($N$5:N4042),$H$5:$I$6009,2,0),"")</f>
        <v/>
      </c>
    </row>
    <row r="4043" customFormat="false" ht="14.25" hidden="false" customHeight="true" outlineLevel="0" collapsed="false">
      <c r="H4043" s="44" t="n">
        <f aca="false">IF(ISNUMBER(SEARCH($N$1,I4043)),MAX($H$4:H4042)+1,0)</f>
        <v>0</v>
      </c>
      <c r="N4043" s="44" t="str">
        <f aca="false">IFERROR(VLOOKUP(ROWS($N$5:N4043),$H$5:$I$6009,2,0),"")</f>
        <v/>
      </c>
    </row>
    <row r="4044" customFormat="false" ht="14.25" hidden="false" customHeight="true" outlineLevel="0" collapsed="false">
      <c r="H4044" s="44" t="n">
        <f aca="false">IF(ISNUMBER(SEARCH($N$1,I4044)),MAX($H$4:H4043)+1,0)</f>
        <v>0</v>
      </c>
      <c r="N4044" s="44" t="str">
        <f aca="false">IFERROR(VLOOKUP(ROWS($N$5:N4044),$H$5:$I$6009,2,0),"")</f>
        <v/>
      </c>
    </row>
    <row r="4045" customFormat="false" ht="14.25" hidden="false" customHeight="true" outlineLevel="0" collapsed="false">
      <c r="H4045" s="44" t="n">
        <f aca="false">IF(ISNUMBER(SEARCH($N$1,I4045)),MAX($H$4:H4044)+1,0)</f>
        <v>0</v>
      </c>
      <c r="N4045" s="44" t="str">
        <f aca="false">IFERROR(VLOOKUP(ROWS($N$5:N4045),$H$5:$I$6009,2,0),"")</f>
        <v/>
      </c>
    </row>
    <row r="4046" customFormat="false" ht="14.25" hidden="false" customHeight="true" outlineLevel="0" collapsed="false">
      <c r="H4046" s="44" t="n">
        <f aca="false">IF(ISNUMBER(SEARCH($N$1,I4046)),MAX($H$4:H4045)+1,0)</f>
        <v>0</v>
      </c>
      <c r="N4046" s="44" t="str">
        <f aca="false">IFERROR(VLOOKUP(ROWS($N$5:N4046),$H$5:$I$6009,2,0),"")</f>
        <v/>
      </c>
    </row>
    <row r="4047" customFormat="false" ht="14.25" hidden="false" customHeight="true" outlineLevel="0" collapsed="false">
      <c r="H4047" s="44" t="n">
        <f aca="false">IF(ISNUMBER(SEARCH($N$1,I4047)),MAX($H$4:H4046)+1,0)</f>
        <v>0</v>
      </c>
      <c r="N4047" s="44" t="str">
        <f aca="false">IFERROR(VLOOKUP(ROWS($N$5:N4047),$H$5:$I$6009,2,0),"")</f>
        <v/>
      </c>
    </row>
    <row r="4048" customFormat="false" ht="14.25" hidden="false" customHeight="true" outlineLevel="0" collapsed="false">
      <c r="H4048" s="44" t="n">
        <f aca="false">IF(ISNUMBER(SEARCH($N$1,I4048)),MAX($H$4:H4047)+1,0)</f>
        <v>0</v>
      </c>
      <c r="N4048" s="44" t="str">
        <f aca="false">IFERROR(VLOOKUP(ROWS($N$5:N4048),$H$5:$I$6009,2,0),"")</f>
        <v/>
      </c>
    </row>
    <row r="4049" customFormat="false" ht="14.25" hidden="false" customHeight="true" outlineLevel="0" collapsed="false">
      <c r="H4049" s="44" t="n">
        <f aca="false">IF(ISNUMBER(SEARCH($N$1,I4049)),MAX($H$4:H4048)+1,0)</f>
        <v>0</v>
      </c>
      <c r="N4049" s="44" t="str">
        <f aca="false">IFERROR(VLOOKUP(ROWS($N$5:N4049),$H$5:$I$6009,2,0),"")</f>
        <v/>
      </c>
    </row>
    <row r="4050" customFormat="false" ht="14.25" hidden="false" customHeight="true" outlineLevel="0" collapsed="false">
      <c r="H4050" s="44" t="n">
        <f aca="false">IF(ISNUMBER(SEARCH($N$1,I4050)),MAX($H$4:H4049)+1,0)</f>
        <v>0</v>
      </c>
      <c r="N4050" s="44" t="str">
        <f aca="false">IFERROR(VLOOKUP(ROWS($N$5:N4050),$H$5:$I$6009,2,0),"")</f>
        <v/>
      </c>
    </row>
    <row r="4051" customFormat="false" ht="14.25" hidden="false" customHeight="true" outlineLevel="0" collapsed="false">
      <c r="H4051" s="44" t="n">
        <f aca="false">IF(ISNUMBER(SEARCH($N$1,I4051)),MAX($H$4:H4050)+1,0)</f>
        <v>0</v>
      </c>
      <c r="N4051" s="44" t="str">
        <f aca="false">IFERROR(VLOOKUP(ROWS($N$5:N4051),$H$5:$I$6009,2,0),"")</f>
        <v/>
      </c>
    </row>
    <row r="4052" customFormat="false" ht="14.25" hidden="false" customHeight="true" outlineLevel="0" collapsed="false">
      <c r="H4052" s="44" t="n">
        <f aca="false">IF(ISNUMBER(SEARCH($N$1,I4052)),MAX($H$4:H4051)+1,0)</f>
        <v>0</v>
      </c>
      <c r="N4052" s="44" t="str">
        <f aca="false">IFERROR(VLOOKUP(ROWS($N$5:N4052),$H$5:$I$6009,2,0),"")</f>
        <v/>
      </c>
    </row>
    <row r="4053" customFormat="false" ht="14.25" hidden="false" customHeight="true" outlineLevel="0" collapsed="false">
      <c r="H4053" s="44" t="n">
        <f aca="false">IF(ISNUMBER(SEARCH($N$1,I4053)),MAX($H$4:H4052)+1,0)</f>
        <v>0</v>
      </c>
      <c r="N4053" s="44" t="str">
        <f aca="false">IFERROR(VLOOKUP(ROWS($N$5:N4053),$H$5:$I$6009,2,0),"")</f>
        <v/>
      </c>
    </row>
    <row r="4054" customFormat="false" ht="14.25" hidden="false" customHeight="true" outlineLevel="0" collapsed="false">
      <c r="H4054" s="44" t="n">
        <f aca="false">IF(ISNUMBER(SEARCH($N$1,I4054)),MAX($H$4:H4053)+1,0)</f>
        <v>0</v>
      </c>
      <c r="N4054" s="44" t="str">
        <f aca="false">IFERROR(VLOOKUP(ROWS($N$5:N4054),$H$5:$I$6009,2,0),"")</f>
        <v/>
      </c>
    </row>
    <row r="4055" customFormat="false" ht="14.25" hidden="false" customHeight="true" outlineLevel="0" collapsed="false">
      <c r="H4055" s="44" t="n">
        <f aca="false">IF(ISNUMBER(SEARCH($N$1,I4055)),MAX($H$4:H4054)+1,0)</f>
        <v>0</v>
      </c>
      <c r="N4055" s="44" t="str">
        <f aca="false">IFERROR(VLOOKUP(ROWS($N$5:N4055),$H$5:$I$6009,2,0),"")</f>
        <v/>
      </c>
    </row>
    <row r="4056" customFormat="false" ht="14.25" hidden="false" customHeight="true" outlineLevel="0" collapsed="false">
      <c r="H4056" s="44" t="n">
        <f aca="false">IF(ISNUMBER(SEARCH($N$1,I4056)),MAX($H$4:H4055)+1,0)</f>
        <v>0</v>
      </c>
      <c r="N4056" s="44" t="str">
        <f aca="false">IFERROR(VLOOKUP(ROWS($N$5:N4056),$H$5:$I$6009,2,0),"")</f>
        <v/>
      </c>
    </row>
    <row r="4057" customFormat="false" ht="14.25" hidden="false" customHeight="true" outlineLevel="0" collapsed="false">
      <c r="H4057" s="44" t="n">
        <f aca="false">IF(ISNUMBER(SEARCH($N$1,I4057)),MAX($H$4:H4056)+1,0)</f>
        <v>0</v>
      </c>
      <c r="N4057" s="44" t="str">
        <f aca="false">IFERROR(VLOOKUP(ROWS($N$5:N4057),$H$5:$I$6009,2,0),"")</f>
        <v/>
      </c>
    </row>
    <row r="4058" customFormat="false" ht="14.25" hidden="false" customHeight="true" outlineLevel="0" collapsed="false">
      <c r="H4058" s="44" t="n">
        <f aca="false">IF(ISNUMBER(SEARCH($N$1,I4058)),MAX($H$4:H4057)+1,0)</f>
        <v>0</v>
      </c>
      <c r="N4058" s="44" t="str">
        <f aca="false">IFERROR(VLOOKUP(ROWS($N$5:N4058),$H$5:$I$6009,2,0),"")</f>
        <v/>
      </c>
    </row>
    <row r="4059" customFormat="false" ht="14.25" hidden="false" customHeight="true" outlineLevel="0" collapsed="false">
      <c r="H4059" s="44" t="n">
        <f aca="false">IF(ISNUMBER(SEARCH($N$1,I4059)),MAX($H$4:H4058)+1,0)</f>
        <v>0</v>
      </c>
      <c r="N4059" s="44" t="str">
        <f aca="false">IFERROR(VLOOKUP(ROWS($N$5:N4059),$H$5:$I$6009,2,0),"")</f>
        <v/>
      </c>
    </row>
    <row r="4060" customFormat="false" ht="14.25" hidden="false" customHeight="true" outlineLevel="0" collapsed="false">
      <c r="H4060" s="44" t="n">
        <f aca="false">IF(ISNUMBER(SEARCH($N$1,I4060)),MAX($H$4:H4059)+1,0)</f>
        <v>0</v>
      </c>
      <c r="N4060" s="44" t="str">
        <f aca="false">IFERROR(VLOOKUP(ROWS($N$5:N4060),$H$5:$I$6009,2,0),"")</f>
        <v/>
      </c>
    </row>
    <row r="4061" customFormat="false" ht="14.25" hidden="false" customHeight="true" outlineLevel="0" collapsed="false">
      <c r="H4061" s="44" t="n">
        <f aca="false">IF(ISNUMBER(SEARCH($N$1,I4061)),MAX($H$4:H4060)+1,0)</f>
        <v>0</v>
      </c>
      <c r="N4061" s="44" t="str">
        <f aca="false">IFERROR(VLOOKUP(ROWS($N$5:N4061),$H$5:$I$6009,2,0),"")</f>
        <v/>
      </c>
    </row>
    <row r="4062" customFormat="false" ht="14.25" hidden="false" customHeight="true" outlineLevel="0" collapsed="false">
      <c r="H4062" s="44" t="n">
        <f aca="false">IF(ISNUMBER(SEARCH($N$1,I4062)),MAX($H$4:H4061)+1,0)</f>
        <v>0</v>
      </c>
      <c r="N4062" s="44" t="str">
        <f aca="false">IFERROR(VLOOKUP(ROWS($N$5:N4062),$H$5:$I$6009,2,0),"")</f>
        <v/>
      </c>
    </row>
    <row r="4063" customFormat="false" ht="14.25" hidden="false" customHeight="true" outlineLevel="0" collapsed="false">
      <c r="H4063" s="44" t="n">
        <f aca="false">IF(ISNUMBER(SEARCH($N$1,I4063)),MAX($H$4:H4062)+1,0)</f>
        <v>0</v>
      </c>
      <c r="N4063" s="44" t="str">
        <f aca="false">IFERROR(VLOOKUP(ROWS($N$5:N4063),$H$5:$I$6009,2,0),"")</f>
        <v/>
      </c>
    </row>
    <row r="4064" customFormat="false" ht="14.25" hidden="false" customHeight="true" outlineLevel="0" collapsed="false">
      <c r="H4064" s="44" t="n">
        <f aca="false">IF(ISNUMBER(SEARCH($N$1,I4064)),MAX($H$4:H4063)+1,0)</f>
        <v>0</v>
      </c>
      <c r="N4064" s="44" t="str">
        <f aca="false">IFERROR(VLOOKUP(ROWS($N$5:N4064),$H$5:$I$6009,2,0),"")</f>
        <v/>
      </c>
    </row>
    <row r="4065" customFormat="false" ht="14.25" hidden="false" customHeight="true" outlineLevel="0" collapsed="false">
      <c r="H4065" s="44" t="n">
        <f aca="false">IF(ISNUMBER(SEARCH($N$1,I4065)),MAX($H$4:H4064)+1,0)</f>
        <v>0</v>
      </c>
      <c r="N4065" s="44" t="str">
        <f aca="false">IFERROR(VLOOKUP(ROWS($N$5:N4065),$H$5:$I$6009,2,0),"")</f>
        <v/>
      </c>
    </row>
    <row r="4066" customFormat="false" ht="14.25" hidden="false" customHeight="true" outlineLevel="0" collapsed="false">
      <c r="H4066" s="44" t="n">
        <f aca="false">IF(ISNUMBER(SEARCH($N$1,I4066)),MAX($H$4:H4065)+1,0)</f>
        <v>0</v>
      </c>
      <c r="N4066" s="44" t="str">
        <f aca="false">IFERROR(VLOOKUP(ROWS($N$5:N4066),$H$5:$I$6009,2,0),"")</f>
        <v/>
      </c>
    </row>
    <row r="4067" customFormat="false" ht="14.25" hidden="false" customHeight="true" outlineLevel="0" collapsed="false">
      <c r="H4067" s="44" t="n">
        <f aca="false">IF(ISNUMBER(SEARCH($N$1,I4067)),MAX($H$4:H4066)+1,0)</f>
        <v>0</v>
      </c>
      <c r="N4067" s="44" t="str">
        <f aca="false">IFERROR(VLOOKUP(ROWS($N$5:N4067),$H$5:$I$6009,2,0),"")</f>
        <v/>
      </c>
    </row>
    <row r="4068" customFormat="false" ht="14.25" hidden="false" customHeight="true" outlineLevel="0" collapsed="false">
      <c r="H4068" s="44" t="n">
        <f aca="false">IF(ISNUMBER(SEARCH($N$1,I4068)),MAX($H$4:H4067)+1,0)</f>
        <v>0</v>
      </c>
      <c r="N4068" s="44" t="str">
        <f aca="false">IFERROR(VLOOKUP(ROWS($N$5:N4068),$H$5:$I$6009,2,0),"")</f>
        <v/>
      </c>
    </row>
    <row r="4069" customFormat="false" ht="14.25" hidden="false" customHeight="true" outlineLevel="0" collapsed="false">
      <c r="H4069" s="44" t="n">
        <f aca="false">IF(ISNUMBER(SEARCH($N$1,I4069)),MAX($H$4:H4068)+1,0)</f>
        <v>0</v>
      </c>
      <c r="N4069" s="44" t="str">
        <f aca="false">IFERROR(VLOOKUP(ROWS($N$5:N4069),$H$5:$I$6009,2,0),"")</f>
        <v/>
      </c>
    </row>
    <row r="4070" customFormat="false" ht="14.25" hidden="false" customHeight="true" outlineLevel="0" collapsed="false">
      <c r="H4070" s="44" t="n">
        <f aca="false">IF(ISNUMBER(SEARCH($N$1,I4070)),MAX($H$4:H4069)+1,0)</f>
        <v>0</v>
      </c>
      <c r="N4070" s="44" t="str">
        <f aca="false">IFERROR(VLOOKUP(ROWS($N$5:N4070),$H$5:$I$6009,2,0),"")</f>
        <v/>
      </c>
    </row>
    <row r="4071" customFormat="false" ht="14.25" hidden="false" customHeight="true" outlineLevel="0" collapsed="false">
      <c r="H4071" s="44" t="n">
        <f aca="false">IF(ISNUMBER(SEARCH($N$1,I4071)),MAX($H$4:H4070)+1,0)</f>
        <v>0</v>
      </c>
      <c r="N4071" s="44" t="str">
        <f aca="false">IFERROR(VLOOKUP(ROWS($N$5:N4071),$H$5:$I$6009,2,0),"")</f>
        <v/>
      </c>
    </row>
    <row r="4072" customFormat="false" ht="14.25" hidden="false" customHeight="true" outlineLevel="0" collapsed="false">
      <c r="H4072" s="44" t="n">
        <f aca="false">IF(ISNUMBER(SEARCH($N$1,I4072)),MAX($H$4:H4071)+1,0)</f>
        <v>0</v>
      </c>
      <c r="N4072" s="44" t="str">
        <f aca="false">IFERROR(VLOOKUP(ROWS($N$5:N4072),$H$5:$I$6009,2,0),"")</f>
        <v/>
      </c>
    </row>
    <row r="4073" customFormat="false" ht="14.25" hidden="false" customHeight="true" outlineLevel="0" collapsed="false">
      <c r="H4073" s="44" t="n">
        <f aca="false">IF(ISNUMBER(SEARCH($N$1,I4073)),MAX($H$4:H4072)+1,0)</f>
        <v>0</v>
      </c>
      <c r="N4073" s="44" t="str">
        <f aca="false">IFERROR(VLOOKUP(ROWS($N$5:N4073),$H$5:$I$6009,2,0),"")</f>
        <v/>
      </c>
    </row>
    <row r="4074" customFormat="false" ht="14.25" hidden="false" customHeight="true" outlineLevel="0" collapsed="false">
      <c r="H4074" s="44" t="n">
        <f aca="false">IF(ISNUMBER(SEARCH($N$1,I4074)),MAX($H$4:H4073)+1,0)</f>
        <v>0</v>
      </c>
      <c r="N4074" s="44" t="str">
        <f aca="false">IFERROR(VLOOKUP(ROWS($N$5:N4074),$H$5:$I$6009,2,0),"")</f>
        <v/>
      </c>
    </row>
    <row r="4075" customFormat="false" ht="14.25" hidden="false" customHeight="true" outlineLevel="0" collapsed="false">
      <c r="H4075" s="44" t="n">
        <f aca="false">IF(ISNUMBER(SEARCH($N$1,I4075)),MAX($H$4:H4074)+1,0)</f>
        <v>0</v>
      </c>
      <c r="N4075" s="44" t="str">
        <f aca="false">IFERROR(VLOOKUP(ROWS($N$5:N4075),$H$5:$I$6009,2,0),"")</f>
        <v/>
      </c>
    </row>
    <row r="4076" customFormat="false" ht="14.25" hidden="false" customHeight="true" outlineLevel="0" collapsed="false">
      <c r="H4076" s="44" t="n">
        <f aca="false">IF(ISNUMBER(SEARCH($N$1,I4076)),MAX($H$4:H4075)+1,0)</f>
        <v>0</v>
      </c>
      <c r="N4076" s="44" t="str">
        <f aca="false">IFERROR(VLOOKUP(ROWS($N$5:N4076),$H$5:$I$6009,2,0),"")</f>
        <v/>
      </c>
    </row>
    <row r="4077" customFormat="false" ht="14.25" hidden="false" customHeight="true" outlineLevel="0" collapsed="false">
      <c r="H4077" s="44" t="n">
        <f aca="false">IF(ISNUMBER(SEARCH($N$1,I4077)),MAX($H$4:H4076)+1,0)</f>
        <v>0</v>
      </c>
      <c r="N4077" s="44" t="str">
        <f aca="false">IFERROR(VLOOKUP(ROWS($N$5:N4077),$H$5:$I$6009,2,0),"")</f>
        <v/>
      </c>
    </row>
    <row r="4078" customFormat="false" ht="14.25" hidden="false" customHeight="true" outlineLevel="0" collapsed="false">
      <c r="H4078" s="44" t="n">
        <f aca="false">IF(ISNUMBER(SEARCH($N$1,I4078)),MAX($H$4:H4077)+1,0)</f>
        <v>0</v>
      </c>
      <c r="N4078" s="44" t="str">
        <f aca="false">IFERROR(VLOOKUP(ROWS($N$5:N4078),$H$5:$I$6009,2,0),"")</f>
        <v/>
      </c>
    </row>
    <row r="4079" customFormat="false" ht="14.25" hidden="false" customHeight="true" outlineLevel="0" collapsed="false">
      <c r="H4079" s="44" t="n">
        <f aca="false">IF(ISNUMBER(SEARCH($N$1,I4079)),MAX($H$4:H4078)+1,0)</f>
        <v>0</v>
      </c>
      <c r="N4079" s="44" t="str">
        <f aca="false">IFERROR(VLOOKUP(ROWS($N$5:N4079),$H$5:$I$6009,2,0),"")</f>
        <v/>
      </c>
    </row>
    <row r="4080" customFormat="false" ht="14.25" hidden="false" customHeight="true" outlineLevel="0" collapsed="false">
      <c r="H4080" s="44" t="n">
        <f aca="false">IF(ISNUMBER(SEARCH($N$1,I4080)),MAX($H$4:H4079)+1,0)</f>
        <v>0</v>
      </c>
      <c r="N4080" s="44" t="str">
        <f aca="false">IFERROR(VLOOKUP(ROWS($N$5:N4080),$H$5:$I$6009,2,0),"")</f>
        <v/>
      </c>
    </row>
    <row r="4081" customFormat="false" ht="14.25" hidden="false" customHeight="true" outlineLevel="0" collapsed="false">
      <c r="H4081" s="44" t="n">
        <f aca="false">IF(ISNUMBER(SEARCH($N$1,I4081)),MAX($H$4:H4080)+1,0)</f>
        <v>0</v>
      </c>
      <c r="N4081" s="44" t="str">
        <f aca="false">IFERROR(VLOOKUP(ROWS($N$5:N4081),$H$5:$I$6009,2,0),"")</f>
        <v/>
      </c>
    </row>
    <row r="4082" customFormat="false" ht="14.25" hidden="false" customHeight="true" outlineLevel="0" collapsed="false">
      <c r="H4082" s="44" t="n">
        <f aca="false">IF(ISNUMBER(SEARCH($N$1,I4082)),MAX($H$4:H4081)+1,0)</f>
        <v>0</v>
      </c>
      <c r="N4082" s="44" t="str">
        <f aca="false">IFERROR(VLOOKUP(ROWS($N$5:N4082),$H$5:$I$6009,2,0),"")</f>
        <v/>
      </c>
    </row>
    <row r="4083" customFormat="false" ht="14.25" hidden="false" customHeight="true" outlineLevel="0" collapsed="false">
      <c r="H4083" s="44" t="n">
        <f aca="false">IF(ISNUMBER(SEARCH($N$1,I4083)),MAX($H$4:H4082)+1,0)</f>
        <v>0</v>
      </c>
      <c r="N4083" s="44" t="str">
        <f aca="false">IFERROR(VLOOKUP(ROWS($N$5:N4083),$H$5:$I$6009,2,0),"")</f>
        <v/>
      </c>
    </row>
    <row r="4084" customFormat="false" ht="14.25" hidden="false" customHeight="true" outlineLevel="0" collapsed="false">
      <c r="H4084" s="44" t="n">
        <f aca="false">IF(ISNUMBER(SEARCH($N$1,I4084)),MAX($H$4:H4083)+1,0)</f>
        <v>0</v>
      </c>
      <c r="N4084" s="44" t="str">
        <f aca="false">IFERROR(VLOOKUP(ROWS($N$5:N4084),$H$5:$I$6009,2,0),"")</f>
        <v/>
      </c>
    </row>
    <row r="4085" customFormat="false" ht="14.25" hidden="false" customHeight="true" outlineLevel="0" collapsed="false">
      <c r="H4085" s="44" t="n">
        <f aca="false">IF(ISNUMBER(SEARCH($N$1,I4085)),MAX($H$4:H4084)+1,0)</f>
        <v>0</v>
      </c>
      <c r="N4085" s="44" t="str">
        <f aca="false">IFERROR(VLOOKUP(ROWS($N$5:N4085),$H$5:$I$6009,2,0),"")</f>
        <v/>
      </c>
    </row>
    <row r="4086" customFormat="false" ht="14.25" hidden="false" customHeight="true" outlineLevel="0" collapsed="false">
      <c r="H4086" s="44" t="n">
        <f aca="false">IF(ISNUMBER(SEARCH($N$1,I4086)),MAX($H$4:H4085)+1,0)</f>
        <v>0</v>
      </c>
      <c r="N4086" s="44" t="str">
        <f aca="false">IFERROR(VLOOKUP(ROWS($N$5:N4086),$H$5:$I$6009,2,0),"")</f>
        <v/>
      </c>
    </row>
    <row r="4087" customFormat="false" ht="14.25" hidden="false" customHeight="true" outlineLevel="0" collapsed="false">
      <c r="H4087" s="44" t="n">
        <f aca="false">IF(ISNUMBER(SEARCH($N$1,I4087)),MAX($H$4:H4086)+1,0)</f>
        <v>0</v>
      </c>
      <c r="N4087" s="44" t="str">
        <f aca="false">IFERROR(VLOOKUP(ROWS($N$5:N4087),$H$5:$I$6009,2,0),"")</f>
        <v/>
      </c>
    </row>
    <row r="4088" customFormat="false" ht="14.25" hidden="false" customHeight="true" outlineLevel="0" collapsed="false">
      <c r="H4088" s="44" t="n">
        <f aca="false">IF(ISNUMBER(SEARCH($N$1,I4088)),MAX($H$4:H4087)+1,0)</f>
        <v>0</v>
      </c>
      <c r="N4088" s="44" t="str">
        <f aca="false">IFERROR(VLOOKUP(ROWS($N$5:N4088),$H$5:$I$6009,2,0),"")</f>
        <v/>
      </c>
    </row>
    <row r="4089" customFormat="false" ht="14.25" hidden="false" customHeight="true" outlineLevel="0" collapsed="false">
      <c r="H4089" s="44" t="n">
        <f aca="false">IF(ISNUMBER(SEARCH($N$1,I4089)),MAX($H$4:H4088)+1,0)</f>
        <v>0</v>
      </c>
      <c r="N4089" s="44" t="str">
        <f aca="false">IFERROR(VLOOKUP(ROWS($N$5:N4089),$H$5:$I$6009,2,0),"")</f>
        <v/>
      </c>
    </row>
    <row r="4090" customFormat="false" ht="14.25" hidden="false" customHeight="true" outlineLevel="0" collapsed="false">
      <c r="H4090" s="44" t="n">
        <f aca="false">IF(ISNUMBER(SEARCH($N$1,I4090)),MAX($H$4:H4089)+1,0)</f>
        <v>0</v>
      </c>
      <c r="N4090" s="44" t="str">
        <f aca="false">IFERROR(VLOOKUP(ROWS($N$5:N4090),$H$5:$I$6009,2,0),"")</f>
        <v/>
      </c>
    </row>
    <row r="4091" customFormat="false" ht="14.25" hidden="false" customHeight="true" outlineLevel="0" collapsed="false">
      <c r="H4091" s="44" t="n">
        <f aca="false">IF(ISNUMBER(SEARCH($N$1,I4091)),MAX($H$4:H4090)+1,0)</f>
        <v>0</v>
      </c>
      <c r="N4091" s="44" t="str">
        <f aca="false">IFERROR(VLOOKUP(ROWS($N$5:N4091),$H$5:$I$6009,2,0),"")</f>
        <v/>
      </c>
    </row>
    <row r="4092" customFormat="false" ht="14.25" hidden="false" customHeight="true" outlineLevel="0" collapsed="false">
      <c r="H4092" s="44" t="n">
        <f aca="false">IF(ISNUMBER(SEARCH($N$1,I4092)),MAX($H$4:H4091)+1,0)</f>
        <v>0</v>
      </c>
      <c r="N4092" s="44" t="str">
        <f aca="false">IFERROR(VLOOKUP(ROWS($N$5:N4092),$H$5:$I$6009,2,0),"")</f>
        <v/>
      </c>
    </row>
    <row r="4093" customFormat="false" ht="14.25" hidden="false" customHeight="true" outlineLevel="0" collapsed="false">
      <c r="H4093" s="44" t="n">
        <f aca="false">IF(ISNUMBER(SEARCH($N$1,I4093)),MAX($H$4:H4092)+1,0)</f>
        <v>0</v>
      </c>
      <c r="N4093" s="44" t="str">
        <f aca="false">IFERROR(VLOOKUP(ROWS($N$5:N4093),$H$5:$I$6009,2,0),"")</f>
        <v/>
      </c>
    </row>
    <row r="4094" customFormat="false" ht="14.25" hidden="false" customHeight="true" outlineLevel="0" collapsed="false">
      <c r="H4094" s="44" t="n">
        <f aca="false">IF(ISNUMBER(SEARCH($N$1,I4094)),MAX($H$4:H4093)+1,0)</f>
        <v>0</v>
      </c>
      <c r="N4094" s="44" t="str">
        <f aca="false">IFERROR(VLOOKUP(ROWS($N$5:N4094),$H$5:$I$6009,2,0),"")</f>
        <v/>
      </c>
    </row>
    <row r="4095" customFormat="false" ht="14.25" hidden="false" customHeight="true" outlineLevel="0" collapsed="false">
      <c r="H4095" s="44" t="n">
        <f aca="false">IF(ISNUMBER(SEARCH($N$1,I4095)),MAX($H$4:H4094)+1,0)</f>
        <v>0</v>
      </c>
      <c r="N4095" s="44" t="str">
        <f aca="false">IFERROR(VLOOKUP(ROWS($N$5:N4095),$H$5:$I$6009,2,0),"")</f>
        <v/>
      </c>
    </row>
    <row r="4096" customFormat="false" ht="14.25" hidden="false" customHeight="true" outlineLevel="0" collapsed="false">
      <c r="H4096" s="44" t="n">
        <f aca="false">IF(ISNUMBER(SEARCH($N$1,I4096)),MAX($H$4:H4095)+1,0)</f>
        <v>0</v>
      </c>
      <c r="N4096" s="44" t="str">
        <f aca="false">IFERROR(VLOOKUP(ROWS($N$5:N4096),$H$5:$I$6009,2,0),"")</f>
        <v/>
      </c>
    </row>
    <row r="4097" customFormat="false" ht="14.25" hidden="false" customHeight="true" outlineLevel="0" collapsed="false">
      <c r="H4097" s="44" t="n">
        <f aca="false">IF(ISNUMBER(SEARCH($N$1,I4097)),MAX($H$4:H4096)+1,0)</f>
        <v>0</v>
      </c>
      <c r="N4097" s="44" t="str">
        <f aca="false">IFERROR(VLOOKUP(ROWS($N$5:N4097),$H$5:$I$6009,2,0),"")</f>
        <v/>
      </c>
    </row>
    <row r="4098" customFormat="false" ht="14.25" hidden="false" customHeight="true" outlineLevel="0" collapsed="false">
      <c r="H4098" s="44" t="n">
        <f aca="false">IF(ISNUMBER(SEARCH($N$1,I4098)),MAX($H$4:H4097)+1,0)</f>
        <v>0</v>
      </c>
      <c r="N4098" s="44" t="str">
        <f aca="false">IFERROR(VLOOKUP(ROWS($N$5:N4098),$H$5:$I$6009,2,0),"")</f>
        <v/>
      </c>
    </row>
    <row r="4099" customFormat="false" ht="14.25" hidden="false" customHeight="true" outlineLevel="0" collapsed="false">
      <c r="H4099" s="44" t="n">
        <f aca="false">IF(ISNUMBER(SEARCH($N$1,I4099)),MAX($H$4:H4098)+1,0)</f>
        <v>0</v>
      </c>
      <c r="N4099" s="44" t="str">
        <f aca="false">IFERROR(VLOOKUP(ROWS($N$5:N4099),$H$5:$I$6009,2,0),"")</f>
        <v/>
      </c>
    </row>
    <row r="4100" customFormat="false" ht="14.25" hidden="false" customHeight="true" outlineLevel="0" collapsed="false">
      <c r="H4100" s="44" t="n">
        <f aca="false">IF(ISNUMBER(SEARCH($N$1,I4100)),MAX($H$4:H4099)+1,0)</f>
        <v>0</v>
      </c>
      <c r="N4100" s="44" t="str">
        <f aca="false">IFERROR(VLOOKUP(ROWS($N$5:N4100),$H$5:$I$6009,2,0),"")</f>
        <v/>
      </c>
    </row>
    <row r="4101" customFormat="false" ht="14.25" hidden="false" customHeight="true" outlineLevel="0" collapsed="false">
      <c r="H4101" s="44" t="n">
        <f aca="false">IF(ISNUMBER(SEARCH($N$1,I4101)),MAX($H$4:H4100)+1,0)</f>
        <v>0</v>
      </c>
      <c r="N4101" s="44" t="str">
        <f aca="false">IFERROR(VLOOKUP(ROWS($N$5:N4101),$H$5:$I$6009,2,0),"")</f>
        <v/>
      </c>
    </row>
    <row r="4102" customFormat="false" ht="14.25" hidden="false" customHeight="true" outlineLevel="0" collapsed="false">
      <c r="H4102" s="44" t="n">
        <f aca="false">IF(ISNUMBER(SEARCH($N$1,I4102)),MAX($H$4:H4101)+1,0)</f>
        <v>0</v>
      </c>
      <c r="N4102" s="44" t="str">
        <f aca="false">IFERROR(VLOOKUP(ROWS($N$5:N4102),$H$5:$I$6009,2,0),"")</f>
        <v/>
      </c>
    </row>
    <row r="4103" customFormat="false" ht="14.25" hidden="false" customHeight="true" outlineLevel="0" collapsed="false">
      <c r="H4103" s="44" t="n">
        <f aca="false">IF(ISNUMBER(SEARCH($N$1,I4103)),MAX($H$4:H4102)+1,0)</f>
        <v>0</v>
      </c>
      <c r="N4103" s="44" t="str">
        <f aca="false">IFERROR(VLOOKUP(ROWS($N$5:N4103),$H$5:$I$6009,2,0),"")</f>
        <v/>
      </c>
    </row>
    <row r="4104" customFormat="false" ht="14.25" hidden="false" customHeight="true" outlineLevel="0" collapsed="false">
      <c r="H4104" s="44" t="n">
        <f aca="false">IF(ISNUMBER(SEARCH($N$1,I4104)),MAX($H$4:H4103)+1,0)</f>
        <v>0</v>
      </c>
      <c r="N4104" s="44" t="str">
        <f aca="false">IFERROR(VLOOKUP(ROWS($N$5:N4104),$H$5:$I$6009,2,0),"")</f>
        <v/>
      </c>
    </row>
    <row r="4105" customFormat="false" ht="14.25" hidden="false" customHeight="true" outlineLevel="0" collapsed="false">
      <c r="H4105" s="44" t="n">
        <f aca="false">IF(ISNUMBER(SEARCH($N$1,I4105)),MAX($H$4:H4104)+1,0)</f>
        <v>0</v>
      </c>
      <c r="N4105" s="44" t="str">
        <f aca="false">IFERROR(VLOOKUP(ROWS($N$5:N4105),$H$5:$I$6009,2,0),"")</f>
        <v/>
      </c>
    </row>
    <row r="4106" customFormat="false" ht="14.25" hidden="false" customHeight="true" outlineLevel="0" collapsed="false">
      <c r="H4106" s="44" t="n">
        <f aca="false">IF(ISNUMBER(SEARCH($N$1,I4106)),MAX($H$4:H4105)+1,0)</f>
        <v>0</v>
      </c>
      <c r="N4106" s="44" t="str">
        <f aca="false">IFERROR(VLOOKUP(ROWS($N$5:N4106),$H$5:$I$6009,2,0),"")</f>
        <v/>
      </c>
    </row>
    <row r="4107" customFormat="false" ht="14.25" hidden="false" customHeight="true" outlineLevel="0" collapsed="false">
      <c r="H4107" s="44" t="n">
        <f aca="false">IF(ISNUMBER(SEARCH($N$1,I4107)),MAX($H$4:H4106)+1,0)</f>
        <v>0</v>
      </c>
      <c r="N4107" s="44" t="str">
        <f aca="false">IFERROR(VLOOKUP(ROWS($N$5:N4107),$H$5:$I$6009,2,0),"")</f>
        <v/>
      </c>
    </row>
    <row r="4108" customFormat="false" ht="14.25" hidden="false" customHeight="true" outlineLevel="0" collapsed="false">
      <c r="H4108" s="44" t="n">
        <f aca="false">IF(ISNUMBER(SEARCH($N$1,I4108)),MAX($H$4:H4107)+1,0)</f>
        <v>0</v>
      </c>
      <c r="N4108" s="44" t="str">
        <f aca="false">IFERROR(VLOOKUP(ROWS($N$5:N4108),$H$5:$I$6009,2,0),"")</f>
        <v/>
      </c>
    </row>
    <row r="4109" customFormat="false" ht="14.25" hidden="false" customHeight="true" outlineLevel="0" collapsed="false">
      <c r="H4109" s="44" t="n">
        <f aca="false">IF(ISNUMBER(SEARCH($N$1,I4109)),MAX($H$4:H4108)+1,0)</f>
        <v>0</v>
      </c>
      <c r="N4109" s="44" t="str">
        <f aca="false">IFERROR(VLOOKUP(ROWS($N$5:N4109),$H$5:$I$6009,2,0),"")</f>
        <v/>
      </c>
    </row>
    <row r="4110" customFormat="false" ht="14.25" hidden="false" customHeight="true" outlineLevel="0" collapsed="false">
      <c r="H4110" s="44" t="n">
        <f aca="false">IF(ISNUMBER(SEARCH($N$1,I4110)),MAX($H$4:H4109)+1,0)</f>
        <v>0</v>
      </c>
      <c r="N4110" s="44" t="str">
        <f aca="false">IFERROR(VLOOKUP(ROWS($N$5:N4110),$H$5:$I$6009,2,0),"")</f>
        <v/>
      </c>
    </row>
    <row r="4111" customFormat="false" ht="14.25" hidden="false" customHeight="true" outlineLevel="0" collapsed="false">
      <c r="H4111" s="44" t="n">
        <f aca="false">IF(ISNUMBER(SEARCH($N$1,I4111)),MAX($H$4:H4110)+1,0)</f>
        <v>0</v>
      </c>
      <c r="N4111" s="44" t="str">
        <f aca="false">IFERROR(VLOOKUP(ROWS($N$5:N4111),$H$5:$I$6009,2,0),"")</f>
        <v/>
      </c>
    </row>
    <row r="4112" customFormat="false" ht="14.25" hidden="false" customHeight="true" outlineLevel="0" collapsed="false">
      <c r="H4112" s="44" t="n">
        <f aca="false">IF(ISNUMBER(SEARCH($N$1,I4112)),MAX($H$4:H4111)+1,0)</f>
        <v>0</v>
      </c>
      <c r="N4112" s="44" t="str">
        <f aca="false">IFERROR(VLOOKUP(ROWS($N$5:N4112),$H$5:$I$6009,2,0),"")</f>
        <v/>
      </c>
    </row>
    <row r="4113" customFormat="false" ht="14.25" hidden="false" customHeight="true" outlineLevel="0" collapsed="false">
      <c r="H4113" s="44" t="n">
        <f aca="false">IF(ISNUMBER(SEARCH($N$1,I4113)),MAX($H$4:H4112)+1,0)</f>
        <v>0</v>
      </c>
      <c r="N4113" s="44" t="str">
        <f aca="false">IFERROR(VLOOKUP(ROWS($N$5:N4113),$H$5:$I$6009,2,0),"")</f>
        <v/>
      </c>
    </row>
    <row r="4114" customFormat="false" ht="14.25" hidden="false" customHeight="true" outlineLevel="0" collapsed="false">
      <c r="H4114" s="44" t="n">
        <f aca="false">IF(ISNUMBER(SEARCH($N$1,I4114)),MAX($H$4:H4113)+1,0)</f>
        <v>0</v>
      </c>
      <c r="N4114" s="44" t="str">
        <f aca="false">IFERROR(VLOOKUP(ROWS($N$5:N4114),$H$5:$I$6009,2,0),"")</f>
        <v/>
      </c>
    </row>
    <row r="4115" customFormat="false" ht="14.25" hidden="false" customHeight="true" outlineLevel="0" collapsed="false">
      <c r="H4115" s="44" t="n">
        <f aca="false">IF(ISNUMBER(SEARCH($N$1,I4115)),MAX($H$4:H4114)+1,0)</f>
        <v>0</v>
      </c>
      <c r="N4115" s="44" t="str">
        <f aca="false">IFERROR(VLOOKUP(ROWS($N$5:N4115),$H$5:$I$6009,2,0),"")</f>
        <v/>
      </c>
    </row>
    <row r="4116" customFormat="false" ht="14.25" hidden="false" customHeight="true" outlineLevel="0" collapsed="false">
      <c r="H4116" s="44" t="n">
        <f aca="false">IF(ISNUMBER(SEARCH($N$1,I4116)),MAX($H$4:H4115)+1,0)</f>
        <v>0</v>
      </c>
      <c r="N4116" s="44" t="str">
        <f aca="false">IFERROR(VLOOKUP(ROWS($N$5:N4116),$H$5:$I$6009,2,0),"")</f>
        <v/>
      </c>
    </row>
    <row r="4117" customFormat="false" ht="14.25" hidden="false" customHeight="true" outlineLevel="0" collapsed="false">
      <c r="H4117" s="44" t="n">
        <f aca="false">IF(ISNUMBER(SEARCH($N$1,I4117)),MAX($H$4:H4116)+1,0)</f>
        <v>0</v>
      </c>
      <c r="N4117" s="44" t="str">
        <f aca="false">IFERROR(VLOOKUP(ROWS($N$5:N4117),$H$5:$I$6009,2,0),"")</f>
        <v/>
      </c>
    </row>
    <row r="4118" customFormat="false" ht="14.25" hidden="false" customHeight="true" outlineLevel="0" collapsed="false">
      <c r="H4118" s="44" t="n">
        <f aca="false">IF(ISNUMBER(SEARCH($N$1,I4118)),MAX($H$4:H4117)+1,0)</f>
        <v>0</v>
      </c>
      <c r="N4118" s="44" t="str">
        <f aca="false">IFERROR(VLOOKUP(ROWS($N$5:N4118),$H$5:$I$6009,2,0),"")</f>
        <v/>
      </c>
    </row>
    <row r="4119" customFormat="false" ht="14.25" hidden="false" customHeight="true" outlineLevel="0" collapsed="false">
      <c r="H4119" s="44" t="n">
        <f aca="false">IF(ISNUMBER(SEARCH($N$1,I4119)),MAX($H$4:H4118)+1,0)</f>
        <v>0</v>
      </c>
      <c r="N4119" s="44" t="str">
        <f aca="false">IFERROR(VLOOKUP(ROWS($N$5:N4119),$H$5:$I$6009,2,0),"")</f>
        <v/>
      </c>
    </row>
    <row r="4120" customFormat="false" ht="14.25" hidden="false" customHeight="true" outlineLevel="0" collapsed="false">
      <c r="H4120" s="44" t="n">
        <f aca="false">IF(ISNUMBER(SEARCH($N$1,I4120)),MAX($H$4:H4119)+1,0)</f>
        <v>0</v>
      </c>
      <c r="N4120" s="44" t="str">
        <f aca="false">IFERROR(VLOOKUP(ROWS($N$5:N4120),$H$5:$I$6009,2,0),"")</f>
        <v/>
      </c>
    </row>
    <row r="4121" customFormat="false" ht="14.25" hidden="false" customHeight="true" outlineLevel="0" collapsed="false">
      <c r="H4121" s="44" t="n">
        <f aca="false">IF(ISNUMBER(SEARCH($N$1,I4121)),MAX($H$4:H4120)+1,0)</f>
        <v>0</v>
      </c>
      <c r="N4121" s="44" t="str">
        <f aca="false">IFERROR(VLOOKUP(ROWS($N$5:N4121),$H$5:$I$6009,2,0),"")</f>
        <v/>
      </c>
    </row>
    <row r="4122" customFormat="false" ht="14.25" hidden="false" customHeight="true" outlineLevel="0" collapsed="false">
      <c r="H4122" s="44" t="n">
        <f aca="false">IF(ISNUMBER(SEARCH($N$1,I4122)),MAX($H$4:H4121)+1,0)</f>
        <v>0</v>
      </c>
      <c r="N4122" s="44" t="str">
        <f aca="false">IFERROR(VLOOKUP(ROWS($N$5:N4122),$H$5:$I$6009,2,0),"")</f>
        <v/>
      </c>
    </row>
    <row r="4123" customFormat="false" ht="14.25" hidden="false" customHeight="true" outlineLevel="0" collapsed="false">
      <c r="H4123" s="44" t="n">
        <f aca="false">IF(ISNUMBER(SEARCH($N$1,I4123)),MAX($H$4:H4122)+1,0)</f>
        <v>0</v>
      </c>
      <c r="N4123" s="44" t="str">
        <f aca="false">IFERROR(VLOOKUP(ROWS($N$5:N4123),$H$5:$I$6009,2,0),"")</f>
        <v/>
      </c>
    </row>
    <row r="4124" customFormat="false" ht="14.25" hidden="false" customHeight="true" outlineLevel="0" collapsed="false">
      <c r="H4124" s="44" t="n">
        <f aca="false">IF(ISNUMBER(SEARCH($N$1,I4124)),MAX($H$4:H4123)+1,0)</f>
        <v>0</v>
      </c>
      <c r="N4124" s="44" t="str">
        <f aca="false">IFERROR(VLOOKUP(ROWS($N$5:N4124),$H$5:$I$6009,2,0),"")</f>
        <v/>
      </c>
    </row>
    <row r="4125" customFormat="false" ht="14.25" hidden="false" customHeight="true" outlineLevel="0" collapsed="false">
      <c r="H4125" s="44" t="n">
        <f aca="false">IF(ISNUMBER(SEARCH($N$1,I4125)),MAX($H$4:H4124)+1,0)</f>
        <v>0</v>
      </c>
      <c r="N4125" s="44" t="str">
        <f aca="false">IFERROR(VLOOKUP(ROWS($N$5:N4125),$H$5:$I$6009,2,0),"")</f>
        <v/>
      </c>
    </row>
    <row r="4126" customFormat="false" ht="14.25" hidden="false" customHeight="true" outlineLevel="0" collapsed="false">
      <c r="H4126" s="44" t="n">
        <f aca="false">IF(ISNUMBER(SEARCH($N$1,I4126)),MAX($H$4:H4125)+1,0)</f>
        <v>0</v>
      </c>
      <c r="N4126" s="44" t="str">
        <f aca="false">IFERROR(VLOOKUP(ROWS($N$5:N4126),$H$5:$I$6009,2,0),"")</f>
        <v/>
      </c>
    </row>
    <row r="4127" customFormat="false" ht="14.25" hidden="false" customHeight="true" outlineLevel="0" collapsed="false">
      <c r="H4127" s="44" t="n">
        <f aca="false">IF(ISNUMBER(SEARCH($N$1,I4127)),MAX($H$4:H4126)+1,0)</f>
        <v>0</v>
      </c>
      <c r="N4127" s="44" t="str">
        <f aca="false">IFERROR(VLOOKUP(ROWS($N$5:N4127),$H$5:$I$6009,2,0),"")</f>
        <v/>
      </c>
    </row>
    <row r="4128" customFormat="false" ht="14.25" hidden="false" customHeight="true" outlineLevel="0" collapsed="false">
      <c r="H4128" s="44" t="n">
        <f aca="false">IF(ISNUMBER(SEARCH($N$1,I4128)),MAX($H$4:H4127)+1,0)</f>
        <v>0</v>
      </c>
      <c r="N4128" s="44" t="str">
        <f aca="false">IFERROR(VLOOKUP(ROWS($N$5:N4128),$H$5:$I$6009,2,0),"")</f>
        <v/>
      </c>
    </row>
    <row r="4129" customFormat="false" ht="14.25" hidden="false" customHeight="true" outlineLevel="0" collapsed="false">
      <c r="H4129" s="44" t="n">
        <f aca="false">IF(ISNUMBER(SEARCH($N$1,I4129)),MAX($H$4:H4128)+1,0)</f>
        <v>0</v>
      </c>
      <c r="N4129" s="44" t="str">
        <f aca="false">IFERROR(VLOOKUP(ROWS($N$5:N4129),$H$5:$I$6009,2,0),"")</f>
        <v/>
      </c>
    </row>
    <row r="4130" customFormat="false" ht="14.25" hidden="false" customHeight="true" outlineLevel="0" collapsed="false">
      <c r="H4130" s="44" t="n">
        <f aca="false">IF(ISNUMBER(SEARCH($N$1,I4130)),MAX($H$4:H4129)+1,0)</f>
        <v>0</v>
      </c>
      <c r="N4130" s="44" t="str">
        <f aca="false">IFERROR(VLOOKUP(ROWS($N$5:N4130),$H$5:$I$6009,2,0),"")</f>
        <v/>
      </c>
    </row>
    <row r="4131" customFormat="false" ht="14.25" hidden="false" customHeight="true" outlineLevel="0" collapsed="false">
      <c r="H4131" s="44" t="n">
        <f aca="false">IF(ISNUMBER(SEARCH($N$1,I4131)),MAX($H$4:H4130)+1,0)</f>
        <v>0</v>
      </c>
      <c r="N4131" s="44" t="str">
        <f aca="false">IFERROR(VLOOKUP(ROWS($N$5:N4131),$H$5:$I$6009,2,0),"")</f>
        <v/>
      </c>
    </row>
    <row r="4132" customFormat="false" ht="14.25" hidden="false" customHeight="true" outlineLevel="0" collapsed="false">
      <c r="H4132" s="44" t="n">
        <f aca="false">IF(ISNUMBER(SEARCH($N$1,I4132)),MAX($H$4:H4131)+1,0)</f>
        <v>0</v>
      </c>
      <c r="N4132" s="44" t="str">
        <f aca="false">IFERROR(VLOOKUP(ROWS($N$5:N4132),$H$5:$I$6009,2,0),"")</f>
        <v/>
      </c>
    </row>
    <row r="4133" customFormat="false" ht="14.25" hidden="false" customHeight="true" outlineLevel="0" collapsed="false">
      <c r="H4133" s="44" t="n">
        <f aca="false">IF(ISNUMBER(SEARCH($N$1,I4133)),MAX($H$4:H4132)+1,0)</f>
        <v>0</v>
      </c>
      <c r="N4133" s="44" t="str">
        <f aca="false">IFERROR(VLOOKUP(ROWS($N$5:N4133),$H$5:$I$6009,2,0),"")</f>
        <v/>
      </c>
    </row>
    <row r="4134" customFormat="false" ht="14.25" hidden="false" customHeight="true" outlineLevel="0" collapsed="false">
      <c r="H4134" s="44" t="n">
        <f aca="false">IF(ISNUMBER(SEARCH($N$1,I4134)),MAX($H$4:H4133)+1,0)</f>
        <v>0</v>
      </c>
      <c r="N4134" s="44" t="str">
        <f aca="false">IFERROR(VLOOKUP(ROWS($N$5:N4134),$H$5:$I$6009,2,0),"")</f>
        <v/>
      </c>
    </row>
    <row r="4135" customFormat="false" ht="14.25" hidden="false" customHeight="true" outlineLevel="0" collapsed="false">
      <c r="H4135" s="44" t="n">
        <f aca="false">IF(ISNUMBER(SEARCH($N$1,I4135)),MAX($H$4:H4134)+1,0)</f>
        <v>0</v>
      </c>
      <c r="N4135" s="44" t="str">
        <f aca="false">IFERROR(VLOOKUP(ROWS($N$5:N4135),$H$5:$I$6009,2,0),"")</f>
        <v/>
      </c>
    </row>
    <row r="4136" customFormat="false" ht="14.25" hidden="false" customHeight="true" outlineLevel="0" collapsed="false">
      <c r="H4136" s="44" t="n">
        <f aca="false">IF(ISNUMBER(SEARCH($N$1,I4136)),MAX($H$4:H4135)+1,0)</f>
        <v>0</v>
      </c>
      <c r="N4136" s="44" t="str">
        <f aca="false">IFERROR(VLOOKUP(ROWS($N$5:N4136),$H$5:$I$6009,2,0),"")</f>
        <v/>
      </c>
    </row>
    <row r="4137" customFormat="false" ht="14.25" hidden="false" customHeight="true" outlineLevel="0" collapsed="false">
      <c r="H4137" s="44" t="n">
        <f aca="false">IF(ISNUMBER(SEARCH($N$1,I4137)),MAX($H$4:H4136)+1,0)</f>
        <v>0</v>
      </c>
      <c r="N4137" s="44" t="str">
        <f aca="false">IFERROR(VLOOKUP(ROWS($N$5:N4137),$H$5:$I$6009,2,0),"")</f>
        <v/>
      </c>
    </row>
    <row r="4138" customFormat="false" ht="14.25" hidden="false" customHeight="true" outlineLevel="0" collapsed="false">
      <c r="H4138" s="44" t="n">
        <f aca="false">IF(ISNUMBER(SEARCH($N$1,I4138)),MAX($H$4:H4137)+1,0)</f>
        <v>0</v>
      </c>
      <c r="N4138" s="44" t="str">
        <f aca="false">IFERROR(VLOOKUP(ROWS($N$5:N4138),$H$5:$I$6009,2,0),"")</f>
        <v/>
      </c>
    </row>
    <row r="4139" customFormat="false" ht="14.25" hidden="false" customHeight="true" outlineLevel="0" collapsed="false">
      <c r="H4139" s="44" t="n">
        <f aca="false">IF(ISNUMBER(SEARCH($N$1,I4139)),MAX($H$4:H4138)+1,0)</f>
        <v>0</v>
      </c>
      <c r="N4139" s="44" t="str">
        <f aca="false">IFERROR(VLOOKUP(ROWS($N$5:N4139),$H$5:$I$6009,2,0),"")</f>
        <v/>
      </c>
    </row>
    <row r="4140" customFormat="false" ht="14.25" hidden="false" customHeight="true" outlineLevel="0" collapsed="false">
      <c r="H4140" s="44" t="n">
        <f aca="false">IF(ISNUMBER(SEARCH($N$1,I4140)),MAX($H$4:H4139)+1,0)</f>
        <v>0</v>
      </c>
      <c r="N4140" s="44" t="str">
        <f aca="false">IFERROR(VLOOKUP(ROWS($N$5:N4140),$H$5:$I$6009,2,0),"")</f>
        <v/>
      </c>
    </row>
    <row r="4141" customFormat="false" ht="14.25" hidden="false" customHeight="true" outlineLevel="0" collapsed="false">
      <c r="H4141" s="44" t="n">
        <f aca="false">IF(ISNUMBER(SEARCH($N$1,I4141)),MAX($H$4:H4140)+1,0)</f>
        <v>0</v>
      </c>
      <c r="N4141" s="44" t="str">
        <f aca="false">IFERROR(VLOOKUP(ROWS($N$5:N4141),$H$5:$I$6009,2,0),"")</f>
        <v/>
      </c>
    </row>
    <row r="4142" customFormat="false" ht="14.25" hidden="false" customHeight="true" outlineLevel="0" collapsed="false">
      <c r="H4142" s="44" t="n">
        <f aca="false">IF(ISNUMBER(SEARCH($N$1,I4142)),MAX($H$4:H4141)+1,0)</f>
        <v>0</v>
      </c>
      <c r="N4142" s="44" t="str">
        <f aca="false">IFERROR(VLOOKUP(ROWS($N$5:N4142),$H$5:$I$6009,2,0),"")</f>
        <v/>
      </c>
    </row>
    <row r="4143" customFormat="false" ht="14.25" hidden="false" customHeight="true" outlineLevel="0" collapsed="false">
      <c r="H4143" s="44" t="n">
        <f aca="false">IF(ISNUMBER(SEARCH($N$1,I4143)),MAX($H$4:H4142)+1,0)</f>
        <v>0</v>
      </c>
      <c r="N4143" s="44" t="str">
        <f aca="false">IFERROR(VLOOKUP(ROWS($N$5:N4143),$H$5:$I$6009,2,0),"")</f>
        <v/>
      </c>
    </row>
    <row r="4144" customFormat="false" ht="14.25" hidden="false" customHeight="true" outlineLevel="0" collapsed="false">
      <c r="H4144" s="44" t="n">
        <f aca="false">IF(ISNUMBER(SEARCH($N$1,I4144)),MAX($H$4:H4143)+1,0)</f>
        <v>0</v>
      </c>
      <c r="N4144" s="44" t="str">
        <f aca="false">IFERROR(VLOOKUP(ROWS($N$5:N4144),$H$5:$I$6009,2,0),"")</f>
        <v/>
      </c>
    </row>
    <row r="4145" customFormat="false" ht="14.25" hidden="false" customHeight="true" outlineLevel="0" collapsed="false">
      <c r="H4145" s="44" t="n">
        <f aca="false">IF(ISNUMBER(SEARCH($N$1,I4145)),MAX($H$4:H4144)+1,0)</f>
        <v>0</v>
      </c>
      <c r="N4145" s="44" t="str">
        <f aca="false">IFERROR(VLOOKUP(ROWS($N$5:N4145),$H$5:$I$6009,2,0),"")</f>
        <v/>
      </c>
    </row>
    <row r="4146" customFormat="false" ht="14.25" hidden="false" customHeight="true" outlineLevel="0" collapsed="false">
      <c r="H4146" s="44" t="n">
        <f aca="false">IF(ISNUMBER(SEARCH($N$1,I4146)),MAX($H$4:H4145)+1,0)</f>
        <v>0</v>
      </c>
      <c r="N4146" s="44" t="str">
        <f aca="false">IFERROR(VLOOKUP(ROWS($N$5:N4146),$H$5:$I$6009,2,0),"")</f>
        <v/>
      </c>
    </row>
    <row r="4147" customFormat="false" ht="14.25" hidden="false" customHeight="true" outlineLevel="0" collapsed="false">
      <c r="H4147" s="44" t="n">
        <f aca="false">IF(ISNUMBER(SEARCH($N$1,I4147)),MAX($H$4:H4146)+1,0)</f>
        <v>0</v>
      </c>
      <c r="N4147" s="44" t="str">
        <f aca="false">IFERROR(VLOOKUP(ROWS($N$5:N4147),$H$5:$I$6009,2,0),"")</f>
        <v/>
      </c>
    </row>
    <row r="4148" customFormat="false" ht="14.25" hidden="false" customHeight="true" outlineLevel="0" collapsed="false">
      <c r="H4148" s="44" t="n">
        <f aca="false">IF(ISNUMBER(SEARCH($N$1,I4148)),MAX($H$4:H4147)+1,0)</f>
        <v>0</v>
      </c>
      <c r="N4148" s="44" t="str">
        <f aca="false">IFERROR(VLOOKUP(ROWS($N$5:N4148),$H$5:$I$6009,2,0),"")</f>
        <v/>
      </c>
    </row>
    <row r="4149" customFormat="false" ht="14.25" hidden="false" customHeight="true" outlineLevel="0" collapsed="false">
      <c r="H4149" s="44" t="n">
        <f aca="false">IF(ISNUMBER(SEARCH($N$1,I4149)),MAX($H$4:H4148)+1,0)</f>
        <v>0</v>
      </c>
      <c r="N4149" s="44" t="str">
        <f aca="false">IFERROR(VLOOKUP(ROWS($N$5:N4149),$H$5:$I$6009,2,0),"")</f>
        <v/>
      </c>
    </row>
    <row r="4150" customFormat="false" ht="14.25" hidden="false" customHeight="true" outlineLevel="0" collapsed="false">
      <c r="H4150" s="44" t="n">
        <f aca="false">IF(ISNUMBER(SEARCH($N$1,I4150)),MAX($H$4:H4149)+1,0)</f>
        <v>0</v>
      </c>
      <c r="N4150" s="44" t="str">
        <f aca="false">IFERROR(VLOOKUP(ROWS($N$5:N4150),$H$5:$I$6009,2,0),"")</f>
        <v/>
      </c>
    </row>
    <row r="4151" customFormat="false" ht="14.25" hidden="false" customHeight="true" outlineLevel="0" collapsed="false">
      <c r="H4151" s="44" t="n">
        <f aca="false">IF(ISNUMBER(SEARCH($N$1,I4151)),MAX($H$4:H4150)+1,0)</f>
        <v>0</v>
      </c>
      <c r="N4151" s="44" t="str">
        <f aca="false">IFERROR(VLOOKUP(ROWS($N$5:N4151),$H$5:$I$6009,2,0),"")</f>
        <v/>
      </c>
    </row>
    <row r="4152" customFormat="false" ht="14.25" hidden="false" customHeight="true" outlineLevel="0" collapsed="false">
      <c r="H4152" s="44" t="n">
        <f aca="false">IF(ISNUMBER(SEARCH($N$1,I4152)),MAX($H$4:H4151)+1,0)</f>
        <v>0</v>
      </c>
      <c r="N4152" s="44" t="str">
        <f aca="false">IFERROR(VLOOKUP(ROWS($N$5:N4152),$H$5:$I$6009,2,0),"")</f>
        <v/>
      </c>
    </row>
    <row r="4153" customFormat="false" ht="14.25" hidden="false" customHeight="true" outlineLevel="0" collapsed="false">
      <c r="H4153" s="44" t="n">
        <f aca="false">IF(ISNUMBER(SEARCH($N$1,I4153)),MAX($H$4:H4152)+1,0)</f>
        <v>0</v>
      </c>
      <c r="N4153" s="44" t="str">
        <f aca="false">IFERROR(VLOOKUP(ROWS($N$5:N4153),$H$5:$I$6009,2,0),"")</f>
        <v/>
      </c>
    </row>
    <row r="4154" customFormat="false" ht="14.25" hidden="false" customHeight="true" outlineLevel="0" collapsed="false">
      <c r="H4154" s="44" t="n">
        <f aca="false">IF(ISNUMBER(SEARCH($N$1,I4154)),MAX($H$4:H4153)+1,0)</f>
        <v>0</v>
      </c>
      <c r="N4154" s="44" t="str">
        <f aca="false">IFERROR(VLOOKUP(ROWS($N$5:N4154),$H$5:$I$6009,2,0),"")</f>
        <v/>
      </c>
    </row>
    <row r="4155" customFormat="false" ht="14.25" hidden="false" customHeight="true" outlineLevel="0" collapsed="false">
      <c r="H4155" s="44" t="n">
        <f aca="false">IF(ISNUMBER(SEARCH($N$1,I4155)),MAX($H$4:H4154)+1,0)</f>
        <v>0</v>
      </c>
      <c r="N4155" s="44" t="str">
        <f aca="false">IFERROR(VLOOKUP(ROWS($N$5:N4155),$H$5:$I$6009,2,0),"")</f>
        <v/>
      </c>
    </row>
    <row r="4156" customFormat="false" ht="14.25" hidden="false" customHeight="true" outlineLevel="0" collapsed="false">
      <c r="H4156" s="44" t="n">
        <f aca="false">IF(ISNUMBER(SEARCH($N$1,I4156)),MAX($H$4:H4155)+1,0)</f>
        <v>0</v>
      </c>
      <c r="N4156" s="44" t="str">
        <f aca="false">IFERROR(VLOOKUP(ROWS($N$5:N4156),$H$5:$I$6009,2,0),"")</f>
        <v/>
      </c>
    </row>
    <row r="4157" customFormat="false" ht="14.25" hidden="false" customHeight="true" outlineLevel="0" collapsed="false">
      <c r="H4157" s="44" t="n">
        <f aca="false">IF(ISNUMBER(SEARCH($N$1,I4157)),MAX($H$4:H4156)+1,0)</f>
        <v>0</v>
      </c>
      <c r="N4157" s="44" t="str">
        <f aca="false">IFERROR(VLOOKUP(ROWS($N$5:N4157),$H$5:$I$6009,2,0),"")</f>
        <v/>
      </c>
    </row>
    <row r="4158" customFormat="false" ht="14.25" hidden="false" customHeight="true" outlineLevel="0" collapsed="false">
      <c r="H4158" s="44" t="n">
        <f aca="false">IF(ISNUMBER(SEARCH($N$1,I4158)),MAX($H$4:H4157)+1,0)</f>
        <v>0</v>
      </c>
      <c r="N4158" s="44" t="str">
        <f aca="false">IFERROR(VLOOKUP(ROWS($N$5:N4158),$H$5:$I$6009,2,0),"")</f>
        <v/>
      </c>
    </row>
    <row r="4159" customFormat="false" ht="14.25" hidden="false" customHeight="true" outlineLevel="0" collapsed="false">
      <c r="H4159" s="44" t="n">
        <f aca="false">IF(ISNUMBER(SEARCH($N$1,I4159)),MAX($H$4:H4158)+1,0)</f>
        <v>0</v>
      </c>
      <c r="N4159" s="44" t="str">
        <f aca="false">IFERROR(VLOOKUP(ROWS($N$5:N4159),$H$5:$I$6009,2,0),"")</f>
        <v/>
      </c>
    </row>
    <row r="4160" customFormat="false" ht="14.25" hidden="false" customHeight="true" outlineLevel="0" collapsed="false">
      <c r="H4160" s="44" t="n">
        <f aca="false">IF(ISNUMBER(SEARCH($N$1,I4160)),MAX($H$4:H4159)+1,0)</f>
        <v>0</v>
      </c>
      <c r="N4160" s="44" t="str">
        <f aca="false">IFERROR(VLOOKUP(ROWS($N$5:N4160),$H$5:$I$6009,2,0),"")</f>
        <v/>
      </c>
    </row>
    <row r="4161" customFormat="false" ht="14.25" hidden="false" customHeight="true" outlineLevel="0" collapsed="false">
      <c r="H4161" s="44" t="n">
        <f aca="false">IF(ISNUMBER(SEARCH($N$1,I4161)),MAX($H$4:H4160)+1,0)</f>
        <v>0</v>
      </c>
      <c r="N4161" s="44" t="str">
        <f aca="false">IFERROR(VLOOKUP(ROWS($N$5:N4161),$H$5:$I$6009,2,0),"")</f>
        <v/>
      </c>
    </row>
    <row r="4162" customFormat="false" ht="14.25" hidden="false" customHeight="true" outlineLevel="0" collapsed="false">
      <c r="H4162" s="44" t="n">
        <f aca="false">IF(ISNUMBER(SEARCH($N$1,I4162)),MAX($H$4:H4161)+1,0)</f>
        <v>0</v>
      </c>
      <c r="N4162" s="44" t="str">
        <f aca="false">IFERROR(VLOOKUP(ROWS($N$5:N4162),$H$5:$I$6009,2,0),"")</f>
        <v/>
      </c>
    </row>
    <row r="4163" customFormat="false" ht="14.25" hidden="false" customHeight="true" outlineLevel="0" collapsed="false">
      <c r="H4163" s="44" t="n">
        <f aca="false">IF(ISNUMBER(SEARCH($N$1,I4163)),MAX($H$4:H4162)+1,0)</f>
        <v>0</v>
      </c>
      <c r="N4163" s="44" t="str">
        <f aca="false">IFERROR(VLOOKUP(ROWS($N$5:N4163),$H$5:$I$6009,2,0),"")</f>
        <v/>
      </c>
    </row>
    <row r="4164" customFormat="false" ht="14.25" hidden="false" customHeight="true" outlineLevel="0" collapsed="false">
      <c r="H4164" s="44" t="n">
        <f aca="false">IF(ISNUMBER(SEARCH($N$1,I4164)),MAX($H$4:H4163)+1,0)</f>
        <v>0</v>
      </c>
      <c r="N4164" s="44" t="str">
        <f aca="false">IFERROR(VLOOKUP(ROWS($N$5:N4164),$H$5:$I$6009,2,0),"")</f>
        <v/>
      </c>
    </row>
    <row r="4165" customFormat="false" ht="14.25" hidden="false" customHeight="true" outlineLevel="0" collapsed="false">
      <c r="H4165" s="44" t="n">
        <f aca="false">IF(ISNUMBER(SEARCH($N$1,I4165)),MAX($H$4:H4164)+1,0)</f>
        <v>0</v>
      </c>
      <c r="N4165" s="44" t="str">
        <f aca="false">IFERROR(VLOOKUP(ROWS($N$5:N4165),$H$5:$I$6009,2,0),"")</f>
        <v/>
      </c>
    </row>
    <row r="4166" customFormat="false" ht="14.25" hidden="false" customHeight="true" outlineLevel="0" collapsed="false">
      <c r="H4166" s="44" t="n">
        <f aca="false">IF(ISNUMBER(SEARCH($N$1,I4166)),MAX($H$4:H4165)+1,0)</f>
        <v>0</v>
      </c>
      <c r="N4166" s="44" t="str">
        <f aca="false">IFERROR(VLOOKUP(ROWS($N$5:N4166),$H$5:$I$6009,2,0),"")</f>
        <v/>
      </c>
    </row>
    <row r="4167" customFormat="false" ht="14.25" hidden="false" customHeight="true" outlineLevel="0" collapsed="false">
      <c r="H4167" s="44" t="n">
        <f aca="false">IF(ISNUMBER(SEARCH($N$1,I4167)),MAX($H$4:H4166)+1,0)</f>
        <v>0</v>
      </c>
      <c r="N4167" s="44" t="str">
        <f aca="false">IFERROR(VLOOKUP(ROWS($N$5:N4167),$H$5:$I$6009,2,0),"")</f>
        <v/>
      </c>
    </row>
    <row r="4168" customFormat="false" ht="14.25" hidden="false" customHeight="true" outlineLevel="0" collapsed="false">
      <c r="H4168" s="44" t="n">
        <f aca="false">IF(ISNUMBER(SEARCH($N$1,I4168)),MAX($H$4:H4167)+1,0)</f>
        <v>0</v>
      </c>
      <c r="N4168" s="44" t="str">
        <f aca="false">IFERROR(VLOOKUP(ROWS($N$5:N4168),$H$5:$I$6009,2,0),"")</f>
        <v/>
      </c>
    </row>
    <row r="4169" customFormat="false" ht="14.25" hidden="false" customHeight="true" outlineLevel="0" collapsed="false">
      <c r="H4169" s="44" t="n">
        <f aca="false">IF(ISNUMBER(SEARCH($N$1,I4169)),MAX($H$4:H4168)+1,0)</f>
        <v>0</v>
      </c>
      <c r="N4169" s="44" t="str">
        <f aca="false">IFERROR(VLOOKUP(ROWS($N$5:N4169),$H$5:$I$6009,2,0),"")</f>
        <v/>
      </c>
    </row>
    <row r="4170" customFormat="false" ht="14.25" hidden="false" customHeight="true" outlineLevel="0" collapsed="false">
      <c r="H4170" s="44" t="n">
        <f aca="false">IF(ISNUMBER(SEARCH($N$1,I4170)),MAX($H$4:H4169)+1,0)</f>
        <v>0</v>
      </c>
      <c r="N4170" s="44" t="str">
        <f aca="false">IFERROR(VLOOKUP(ROWS($N$5:N4170),$H$5:$I$6009,2,0),"")</f>
        <v/>
      </c>
    </row>
    <row r="4171" customFormat="false" ht="14.25" hidden="false" customHeight="true" outlineLevel="0" collapsed="false">
      <c r="H4171" s="44" t="n">
        <f aca="false">IF(ISNUMBER(SEARCH($N$1,I4171)),MAX($H$4:H4170)+1,0)</f>
        <v>0</v>
      </c>
      <c r="N4171" s="44" t="str">
        <f aca="false">IFERROR(VLOOKUP(ROWS($N$5:N4171),$H$5:$I$6009,2,0),"")</f>
        <v/>
      </c>
    </row>
    <row r="4172" customFormat="false" ht="14.25" hidden="false" customHeight="true" outlineLevel="0" collapsed="false">
      <c r="H4172" s="44" t="n">
        <f aca="false">IF(ISNUMBER(SEARCH($N$1,I4172)),MAX($H$4:H4171)+1,0)</f>
        <v>0</v>
      </c>
      <c r="N4172" s="44" t="str">
        <f aca="false">IFERROR(VLOOKUP(ROWS($N$5:N4172),$H$5:$I$6009,2,0),"")</f>
        <v/>
      </c>
    </row>
    <row r="4173" customFormat="false" ht="14.25" hidden="false" customHeight="true" outlineLevel="0" collapsed="false">
      <c r="H4173" s="44" t="n">
        <f aca="false">IF(ISNUMBER(SEARCH($N$1,I4173)),MAX($H$4:H4172)+1,0)</f>
        <v>0</v>
      </c>
      <c r="N4173" s="44" t="str">
        <f aca="false">IFERROR(VLOOKUP(ROWS($N$5:N4173),$H$5:$I$6009,2,0),"")</f>
        <v/>
      </c>
    </row>
    <row r="4174" customFormat="false" ht="14.25" hidden="false" customHeight="true" outlineLevel="0" collapsed="false">
      <c r="H4174" s="44" t="n">
        <f aca="false">IF(ISNUMBER(SEARCH($N$1,I4174)),MAX($H$4:H4173)+1,0)</f>
        <v>0</v>
      </c>
      <c r="N4174" s="44" t="str">
        <f aca="false">IFERROR(VLOOKUP(ROWS($N$5:N4174),$H$5:$I$6009,2,0),"")</f>
        <v/>
      </c>
    </row>
    <row r="4175" customFormat="false" ht="14.25" hidden="false" customHeight="true" outlineLevel="0" collapsed="false">
      <c r="H4175" s="44" t="n">
        <f aca="false">IF(ISNUMBER(SEARCH($N$1,I4175)),MAX($H$4:H4174)+1,0)</f>
        <v>0</v>
      </c>
      <c r="N4175" s="44" t="str">
        <f aca="false">IFERROR(VLOOKUP(ROWS($N$5:N4175),$H$5:$I$6009,2,0),"")</f>
        <v/>
      </c>
    </row>
    <row r="4176" customFormat="false" ht="14.25" hidden="false" customHeight="true" outlineLevel="0" collapsed="false">
      <c r="H4176" s="44" t="n">
        <f aca="false">IF(ISNUMBER(SEARCH($N$1,I4176)),MAX($H$4:H4175)+1,0)</f>
        <v>0</v>
      </c>
      <c r="N4176" s="44" t="str">
        <f aca="false">IFERROR(VLOOKUP(ROWS($N$5:N4176),$H$5:$I$6009,2,0),"")</f>
        <v/>
      </c>
    </row>
    <row r="4177" customFormat="false" ht="14.25" hidden="false" customHeight="true" outlineLevel="0" collapsed="false">
      <c r="H4177" s="44" t="n">
        <f aca="false">IF(ISNUMBER(SEARCH($N$1,I4177)),MAX($H$4:H4176)+1,0)</f>
        <v>0</v>
      </c>
      <c r="N4177" s="44" t="str">
        <f aca="false">IFERROR(VLOOKUP(ROWS($N$5:N4177),$H$5:$I$6009,2,0),"")</f>
        <v/>
      </c>
    </row>
    <row r="4178" customFormat="false" ht="14.25" hidden="false" customHeight="true" outlineLevel="0" collapsed="false">
      <c r="H4178" s="44" t="n">
        <f aca="false">IF(ISNUMBER(SEARCH($N$1,I4178)),MAX($H$4:H4177)+1,0)</f>
        <v>0</v>
      </c>
      <c r="N4178" s="44" t="str">
        <f aca="false">IFERROR(VLOOKUP(ROWS($N$5:N4178),$H$5:$I$6009,2,0),"")</f>
        <v/>
      </c>
    </row>
    <row r="4179" customFormat="false" ht="14.25" hidden="false" customHeight="true" outlineLevel="0" collapsed="false">
      <c r="H4179" s="44" t="n">
        <f aca="false">IF(ISNUMBER(SEARCH($N$1,I4179)),MAX($H$4:H4178)+1,0)</f>
        <v>0</v>
      </c>
      <c r="N4179" s="44" t="str">
        <f aca="false">IFERROR(VLOOKUP(ROWS($N$5:N4179),$H$5:$I$6009,2,0),"")</f>
        <v/>
      </c>
    </row>
    <row r="4180" customFormat="false" ht="14.25" hidden="false" customHeight="true" outlineLevel="0" collapsed="false">
      <c r="H4180" s="44" t="n">
        <f aca="false">IF(ISNUMBER(SEARCH($N$1,I4180)),MAX($H$4:H4179)+1,0)</f>
        <v>0</v>
      </c>
      <c r="N4180" s="44" t="str">
        <f aca="false">IFERROR(VLOOKUP(ROWS($N$5:N4180),$H$5:$I$6009,2,0),"")</f>
        <v/>
      </c>
    </row>
    <row r="4181" customFormat="false" ht="14.25" hidden="false" customHeight="true" outlineLevel="0" collapsed="false">
      <c r="H4181" s="44" t="n">
        <f aca="false">IF(ISNUMBER(SEARCH($N$1,I4181)),MAX($H$4:H4180)+1,0)</f>
        <v>0</v>
      </c>
      <c r="N4181" s="44" t="str">
        <f aca="false">IFERROR(VLOOKUP(ROWS($N$5:N4181),$H$5:$I$6009,2,0),"")</f>
        <v/>
      </c>
    </row>
    <row r="4182" customFormat="false" ht="14.25" hidden="false" customHeight="true" outlineLevel="0" collapsed="false">
      <c r="H4182" s="44" t="n">
        <f aca="false">IF(ISNUMBER(SEARCH($N$1,I4182)),MAX($H$4:H4181)+1,0)</f>
        <v>0</v>
      </c>
      <c r="N4182" s="44" t="str">
        <f aca="false">IFERROR(VLOOKUP(ROWS($N$5:N4182),$H$5:$I$6009,2,0),"")</f>
        <v/>
      </c>
    </row>
    <row r="4183" customFormat="false" ht="14.25" hidden="false" customHeight="true" outlineLevel="0" collapsed="false">
      <c r="H4183" s="44" t="n">
        <f aca="false">IF(ISNUMBER(SEARCH($N$1,I4183)),MAX($H$4:H4182)+1,0)</f>
        <v>0</v>
      </c>
      <c r="N4183" s="44" t="str">
        <f aca="false">IFERROR(VLOOKUP(ROWS($N$5:N4183),$H$5:$I$6009,2,0),"")</f>
        <v/>
      </c>
    </row>
    <row r="4184" customFormat="false" ht="14.25" hidden="false" customHeight="true" outlineLevel="0" collapsed="false">
      <c r="H4184" s="44" t="n">
        <f aca="false">IF(ISNUMBER(SEARCH($N$1,I4184)),MAX($H$4:H4183)+1,0)</f>
        <v>0</v>
      </c>
      <c r="N4184" s="44" t="str">
        <f aca="false">IFERROR(VLOOKUP(ROWS($N$5:N4184),$H$5:$I$6009,2,0),"")</f>
        <v/>
      </c>
    </row>
    <row r="4185" customFormat="false" ht="14.25" hidden="false" customHeight="true" outlineLevel="0" collapsed="false">
      <c r="H4185" s="44" t="n">
        <f aca="false">IF(ISNUMBER(SEARCH($N$1,I4185)),MAX($H$4:H4184)+1,0)</f>
        <v>0</v>
      </c>
      <c r="N4185" s="44" t="str">
        <f aca="false">IFERROR(VLOOKUP(ROWS($N$5:N4185),$H$5:$I$6009,2,0),"")</f>
        <v/>
      </c>
    </row>
    <row r="4186" customFormat="false" ht="14.25" hidden="false" customHeight="true" outlineLevel="0" collapsed="false">
      <c r="H4186" s="44" t="n">
        <f aca="false">IF(ISNUMBER(SEARCH($N$1,I4186)),MAX($H$4:H4185)+1,0)</f>
        <v>0</v>
      </c>
      <c r="N4186" s="44" t="str">
        <f aca="false">IFERROR(VLOOKUP(ROWS($N$5:N4186),$H$5:$I$6009,2,0),"")</f>
        <v/>
      </c>
    </row>
    <row r="4187" customFormat="false" ht="14.25" hidden="false" customHeight="true" outlineLevel="0" collapsed="false">
      <c r="H4187" s="44" t="n">
        <f aca="false">IF(ISNUMBER(SEARCH($N$1,I4187)),MAX($H$4:H4186)+1,0)</f>
        <v>0</v>
      </c>
      <c r="N4187" s="44" t="str">
        <f aca="false">IFERROR(VLOOKUP(ROWS($N$5:N4187),$H$5:$I$6009,2,0),"")</f>
        <v/>
      </c>
    </row>
    <row r="4188" customFormat="false" ht="14.25" hidden="false" customHeight="true" outlineLevel="0" collapsed="false">
      <c r="H4188" s="44" t="n">
        <f aca="false">IF(ISNUMBER(SEARCH($N$1,I4188)),MAX($H$4:H4187)+1,0)</f>
        <v>0</v>
      </c>
      <c r="N4188" s="44" t="str">
        <f aca="false">IFERROR(VLOOKUP(ROWS($N$5:N4188),$H$5:$I$6009,2,0),"")</f>
        <v/>
      </c>
    </row>
    <row r="4189" customFormat="false" ht="14.25" hidden="false" customHeight="true" outlineLevel="0" collapsed="false">
      <c r="H4189" s="44" t="n">
        <f aca="false">IF(ISNUMBER(SEARCH($N$1,I4189)),MAX($H$4:H4188)+1,0)</f>
        <v>0</v>
      </c>
      <c r="N4189" s="44" t="str">
        <f aca="false">IFERROR(VLOOKUP(ROWS($N$5:N4189),$H$5:$I$6009,2,0),"")</f>
        <v/>
      </c>
    </row>
    <row r="4190" customFormat="false" ht="14.25" hidden="false" customHeight="true" outlineLevel="0" collapsed="false">
      <c r="H4190" s="44" t="n">
        <f aca="false">IF(ISNUMBER(SEARCH($N$1,I4190)),MAX($H$4:H4189)+1,0)</f>
        <v>0</v>
      </c>
      <c r="N4190" s="44" t="str">
        <f aca="false">IFERROR(VLOOKUP(ROWS($N$5:N4190),$H$5:$I$6009,2,0),"")</f>
        <v/>
      </c>
    </row>
    <row r="4191" customFormat="false" ht="14.25" hidden="false" customHeight="true" outlineLevel="0" collapsed="false">
      <c r="H4191" s="44" t="n">
        <f aca="false">IF(ISNUMBER(SEARCH($N$1,I4191)),MAX($H$4:H4190)+1,0)</f>
        <v>0</v>
      </c>
      <c r="N4191" s="44" t="str">
        <f aca="false">IFERROR(VLOOKUP(ROWS($N$5:N4191),$H$5:$I$6009,2,0),"")</f>
        <v/>
      </c>
    </row>
    <row r="4192" customFormat="false" ht="14.25" hidden="false" customHeight="true" outlineLevel="0" collapsed="false">
      <c r="H4192" s="44" t="n">
        <f aca="false">IF(ISNUMBER(SEARCH($N$1,I4192)),MAX($H$4:H4191)+1,0)</f>
        <v>0</v>
      </c>
      <c r="N4192" s="44" t="str">
        <f aca="false">IFERROR(VLOOKUP(ROWS($N$5:N4192),$H$5:$I$6009,2,0),"")</f>
        <v/>
      </c>
    </row>
    <row r="4193" customFormat="false" ht="14.25" hidden="false" customHeight="true" outlineLevel="0" collapsed="false">
      <c r="H4193" s="44" t="n">
        <f aca="false">IF(ISNUMBER(SEARCH($N$1,I4193)),MAX($H$4:H4192)+1,0)</f>
        <v>0</v>
      </c>
      <c r="N4193" s="44" t="str">
        <f aca="false">IFERROR(VLOOKUP(ROWS($N$5:N4193),$H$5:$I$6009,2,0),"")</f>
        <v/>
      </c>
    </row>
    <row r="4194" customFormat="false" ht="14.25" hidden="false" customHeight="true" outlineLevel="0" collapsed="false">
      <c r="H4194" s="44" t="n">
        <f aca="false">IF(ISNUMBER(SEARCH($N$1,I4194)),MAX($H$4:H4193)+1,0)</f>
        <v>0</v>
      </c>
      <c r="N4194" s="44" t="str">
        <f aca="false">IFERROR(VLOOKUP(ROWS($N$5:N4194),$H$5:$I$6009,2,0),"")</f>
        <v/>
      </c>
    </row>
    <row r="4195" customFormat="false" ht="14.25" hidden="false" customHeight="true" outlineLevel="0" collapsed="false">
      <c r="H4195" s="44" t="n">
        <f aca="false">IF(ISNUMBER(SEARCH($N$1,I4195)),MAX($H$4:H4194)+1,0)</f>
        <v>0</v>
      </c>
      <c r="N4195" s="44" t="str">
        <f aca="false">IFERROR(VLOOKUP(ROWS($N$5:N4195),$H$5:$I$6009,2,0),"")</f>
        <v/>
      </c>
    </row>
    <row r="4196" customFormat="false" ht="14.25" hidden="false" customHeight="true" outlineLevel="0" collapsed="false">
      <c r="H4196" s="44" t="n">
        <f aca="false">IF(ISNUMBER(SEARCH($N$1,I4196)),MAX($H$4:H4195)+1,0)</f>
        <v>0</v>
      </c>
      <c r="N4196" s="44" t="str">
        <f aca="false">IFERROR(VLOOKUP(ROWS($N$5:N4196),$H$5:$I$6009,2,0),"")</f>
        <v/>
      </c>
    </row>
    <row r="4197" customFormat="false" ht="14.25" hidden="false" customHeight="true" outlineLevel="0" collapsed="false">
      <c r="H4197" s="44" t="n">
        <f aca="false">IF(ISNUMBER(SEARCH($N$1,I4197)),MAX($H$4:H4196)+1,0)</f>
        <v>0</v>
      </c>
      <c r="N4197" s="44" t="str">
        <f aca="false">IFERROR(VLOOKUP(ROWS($N$5:N4197),$H$5:$I$6009,2,0),"")</f>
        <v/>
      </c>
    </row>
    <row r="4198" customFormat="false" ht="14.25" hidden="false" customHeight="true" outlineLevel="0" collapsed="false">
      <c r="H4198" s="44" t="n">
        <f aca="false">IF(ISNUMBER(SEARCH($N$1,I4198)),MAX($H$4:H4197)+1,0)</f>
        <v>0</v>
      </c>
      <c r="N4198" s="44" t="str">
        <f aca="false">IFERROR(VLOOKUP(ROWS($N$5:N4198),$H$5:$I$6009,2,0),"")</f>
        <v/>
      </c>
    </row>
    <row r="4199" customFormat="false" ht="14.25" hidden="false" customHeight="true" outlineLevel="0" collapsed="false">
      <c r="H4199" s="44" t="n">
        <f aca="false">IF(ISNUMBER(SEARCH($N$1,I4199)),MAX($H$4:H4198)+1,0)</f>
        <v>0</v>
      </c>
      <c r="N4199" s="44" t="str">
        <f aca="false">IFERROR(VLOOKUP(ROWS($N$5:N4199),$H$5:$I$6009,2,0),"")</f>
        <v/>
      </c>
    </row>
    <row r="4200" customFormat="false" ht="14.25" hidden="false" customHeight="true" outlineLevel="0" collapsed="false">
      <c r="H4200" s="44" t="n">
        <f aca="false">IF(ISNUMBER(SEARCH($N$1,I4200)),MAX($H$4:H4199)+1,0)</f>
        <v>0</v>
      </c>
      <c r="N4200" s="44" t="str">
        <f aca="false">IFERROR(VLOOKUP(ROWS($N$5:N4200),$H$5:$I$6009,2,0),"")</f>
        <v/>
      </c>
    </row>
    <row r="4201" customFormat="false" ht="14.25" hidden="false" customHeight="true" outlineLevel="0" collapsed="false">
      <c r="H4201" s="44" t="n">
        <f aca="false">IF(ISNUMBER(SEARCH($N$1,I4201)),MAX($H$4:H4200)+1,0)</f>
        <v>0</v>
      </c>
      <c r="N4201" s="44" t="str">
        <f aca="false">IFERROR(VLOOKUP(ROWS($N$5:N4201),$H$5:$I$6009,2,0),"")</f>
        <v/>
      </c>
    </row>
    <row r="4202" customFormat="false" ht="14.25" hidden="false" customHeight="true" outlineLevel="0" collapsed="false">
      <c r="H4202" s="44" t="n">
        <f aca="false">IF(ISNUMBER(SEARCH($N$1,I4202)),MAX($H$4:H4201)+1,0)</f>
        <v>0</v>
      </c>
      <c r="N4202" s="44" t="str">
        <f aca="false">IFERROR(VLOOKUP(ROWS($N$5:N4202),$H$5:$I$6009,2,0),"")</f>
        <v/>
      </c>
    </row>
    <row r="4203" customFormat="false" ht="14.25" hidden="false" customHeight="true" outlineLevel="0" collapsed="false">
      <c r="H4203" s="44" t="n">
        <f aca="false">IF(ISNUMBER(SEARCH($N$1,I4203)),MAX($H$4:H4202)+1,0)</f>
        <v>0</v>
      </c>
      <c r="N4203" s="44" t="str">
        <f aca="false">IFERROR(VLOOKUP(ROWS($N$5:N4203),$H$5:$I$6009,2,0),"")</f>
        <v/>
      </c>
    </row>
    <row r="4204" customFormat="false" ht="14.25" hidden="false" customHeight="true" outlineLevel="0" collapsed="false">
      <c r="H4204" s="44" t="n">
        <f aca="false">IF(ISNUMBER(SEARCH($N$1,I4204)),MAX($H$4:H4203)+1,0)</f>
        <v>0</v>
      </c>
      <c r="N4204" s="44" t="str">
        <f aca="false">IFERROR(VLOOKUP(ROWS($N$5:N4204),$H$5:$I$6009,2,0),"")</f>
        <v/>
      </c>
    </row>
    <row r="4205" customFormat="false" ht="14.25" hidden="false" customHeight="true" outlineLevel="0" collapsed="false">
      <c r="H4205" s="44" t="n">
        <f aca="false">IF(ISNUMBER(SEARCH($N$1,I4205)),MAX($H$4:H4204)+1,0)</f>
        <v>0</v>
      </c>
      <c r="N4205" s="44" t="str">
        <f aca="false">IFERROR(VLOOKUP(ROWS($N$5:N4205),$H$5:$I$6009,2,0),"")</f>
        <v/>
      </c>
    </row>
    <row r="4206" customFormat="false" ht="14.25" hidden="false" customHeight="true" outlineLevel="0" collapsed="false">
      <c r="H4206" s="44" t="n">
        <f aca="false">IF(ISNUMBER(SEARCH($N$1,I4206)),MAX($H$4:H4205)+1,0)</f>
        <v>0</v>
      </c>
      <c r="N4206" s="44" t="str">
        <f aca="false">IFERROR(VLOOKUP(ROWS($N$5:N4206),$H$5:$I$6009,2,0),"")</f>
        <v/>
      </c>
    </row>
    <row r="4207" customFormat="false" ht="14.25" hidden="false" customHeight="true" outlineLevel="0" collapsed="false">
      <c r="H4207" s="44" t="n">
        <f aca="false">IF(ISNUMBER(SEARCH($N$1,I4207)),MAX($H$4:H4206)+1,0)</f>
        <v>0</v>
      </c>
      <c r="N4207" s="44" t="str">
        <f aca="false">IFERROR(VLOOKUP(ROWS($N$5:N4207),$H$5:$I$6009,2,0),"")</f>
        <v/>
      </c>
    </row>
    <row r="4208" customFormat="false" ht="14.25" hidden="false" customHeight="true" outlineLevel="0" collapsed="false">
      <c r="H4208" s="44" t="n">
        <f aca="false">IF(ISNUMBER(SEARCH($N$1,I4208)),MAX($H$4:H4207)+1,0)</f>
        <v>0</v>
      </c>
      <c r="N4208" s="44" t="str">
        <f aca="false">IFERROR(VLOOKUP(ROWS($N$5:N4208),$H$5:$I$6009,2,0),"")</f>
        <v/>
      </c>
    </row>
    <row r="4209" customFormat="false" ht="14.25" hidden="false" customHeight="true" outlineLevel="0" collapsed="false">
      <c r="H4209" s="44" t="n">
        <f aca="false">IF(ISNUMBER(SEARCH($N$1,I4209)),MAX($H$4:H4208)+1,0)</f>
        <v>0</v>
      </c>
      <c r="N4209" s="44" t="str">
        <f aca="false">IFERROR(VLOOKUP(ROWS($N$5:N4209),$H$5:$I$6009,2,0),"")</f>
        <v/>
      </c>
    </row>
    <row r="4210" customFormat="false" ht="14.25" hidden="false" customHeight="true" outlineLevel="0" collapsed="false">
      <c r="H4210" s="44" t="n">
        <f aca="false">IF(ISNUMBER(SEARCH($N$1,I4210)),MAX($H$4:H4209)+1,0)</f>
        <v>0</v>
      </c>
      <c r="N4210" s="44" t="str">
        <f aca="false">IFERROR(VLOOKUP(ROWS($N$5:N4210),$H$5:$I$6009,2,0),"")</f>
        <v/>
      </c>
    </row>
    <row r="4211" customFormat="false" ht="14.25" hidden="false" customHeight="true" outlineLevel="0" collapsed="false">
      <c r="H4211" s="44" t="n">
        <f aca="false">IF(ISNUMBER(SEARCH($N$1,I4211)),MAX($H$4:H4210)+1,0)</f>
        <v>0</v>
      </c>
      <c r="N4211" s="44" t="str">
        <f aca="false">IFERROR(VLOOKUP(ROWS($N$5:N4211),$H$5:$I$6009,2,0),"")</f>
        <v/>
      </c>
    </row>
    <row r="4212" customFormat="false" ht="14.25" hidden="false" customHeight="true" outlineLevel="0" collapsed="false">
      <c r="H4212" s="44" t="n">
        <f aca="false">IF(ISNUMBER(SEARCH($N$1,I4212)),MAX($H$4:H4211)+1,0)</f>
        <v>0</v>
      </c>
      <c r="N4212" s="44" t="str">
        <f aca="false">IFERROR(VLOOKUP(ROWS($N$5:N4212),$H$5:$I$6009,2,0),"")</f>
        <v/>
      </c>
    </row>
    <row r="4213" customFormat="false" ht="14.25" hidden="false" customHeight="true" outlineLevel="0" collapsed="false">
      <c r="H4213" s="44" t="n">
        <f aca="false">IF(ISNUMBER(SEARCH($N$1,I4213)),MAX($H$4:H4212)+1,0)</f>
        <v>0</v>
      </c>
      <c r="N4213" s="44" t="str">
        <f aca="false">IFERROR(VLOOKUP(ROWS($N$5:N4213),$H$5:$I$6009,2,0),"")</f>
        <v/>
      </c>
    </row>
    <row r="4214" customFormat="false" ht="14.25" hidden="false" customHeight="true" outlineLevel="0" collapsed="false">
      <c r="H4214" s="44" t="n">
        <f aca="false">IF(ISNUMBER(SEARCH($N$1,I4214)),MAX($H$4:H4213)+1,0)</f>
        <v>0</v>
      </c>
      <c r="N4214" s="44" t="str">
        <f aca="false">IFERROR(VLOOKUP(ROWS($N$5:N4214),$H$5:$I$6009,2,0),"")</f>
        <v/>
      </c>
    </row>
    <row r="4215" customFormat="false" ht="14.25" hidden="false" customHeight="true" outlineLevel="0" collapsed="false">
      <c r="H4215" s="44" t="n">
        <f aca="false">IF(ISNUMBER(SEARCH($N$1,I4215)),MAX($H$4:H4214)+1,0)</f>
        <v>0</v>
      </c>
      <c r="N4215" s="44" t="str">
        <f aca="false">IFERROR(VLOOKUP(ROWS($N$5:N4215),$H$5:$I$6009,2,0),"")</f>
        <v/>
      </c>
    </row>
    <row r="4216" customFormat="false" ht="14.25" hidden="false" customHeight="true" outlineLevel="0" collapsed="false">
      <c r="H4216" s="44" t="n">
        <f aca="false">IF(ISNUMBER(SEARCH($N$1,I4216)),MAX($H$4:H4215)+1,0)</f>
        <v>0</v>
      </c>
      <c r="N4216" s="44" t="str">
        <f aca="false">IFERROR(VLOOKUP(ROWS($N$5:N4216),$H$5:$I$6009,2,0),"")</f>
        <v/>
      </c>
    </row>
    <row r="4217" customFormat="false" ht="14.25" hidden="false" customHeight="true" outlineLevel="0" collapsed="false">
      <c r="H4217" s="44" t="n">
        <f aca="false">IF(ISNUMBER(SEARCH($N$1,I4217)),MAX($H$4:H4216)+1,0)</f>
        <v>0</v>
      </c>
      <c r="N4217" s="44" t="str">
        <f aca="false">IFERROR(VLOOKUP(ROWS($N$5:N4217),$H$5:$I$6009,2,0),"")</f>
        <v/>
      </c>
    </row>
    <row r="4218" customFormat="false" ht="14.25" hidden="false" customHeight="true" outlineLevel="0" collapsed="false">
      <c r="H4218" s="44" t="n">
        <f aca="false">IF(ISNUMBER(SEARCH($N$1,I4218)),MAX($H$4:H4217)+1,0)</f>
        <v>0</v>
      </c>
      <c r="N4218" s="44" t="str">
        <f aca="false">IFERROR(VLOOKUP(ROWS($N$5:N4218),$H$5:$I$6009,2,0),"")</f>
        <v/>
      </c>
    </row>
    <row r="4219" customFormat="false" ht="14.25" hidden="false" customHeight="true" outlineLevel="0" collapsed="false">
      <c r="H4219" s="44" t="n">
        <f aca="false">IF(ISNUMBER(SEARCH($N$1,I4219)),MAX($H$4:H4218)+1,0)</f>
        <v>0</v>
      </c>
      <c r="N4219" s="44" t="str">
        <f aca="false">IFERROR(VLOOKUP(ROWS($N$5:N4219),$H$5:$I$6009,2,0),"")</f>
        <v/>
      </c>
    </row>
    <row r="4220" customFormat="false" ht="14.25" hidden="false" customHeight="true" outlineLevel="0" collapsed="false">
      <c r="H4220" s="44" t="n">
        <f aca="false">IF(ISNUMBER(SEARCH($N$1,I4220)),MAX($H$4:H4219)+1,0)</f>
        <v>0</v>
      </c>
      <c r="N4220" s="44" t="str">
        <f aca="false">IFERROR(VLOOKUP(ROWS($N$5:N4220),$H$5:$I$6009,2,0),"")</f>
        <v/>
      </c>
    </row>
    <row r="4221" customFormat="false" ht="14.25" hidden="false" customHeight="true" outlineLevel="0" collapsed="false">
      <c r="H4221" s="44" t="n">
        <f aca="false">IF(ISNUMBER(SEARCH($N$1,I4221)),MAX($H$4:H4220)+1,0)</f>
        <v>0</v>
      </c>
      <c r="N4221" s="44" t="str">
        <f aca="false">IFERROR(VLOOKUP(ROWS($N$5:N4221),$H$5:$I$6009,2,0),"")</f>
        <v/>
      </c>
    </row>
    <row r="4222" customFormat="false" ht="14.25" hidden="false" customHeight="true" outlineLevel="0" collapsed="false">
      <c r="H4222" s="44" t="n">
        <f aca="false">IF(ISNUMBER(SEARCH($N$1,I4222)),MAX($H$4:H4221)+1,0)</f>
        <v>0</v>
      </c>
      <c r="N4222" s="44" t="str">
        <f aca="false">IFERROR(VLOOKUP(ROWS($N$5:N4222),$H$5:$I$6009,2,0),"")</f>
        <v/>
      </c>
    </row>
    <row r="4223" customFormat="false" ht="14.25" hidden="false" customHeight="true" outlineLevel="0" collapsed="false">
      <c r="H4223" s="44" t="n">
        <f aca="false">IF(ISNUMBER(SEARCH($N$1,I4223)),MAX($H$4:H4222)+1,0)</f>
        <v>0</v>
      </c>
      <c r="N4223" s="44" t="str">
        <f aca="false">IFERROR(VLOOKUP(ROWS($N$5:N4223),$H$5:$I$6009,2,0),"")</f>
        <v/>
      </c>
    </row>
    <row r="4224" customFormat="false" ht="14.25" hidden="false" customHeight="true" outlineLevel="0" collapsed="false">
      <c r="H4224" s="44" t="n">
        <f aca="false">IF(ISNUMBER(SEARCH($N$1,I4224)),MAX($H$4:H4223)+1,0)</f>
        <v>0</v>
      </c>
      <c r="N4224" s="44" t="str">
        <f aca="false">IFERROR(VLOOKUP(ROWS($N$5:N4224),$H$5:$I$6009,2,0),"")</f>
        <v/>
      </c>
    </row>
    <row r="4225" customFormat="false" ht="14.25" hidden="false" customHeight="true" outlineLevel="0" collapsed="false">
      <c r="H4225" s="44" t="n">
        <f aca="false">IF(ISNUMBER(SEARCH($N$1,I4225)),MAX($H$4:H4224)+1,0)</f>
        <v>0</v>
      </c>
      <c r="N4225" s="44" t="str">
        <f aca="false">IFERROR(VLOOKUP(ROWS($N$5:N4225),$H$5:$I$6009,2,0),"")</f>
        <v/>
      </c>
    </row>
    <row r="4226" customFormat="false" ht="14.25" hidden="false" customHeight="true" outlineLevel="0" collapsed="false">
      <c r="H4226" s="44" t="n">
        <f aca="false">IF(ISNUMBER(SEARCH($N$1,I4226)),MAX($H$4:H4225)+1,0)</f>
        <v>0</v>
      </c>
      <c r="N4226" s="44" t="str">
        <f aca="false">IFERROR(VLOOKUP(ROWS($N$5:N4226),$H$5:$I$6009,2,0),"")</f>
        <v/>
      </c>
    </row>
    <row r="4227" customFormat="false" ht="14.25" hidden="false" customHeight="true" outlineLevel="0" collapsed="false">
      <c r="H4227" s="44" t="n">
        <f aca="false">IF(ISNUMBER(SEARCH($N$1,I4227)),MAX($H$4:H4226)+1,0)</f>
        <v>0</v>
      </c>
      <c r="N4227" s="44" t="str">
        <f aca="false">IFERROR(VLOOKUP(ROWS($N$5:N4227),$H$5:$I$6009,2,0),"")</f>
        <v/>
      </c>
    </row>
    <row r="4228" customFormat="false" ht="14.25" hidden="false" customHeight="true" outlineLevel="0" collapsed="false">
      <c r="H4228" s="44" t="n">
        <f aca="false">IF(ISNUMBER(SEARCH($N$1,I4228)),MAX($H$4:H4227)+1,0)</f>
        <v>0</v>
      </c>
      <c r="N4228" s="44" t="str">
        <f aca="false">IFERROR(VLOOKUP(ROWS($N$5:N4228),$H$5:$I$6009,2,0),"")</f>
        <v/>
      </c>
    </row>
    <row r="4229" customFormat="false" ht="14.25" hidden="false" customHeight="true" outlineLevel="0" collapsed="false">
      <c r="H4229" s="44" t="n">
        <f aca="false">IF(ISNUMBER(SEARCH($N$1,I4229)),MAX($H$4:H4228)+1,0)</f>
        <v>0</v>
      </c>
      <c r="N4229" s="44" t="str">
        <f aca="false">IFERROR(VLOOKUP(ROWS($N$5:N4229),$H$5:$I$6009,2,0),"")</f>
        <v/>
      </c>
    </row>
    <row r="4230" customFormat="false" ht="14.25" hidden="false" customHeight="true" outlineLevel="0" collapsed="false">
      <c r="H4230" s="44" t="n">
        <f aca="false">IF(ISNUMBER(SEARCH($N$1,I4230)),MAX($H$4:H4229)+1,0)</f>
        <v>0</v>
      </c>
      <c r="N4230" s="44" t="str">
        <f aca="false">IFERROR(VLOOKUP(ROWS($N$5:N4230),$H$5:$I$6009,2,0),"")</f>
        <v/>
      </c>
    </row>
    <row r="4231" customFormat="false" ht="14.25" hidden="false" customHeight="true" outlineLevel="0" collapsed="false">
      <c r="H4231" s="44" t="n">
        <f aca="false">IF(ISNUMBER(SEARCH($N$1,I4231)),MAX($H$4:H4230)+1,0)</f>
        <v>0</v>
      </c>
      <c r="N4231" s="44" t="str">
        <f aca="false">IFERROR(VLOOKUP(ROWS($N$5:N4231),$H$5:$I$6009,2,0),"")</f>
        <v/>
      </c>
    </row>
    <row r="4232" customFormat="false" ht="14.25" hidden="false" customHeight="true" outlineLevel="0" collapsed="false">
      <c r="H4232" s="44" t="n">
        <f aca="false">IF(ISNUMBER(SEARCH($N$1,I4232)),MAX($H$4:H4231)+1,0)</f>
        <v>0</v>
      </c>
      <c r="N4232" s="44" t="str">
        <f aca="false">IFERROR(VLOOKUP(ROWS($N$5:N4232),$H$5:$I$6009,2,0),"")</f>
        <v/>
      </c>
    </row>
    <row r="4233" customFormat="false" ht="14.25" hidden="false" customHeight="true" outlineLevel="0" collapsed="false">
      <c r="H4233" s="44" t="n">
        <f aca="false">IF(ISNUMBER(SEARCH($N$1,I4233)),MAX($H$4:H4232)+1,0)</f>
        <v>0</v>
      </c>
      <c r="N4233" s="44" t="str">
        <f aca="false">IFERROR(VLOOKUP(ROWS($N$5:N4233),$H$5:$I$6009,2,0),"")</f>
        <v/>
      </c>
    </row>
    <row r="4234" customFormat="false" ht="14.25" hidden="false" customHeight="true" outlineLevel="0" collapsed="false">
      <c r="H4234" s="44" t="n">
        <f aca="false">IF(ISNUMBER(SEARCH($N$1,I4234)),MAX($H$4:H4233)+1,0)</f>
        <v>0</v>
      </c>
      <c r="N4234" s="44" t="str">
        <f aca="false">IFERROR(VLOOKUP(ROWS($N$5:N4234),$H$5:$I$6009,2,0),"")</f>
        <v/>
      </c>
    </row>
    <row r="4235" customFormat="false" ht="14.25" hidden="false" customHeight="true" outlineLevel="0" collapsed="false">
      <c r="H4235" s="44" t="n">
        <f aca="false">IF(ISNUMBER(SEARCH($N$1,I4235)),MAX($H$4:H4234)+1,0)</f>
        <v>0</v>
      </c>
      <c r="N4235" s="44" t="str">
        <f aca="false">IFERROR(VLOOKUP(ROWS($N$5:N4235),$H$5:$I$6009,2,0),"")</f>
        <v/>
      </c>
    </row>
    <row r="4236" customFormat="false" ht="14.25" hidden="false" customHeight="true" outlineLevel="0" collapsed="false">
      <c r="H4236" s="44" t="n">
        <f aca="false">IF(ISNUMBER(SEARCH($N$1,I4236)),MAX($H$4:H4235)+1,0)</f>
        <v>0</v>
      </c>
      <c r="N4236" s="44" t="str">
        <f aca="false">IFERROR(VLOOKUP(ROWS($N$5:N4236),$H$5:$I$6009,2,0),"")</f>
        <v/>
      </c>
    </row>
    <row r="4237" customFormat="false" ht="14.25" hidden="false" customHeight="true" outlineLevel="0" collapsed="false">
      <c r="H4237" s="44" t="n">
        <f aca="false">IF(ISNUMBER(SEARCH($N$1,I4237)),MAX($H$4:H4236)+1,0)</f>
        <v>0</v>
      </c>
      <c r="N4237" s="44" t="str">
        <f aca="false">IFERROR(VLOOKUP(ROWS($N$5:N4237),$H$5:$I$6009,2,0),"")</f>
        <v/>
      </c>
    </row>
    <row r="4238" customFormat="false" ht="14.25" hidden="false" customHeight="true" outlineLevel="0" collapsed="false">
      <c r="H4238" s="44" t="n">
        <f aca="false">IF(ISNUMBER(SEARCH($N$1,I4238)),MAX($H$4:H4237)+1,0)</f>
        <v>0</v>
      </c>
      <c r="N4238" s="44" t="str">
        <f aca="false">IFERROR(VLOOKUP(ROWS($N$5:N4238),$H$5:$I$6009,2,0),"")</f>
        <v/>
      </c>
    </row>
    <row r="4239" customFormat="false" ht="14.25" hidden="false" customHeight="true" outlineLevel="0" collapsed="false">
      <c r="H4239" s="44" t="n">
        <f aca="false">IF(ISNUMBER(SEARCH($N$1,I4239)),MAX($H$4:H4238)+1,0)</f>
        <v>0</v>
      </c>
      <c r="N4239" s="44" t="str">
        <f aca="false">IFERROR(VLOOKUP(ROWS($N$5:N4239),$H$5:$I$6009,2,0),"")</f>
        <v/>
      </c>
    </row>
    <row r="4240" customFormat="false" ht="14.25" hidden="false" customHeight="true" outlineLevel="0" collapsed="false">
      <c r="H4240" s="44" t="n">
        <f aca="false">IF(ISNUMBER(SEARCH($N$1,I4240)),MAX($H$4:H4239)+1,0)</f>
        <v>0</v>
      </c>
      <c r="N4240" s="44" t="str">
        <f aca="false">IFERROR(VLOOKUP(ROWS($N$5:N4240),$H$5:$I$6009,2,0),"")</f>
        <v/>
      </c>
    </row>
    <row r="4241" customFormat="false" ht="14.25" hidden="false" customHeight="true" outlineLevel="0" collapsed="false">
      <c r="H4241" s="44" t="n">
        <f aca="false">IF(ISNUMBER(SEARCH($N$1,I4241)),MAX($H$4:H4240)+1,0)</f>
        <v>0</v>
      </c>
      <c r="N4241" s="44" t="str">
        <f aca="false">IFERROR(VLOOKUP(ROWS($N$5:N4241),$H$5:$I$6009,2,0),"")</f>
        <v/>
      </c>
    </row>
    <row r="4242" customFormat="false" ht="14.25" hidden="false" customHeight="true" outlineLevel="0" collapsed="false">
      <c r="H4242" s="44" t="n">
        <f aca="false">IF(ISNUMBER(SEARCH($N$1,I4242)),MAX($H$4:H4241)+1,0)</f>
        <v>0</v>
      </c>
      <c r="N4242" s="44" t="str">
        <f aca="false">IFERROR(VLOOKUP(ROWS($N$5:N4242),$H$5:$I$6009,2,0),"")</f>
        <v/>
      </c>
    </row>
    <row r="4243" customFormat="false" ht="14.25" hidden="false" customHeight="true" outlineLevel="0" collapsed="false">
      <c r="H4243" s="44" t="n">
        <f aca="false">IF(ISNUMBER(SEARCH($N$1,I4243)),MAX($H$4:H4242)+1,0)</f>
        <v>0</v>
      </c>
      <c r="N4243" s="44" t="str">
        <f aca="false">IFERROR(VLOOKUP(ROWS($N$5:N4243),$H$5:$I$6009,2,0),"")</f>
        <v/>
      </c>
    </row>
    <row r="4244" customFormat="false" ht="14.25" hidden="false" customHeight="true" outlineLevel="0" collapsed="false">
      <c r="H4244" s="44" t="n">
        <f aca="false">IF(ISNUMBER(SEARCH($N$1,I4244)),MAX($H$4:H4243)+1,0)</f>
        <v>0</v>
      </c>
      <c r="N4244" s="44" t="str">
        <f aca="false">IFERROR(VLOOKUP(ROWS($N$5:N4244),$H$5:$I$6009,2,0),"")</f>
        <v/>
      </c>
    </row>
    <row r="4245" customFormat="false" ht="14.25" hidden="false" customHeight="true" outlineLevel="0" collapsed="false">
      <c r="H4245" s="44" t="n">
        <f aca="false">IF(ISNUMBER(SEARCH($N$1,I4245)),MAX($H$4:H4244)+1,0)</f>
        <v>0</v>
      </c>
      <c r="N4245" s="44" t="str">
        <f aca="false">IFERROR(VLOOKUP(ROWS($N$5:N4245),$H$5:$I$6009,2,0),"")</f>
        <v/>
      </c>
    </row>
    <row r="4246" customFormat="false" ht="14.25" hidden="false" customHeight="true" outlineLevel="0" collapsed="false">
      <c r="H4246" s="44" t="n">
        <f aca="false">IF(ISNUMBER(SEARCH($N$1,I4246)),MAX($H$4:H4245)+1,0)</f>
        <v>0</v>
      </c>
      <c r="N4246" s="44" t="str">
        <f aca="false">IFERROR(VLOOKUP(ROWS($N$5:N4246),$H$5:$I$6009,2,0),"")</f>
        <v/>
      </c>
    </row>
    <row r="4247" customFormat="false" ht="14.25" hidden="false" customHeight="true" outlineLevel="0" collapsed="false">
      <c r="H4247" s="44" t="n">
        <f aca="false">IF(ISNUMBER(SEARCH($N$1,I4247)),MAX($H$4:H4246)+1,0)</f>
        <v>0</v>
      </c>
      <c r="N4247" s="44" t="str">
        <f aca="false">IFERROR(VLOOKUP(ROWS($N$5:N4247),$H$5:$I$6009,2,0),"")</f>
        <v/>
      </c>
    </row>
    <row r="4248" customFormat="false" ht="14.25" hidden="false" customHeight="true" outlineLevel="0" collapsed="false">
      <c r="H4248" s="44" t="n">
        <f aca="false">IF(ISNUMBER(SEARCH($N$1,I4248)),MAX($H$4:H4247)+1,0)</f>
        <v>0</v>
      </c>
      <c r="N4248" s="44" t="str">
        <f aca="false">IFERROR(VLOOKUP(ROWS($N$5:N4248),$H$5:$I$6009,2,0),"")</f>
        <v/>
      </c>
    </row>
    <row r="4249" customFormat="false" ht="14.25" hidden="false" customHeight="true" outlineLevel="0" collapsed="false">
      <c r="H4249" s="44" t="n">
        <f aca="false">IF(ISNUMBER(SEARCH($N$1,I4249)),MAX($H$4:H4248)+1,0)</f>
        <v>0</v>
      </c>
      <c r="N4249" s="44" t="str">
        <f aca="false">IFERROR(VLOOKUP(ROWS($N$5:N4249),$H$5:$I$6009,2,0),"")</f>
        <v/>
      </c>
    </row>
    <row r="4250" customFormat="false" ht="14.25" hidden="false" customHeight="true" outlineLevel="0" collapsed="false">
      <c r="H4250" s="44" t="n">
        <f aca="false">IF(ISNUMBER(SEARCH($N$1,I4250)),MAX($H$4:H4249)+1,0)</f>
        <v>0</v>
      </c>
      <c r="N4250" s="44" t="str">
        <f aca="false">IFERROR(VLOOKUP(ROWS($N$5:N4250),$H$5:$I$6009,2,0),"")</f>
        <v/>
      </c>
    </row>
    <row r="4251" customFormat="false" ht="14.25" hidden="false" customHeight="true" outlineLevel="0" collapsed="false">
      <c r="H4251" s="44" t="n">
        <f aca="false">IF(ISNUMBER(SEARCH($N$1,I4251)),MAX($H$4:H4250)+1,0)</f>
        <v>0</v>
      </c>
      <c r="N4251" s="44" t="str">
        <f aca="false">IFERROR(VLOOKUP(ROWS($N$5:N4251),$H$5:$I$6009,2,0),"")</f>
        <v/>
      </c>
    </row>
    <row r="4252" customFormat="false" ht="14.25" hidden="false" customHeight="true" outlineLevel="0" collapsed="false">
      <c r="H4252" s="44" t="n">
        <f aca="false">IF(ISNUMBER(SEARCH($N$1,I4252)),MAX($H$4:H4251)+1,0)</f>
        <v>0</v>
      </c>
      <c r="N4252" s="44" t="str">
        <f aca="false">IFERROR(VLOOKUP(ROWS($N$5:N4252),$H$5:$I$6009,2,0),"")</f>
        <v/>
      </c>
    </row>
    <row r="4253" customFormat="false" ht="14.25" hidden="false" customHeight="true" outlineLevel="0" collapsed="false">
      <c r="H4253" s="44" t="n">
        <f aca="false">IF(ISNUMBER(SEARCH($N$1,I4253)),MAX($H$4:H4252)+1,0)</f>
        <v>0</v>
      </c>
      <c r="N4253" s="44" t="str">
        <f aca="false">IFERROR(VLOOKUP(ROWS($N$5:N4253),$H$5:$I$6009,2,0),"")</f>
        <v/>
      </c>
    </row>
    <row r="4254" customFormat="false" ht="14.25" hidden="false" customHeight="true" outlineLevel="0" collapsed="false">
      <c r="H4254" s="44" t="n">
        <f aca="false">IF(ISNUMBER(SEARCH($N$1,I4254)),MAX($H$4:H4253)+1,0)</f>
        <v>0</v>
      </c>
      <c r="N4254" s="44" t="str">
        <f aca="false">IFERROR(VLOOKUP(ROWS($N$5:N4254),$H$5:$I$6009,2,0),"")</f>
        <v/>
      </c>
    </row>
    <row r="4255" customFormat="false" ht="14.25" hidden="false" customHeight="true" outlineLevel="0" collapsed="false">
      <c r="H4255" s="44" t="n">
        <f aca="false">IF(ISNUMBER(SEARCH($N$1,I4255)),MAX($H$4:H4254)+1,0)</f>
        <v>0</v>
      </c>
      <c r="N4255" s="44" t="str">
        <f aca="false">IFERROR(VLOOKUP(ROWS($N$5:N4255),$H$5:$I$6009,2,0),"")</f>
        <v/>
      </c>
    </row>
    <row r="4256" customFormat="false" ht="14.25" hidden="false" customHeight="true" outlineLevel="0" collapsed="false">
      <c r="H4256" s="44" t="n">
        <f aca="false">IF(ISNUMBER(SEARCH($N$1,I4256)),MAX($H$4:H4255)+1,0)</f>
        <v>0</v>
      </c>
      <c r="N4256" s="44" t="str">
        <f aca="false">IFERROR(VLOOKUP(ROWS($N$5:N4256),$H$5:$I$6009,2,0),"")</f>
        <v/>
      </c>
    </row>
    <row r="4257" customFormat="false" ht="14.25" hidden="false" customHeight="true" outlineLevel="0" collapsed="false">
      <c r="H4257" s="44" t="n">
        <f aca="false">IF(ISNUMBER(SEARCH($N$1,I4257)),MAX($H$4:H4256)+1,0)</f>
        <v>0</v>
      </c>
      <c r="N4257" s="44" t="str">
        <f aca="false">IFERROR(VLOOKUP(ROWS($N$5:N4257),$H$5:$I$6009,2,0),"")</f>
        <v/>
      </c>
    </row>
    <row r="4258" customFormat="false" ht="14.25" hidden="false" customHeight="true" outlineLevel="0" collapsed="false">
      <c r="H4258" s="44" t="n">
        <f aca="false">IF(ISNUMBER(SEARCH($N$1,I4258)),MAX($H$4:H4257)+1,0)</f>
        <v>0</v>
      </c>
      <c r="N4258" s="44" t="str">
        <f aca="false">IFERROR(VLOOKUP(ROWS($N$5:N4258),$H$5:$I$6009,2,0),"")</f>
        <v/>
      </c>
    </row>
    <row r="4259" customFormat="false" ht="14.25" hidden="false" customHeight="true" outlineLevel="0" collapsed="false">
      <c r="H4259" s="44" t="n">
        <f aca="false">IF(ISNUMBER(SEARCH($N$1,I4259)),MAX($H$4:H4258)+1,0)</f>
        <v>0</v>
      </c>
      <c r="N4259" s="44" t="str">
        <f aca="false">IFERROR(VLOOKUP(ROWS($N$5:N4259),$H$5:$I$6009,2,0),"")</f>
        <v/>
      </c>
    </row>
    <row r="4260" customFormat="false" ht="14.25" hidden="false" customHeight="true" outlineLevel="0" collapsed="false">
      <c r="H4260" s="44" t="n">
        <f aca="false">IF(ISNUMBER(SEARCH($N$1,I4260)),MAX($H$4:H4259)+1,0)</f>
        <v>0</v>
      </c>
      <c r="N4260" s="44" t="str">
        <f aca="false">IFERROR(VLOOKUP(ROWS($N$5:N4260),$H$5:$I$6009,2,0),"")</f>
        <v/>
      </c>
    </row>
    <row r="4261" customFormat="false" ht="14.25" hidden="false" customHeight="true" outlineLevel="0" collapsed="false">
      <c r="H4261" s="44" t="n">
        <f aca="false">IF(ISNUMBER(SEARCH($N$1,I4261)),MAX($H$4:H4260)+1,0)</f>
        <v>0</v>
      </c>
      <c r="N4261" s="44" t="str">
        <f aca="false">IFERROR(VLOOKUP(ROWS($N$5:N4261),$H$5:$I$6009,2,0),"")</f>
        <v/>
      </c>
    </row>
    <row r="4262" customFormat="false" ht="14.25" hidden="false" customHeight="true" outlineLevel="0" collapsed="false">
      <c r="H4262" s="44" t="n">
        <f aca="false">IF(ISNUMBER(SEARCH($N$1,I4262)),MAX($H$4:H4261)+1,0)</f>
        <v>0</v>
      </c>
      <c r="N4262" s="44" t="str">
        <f aca="false">IFERROR(VLOOKUP(ROWS($N$5:N4262),$H$5:$I$6009,2,0),"")</f>
        <v/>
      </c>
    </row>
    <row r="4263" customFormat="false" ht="14.25" hidden="false" customHeight="true" outlineLevel="0" collapsed="false">
      <c r="H4263" s="44" t="n">
        <f aca="false">IF(ISNUMBER(SEARCH($N$1,I4263)),MAX($H$4:H4262)+1,0)</f>
        <v>0</v>
      </c>
      <c r="N4263" s="44" t="str">
        <f aca="false">IFERROR(VLOOKUP(ROWS($N$5:N4263),$H$5:$I$6009,2,0),"")</f>
        <v/>
      </c>
    </row>
    <row r="4264" customFormat="false" ht="14.25" hidden="false" customHeight="true" outlineLevel="0" collapsed="false">
      <c r="H4264" s="44" t="n">
        <f aca="false">IF(ISNUMBER(SEARCH($N$1,I4264)),MAX($H$4:H4263)+1,0)</f>
        <v>0</v>
      </c>
      <c r="N4264" s="44" t="str">
        <f aca="false">IFERROR(VLOOKUP(ROWS($N$5:N4264),$H$5:$I$6009,2,0),"")</f>
        <v/>
      </c>
    </row>
    <row r="4265" customFormat="false" ht="14.25" hidden="false" customHeight="true" outlineLevel="0" collapsed="false">
      <c r="H4265" s="44" t="n">
        <f aca="false">IF(ISNUMBER(SEARCH($N$1,I4265)),MAX($H$4:H4264)+1,0)</f>
        <v>0</v>
      </c>
      <c r="N4265" s="44" t="str">
        <f aca="false">IFERROR(VLOOKUP(ROWS($N$5:N4265),$H$5:$I$6009,2,0),"")</f>
        <v/>
      </c>
    </row>
    <row r="4266" customFormat="false" ht="14.25" hidden="false" customHeight="true" outlineLevel="0" collapsed="false">
      <c r="H4266" s="44" t="n">
        <f aca="false">IF(ISNUMBER(SEARCH($N$1,I4266)),MAX($H$4:H4265)+1,0)</f>
        <v>0</v>
      </c>
      <c r="N4266" s="44" t="str">
        <f aca="false">IFERROR(VLOOKUP(ROWS($N$5:N4266),$H$5:$I$6009,2,0),"")</f>
        <v/>
      </c>
    </row>
    <row r="4267" customFormat="false" ht="14.25" hidden="false" customHeight="true" outlineLevel="0" collapsed="false">
      <c r="H4267" s="44" t="n">
        <f aca="false">IF(ISNUMBER(SEARCH($N$1,I4267)),MAX($H$4:H4266)+1,0)</f>
        <v>0</v>
      </c>
      <c r="N4267" s="44" t="str">
        <f aca="false">IFERROR(VLOOKUP(ROWS($N$5:N4267),$H$5:$I$6009,2,0),"")</f>
        <v/>
      </c>
    </row>
    <row r="4268" customFormat="false" ht="14.25" hidden="false" customHeight="true" outlineLevel="0" collapsed="false">
      <c r="H4268" s="44" t="n">
        <f aca="false">IF(ISNUMBER(SEARCH($N$1,I4268)),MAX($H$4:H4267)+1,0)</f>
        <v>0</v>
      </c>
      <c r="N4268" s="44" t="str">
        <f aca="false">IFERROR(VLOOKUP(ROWS($N$5:N4268),$H$5:$I$6009,2,0),"")</f>
        <v/>
      </c>
    </row>
    <row r="4269" customFormat="false" ht="14.25" hidden="false" customHeight="true" outlineLevel="0" collapsed="false">
      <c r="H4269" s="44" t="n">
        <f aca="false">IF(ISNUMBER(SEARCH($N$1,I4269)),MAX($H$4:H4268)+1,0)</f>
        <v>0</v>
      </c>
      <c r="N4269" s="44" t="str">
        <f aca="false">IFERROR(VLOOKUP(ROWS($N$5:N4269),$H$5:$I$6009,2,0),"")</f>
        <v/>
      </c>
    </row>
    <row r="4270" customFormat="false" ht="14.25" hidden="false" customHeight="true" outlineLevel="0" collapsed="false">
      <c r="H4270" s="44" t="n">
        <f aca="false">IF(ISNUMBER(SEARCH($N$1,I4270)),MAX($H$4:H4269)+1,0)</f>
        <v>0</v>
      </c>
      <c r="N4270" s="44" t="str">
        <f aca="false">IFERROR(VLOOKUP(ROWS($N$5:N4270),$H$5:$I$6009,2,0),"")</f>
        <v/>
      </c>
    </row>
    <row r="4271" customFormat="false" ht="14.25" hidden="false" customHeight="true" outlineLevel="0" collapsed="false">
      <c r="H4271" s="44" t="n">
        <f aca="false">IF(ISNUMBER(SEARCH($N$1,I4271)),MAX($H$4:H4270)+1,0)</f>
        <v>0</v>
      </c>
      <c r="N4271" s="44" t="str">
        <f aca="false">IFERROR(VLOOKUP(ROWS($N$5:N4271),$H$5:$I$6009,2,0),"")</f>
        <v/>
      </c>
    </row>
    <row r="4272" customFormat="false" ht="14.25" hidden="false" customHeight="true" outlineLevel="0" collapsed="false">
      <c r="H4272" s="44" t="n">
        <f aca="false">IF(ISNUMBER(SEARCH($N$1,I4272)),MAX($H$4:H4271)+1,0)</f>
        <v>0</v>
      </c>
      <c r="N4272" s="44" t="str">
        <f aca="false">IFERROR(VLOOKUP(ROWS($N$5:N4272),$H$5:$I$6009,2,0),"")</f>
        <v/>
      </c>
    </row>
    <row r="4273" customFormat="false" ht="14.25" hidden="false" customHeight="true" outlineLevel="0" collapsed="false">
      <c r="H4273" s="44" t="n">
        <f aca="false">IF(ISNUMBER(SEARCH($N$1,I4273)),MAX($H$4:H4272)+1,0)</f>
        <v>0</v>
      </c>
      <c r="N4273" s="44" t="str">
        <f aca="false">IFERROR(VLOOKUP(ROWS($N$5:N4273),$H$5:$I$6009,2,0),"")</f>
        <v/>
      </c>
    </row>
    <row r="4274" customFormat="false" ht="14.25" hidden="false" customHeight="true" outlineLevel="0" collapsed="false">
      <c r="H4274" s="44" t="n">
        <f aca="false">IF(ISNUMBER(SEARCH($N$1,I4274)),MAX($H$4:H4273)+1,0)</f>
        <v>0</v>
      </c>
      <c r="N4274" s="44" t="str">
        <f aca="false">IFERROR(VLOOKUP(ROWS($N$5:N4274),$H$5:$I$6009,2,0),"")</f>
        <v/>
      </c>
    </row>
    <row r="4275" customFormat="false" ht="14.25" hidden="false" customHeight="true" outlineLevel="0" collapsed="false">
      <c r="H4275" s="44" t="n">
        <f aca="false">IF(ISNUMBER(SEARCH($N$1,I4275)),MAX($H$4:H4274)+1,0)</f>
        <v>0</v>
      </c>
      <c r="N4275" s="44" t="str">
        <f aca="false">IFERROR(VLOOKUP(ROWS($N$5:N4275),$H$5:$I$6009,2,0),"")</f>
        <v/>
      </c>
    </row>
    <row r="4276" customFormat="false" ht="14.25" hidden="false" customHeight="true" outlineLevel="0" collapsed="false">
      <c r="H4276" s="44" t="n">
        <f aca="false">IF(ISNUMBER(SEARCH($N$1,I4276)),MAX($H$4:H4275)+1,0)</f>
        <v>0</v>
      </c>
      <c r="N4276" s="44" t="str">
        <f aca="false">IFERROR(VLOOKUP(ROWS($N$5:N4276),$H$5:$I$6009,2,0),"")</f>
        <v/>
      </c>
    </row>
    <row r="4277" customFormat="false" ht="14.25" hidden="false" customHeight="true" outlineLevel="0" collapsed="false">
      <c r="H4277" s="44" t="n">
        <f aca="false">IF(ISNUMBER(SEARCH($N$1,I4277)),MAX($H$4:H4276)+1,0)</f>
        <v>0</v>
      </c>
      <c r="N4277" s="44" t="str">
        <f aca="false">IFERROR(VLOOKUP(ROWS($N$5:N4277),$H$5:$I$6009,2,0),"")</f>
        <v/>
      </c>
    </row>
    <row r="4278" customFormat="false" ht="14.25" hidden="false" customHeight="true" outlineLevel="0" collapsed="false">
      <c r="H4278" s="44" t="n">
        <f aca="false">IF(ISNUMBER(SEARCH($N$1,I4278)),MAX($H$4:H4277)+1,0)</f>
        <v>0</v>
      </c>
      <c r="N4278" s="44" t="str">
        <f aca="false">IFERROR(VLOOKUP(ROWS($N$5:N4278),$H$5:$I$6009,2,0),"")</f>
        <v/>
      </c>
    </row>
    <row r="4279" customFormat="false" ht="14.25" hidden="false" customHeight="true" outlineLevel="0" collapsed="false">
      <c r="H4279" s="44" t="n">
        <f aca="false">IF(ISNUMBER(SEARCH($N$1,I4279)),MAX($H$4:H4278)+1,0)</f>
        <v>0</v>
      </c>
      <c r="N4279" s="44" t="str">
        <f aca="false">IFERROR(VLOOKUP(ROWS($N$5:N4279),$H$5:$I$6009,2,0),"")</f>
        <v/>
      </c>
    </row>
    <row r="4280" customFormat="false" ht="14.25" hidden="false" customHeight="true" outlineLevel="0" collapsed="false">
      <c r="H4280" s="44" t="n">
        <f aca="false">IF(ISNUMBER(SEARCH($N$1,I4280)),MAX($H$4:H4279)+1,0)</f>
        <v>0</v>
      </c>
      <c r="N4280" s="44" t="str">
        <f aca="false">IFERROR(VLOOKUP(ROWS($N$5:N4280),$H$5:$I$6009,2,0),"")</f>
        <v/>
      </c>
    </row>
    <row r="4281" customFormat="false" ht="14.25" hidden="false" customHeight="true" outlineLevel="0" collapsed="false">
      <c r="H4281" s="44" t="n">
        <f aca="false">IF(ISNUMBER(SEARCH($N$1,I4281)),MAX($H$4:H4280)+1,0)</f>
        <v>0</v>
      </c>
      <c r="N4281" s="44" t="str">
        <f aca="false">IFERROR(VLOOKUP(ROWS($N$5:N4281),$H$5:$I$6009,2,0),"")</f>
        <v/>
      </c>
    </row>
    <row r="4282" customFormat="false" ht="14.25" hidden="false" customHeight="true" outlineLevel="0" collapsed="false">
      <c r="H4282" s="44" t="n">
        <f aca="false">IF(ISNUMBER(SEARCH($N$1,I4282)),MAX($H$4:H4281)+1,0)</f>
        <v>0</v>
      </c>
      <c r="N4282" s="44" t="str">
        <f aca="false">IFERROR(VLOOKUP(ROWS($N$5:N4282),$H$5:$I$6009,2,0),"")</f>
        <v/>
      </c>
    </row>
    <row r="4283" customFormat="false" ht="14.25" hidden="false" customHeight="true" outlineLevel="0" collapsed="false">
      <c r="H4283" s="44" t="n">
        <f aca="false">IF(ISNUMBER(SEARCH($N$1,I4283)),MAX($H$4:H4282)+1,0)</f>
        <v>0</v>
      </c>
      <c r="N4283" s="44" t="str">
        <f aca="false">IFERROR(VLOOKUP(ROWS($N$5:N4283),$H$5:$I$6009,2,0),"")</f>
        <v/>
      </c>
    </row>
    <row r="4284" customFormat="false" ht="14.25" hidden="false" customHeight="true" outlineLevel="0" collapsed="false">
      <c r="H4284" s="44" t="n">
        <f aca="false">IF(ISNUMBER(SEARCH($N$1,I4284)),MAX($H$4:H4283)+1,0)</f>
        <v>0</v>
      </c>
      <c r="N4284" s="44" t="str">
        <f aca="false">IFERROR(VLOOKUP(ROWS($N$5:N4284),$H$5:$I$6009,2,0),"")</f>
        <v/>
      </c>
    </row>
    <row r="4285" customFormat="false" ht="14.25" hidden="false" customHeight="true" outlineLevel="0" collapsed="false">
      <c r="H4285" s="44" t="n">
        <f aca="false">IF(ISNUMBER(SEARCH($N$1,I4285)),MAX($H$4:H4284)+1,0)</f>
        <v>0</v>
      </c>
      <c r="N4285" s="44" t="str">
        <f aca="false">IFERROR(VLOOKUP(ROWS($N$5:N4285),$H$5:$I$6009,2,0),"")</f>
        <v/>
      </c>
    </row>
    <row r="4286" customFormat="false" ht="14.25" hidden="false" customHeight="true" outlineLevel="0" collapsed="false">
      <c r="H4286" s="44" t="n">
        <f aca="false">IF(ISNUMBER(SEARCH($N$1,I4286)),MAX($H$4:H4285)+1,0)</f>
        <v>0</v>
      </c>
      <c r="N4286" s="44" t="str">
        <f aca="false">IFERROR(VLOOKUP(ROWS($N$5:N4286),$H$5:$I$6009,2,0),"")</f>
        <v/>
      </c>
    </row>
    <row r="4287" customFormat="false" ht="14.25" hidden="false" customHeight="true" outlineLevel="0" collapsed="false">
      <c r="H4287" s="44" t="n">
        <f aca="false">IF(ISNUMBER(SEARCH($N$1,I4287)),MAX($H$4:H4286)+1,0)</f>
        <v>0</v>
      </c>
      <c r="N4287" s="44" t="str">
        <f aca="false">IFERROR(VLOOKUP(ROWS($N$5:N4287),$H$5:$I$6009,2,0),"")</f>
        <v/>
      </c>
    </row>
    <row r="4288" customFormat="false" ht="14.25" hidden="false" customHeight="true" outlineLevel="0" collapsed="false">
      <c r="H4288" s="44" t="n">
        <f aca="false">IF(ISNUMBER(SEARCH($N$1,I4288)),MAX($H$4:H4287)+1,0)</f>
        <v>0</v>
      </c>
      <c r="N4288" s="44" t="str">
        <f aca="false">IFERROR(VLOOKUP(ROWS($N$5:N4288),$H$5:$I$6009,2,0),"")</f>
        <v/>
      </c>
    </row>
    <row r="4289" customFormat="false" ht="14.25" hidden="false" customHeight="true" outlineLevel="0" collapsed="false">
      <c r="H4289" s="44" t="n">
        <f aca="false">IF(ISNUMBER(SEARCH($N$1,I4289)),MAX($H$4:H4288)+1,0)</f>
        <v>0</v>
      </c>
      <c r="N4289" s="44" t="str">
        <f aca="false">IFERROR(VLOOKUP(ROWS($N$5:N4289),$H$5:$I$6009,2,0),"")</f>
        <v/>
      </c>
    </row>
    <row r="4290" customFormat="false" ht="14.25" hidden="false" customHeight="true" outlineLevel="0" collapsed="false">
      <c r="H4290" s="44" t="n">
        <f aca="false">IF(ISNUMBER(SEARCH($N$1,I4290)),MAX($H$4:H4289)+1,0)</f>
        <v>0</v>
      </c>
      <c r="N4290" s="44" t="str">
        <f aca="false">IFERROR(VLOOKUP(ROWS($N$5:N4290),$H$5:$I$6009,2,0),"")</f>
        <v/>
      </c>
    </row>
    <row r="4291" customFormat="false" ht="14.25" hidden="false" customHeight="true" outlineLevel="0" collapsed="false">
      <c r="H4291" s="44" t="n">
        <f aca="false">IF(ISNUMBER(SEARCH($N$1,I4291)),MAX($H$4:H4290)+1,0)</f>
        <v>0</v>
      </c>
      <c r="N4291" s="44" t="str">
        <f aca="false">IFERROR(VLOOKUP(ROWS($N$5:N4291),$H$5:$I$6009,2,0),"")</f>
        <v/>
      </c>
    </row>
    <row r="4292" customFormat="false" ht="14.25" hidden="false" customHeight="true" outlineLevel="0" collapsed="false">
      <c r="H4292" s="44" t="n">
        <f aca="false">IF(ISNUMBER(SEARCH($N$1,I4292)),MAX($H$4:H4291)+1,0)</f>
        <v>0</v>
      </c>
      <c r="N4292" s="44" t="str">
        <f aca="false">IFERROR(VLOOKUP(ROWS($N$5:N4292),$H$5:$I$6009,2,0),"")</f>
        <v/>
      </c>
    </row>
    <row r="4293" customFormat="false" ht="14.25" hidden="false" customHeight="true" outlineLevel="0" collapsed="false">
      <c r="H4293" s="44" t="n">
        <f aca="false">IF(ISNUMBER(SEARCH($N$1,I4293)),MAX($H$4:H4292)+1,0)</f>
        <v>0</v>
      </c>
      <c r="N4293" s="44" t="str">
        <f aca="false">IFERROR(VLOOKUP(ROWS($N$5:N4293),$H$5:$I$6009,2,0),"")</f>
        <v/>
      </c>
    </row>
    <row r="4294" customFormat="false" ht="14.25" hidden="false" customHeight="true" outlineLevel="0" collapsed="false">
      <c r="H4294" s="44" t="n">
        <f aca="false">IF(ISNUMBER(SEARCH($N$1,I4294)),MAX($H$4:H4293)+1,0)</f>
        <v>0</v>
      </c>
      <c r="N4294" s="44" t="str">
        <f aca="false">IFERROR(VLOOKUP(ROWS($N$5:N4294),$H$5:$I$6009,2,0),"")</f>
        <v/>
      </c>
    </row>
    <row r="4295" customFormat="false" ht="14.25" hidden="false" customHeight="true" outlineLevel="0" collapsed="false">
      <c r="H4295" s="44" t="n">
        <f aca="false">IF(ISNUMBER(SEARCH($N$1,I4295)),MAX($H$4:H4294)+1,0)</f>
        <v>0</v>
      </c>
      <c r="N4295" s="44" t="str">
        <f aca="false">IFERROR(VLOOKUP(ROWS($N$5:N4295),$H$5:$I$6009,2,0),"")</f>
        <v/>
      </c>
    </row>
    <row r="4296" customFormat="false" ht="14.25" hidden="false" customHeight="true" outlineLevel="0" collapsed="false">
      <c r="H4296" s="44" t="n">
        <f aca="false">IF(ISNUMBER(SEARCH($N$1,I4296)),MAX($H$4:H4295)+1,0)</f>
        <v>0</v>
      </c>
      <c r="N4296" s="44" t="str">
        <f aca="false">IFERROR(VLOOKUP(ROWS($N$5:N4296),$H$5:$I$6009,2,0),"")</f>
        <v/>
      </c>
    </row>
    <row r="4297" customFormat="false" ht="14.25" hidden="false" customHeight="true" outlineLevel="0" collapsed="false">
      <c r="H4297" s="44" t="n">
        <f aca="false">IF(ISNUMBER(SEARCH($N$1,I4297)),MAX($H$4:H4296)+1,0)</f>
        <v>0</v>
      </c>
      <c r="N4297" s="44" t="str">
        <f aca="false">IFERROR(VLOOKUP(ROWS($N$5:N4297),$H$5:$I$6009,2,0),"")</f>
        <v/>
      </c>
    </row>
    <row r="4298" customFormat="false" ht="14.25" hidden="false" customHeight="true" outlineLevel="0" collapsed="false">
      <c r="H4298" s="44" t="n">
        <f aca="false">IF(ISNUMBER(SEARCH($N$1,I4298)),MAX($H$4:H4297)+1,0)</f>
        <v>0</v>
      </c>
      <c r="N4298" s="44" t="str">
        <f aca="false">IFERROR(VLOOKUP(ROWS($N$5:N4298),$H$5:$I$6009,2,0),"")</f>
        <v/>
      </c>
    </row>
    <row r="4299" customFormat="false" ht="14.25" hidden="false" customHeight="true" outlineLevel="0" collapsed="false">
      <c r="H4299" s="44" t="n">
        <f aca="false">IF(ISNUMBER(SEARCH($N$1,I4299)),MAX($H$4:H4298)+1,0)</f>
        <v>0</v>
      </c>
      <c r="N4299" s="44" t="str">
        <f aca="false">IFERROR(VLOOKUP(ROWS($N$5:N4299),$H$5:$I$6009,2,0),"")</f>
        <v/>
      </c>
    </row>
    <row r="4300" customFormat="false" ht="14.25" hidden="false" customHeight="true" outlineLevel="0" collapsed="false">
      <c r="H4300" s="44" t="n">
        <f aca="false">IF(ISNUMBER(SEARCH($N$1,I4300)),MAX($H$4:H4299)+1,0)</f>
        <v>0</v>
      </c>
      <c r="N4300" s="44" t="str">
        <f aca="false">IFERROR(VLOOKUP(ROWS($N$5:N4300),$H$5:$I$6009,2,0),"")</f>
        <v/>
      </c>
    </row>
    <row r="4301" customFormat="false" ht="14.25" hidden="false" customHeight="true" outlineLevel="0" collapsed="false">
      <c r="H4301" s="44" t="n">
        <f aca="false">IF(ISNUMBER(SEARCH($N$1,I4301)),MAX($H$4:H4300)+1,0)</f>
        <v>0</v>
      </c>
      <c r="N4301" s="44" t="str">
        <f aca="false">IFERROR(VLOOKUP(ROWS($N$5:N4301),$H$5:$I$6009,2,0),"")</f>
        <v/>
      </c>
    </row>
    <row r="4302" customFormat="false" ht="14.25" hidden="false" customHeight="true" outlineLevel="0" collapsed="false">
      <c r="H4302" s="44" t="n">
        <f aca="false">IF(ISNUMBER(SEARCH($N$1,I4302)),MAX($H$4:H4301)+1,0)</f>
        <v>0</v>
      </c>
      <c r="N4302" s="44" t="str">
        <f aca="false">IFERROR(VLOOKUP(ROWS($N$5:N4302),$H$5:$I$6009,2,0),"")</f>
        <v/>
      </c>
    </row>
    <row r="4303" customFormat="false" ht="14.25" hidden="false" customHeight="true" outlineLevel="0" collapsed="false">
      <c r="H4303" s="44" t="n">
        <f aca="false">IF(ISNUMBER(SEARCH($N$1,I4303)),MAX($H$4:H4302)+1,0)</f>
        <v>0</v>
      </c>
      <c r="N4303" s="44" t="str">
        <f aca="false">IFERROR(VLOOKUP(ROWS($N$5:N4303),$H$5:$I$6009,2,0),"")</f>
        <v/>
      </c>
    </row>
    <row r="4304" customFormat="false" ht="14.25" hidden="false" customHeight="true" outlineLevel="0" collapsed="false">
      <c r="H4304" s="44" t="n">
        <f aca="false">IF(ISNUMBER(SEARCH($N$1,I4304)),MAX($H$4:H4303)+1,0)</f>
        <v>0</v>
      </c>
      <c r="N4304" s="44" t="str">
        <f aca="false">IFERROR(VLOOKUP(ROWS($N$5:N4304),$H$5:$I$6009,2,0),"")</f>
        <v/>
      </c>
    </row>
    <row r="4305" customFormat="false" ht="14.25" hidden="false" customHeight="true" outlineLevel="0" collapsed="false">
      <c r="H4305" s="44" t="n">
        <f aca="false">IF(ISNUMBER(SEARCH($N$1,I4305)),MAX($H$4:H4304)+1,0)</f>
        <v>0</v>
      </c>
      <c r="N4305" s="44" t="str">
        <f aca="false">IFERROR(VLOOKUP(ROWS($N$5:N4305),$H$5:$I$6009,2,0),"")</f>
        <v/>
      </c>
    </row>
    <row r="4306" customFormat="false" ht="14.25" hidden="false" customHeight="true" outlineLevel="0" collapsed="false">
      <c r="H4306" s="44" t="n">
        <f aca="false">IF(ISNUMBER(SEARCH($N$1,I4306)),MAX($H$4:H4305)+1,0)</f>
        <v>0</v>
      </c>
      <c r="N4306" s="44" t="str">
        <f aca="false">IFERROR(VLOOKUP(ROWS($N$5:N4306),$H$5:$I$6009,2,0),"")</f>
        <v/>
      </c>
    </row>
    <row r="4307" customFormat="false" ht="14.25" hidden="false" customHeight="true" outlineLevel="0" collapsed="false">
      <c r="H4307" s="44" t="n">
        <f aca="false">IF(ISNUMBER(SEARCH($N$1,I4307)),MAX($H$4:H4306)+1,0)</f>
        <v>0</v>
      </c>
      <c r="N4307" s="44" t="str">
        <f aca="false">IFERROR(VLOOKUP(ROWS($N$5:N4307),$H$5:$I$6009,2,0),"")</f>
        <v/>
      </c>
    </row>
    <row r="4308" customFormat="false" ht="14.25" hidden="false" customHeight="true" outlineLevel="0" collapsed="false">
      <c r="H4308" s="44" t="n">
        <f aca="false">IF(ISNUMBER(SEARCH($N$1,I4308)),MAX($H$4:H4307)+1,0)</f>
        <v>0</v>
      </c>
      <c r="N4308" s="44" t="str">
        <f aca="false">IFERROR(VLOOKUP(ROWS($N$5:N4308),$H$5:$I$6009,2,0),"")</f>
        <v/>
      </c>
    </row>
    <row r="4309" customFormat="false" ht="14.25" hidden="false" customHeight="true" outlineLevel="0" collapsed="false">
      <c r="H4309" s="44" t="n">
        <f aca="false">IF(ISNUMBER(SEARCH($N$1,I4309)),MAX($H$4:H4308)+1,0)</f>
        <v>0</v>
      </c>
      <c r="N4309" s="44" t="str">
        <f aca="false">IFERROR(VLOOKUP(ROWS($N$5:N4309),$H$5:$I$6009,2,0),"")</f>
        <v/>
      </c>
    </row>
    <row r="4310" customFormat="false" ht="14.25" hidden="false" customHeight="true" outlineLevel="0" collapsed="false">
      <c r="H4310" s="44" t="n">
        <f aca="false">IF(ISNUMBER(SEARCH($N$1,I4310)),MAX($H$4:H4309)+1,0)</f>
        <v>0</v>
      </c>
      <c r="N4310" s="44" t="str">
        <f aca="false">IFERROR(VLOOKUP(ROWS($N$5:N4310),$H$5:$I$6009,2,0),"")</f>
        <v/>
      </c>
    </row>
    <row r="4311" customFormat="false" ht="14.25" hidden="false" customHeight="true" outlineLevel="0" collapsed="false">
      <c r="H4311" s="44" t="n">
        <f aca="false">IF(ISNUMBER(SEARCH($N$1,I4311)),MAX($H$4:H4310)+1,0)</f>
        <v>0</v>
      </c>
      <c r="N4311" s="44" t="str">
        <f aca="false">IFERROR(VLOOKUP(ROWS($N$5:N4311),$H$5:$I$6009,2,0),"")</f>
        <v/>
      </c>
    </row>
    <row r="4312" customFormat="false" ht="14.25" hidden="false" customHeight="true" outlineLevel="0" collapsed="false">
      <c r="H4312" s="44" t="n">
        <f aca="false">IF(ISNUMBER(SEARCH($N$1,I4312)),MAX($H$4:H4311)+1,0)</f>
        <v>0</v>
      </c>
      <c r="N4312" s="44" t="str">
        <f aca="false">IFERROR(VLOOKUP(ROWS($N$5:N4312),$H$5:$I$6009,2,0),"")</f>
        <v/>
      </c>
    </row>
    <row r="4313" customFormat="false" ht="14.25" hidden="false" customHeight="true" outlineLevel="0" collapsed="false">
      <c r="H4313" s="44" t="n">
        <f aca="false">IF(ISNUMBER(SEARCH($N$1,I4313)),MAX($H$4:H4312)+1,0)</f>
        <v>0</v>
      </c>
      <c r="N4313" s="44" t="str">
        <f aca="false">IFERROR(VLOOKUP(ROWS($N$5:N4313),$H$5:$I$6009,2,0),"")</f>
        <v/>
      </c>
    </row>
    <row r="4314" customFormat="false" ht="14.25" hidden="false" customHeight="true" outlineLevel="0" collapsed="false">
      <c r="H4314" s="44" t="n">
        <f aca="false">IF(ISNUMBER(SEARCH($N$1,I4314)),MAX($H$4:H4313)+1,0)</f>
        <v>0</v>
      </c>
      <c r="N4314" s="44" t="str">
        <f aca="false">IFERROR(VLOOKUP(ROWS($N$5:N4314),$H$5:$I$6009,2,0),"")</f>
        <v/>
      </c>
    </row>
    <row r="4315" customFormat="false" ht="14.25" hidden="false" customHeight="true" outlineLevel="0" collapsed="false">
      <c r="H4315" s="44" t="n">
        <f aca="false">IF(ISNUMBER(SEARCH($N$1,I4315)),MAX($H$4:H4314)+1,0)</f>
        <v>0</v>
      </c>
      <c r="N4315" s="44" t="str">
        <f aca="false">IFERROR(VLOOKUP(ROWS($N$5:N4315),$H$5:$I$6009,2,0),"")</f>
        <v/>
      </c>
    </row>
    <row r="4316" customFormat="false" ht="14.25" hidden="false" customHeight="true" outlineLevel="0" collapsed="false">
      <c r="H4316" s="44" t="n">
        <f aca="false">IF(ISNUMBER(SEARCH($N$1,I4316)),MAX($H$4:H4315)+1,0)</f>
        <v>0</v>
      </c>
      <c r="N4316" s="44" t="str">
        <f aca="false">IFERROR(VLOOKUP(ROWS($N$5:N4316),$H$5:$I$6009,2,0),"")</f>
        <v/>
      </c>
    </row>
    <row r="4317" customFormat="false" ht="14.25" hidden="false" customHeight="true" outlineLevel="0" collapsed="false">
      <c r="H4317" s="44" t="n">
        <f aca="false">IF(ISNUMBER(SEARCH($N$1,I4317)),MAX($H$4:H4316)+1,0)</f>
        <v>0</v>
      </c>
      <c r="N4317" s="44" t="str">
        <f aca="false">IFERROR(VLOOKUP(ROWS($N$5:N4317),$H$5:$I$6009,2,0),"")</f>
        <v/>
      </c>
    </row>
    <row r="4318" customFormat="false" ht="14.25" hidden="false" customHeight="true" outlineLevel="0" collapsed="false">
      <c r="H4318" s="44" t="n">
        <f aca="false">IF(ISNUMBER(SEARCH($N$1,I4318)),MAX($H$4:H4317)+1,0)</f>
        <v>0</v>
      </c>
      <c r="N4318" s="44" t="str">
        <f aca="false">IFERROR(VLOOKUP(ROWS($N$5:N4318),$H$5:$I$6009,2,0),"")</f>
        <v/>
      </c>
    </row>
    <row r="4319" customFormat="false" ht="14.25" hidden="false" customHeight="true" outlineLevel="0" collapsed="false">
      <c r="H4319" s="44" t="n">
        <f aca="false">IF(ISNUMBER(SEARCH($N$1,I4319)),MAX($H$4:H4318)+1,0)</f>
        <v>0</v>
      </c>
      <c r="N4319" s="44" t="str">
        <f aca="false">IFERROR(VLOOKUP(ROWS($N$5:N4319),$H$5:$I$6009,2,0),"")</f>
        <v/>
      </c>
    </row>
    <row r="4320" customFormat="false" ht="14.25" hidden="false" customHeight="true" outlineLevel="0" collapsed="false">
      <c r="H4320" s="44" t="n">
        <f aca="false">IF(ISNUMBER(SEARCH($N$1,I4320)),MAX($H$4:H4319)+1,0)</f>
        <v>0</v>
      </c>
      <c r="N4320" s="44" t="str">
        <f aca="false">IFERROR(VLOOKUP(ROWS($N$5:N4320),$H$5:$I$6009,2,0),"")</f>
        <v/>
      </c>
    </row>
    <row r="4321" customFormat="false" ht="14.25" hidden="false" customHeight="true" outlineLevel="0" collapsed="false">
      <c r="H4321" s="44" t="n">
        <f aca="false">IF(ISNUMBER(SEARCH($N$1,I4321)),MAX($H$4:H4320)+1,0)</f>
        <v>0</v>
      </c>
      <c r="N4321" s="44" t="str">
        <f aca="false">IFERROR(VLOOKUP(ROWS($N$5:N4321),$H$5:$I$6009,2,0),"")</f>
        <v/>
      </c>
    </row>
    <row r="4322" customFormat="false" ht="14.25" hidden="false" customHeight="true" outlineLevel="0" collapsed="false">
      <c r="H4322" s="44" t="n">
        <f aca="false">IF(ISNUMBER(SEARCH($N$1,I4322)),MAX($H$4:H4321)+1,0)</f>
        <v>0</v>
      </c>
      <c r="N4322" s="44" t="str">
        <f aca="false">IFERROR(VLOOKUP(ROWS($N$5:N4322),$H$5:$I$6009,2,0),"")</f>
        <v/>
      </c>
    </row>
    <row r="4323" customFormat="false" ht="14.25" hidden="false" customHeight="true" outlineLevel="0" collapsed="false">
      <c r="H4323" s="44" t="n">
        <f aca="false">IF(ISNUMBER(SEARCH($N$1,I4323)),MAX($H$4:H4322)+1,0)</f>
        <v>0</v>
      </c>
      <c r="N4323" s="44" t="str">
        <f aca="false">IFERROR(VLOOKUP(ROWS($N$5:N4323),$H$5:$I$6009,2,0),"")</f>
        <v/>
      </c>
    </row>
    <row r="4324" customFormat="false" ht="14.25" hidden="false" customHeight="true" outlineLevel="0" collapsed="false">
      <c r="H4324" s="44" t="n">
        <f aca="false">IF(ISNUMBER(SEARCH($N$1,I4324)),MAX($H$4:H4323)+1,0)</f>
        <v>0</v>
      </c>
      <c r="N4324" s="44" t="str">
        <f aca="false">IFERROR(VLOOKUP(ROWS($N$5:N4324),$H$5:$I$6009,2,0),"")</f>
        <v/>
      </c>
    </row>
    <row r="4325" customFormat="false" ht="14.25" hidden="false" customHeight="true" outlineLevel="0" collapsed="false">
      <c r="H4325" s="44" t="n">
        <f aca="false">IF(ISNUMBER(SEARCH($N$1,I4325)),MAX($H$4:H4324)+1,0)</f>
        <v>0</v>
      </c>
      <c r="N4325" s="44" t="str">
        <f aca="false">IFERROR(VLOOKUP(ROWS($N$5:N4325),$H$5:$I$6009,2,0),"")</f>
        <v/>
      </c>
    </row>
    <row r="4326" customFormat="false" ht="14.25" hidden="false" customHeight="true" outlineLevel="0" collapsed="false">
      <c r="H4326" s="44" t="n">
        <f aca="false">IF(ISNUMBER(SEARCH($N$1,I4326)),MAX($H$4:H4325)+1,0)</f>
        <v>0</v>
      </c>
      <c r="N4326" s="44" t="str">
        <f aca="false">IFERROR(VLOOKUP(ROWS($N$5:N4326),$H$5:$I$6009,2,0),"")</f>
        <v/>
      </c>
    </row>
    <row r="4327" customFormat="false" ht="14.25" hidden="false" customHeight="true" outlineLevel="0" collapsed="false">
      <c r="H4327" s="44" t="n">
        <f aca="false">IF(ISNUMBER(SEARCH($N$1,I4327)),MAX($H$4:H4326)+1,0)</f>
        <v>0</v>
      </c>
      <c r="N4327" s="44" t="str">
        <f aca="false">IFERROR(VLOOKUP(ROWS($N$5:N4327),$H$5:$I$6009,2,0),"")</f>
        <v/>
      </c>
    </row>
    <row r="4328" customFormat="false" ht="14.25" hidden="false" customHeight="true" outlineLevel="0" collapsed="false">
      <c r="H4328" s="44" t="n">
        <f aca="false">IF(ISNUMBER(SEARCH($N$1,I4328)),MAX($H$4:H4327)+1,0)</f>
        <v>0</v>
      </c>
      <c r="N4328" s="44" t="str">
        <f aca="false">IFERROR(VLOOKUP(ROWS($N$5:N4328),$H$5:$I$6009,2,0),"")</f>
        <v/>
      </c>
    </row>
    <row r="4329" customFormat="false" ht="14.25" hidden="false" customHeight="true" outlineLevel="0" collapsed="false">
      <c r="H4329" s="44" t="n">
        <f aca="false">IF(ISNUMBER(SEARCH($N$1,I4329)),MAX($H$4:H4328)+1,0)</f>
        <v>0</v>
      </c>
      <c r="N4329" s="44" t="str">
        <f aca="false">IFERROR(VLOOKUP(ROWS($N$5:N4329),$H$5:$I$6009,2,0),"")</f>
        <v/>
      </c>
    </row>
    <row r="4330" customFormat="false" ht="14.25" hidden="false" customHeight="true" outlineLevel="0" collapsed="false">
      <c r="H4330" s="44" t="n">
        <f aca="false">IF(ISNUMBER(SEARCH($N$1,I4330)),MAX($H$4:H4329)+1,0)</f>
        <v>0</v>
      </c>
      <c r="N4330" s="44" t="str">
        <f aca="false">IFERROR(VLOOKUP(ROWS($N$5:N4330),$H$5:$I$6009,2,0),"")</f>
        <v/>
      </c>
    </row>
    <row r="4331" customFormat="false" ht="14.25" hidden="false" customHeight="true" outlineLevel="0" collapsed="false">
      <c r="H4331" s="44" t="n">
        <f aca="false">IF(ISNUMBER(SEARCH($N$1,I4331)),MAX($H$4:H4330)+1,0)</f>
        <v>0</v>
      </c>
      <c r="N4331" s="44" t="str">
        <f aca="false">IFERROR(VLOOKUP(ROWS($N$5:N4331),$H$5:$I$6009,2,0),"")</f>
        <v/>
      </c>
    </row>
    <row r="4332" customFormat="false" ht="14.25" hidden="false" customHeight="true" outlineLevel="0" collapsed="false">
      <c r="H4332" s="44" t="n">
        <f aca="false">IF(ISNUMBER(SEARCH($N$1,I4332)),MAX($H$4:H4331)+1,0)</f>
        <v>0</v>
      </c>
      <c r="N4332" s="44" t="str">
        <f aca="false">IFERROR(VLOOKUP(ROWS($N$5:N4332),$H$5:$I$6009,2,0),"")</f>
        <v/>
      </c>
    </row>
    <row r="4333" customFormat="false" ht="14.25" hidden="false" customHeight="true" outlineLevel="0" collapsed="false">
      <c r="H4333" s="44" t="n">
        <f aca="false">IF(ISNUMBER(SEARCH($N$1,I4333)),MAX($H$4:H4332)+1,0)</f>
        <v>0</v>
      </c>
      <c r="N4333" s="44" t="str">
        <f aca="false">IFERROR(VLOOKUP(ROWS($N$5:N4333),$H$5:$I$6009,2,0),"")</f>
        <v/>
      </c>
    </row>
    <row r="4334" customFormat="false" ht="14.25" hidden="false" customHeight="true" outlineLevel="0" collapsed="false">
      <c r="H4334" s="44" t="n">
        <f aca="false">IF(ISNUMBER(SEARCH($N$1,I4334)),MAX($H$4:H4333)+1,0)</f>
        <v>0</v>
      </c>
      <c r="N4334" s="44" t="str">
        <f aca="false">IFERROR(VLOOKUP(ROWS($N$5:N4334),$H$5:$I$6009,2,0),"")</f>
        <v/>
      </c>
    </row>
    <row r="4335" customFormat="false" ht="14.25" hidden="false" customHeight="true" outlineLevel="0" collapsed="false">
      <c r="H4335" s="44" t="n">
        <f aca="false">IF(ISNUMBER(SEARCH($N$1,I4335)),MAX($H$4:H4334)+1,0)</f>
        <v>0</v>
      </c>
      <c r="N4335" s="44" t="str">
        <f aca="false">IFERROR(VLOOKUP(ROWS($N$5:N4335),$H$5:$I$6009,2,0),"")</f>
        <v/>
      </c>
    </row>
    <row r="4336" customFormat="false" ht="14.25" hidden="false" customHeight="true" outlineLevel="0" collapsed="false">
      <c r="H4336" s="44" t="n">
        <f aca="false">IF(ISNUMBER(SEARCH($N$1,I4336)),MAX($H$4:H4335)+1,0)</f>
        <v>0</v>
      </c>
      <c r="N4336" s="44" t="str">
        <f aca="false">IFERROR(VLOOKUP(ROWS($N$5:N4336),$H$5:$I$6009,2,0),"")</f>
        <v/>
      </c>
    </row>
    <row r="4337" customFormat="false" ht="14.25" hidden="false" customHeight="true" outlineLevel="0" collapsed="false">
      <c r="H4337" s="44" t="n">
        <f aca="false">IF(ISNUMBER(SEARCH($N$1,I4337)),MAX($H$4:H4336)+1,0)</f>
        <v>0</v>
      </c>
      <c r="N4337" s="44" t="str">
        <f aca="false">IFERROR(VLOOKUP(ROWS($N$5:N4337),$H$5:$I$6009,2,0),"")</f>
        <v/>
      </c>
    </row>
    <row r="4338" customFormat="false" ht="14.25" hidden="false" customHeight="true" outlineLevel="0" collapsed="false">
      <c r="H4338" s="44" t="n">
        <f aca="false">IF(ISNUMBER(SEARCH($N$1,I4338)),MAX($H$4:H4337)+1,0)</f>
        <v>0</v>
      </c>
      <c r="N4338" s="44" t="str">
        <f aca="false">IFERROR(VLOOKUP(ROWS($N$5:N4338),$H$5:$I$6009,2,0),"")</f>
        <v/>
      </c>
    </row>
    <row r="4339" customFormat="false" ht="14.25" hidden="false" customHeight="true" outlineLevel="0" collapsed="false">
      <c r="H4339" s="44" t="n">
        <f aca="false">IF(ISNUMBER(SEARCH($N$1,I4339)),MAX($H$4:H4338)+1,0)</f>
        <v>0</v>
      </c>
      <c r="N4339" s="44" t="str">
        <f aca="false">IFERROR(VLOOKUP(ROWS($N$5:N4339),$H$5:$I$6009,2,0),"")</f>
        <v/>
      </c>
    </row>
    <row r="4340" customFormat="false" ht="14.25" hidden="false" customHeight="true" outlineLevel="0" collapsed="false">
      <c r="H4340" s="44" t="n">
        <f aca="false">IF(ISNUMBER(SEARCH($N$1,I4340)),MAX($H$4:H4339)+1,0)</f>
        <v>0</v>
      </c>
      <c r="N4340" s="44" t="str">
        <f aca="false">IFERROR(VLOOKUP(ROWS($N$5:N4340),$H$5:$I$6009,2,0),"")</f>
        <v/>
      </c>
    </row>
    <row r="4341" customFormat="false" ht="14.25" hidden="false" customHeight="true" outlineLevel="0" collapsed="false">
      <c r="H4341" s="44" t="n">
        <f aca="false">IF(ISNUMBER(SEARCH($N$1,I4341)),MAX($H$4:H4340)+1,0)</f>
        <v>0</v>
      </c>
      <c r="N4341" s="44" t="str">
        <f aca="false">IFERROR(VLOOKUP(ROWS($N$5:N4341),$H$5:$I$6009,2,0),"")</f>
        <v/>
      </c>
    </row>
    <row r="4342" customFormat="false" ht="14.25" hidden="false" customHeight="true" outlineLevel="0" collapsed="false">
      <c r="H4342" s="44" t="n">
        <f aca="false">IF(ISNUMBER(SEARCH($N$1,I4342)),MAX($H$4:H4341)+1,0)</f>
        <v>0</v>
      </c>
      <c r="N4342" s="44" t="str">
        <f aca="false">IFERROR(VLOOKUP(ROWS($N$5:N4342),$H$5:$I$6009,2,0),"")</f>
        <v/>
      </c>
    </row>
    <row r="4343" customFormat="false" ht="14.25" hidden="false" customHeight="true" outlineLevel="0" collapsed="false">
      <c r="H4343" s="44" t="n">
        <f aca="false">IF(ISNUMBER(SEARCH($N$1,I4343)),MAX($H$4:H4342)+1,0)</f>
        <v>0</v>
      </c>
      <c r="N4343" s="44" t="str">
        <f aca="false">IFERROR(VLOOKUP(ROWS($N$5:N4343),$H$5:$I$6009,2,0),"")</f>
        <v/>
      </c>
    </row>
    <row r="4344" customFormat="false" ht="14.25" hidden="false" customHeight="true" outlineLevel="0" collapsed="false">
      <c r="H4344" s="44" t="n">
        <f aca="false">IF(ISNUMBER(SEARCH($N$1,I4344)),MAX($H$4:H4343)+1,0)</f>
        <v>0</v>
      </c>
      <c r="N4344" s="44" t="str">
        <f aca="false">IFERROR(VLOOKUP(ROWS($N$5:N4344),$H$5:$I$6009,2,0),"")</f>
        <v/>
      </c>
    </row>
    <row r="4345" customFormat="false" ht="14.25" hidden="false" customHeight="true" outlineLevel="0" collapsed="false">
      <c r="H4345" s="44" t="n">
        <f aca="false">IF(ISNUMBER(SEARCH($N$1,I4345)),MAX($H$4:H4344)+1,0)</f>
        <v>0</v>
      </c>
      <c r="N4345" s="44" t="str">
        <f aca="false">IFERROR(VLOOKUP(ROWS($N$5:N4345),$H$5:$I$6009,2,0),"")</f>
        <v/>
      </c>
    </row>
    <row r="4346" customFormat="false" ht="14.25" hidden="false" customHeight="true" outlineLevel="0" collapsed="false">
      <c r="H4346" s="44" t="n">
        <f aca="false">IF(ISNUMBER(SEARCH($N$1,I4346)),MAX($H$4:H4345)+1,0)</f>
        <v>0</v>
      </c>
      <c r="N4346" s="44" t="str">
        <f aca="false">IFERROR(VLOOKUP(ROWS($N$5:N4346),$H$5:$I$6009,2,0),"")</f>
        <v/>
      </c>
    </row>
    <row r="4347" customFormat="false" ht="14.25" hidden="false" customHeight="true" outlineLevel="0" collapsed="false">
      <c r="H4347" s="44" t="n">
        <f aca="false">IF(ISNUMBER(SEARCH($N$1,I4347)),MAX($H$4:H4346)+1,0)</f>
        <v>0</v>
      </c>
      <c r="N4347" s="44" t="str">
        <f aca="false">IFERROR(VLOOKUP(ROWS($N$5:N4347),$H$5:$I$6009,2,0),"")</f>
        <v/>
      </c>
    </row>
    <row r="4348" customFormat="false" ht="14.25" hidden="false" customHeight="true" outlineLevel="0" collapsed="false">
      <c r="H4348" s="44" t="n">
        <f aca="false">IF(ISNUMBER(SEARCH($N$1,I4348)),MAX($H$4:H4347)+1,0)</f>
        <v>0</v>
      </c>
      <c r="N4348" s="44" t="str">
        <f aca="false">IFERROR(VLOOKUP(ROWS($N$5:N4348),$H$5:$I$6009,2,0),"")</f>
        <v/>
      </c>
    </row>
    <row r="4349" customFormat="false" ht="14.25" hidden="false" customHeight="true" outlineLevel="0" collapsed="false">
      <c r="H4349" s="44" t="n">
        <f aca="false">IF(ISNUMBER(SEARCH($N$1,I4349)),MAX($H$4:H4348)+1,0)</f>
        <v>0</v>
      </c>
      <c r="N4349" s="44" t="str">
        <f aca="false">IFERROR(VLOOKUP(ROWS($N$5:N4349),$H$5:$I$6009,2,0),"")</f>
        <v/>
      </c>
    </row>
    <row r="4350" customFormat="false" ht="14.25" hidden="false" customHeight="true" outlineLevel="0" collapsed="false">
      <c r="H4350" s="44" t="n">
        <f aca="false">IF(ISNUMBER(SEARCH($N$1,I4350)),MAX($H$4:H4349)+1,0)</f>
        <v>0</v>
      </c>
      <c r="N4350" s="44" t="str">
        <f aca="false">IFERROR(VLOOKUP(ROWS($N$5:N4350),$H$5:$I$6009,2,0),"")</f>
        <v/>
      </c>
    </row>
    <row r="4351" customFormat="false" ht="14.25" hidden="false" customHeight="true" outlineLevel="0" collapsed="false">
      <c r="H4351" s="44" t="n">
        <f aca="false">IF(ISNUMBER(SEARCH($N$1,I4351)),MAX($H$4:H4350)+1,0)</f>
        <v>0</v>
      </c>
      <c r="N4351" s="44" t="str">
        <f aca="false">IFERROR(VLOOKUP(ROWS($N$5:N4351),$H$5:$I$6009,2,0),"")</f>
        <v/>
      </c>
    </row>
    <row r="4352" customFormat="false" ht="14.25" hidden="false" customHeight="true" outlineLevel="0" collapsed="false">
      <c r="H4352" s="44" t="n">
        <f aca="false">IF(ISNUMBER(SEARCH($N$1,I4352)),MAX($H$4:H4351)+1,0)</f>
        <v>0</v>
      </c>
      <c r="N4352" s="44" t="str">
        <f aca="false">IFERROR(VLOOKUP(ROWS($N$5:N4352),$H$5:$I$6009,2,0),"")</f>
        <v/>
      </c>
    </row>
    <row r="4353" customFormat="false" ht="14.25" hidden="false" customHeight="true" outlineLevel="0" collapsed="false">
      <c r="H4353" s="44" t="n">
        <f aca="false">IF(ISNUMBER(SEARCH($N$1,I4353)),MAX($H$4:H4352)+1,0)</f>
        <v>0</v>
      </c>
      <c r="N4353" s="44" t="str">
        <f aca="false">IFERROR(VLOOKUP(ROWS($N$5:N4353),$H$5:$I$6009,2,0),"")</f>
        <v/>
      </c>
    </row>
    <row r="4354" customFormat="false" ht="14.25" hidden="false" customHeight="true" outlineLevel="0" collapsed="false">
      <c r="H4354" s="44" t="n">
        <f aca="false">IF(ISNUMBER(SEARCH($N$1,I4354)),MAX($H$4:H4353)+1,0)</f>
        <v>0</v>
      </c>
      <c r="N4354" s="44" t="str">
        <f aca="false">IFERROR(VLOOKUP(ROWS($N$5:N4354),$H$5:$I$6009,2,0),"")</f>
        <v/>
      </c>
    </row>
    <row r="4355" customFormat="false" ht="14.25" hidden="false" customHeight="true" outlineLevel="0" collapsed="false">
      <c r="H4355" s="44" t="n">
        <f aca="false">IF(ISNUMBER(SEARCH($N$1,I4355)),MAX($H$4:H4354)+1,0)</f>
        <v>0</v>
      </c>
      <c r="N4355" s="44" t="str">
        <f aca="false">IFERROR(VLOOKUP(ROWS($N$5:N4355),$H$5:$I$6009,2,0),"")</f>
        <v/>
      </c>
    </row>
    <row r="4356" customFormat="false" ht="14.25" hidden="false" customHeight="true" outlineLevel="0" collapsed="false">
      <c r="H4356" s="44" t="n">
        <f aca="false">IF(ISNUMBER(SEARCH($N$1,I4356)),MAX($H$4:H4355)+1,0)</f>
        <v>0</v>
      </c>
      <c r="N4356" s="44" t="str">
        <f aca="false">IFERROR(VLOOKUP(ROWS($N$5:N4356),$H$5:$I$6009,2,0),"")</f>
        <v/>
      </c>
    </row>
    <row r="4357" customFormat="false" ht="14.25" hidden="false" customHeight="true" outlineLevel="0" collapsed="false">
      <c r="H4357" s="44" t="n">
        <f aca="false">IF(ISNUMBER(SEARCH($N$1,I4357)),MAX($H$4:H4356)+1,0)</f>
        <v>0</v>
      </c>
      <c r="N4357" s="44" t="str">
        <f aca="false">IFERROR(VLOOKUP(ROWS($N$5:N4357),$H$5:$I$6009,2,0),"")</f>
        <v/>
      </c>
    </row>
    <row r="4358" customFormat="false" ht="14.25" hidden="false" customHeight="true" outlineLevel="0" collapsed="false">
      <c r="H4358" s="44" t="n">
        <f aca="false">IF(ISNUMBER(SEARCH($N$1,I4358)),MAX($H$4:H4357)+1,0)</f>
        <v>0</v>
      </c>
      <c r="N4358" s="44" t="str">
        <f aca="false">IFERROR(VLOOKUP(ROWS($N$5:N4358),$H$5:$I$6009,2,0),"")</f>
        <v/>
      </c>
    </row>
    <row r="4359" customFormat="false" ht="14.25" hidden="false" customHeight="true" outlineLevel="0" collapsed="false">
      <c r="H4359" s="44" t="n">
        <f aca="false">IF(ISNUMBER(SEARCH($N$1,I4359)),MAX($H$4:H4358)+1,0)</f>
        <v>0</v>
      </c>
      <c r="N4359" s="44" t="str">
        <f aca="false">IFERROR(VLOOKUP(ROWS($N$5:N4359),$H$5:$I$6009,2,0),"")</f>
        <v/>
      </c>
    </row>
    <row r="4360" customFormat="false" ht="14.25" hidden="false" customHeight="true" outlineLevel="0" collapsed="false">
      <c r="H4360" s="44" t="n">
        <f aca="false">IF(ISNUMBER(SEARCH($N$1,I4360)),MAX($H$4:H4359)+1,0)</f>
        <v>0</v>
      </c>
      <c r="N4360" s="44" t="str">
        <f aca="false">IFERROR(VLOOKUP(ROWS($N$5:N4360),$H$5:$I$6009,2,0),"")</f>
        <v/>
      </c>
    </row>
    <row r="4361" customFormat="false" ht="14.25" hidden="false" customHeight="true" outlineLevel="0" collapsed="false">
      <c r="H4361" s="44" t="n">
        <f aca="false">IF(ISNUMBER(SEARCH($N$1,I4361)),MAX($H$4:H4360)+1,0)</f>
        <v>0</v>
      </c>
      <c r="N4361" s="44" t="str">
        <f aca="false">IFERROR(VLOOKUP(ROWS($N$5:N4361),$H$5:$I$6009,2,0),"")</f>
        <v/>
      </c>
    </row>
    <row r="4362" customFormat="false" ht="14.25" hidden="false" customHeight="true" outlineLevel="0" collapsed="false">
      <c r="H4362" s="44" t="n">
        <f aca="false">IF(ISNUMBER(SEARCH($N$1,I4362)),MAX($H$4:H4361)+1,0)</f>
        <v>0</v>
      </c>
      <c r="N4362" s="44" t="str">
        <f aca="false">IFERROR(VLOOKUP(ROWS($N$5:N4362),$H$5:$I$6009,2,0),"")</f>
        <v/>
      </c>
    </row>
    <row r="4363" customFormat="false" ht="14.25" hidden="false" customHeight="true" outlineLevel="0" collapsed="false">
      <c r="H4363" s="44" t="n">
        <f aca="false">IF(ISNUMBER(SEARCH($N$1,I4363)),MAX($H$4:H4362)+1,0)</f>
        <v>0</v>
      </c>
      <c r="N4363" s="44" t="str">
        <f aca="false">IFERROR(VLOOKUP(ROWS($N$5:N4363),$H$5:$I$6009,2,0),"")</f>
        <v/>
      </c>
    </row>
    <row r="4364" customFormat="false" ht="14.25" hidden="false" customHeight="true" outlineLevel="0" collapsed="false">
      <c r="H4364" s="44" t="n">
        <f aca="false">IF(ISNUMBER(SEARCH($N$1,I4364)),MAX($H$4:H4363)+1,0)</f>
        <v>0</v>
      </c>
      <c r="N4364" s="44" t="str">
        <f aca="false">IFERROR(VLOOKUP(ROWS($N$5:N4364),$H$5:$I$6009,2,0),"")</f>
        <v/>
      </c>
    </row>
    <row r="4365" customFormat="false" ht="14.25" hidden="false" customHeight="true" outlineLevel="0" collapsed="false">
      <c r="H4365" s="44" t="n">
        <f aca="false">IF(ISNUMBER(SEARCH($N$1,I4365)),MAX($H$4:H4364)+1,0)</f>
        <v>0</v>
      </c>
      <c r="N4365" s="44" t="str">
        <f aca="false">IFERROR(VLOOKUP(ROWS($N$5:N4365),$H$5:$I$6009,2,0),"")</f>
        <v/>
      </c>
    </row>
    <row r="4366" customFormat="false" ht="14.25" hidden="false" customHeight="true" outlineLevel="0" collapsed="false">
      <c r="H4366" s="44" t="n">
        <f aca="false">IF(ISNUMBER(SEARCH($N$1,I4366)),MAX($H$4:H4365)+1,0)</f>
        <v>0</v>
      </c>
      <c r="N4366" s="44" t="str">
        <f aca="false">IFERROR(VLOOKUP(ROWS($N$5:N4366),$H$5:$I$6009,2,0),"")</f>
        <v/>
      </c>
    </row>
    <row r="4367" customFormat="false" ht="14.25" hidden="false" customHeight="true" outlineLevel="0" collapsed="false">
      <c r="H4367" s="44" t="n">
        <f aca="false">IF(ISNUMBER(SEARCH($N$1,I4367)),MAX($H$4:H4366)+1,0)</f>
        <v>0</v>
      </c>
      <c r="N4367" s="44" t="str">
        <f aca="false">IFERROR(VLOOKUP(ROWS($N$5:N4367),$H$5:$I$6009,2,0),"")</f>
        <v/>
      </c>
    </row>
    <row r="4368" customFormat="false" ht="14.25" hidden="false" customHeight="true" outlineLevel="0" collapsed="false">
      <c r="H4368" s="44" t="n">
        <f aca="false">IF(ISNUMBER(SEARCH($N$1,I4368)),MAX($H$4:H4367)+1,0)</f>
        <v>0</v>
      </c>
      <c r="N4368" s="44" t="str">
        <f aca="false">IFERROR(VLOOKUP(ROWS($N$5:N4368),$H$5:$I$6009,2,0),"")</f>
        <v/>
      </c>
    </row>
    <row r="4369" customFormat="false" ht="14.25" hidden="false" customHeight="true" outlineLevel="0" collapsed="false">
      <c r="H4369" s="44" t="n">
        <f aca="false">IF(ISNUMBER(SEARCH($N$1,I4369)),MAX($H$4:H4368)+1,0)</f>
        <v>0</v>
      </c>
      <c r="N4369" s="44" t="str">
        <f aca="false">IFERROR(VLOOKUP(ROWS($N$5:N4369),$H$5:$I$6009,2,0),"")</f>
        <v/>
      </c>
    </row>
    <row r="4370" customFormat="false" ht="14.25" hidden="false" customHeight="true" outlineLevel="0" collapsed="false">
      <c r="H4370" s="44" t="n">
        <f aca="false">IF(ISNUMBER(SEARCH($N$1,I4370)),MAX($H$4:H4369)+1,0)</f>
        <v>0</v>
      </c>
      <c r="N4370" s="44" t="str">
        <f aca="false">IFERROR(VLOOKUP(ROWS($N$5:N4370),$H$5:$I$6009,2,0),"")</f>
        <v/>
      </c>
    </row>
    <row r="4371" customFormat="false" ht="14.25" hidden="false" customHeight="true" outlineLevel="0" collapsed="false">
      <c r="H4371" s="44" t="n">
        <f aca="false">IF(ISNUMBER(SEARCH($N$1,I4371)),MAX($H$4:H4370)+1,0)</f>
        <v>0</v>
      </c>
      <c r="N4371" s="44" t="str">
        <f aca="false">IFERROR(VLOOKUP(ROWS($N$5:N4371),$H$5:$I$6009,2,0),"")</f>
        <v/>
      </c>
    </row>
    <row r="4372" customFormat="false" ht="14.25" hidden="false" customHeight="true" outlineLevel="0" collapsed="false">
      <c r="H4372" s="44" t="n">
        <f aca="false">IF(ISNUMBER(SEARCH($N$1,I4372)),MAX($H$4:H4371)+1,0)</f>
        <v>0</v>
      </c>
      <c r="N4372" s="44" t="str">
        <f aca="false">IFERROR(VLOOKUP(ROWS($N$5:N4372),$H$5:$I$6009,2,0),"")</f>
        <v/>
      </c>
    </row>
    <row r="4373" customFormat="false" ht="14.25" hidden="false" customHeight="true" outlineLevel="0" collapsed="false">
      <c r="H4373" s="44" t="n">
        <f aca="false">IF(ISNUMBER(SEARCH($N$1,I4373)),MAX($H$4:H4372)+1,0)</f>
        <v>0</v>
      </c>
      <c r="N4373" s="44" t="str">
        <f aca="false">IFERROR(VLOOKUP(ROWS($N$5:N4373),$H$5:$I$6009,2,0),"")</f>
        <v/>
      </c>
    </row>
    <row r="4374" customFormat="false" ht="14.25" hidden="false" customHeight="true" outlineLevel="0" collapsed="false">
      <c r="H4374" s="44" t="n">
        <f aca="false">IF(ISNUMBER(SEARCH($N$1,I4374)),MAX($H$4:H4373)+1,0)</f>
        <v>0</v>
      </c>
      <c r="N4374" s="44" t="str">
        <f aca="false">IFERROR(VLOOKUP(ROWS($N$5:N4374),$H$5:$I$6009,2,0),"")</f>
        <v/>
      </c>
    </row>
    <row r="4375" customFormat="false" ht="14.25" hidden="false" customHeight="true" outlineLevel="0" collapsed="false">
      <c r="H4375" s="44" t="n">
        <f aca="false">IF(ISNUMBER(SEARCH($N$1,I4375)),MAX($H$4:H4374)+1,0)</f>
        <v>0</v>
      </c>
      <c r="N4375" s="44" t="str">
        <f aca="false">IFERROR(VLOOKUP(ROWS($N$5:N4375),$H$5:$I$6009,2,0),"")</f>
        <v/>
      </c>
    </row>
    <row r="4376" customFormat="false" ht="14.25" hidden="false" customHeight="true" outlineLevel="0" collapsed="false">
      <c r="H4376" s="44" t="n">
        <f aca="false">IF(ISNUMBER(SEARCH($N$1,I4376)),MAX($H$4:H4375)+1,0)</f>
        <v>0</v>
      </c>
      <c r="N4376" s="44" t="str">
        <f aca="false">IFERROR(VLOOKUP(ROWS($N$5:N4376),$H$5:$I$6009,2,0),"")</f>
        <v/>
      </c>
    </row>
    <row r="4377" customFormat="false" ht="14.25" hidden="false" customHeight="true" outlineLevel="0" collapsed="false">
      <c r="H4377" s="44" t="n">
        <f aca="false">IF(ISNUMBER(SEARCH($N$1,I4377)),MAX($H$4:H4376)+1,0)</f>
        <v>0</v>
      </c>
      <c r="N4377" s="44" t="str">
        <f aca="false">IFERROR(VLOOKUP(ROWS($N$5:N4377),$H$5:$I$6009,2,0),"")</f>
        <v/>
      </c>
    </row>
    <row r="4378" customFormat="false" ht="14.25" hidden="false" customHeight="true" outlineLevel="0" collapsed="false">
      <c r="H4378" s="44" t="n">
        <f aca="false">IF(ISNUMBER(SEARCH($N$1,I4378)),MAX($H$4:H4377)+1,0)</f>
        <v>0</v>
      </c>
      <c r="N4378" s="44" t="str">
        <f aca="false">IFERROR(VLOOKUP(ROWS($N$5:N4378),$H$5:$I$6009,2,0),"")</f>
        <v/>
      </c>
    </row>
    <row r="4379" customFormat="false" ht="14.25" hidden="false" customHeight="true" outlineLevel="0" collapsed="false">
      <c r="H4379" s="44" t="n">
        <f aca="false">IF(ISNUMBER(SEARCH($N$1,I4379)),MAX($H$4:H4378)+1,0)</f>
        <v>0</v>
      </c>
      <c r="N4379" s="44" t="str">
        <f aca="false">IFERROR(VLOOKUP(ROWS($N$5:N4379),$H$5:$I$6009,2,0),"")</f>
        <v/>
      </c>
    </row>
    <row r="4380" customFormat="false" ht="14.25" hidden="false" customHeight="true" outlineLevel="0" collapsed="false">
      <c r="H4380" s="44" t="n">
        <f aca="false">IF(ISNUMBER(SEARCH($N$1,I4380)),MAX($H$4:H4379)+1,0)</f>
        <v>0</v>
      </c>
      <c r="N4380" s="44" t="str">
        <f aca="false">IFERROR(VLOOKUP(ROWS($N$5:N4380),$H$5:$I$6009,2,0),"")</f>
        <v/>
      </c>
    </row>
    <row r="4381" customFormat="false" ht="14.25" hidden="false" customHeight="true" outlineLevel="0" collapsed="false">
      <c r="H4381" s="44" t="n">
        <f aca="false">IF(ISNUMBER(SEARCH($N$1,I4381)),MAX($H$4:H4380)+1,0)</f>
        <v>0</v>
      </c>
      <c r="N4381" s="44" t="str">
        <f aca="false">IFERROR(VLOOKUP(ROWS($N$5:N4381),$H$5:$I$6009,2,0),"")</f>
        <v/>
      </c>
    </row>
    <row r="4382" customFormat="false" ht="14.25" hidden="false" customHeight="true" outlineLevel="0" collapsed="false">
      <c r="H4382" s="44" t="n">
        <f aca="false">IF(ISNUMBER(SEARCH($N$1,I4382)),MAX($H$4:H4381)+1,0)</f>
        <v>0</v>
      </c>
      <c r="N4382" s="44" t="str">
        <f aca="false">IFERROR(VLOOKUP(ROWS($N$5:N4382),$H$5:$I$6009,2,0),"")</f>
        <v/>
      </c>
    </row>
    <row r="4383" customFormat="false" ht="14.25" hidden="false" customHeight="true" outlineLevel="0" collapsed="false">
      <c r="H4383" s="44" t="n">
        <f aca="false">IF(ISNUMBER(SEARCH($N$1,I4383)),MAX($H$4:H4382)+1,0)</f>
        <v>0</v>
      </c>
      <c r="N4383" s="44" t="str">
        <f aca="false">IFERROR(VLOOKUP(ROWS($N$5:N4383),$H$5:$I$6009,2,0),"")</f>
        <v/>
      </c>
    </row>
    <row r="4384" customFormat="false" ht="14.25" hidden="false" customHeight="true" outlineLevel="0" collapsed="false">
      <c r="H4384" s="44" t="n">
        <f aca="false">IF(ISNUMBER(SEARCH($N$1,I4384)),MAX($H$4:H4383)+1,0)</f>
        <v>0</v>
      </c>
      <c r="N4384" s="44" t="str">
        <f aca="false">IFERROR(VLOOKUP(ROWS($N$5:N4384),$H$5:$I$6009,2,0),"")</f>
        <v/>
      </c>
    </row>
    <row r="4385" customFormat="false" ht="14.25" hidden="false" customHeight="true" outlineLevel="0" collapsed="false">
      <c r="H4385" s="44" t="n">
        <f aca="false">IF(ISNUMBER(SEARCH($N$1,I4385)),MAX($H$4:H4384)+1,0)</f>
        <v>0</v>
      </c>
      <c r="N4385" s="44" t="str">
        <f aca="false">IFERROR(VLOOKUP(ROWS($N$5:N4385),$H$5:$I$6009,2,0),"")</f>
        <v/>
      </c>
    </row>
    <row r="4386" customFormat="false" ht="14.25" hidden="false" customHeight="true" outlineLevel="0" collapsed="false">
      <c r="H4386" s="44" t="n">
        <f aca="false">IF(ISNUMBER(SEARCH($N$1,I4386)),MAX($H$4:H4385)+1,0)</f>
        <v>0</v>
      </c>
      <c r="N4386" s="44" t="str">
        <f aca="false">IFERROR(VLOOKUP(ROWS($N$5:N4386),$H$5:$I$6009,2,0),"")</f>
        <v/>
      </c>
    </row>
    <row r="4387" customFormat="false" ht="14.25" hidden="false" customHeight="true" outlineLevel="0" collapsed="false">
      <c r="H4387" s="44" t="n">
        <f aca="false">IF(ISNUMBER(SEARCH($N$1,I4387)),MAX($H$4:H4386)+1,0)</f>
        <v>0</v>
      </c>
      <c r="N4387" s="44" t="str">
        <f aca="false">IFERROR(VLOOKUP(ROWS($N$5:N4387),$H$5:$I$6009,2,0),"")</f>
        <v/>
      </c>
    </row>
    <row r="4388" customFormat="false" ht="14.25" hidden="false" customHeight="true" outlineLevel="0" collapsed="false">
      <c r="H4388" s="44" t="n">
        <f aca="false">IF(ISNUMBER(SEARCH($N$1,I4388)),MAX($H$4:H4387)+1,0)</f>
        <v>0</v>
      </c>
      <c r="N4388" s="44" t="str">
        <f aca="false">IFERROR(VLOOKUP(ROWS($N$5:N4388),$H$5:$I$6009,2,0),"")</f>
        <v/>
      </c>
    </row>
    <row r="4389" customFormat="false" ht="14.25" hidden="false" customHeight="true" outlineLevel="0" collapsed="false">
      <c r="H4389" s="44" t="n">
        <f aca="false">IF(ISNUMBER(SEARCH($N$1,I4389)),MAX($H$4:H4388)+1,0)</f>
        <v>0</v>
      </c>
      <c r="N4389" s="44" t="str">
        <f aca="false">IFERROR(VLOOKUP(ROWS($N$5:N4389),$H$5:$I$6009,2,0),"")</f>
        <v/>
      </c>
    </row>
    <row r="4390" customFormat="false" ht="14.25" hidden="false" customHeight="true" outlineLevel="0" collapsed="false">
      <c r="H4390" s="44" t="n">
        <f aca="false">IF(ISNUMBER(SEARCH($N$1,I4390)),MAX($H$4:H4389)+1,0)</f>
        <v>0</v>
      </c>
      <c r="N4390" s="44" t="str">
        <f aca="false">IFERROR(VLOOKUP(ROWS($N$5:N4390),$H$5:$I$6009,2,0),"")</f>
        <v/>
      </c>
    </row>
    <row r="4391" customFormat="false" ht="14.25" hidden="false" customHeight="true" outlineLevel="0" collapsed="false">
      <c r="H4391" s="44" t="n">
        <f aca="false">IF(ISNUMBER(SEARCH($N$1,I4391)),MAX($H$4:H4390)+1,0)</f>
        <v>0</v>
      </c>
      <c r="N4391" s="44" t="str">
        <f aca="false">IFERROR(VLOOKUP(ROWS($N$5:N4391),$H$5:$I$6009,2,0),"")</f>
        <v/>
      </c>
    </row>
    <row r="4392" customFormat="false" ht="14.25" hidden="false" customHeight="true" outlineLevel="0" collapsed="false">
      <c r="H4392" s="44" t="n">
        <f aca="false">IF(ISNUMBER(SEARCH($N$1,I4392)),MAX($H$4:H4391)+1,0)</f>
        <v>0</v>
      </c>
      <c r="N4392" s="44" t="str">
        <f aca="false">IFERROR(VLOOKUP(ROWS($N$5:N4392),$H$5:$I$6009,2,0),"")</f>
        <v/>
      </c>
    </row>
    <row r="4393" customFormat="false" ht="14.25" hidden="false" customHeight="true" outlineLevel="0" collapsed="false">
      <c r="H4393" s="44" t="n">
        <f aca="false">IF(ISNUMBER(SEARCH($N$1,I4393)),MAX($H$4:H4392)+1,0)</f>
        <v>0</v>
      </c>
      <c r="N4393" s="44" t="str">
        <f aca="false">IFERROR(VLOOKUP(ROWS($N$5:N4393),$H$5:$I$6009,2,0),"")</f>
        <v/>
      </c>
    </row>
    <row r="4394" customFormat="false" ht="14.25" hidden="false" customHeight="true" outlineLevel="0" collapsed="false">
      <c r="H4394" s="44" t="n">
        <f aca="false">IF(ISNUMBER(SEARCH($N$1,I4394)),MAX($H$4:H4393)+1,0)</f>
        <v>0</v>
      </c>
      <c r="N4394" s="44" t="str">
        <f aca="false">IFERROR(VLOOKUP(ROWS($N$5:N4394),$H$5:$I$6009,2,0),"")</f>
        <v/>
      </c>
    </row>
    <row r="4395" customFormat="false" ht="14.25" hidden="false" customHeight="true" outlineLevel="0" collapsed="false">
      <c r="H4395" s="44" t="n">
        <f aca="false">IF(ISNUMBER(SEARCH($N$1,I4395)),MAX($H$4:H4394)+1,0)</f>
        <v>0</v>
      </c>
      <c r="N4395" s="44" t="str">
        <f aca="false">IFERROR(VLOOKUP(ROWS($N$5:N4395),$H$5:$I$6009,2,0),"")</f>
        <v/>
      </c>
    </row>
    <row r="4396" customFormat="false" ht="14.25" hidden="false" customHeight="true" outlineLevel="0" collapsed="false">
      <c r="H4396" s="44" t="n">
        <f aca="false">IF(ISNUMBER(SEARCH($N$1,I4396)),MAX($H$4:H4395)+1,0)</f>
        <v>0</v>
      </c>
      <c r="N4396" s="44" t="str">
        <f aca="false">IFERROR(VLOOKUP(ROWS($N$5:N4396),$H$5:$I$6009,2,0),"")</f>
        <v/>
      </c>
    </row>
    <row r="4397" customFormat="false" ht="14.25" hidden="false" customHeight="true" outlineLevel="0" collapsed="false">
      <c r="H4397" s="44" t="n">
        <f aca="false">IF(ISNUMBER(SEARCH($N$1,I4397)),MAX($H$4:H4396)+1,0)</f>
        <v>0</v>
      </c>
      <c r="N4397" s="44" t="str">
        <f aca="false">IFERROR(VLOOKUP(ROWS($N$5:N4397),$H$5:$I$6009,2,0),"")</f>
        <v/>
      </c>
    </row>
    <row r="4398" customFormat="false" ht="14.25" hidden="false" customHeight="true" outlineLevel="0" collapsed="false">
      <c r="H4398" s="44" t="n">
        <f aca="false">IF(ISNUMBER(SEARCH($N$1,I4398)),MAX($H$4:H4397)+1,0)</f>
        <v>0</v>
      </c>
      <c r="N4398" s="44" t="str">
        <f aca="false">IFERROR(VLOOKUP(ROWS($N$5:N4398),$H$5:$I$6009,2,0),"")</f>
        <v/>
      </c>
    </row>
    <row r="4399" customFormat="false" ht="14.25" hidden="false" customHeight="true" outlineLevel="0" collapsed="false">
      <c r="H4399" s="44" t="n">
        <f aca="false">IF(ISNUMBER(SEARCH($N$1,I4399)),MAX($H$4:H4398)+1,0)</f>
        <v>0</v>
      </c>
      <c r="N4399" s="44" t="str">
        <f aca="false">IFERROR(VLOOKUP(ROWS($N$5:N4399),$H$5:$I$6009,2,0),"")</f>
        <v/>
      </c>
    </row>
    <row r="4400" customFormat="false" ht="14.25" hidden="false" customHeight="true" outlineLevel="0" collapsed="false">
      <c r="H4400" s="44" t="n">
        <f aca="false">IF(ISNUMBER(SEARCH($N$1,I4400)),MAX($H$4:H4399)+1,0)</f>
        <v>0</v>
      </c>
      <c r="N4400" s="44" t="str">
        <f aca="false">IFERROR(VLOOKUP(ROWS($N$5:N4400),$H$5:$I$6009,2,0),"")</f>
        <v/>
      </c>
    </row>
    <row r="4401" customFormat="false" ht="14.25" hidden="false" customHeight="true" outlineLevel="0" collapsed="false">
      <c r="H4401" s="44" t="n">
        <f aca="false">IF(ISNUMBER(SEARCH($N$1,I4401)),MAX($H$4:H4400)+1,0)</f>
        <v>0</v>
      </c>
      <c r="N4401" s="44" t="str">
        <f aca="false">IFERROR(VLOOKUP(ROWS($N$5:N4401),$H$5:$I$6009,2,0),"")</f>
        <v/>
      </c>
    </row>
    <row r="4402" customFormat="false" ht="14.25" hidden="false" customHeight="true" outlineLevel="0" collapsed="false">
      <c r="H4402" s="44" t="n">
        <f aca="false">IF(ISNUMBER(SEARCH($N$1,I4402)),MAX($H$4:H4401)+1,0)</f>
        <v>0</v>
      </c>
      <c r="N4402" s="44" t="str">
        <f aca="false">IFERROR(VLOOKUP(ROWS($N$5:N4402),$H$5:$I$6009,2,0),"")</f>
        <v/>
      </c>
    </row>
    <row r="4403" customFormat="false" ht="14.25" hidden="false" customHeight="true" outlineLevel="0" collapsed="false">
      <c r="H4403" s="44" t="n">
        <f aca="false">IF(ISNUMBER(SEARCH($N$1,I4403)),MAX($H$4:H4402)+1,0)</f>
        <v>0</v>
      </c>
      <c r="N4403" s="44" t="str">
        <f aca="false">IFERROR(VLOOKUP(ROWS($N$5:N4403),$H$5:$I$6009,2,0),"")</f>
        <v/>
      </c>
    </row>
    <row r="4404" customFormat="false" ht="14.25" hidden="false" customHeight="true" outlineLevel="0" collapsed="false">
      <c r="H4404" s="44" t="n">
        <f aca="false">IF(ISNUMBER(SEARCH($N$1,I4404)),MAX($H$4:H4403)+1,0)</f>
        <v>0</v>
      </c>
      <c r="N4404" s="44" t="str">
        <f aca="false">IFERROR(VLOOKUP(ROWS($N$5:N4404),$H$5:$I$6009,2,0),"")</f>
        <v/>
      </c>
    </row>
    <row r="4405" customFormat="false" ht="14.25" hidden="false" customHeight="true" outlineLevel="0" collapsed="false">
      <c r="H4405" s="44" t="n">
        <f aca="false">IF(ISNUMBER(SEARCH($N$1,I4405)),MAX($H$4:H4404)+1,0)</f>
        <v>0</v>
      </c>
      <c r="N4405" s="44" t="str">
        <f aca="false">IFERROR(VLOOKUP(ROWS($N$5:N4405),$H$5:$I$6009,2,0),"")</f>
        <v/>
      </c>
    </row>
    <row r="4406" customFormat="false" ht="14.25" hidden="false" customHeight="true" outlineLevel="0" collapsed="false">
      <c r="H4406" s="44" t="n">
        <f aca="false">IF(ISNUMBER(SEARCH($N$1,I4406)),MAX($H$4:H4405)+1,0)</f>
        <v>0</v>
      </c>
      <c r="N4406" s="44" t="str">
        <f aca="false">IFERROR(VLOOKUP(ROWS($N$5:N4406),$H$5:$I$6009,2,0),"")</f>
        <v/>
      </c>
    </row>
    <row r="4407" customFormat="false" ht="14.25" hidden="false" customHeight="true" outlineLevel="0" collapsed="false">
      <c r="H4407" s="44" t="n">
        <f aca="false">IF(ISNUMBER(SEARCH($N$1,I4407)),MAX($H$4:H4406)+1,0)</f>
        <v>0</v>
      </c>
      <c r="N4407" s="44" t="str">
        <f aca="false">IFERROR(VLOOKUP(ROWS($N$5:N4407),$H$5:$I$6009,2,0),"")</f>
        <v/>
      </c>
    </row>
    <row r="4408" customFormat="false" ht="14.25" hidden="false" customHeight="true" outlineLevel="0" collapsed="false">
      <c r="H4408" s="44" t="n">
        <f aca="false">IF(ISNUMBER(SEARCH($N$1,I4408)),MAX($H$4:H4407)+1,0)</f>
        <v>0</v>
      </c>
      <c r="N4408" s="44" t="str">
        <f aca="false">IFERROR(VLOOKUP(ROWS($N$5:N4408),$H$5:$I$6009,2,0),"")</f>
        <v/>
      </c>
    </row>
    <row r="4409" customFormat="false" ht="14.25" hidden="false" customHeight="true" outlineLevel="0" collapsed="false">
      <c r="H4409" s="44" t="n">
        <f aca="false">IF(ISNUMBER(SEARCH($N$1,I4409)),MAX($H$4:H4408)+1,0)</f>
        <v>0</v>
      </c>
      <c r="N4409" s="44" t="str">
        <f aca="false">IFERROR(VLOOKUP(ROWS($N$5:N4409),$H$5:$I$6009,2,0),"")</f>
        <v/>
      </c>
    </row>
    <row r="4410" customFormat="false" ht="14.25" hidden="false" customHeight="true" outlineLevel="0" collapsed="false">
      <c r="H4410" s="44" t="n">
        <f aca="false">IF(ISNUMBER(SEARCH($N$1,I4410)),MAX($H$4:H4409)+1,0)</f>
        <v>0</v>
      </c>
      <c r="N4410" s="44" t="str">
        <f aca="false">IFERROR(VLOOKUP(ROWS($N$5:N4410),$H$5:$I$6009,2,0),"")</f>
        <v/>
      </c>
    </row>
    <row r="4411" customFormat="false" ht="14.25" hidden="false" customHeight="true" outlineLevel="0" collapsed="false">
      <c r="H4411" s="44" t="n">
        <f aca="false">IF(ISNUMBER(SEARCH($N$1,I4411)),MAX($H$4:H4410)+1,0)</f>
        <v>0</v>
      </c>
      <c r="N4411" s="44" t="str">
        <f aca="false">IFERROR(VLOOKUP(ROWS($N$5:N4411),$H$5:$I$6009,2,0),"")</f>
        <v/>
      </c>
    </row>
    <row r="4412" customFormat="false" ht="14.25" hidden="false" customHeight="true" outlineLevel="0" collapsed="false">
      <c r="H4412" s="44" t="n">
        <f aca="false">IF(ISNUMBER(SEARCH($N$1,I4412)),MAX($H$4:H4411)+1,0)</f>
        <v>0</v>
      </c>
      <c r="N4412" s="44" t="str">
        <f aca="false">IFERROR(VLOOKUP(ROWS($N$5:N4412),$H$5:$I$6009,2,0),"")</f>
        <v/>
      </c>
    </row>
    <row r="4413" customFormat="false" ht="14.25" hidden="false" customHeight="true" outlineLevel="0" collapsed="false">
      <c r="H4413" s="44" t="n">
        <f aca="false">IF(ISNUMBER(SEARCH($N$1,I4413)),MAX($H$4:H4412)+1,0)</f>
        <v>0</v>
      </c>
      <c r="N4413" s="44" t="str">
        <f aca="false">IFERROR(VLOOKUP(ROWS($N$5:N4413),$H$5:$I$6009,2,0),"")</f>
        <v/>
      </c>
    </row>
    <row r="4414" customFormat="false" ht="14.25" hidden="false" customHeight="true" outlineLevel="0" collapsed="false">
      <c r="H4414" s="44" t="n">
        <f aca="false">IF(ISNUMBER(SEARCH($N$1,I4414)),MAX($H$4:H4413)+1,0)</f>
        <v>0</v>
      </c>
      <c r="N4414" s="44" t="str">
        <f aca="false">IFERROR(VLOOKUP(ROWS($N$5:N4414),$H$5:$I$6009,2,0),"")</f>
        <v/>
      </c>
    </row>
    <row r="4415" customFormat="false" ht="14.25" hidden="false" customHeight="true" outlineLevel="0" collapsed="false">
      <c r="H4415" s="44" t="n">
        <f aca="false">IF(ISNUMBER(SEARCH($N$1,I4415)),MAX($H$4:H4414)+1,0)</f>
        <v>0</v>
      </c>
      <c r="N4415" s="44" t="str">
        <f aca="false">IFERROR(VLOOKUP(ROWS($N$5:N4415),$H$5:$I$6009,2,0),"")</f>
        <v/>
      </c>
    </row>
    <row r="4416" customFormat="false" ht="14.25" hidden="false" customHeight="true" outlineLevel="0" collapsed="false">
      <c r="H4416" s="44" t="n">
        <f aca="false">IF(ISNUMBER(SEARCH($N$1,I4416)),MAX($H$4:H4415)+1,0)</f>
        <v>0</v>
      </c>
      <c r="N4416" s="44" t="str">
        <f aca="false">IFERROR(VLOOKUP(ROWS($N$5:N4416),$H$5:$I$6009,2,0),"")</f>
        <v/>
      </c>
    </row>
    <row r="4417" customFormat="false" ht="14.25" hidden="false" customHeight="true" outlineLevel="0" collapsed="false">
      <c r="H4417" s="44" t="n">
        <f aca="false">IF(ISNUMBER(SEARCH($N$1,I4417)),MAX($H$4:H4416)+1,0)</f>
        <v>0</v>
      </c>
      <c r="N4417" s="44" t="str">
        <f aca="false">IFERROR(VLOOKUP(ROWS($N$5:N4417),$H$5:$I$6009,2,0),"")</f>
        <v/>
      </c>
    </row>
    <row r="4418" customFormat="false" ht="14.25" hidden="false" customHeight="true" outlineLevel="0" collapsed="false">
      <c r="H4418" s="44" t="n">
        <f aca="false">IF(ISNUMBER(SEARCH($N$1,I4418)),MAX($H$4:H4417)+1,0)</f>
        <v>0</v>
      </c>
      <c r="N4418" s="44" t="str">
        <f aca="false">IFERROR(VLOOKUP(ROWS($N$5:N4418),$H$5:$I$6009,2,0),"")</f>
        <v/>
      </c>
    </row>
    <row r="4419" customFormat="false" ht="14.25" hidden="false" customHeight="true" outlineLevel="0" collapsed="false">
      <c r="H4419" s="44" t="n">
        <f aca="false">IF(ISNUMBER(SEARCH($N$1,I4419)),MAX($H$4:H4418)+1,0)</f>
        <v>0</v>
      </c>
      <c r="N4419" s="44" t="str">
        <f aca="false">IFERROR(VLOOKUP(ROWS($N$5:N4419),$H$5:$I$6009,2,0),"")</f>
        <v/>
      </c>
    </row>
    <row r="4420" customFormat="false" ht="14.25" hidden="false" customHeight="true" outlineLevel="0" collapsed="false">
      <c r="H4420" s="44" t="n">
        <f aca="false">IF(ISNUMBER(SEARCH($N$1,I4420)),MAX($H$4:H4419)+1,0)</f>
        <v>0</v>
      </c>
      <c r="N4420" s="44" t="str">
        <f aca="false">IFERROR(VLOOKUP(ROWS($N$5:N4420),$H$5:$I$6009,2,0),"")</f>
        <v/>
      </c>
    </row>
    <row r="4421" customFormat="false" ht="14.25" hidden="false" customHeight="true" outlineLevel="0" collapsed="false">
      <c r="H4421" s="44" t="n">
        <f aca="false">IF(ISNUMBER(SEARCH($N$1,I4421)),MAX($H$4:H4420)+1,0)</f>
        <v>0</v>
      </c>
      <c r="N4421" s="44" t="str">
        <f aca="false">IFERROR(VLOOKUP(ROWS($N$5:N4421),$H$5:$I$6009,2,0),"")</f>
        <v/>
      </c>
    </row>
    <row r="4422" customFormat="false" ht="14.25" hidden="false" customHeight="true" outlineLevel="0" collapsed="false">
      <c r="H4422" s="44" t="n">
        <f aca="false">IF(ISNUMBER(SEARCH($N$1,I4422)),MAX($H$4:H4421)+1,0)</f>
        <v>0</v>
      </c>
      <c r="N4422" s="44" t="str">
        <f aca="false">IFERROR(VLOOKUP(ROWS($N$5:N4422),$H$5:$I$6009,2,0),"")</f>
        <v/>
      </c>
    </row>
    <row r="4423" customFormat="false" ht="14.25" hidden="false" customHeight="true" outlineLevel="0" collapsed="false">
      <c r="H4423" s="44" t="n">
        <f aca="false">IF(ISNUMBER(SEARCH($N$1,I4423)),MAX($H$4:H4422)+1,0)</f>
        <v>0</v>
      </c>
      <c r="N4423" s="44" t="str">
        <f aca="false">IFERROR(VLOOKUP(ROWS($N$5:N4423),$H$5:$I$6009,2,0),"")</f>
        <v/>
      </c>
    </row>
    <row r="4424" customFormat="false" ht="14.25" hidden="false" customHeight="true" outlineLevel="0" collapsed="false">
      <c r="H4424" s="44" t="n">
        <f aca="false">IF(ISNUMBER(SEARCH($N$1,I4424)),MAX($H$4:H4423)+1,0)</f>
        <v>0</v>
      </c>
      <c r="N4424" s="44" t="str">
        <f aca="false">IFERROR(VLOOKUP(ROWS($N$5:N4424),$H$5:$I$6009,2,0),"")</f>
        <v/>
      </c>
    </row>
    <row r="4425" customFormat="false" ht="14.25" hidden="false" customHeight="true" outlineLevel="0" collapsed="false">
      <c r="H4425" s="44" t="n">
        <f aca="false">IF(ISNUMBER(SEARCH($N$1,I4425)),MAX($H$4:H4424)+1,0)</f>
        <v>0</v>
      </c>
      <c r="N4425" s="44" t="str">
        <f aca="false">IFERROR(VLOOKUP(ROWS($N$5:N4425),$H$5:$I$6009,2,0),"")</f>
        <v/>
      </c>
    </row>
    <row r="4426" customFormat="false" ht="14.25" hidden="false" customHeight="true" outlineLevel="0" collapsed="false">
      <c r="H4426" s="44" t="n">
        <f aca="false">IF(ISNUMBER(SEARCH($N$1,I4426)),MAX($H$4:H4425)+1,0)</f>
        <v>0</v>
      </c>
      <c r="N4426" s="44" t="str">
        <f aca="false">IFERROR(VLOOKUP(ROWS($N$5:N4426),$H$5:$I$6009,2,0),"")</f>
        <v/>
      </c>
    </row>
    <row r="4427" customFormat="false" ht="14.25" hidden="false" customHeight="true" outlineLevel="0" collapsed="false">
      <c r="H4427" s="44" t="n">
        <f aca="false">IF(ISNUMBER(SEARCH($N$1,I4427)),MAX($H$4:H4426)+1,0)</f>
        <v>0</v>
      </c>
      <c r="N4427" s="44" t="str">
        <f aca="false">IFERROR(VLOOKUP(ROWS($N$5:N4427),$H$5:$I$6009,2,0),"")</f>
        <v/>
      </c>
    </row>
    <row r="4428" customFormat="false" ht="14.25" hidden="false" customHeight="true" outlineLevel="0" collapsed="false">
      <c r="H4428" s="44" t="n">
        <f aca="false">IF(ISNUMBER(SEARCH($N$1,I4428)),MAX($H$4:H4427)+1,0)</f>
        <v>0</v>
      </c>
      <c r="N4428" s="44" t="str">
        <f aca="false">IFERROR(VLOOKUP(ROWS($N$5:N4428),$H$5:$I$6009,2,0),"")</f>
        <v/>
      </c>
    </row>
    <row r="4429" customFormat="false" ht="14.25" hidden="false" customHeight="true" outlineLevel="0" collapsed="false">
      <c r="H4429" s="44" t="n">
        <f aca="false">IF(ISNUMBER(SEARCH($N$1,I4429)),MAX($H$4:H4428)+1,0)</f>
        <v>0</v>
      </c>
      <c r="N4429" s="44" t="str">
        <f aca="false">IFERROR(VLOOKUP(ROWS($N$5:N4429),$H$5:$I$6009,2,0),"")</f>
        <v/>
      </c>
    </row>
    <row r="4430" customFormat="false" ht="14.25" hidden="false" customHeight="true" outlineLevel="0" collapsed="false">
      <c r="H4430" s="44" t="n">
        <f aca="false">IF(ISNUMBER(SEARCH($N$1,I4430)),MAX($H$4:H4429)+1,0)</f>
        <v>0</v>
      </c>
      <c r="N4430" s="44" t="str">
        <f aca="false">IFERROR(VLOOKUP(ROWS($N$5:N4430),$H$5:$I$6009,2,0),"")</f>
        <v/>
      </c>
    </row>
    <row r="4431" customFormat="false" ht="14.25" hidden="false" customHeight="true" outlineLevel="0" collapsed="false">
      <c r="H4431" s="44" t="n">
        <f aca="false">IF(ISNUMBER(SEARCH($N$1,I4431)),MAX($H$4:H4430)+1,0)</f>
        <v>0</v>
      </c>
      <c r="N4431" s="44" t="str">
        <f aca="false">IFERROR(VLOOKUP(ROWS($N$5:N4431),$H$5:$I$6009,2,0),"")</f>
        <v/>
      </c>
    </row>
    <row r="4432" customFormat="false" ht="14.25" hidden="false" customHeight="true" outlineLevel="0" collapsed="false">
      <c r="H4432" s="44" t="n">
        <f aca="false">IF(ISNUMBER(SEARCH($N$1,I4432)),MAX($H$4:H4431)+1,0)</f>
        <v>0</v>
      </c>
      <c r="N4432" s="44" t="str">
        <f aca="false">IFERROR(VLOOKUP(ROWS($N$5:N4432),$H$5:$I$6009,2,0),"")</f>
        <v/>
      </c>
    </row>
    <row r="4433" customFormat="false" ht="14.25" hidden="false" customHeight="true" outlineLevel="0" collapsed="false">
      <c r="H4433" s="44" t="n">
        <f aca="false">IF(ISNUMBER(SEARCH($N$1,I4433)),MAX($H$4:H4432)+1,0)</f>
        <v>0</v>
      </c>
      <c r="N4433" s="44" t="str">
        <f aca="false">IFERROR(VLOOKUP(ROWS($N$5:N4433),$H$5:$I$6009,2,0),"")</f>
        <v/>
      </c>
    </row>
    <row r="4434" customFormat="false" ht="14.25" hidden="false" customHeight="true" outlineLevel="0" collapsed="false">
      <c r="H4434" s="44" t="n">
        <f aca="false">IF(ISNUMBER(SEARCH($N$1,I4434)),MAX($H$4:H4433)+1,0)</f>
        <v>0</v>
      </c>
      <c r="N4434" s="44" t="str">
        <f aca="false">IFERROR(VLOOKUP(ROWS($N$5:N4434),$H$5:$I$6009,2,0),"")</f>
        <v/>
      </c>
    </row>
    <row r="4435" customFormat="false" ht="14.25" hidden="false" customHeight="true" outlineLevel="0" collapsed="false">
      <c r="H4435" s="44" t="n">
        <f aca="false">IF(ISNUMBER(SEARCH($N$1,I4435)),MAX($H$4:H4434)+1,0)</f>
        <v>0</v>
      </c>
      <c r="N4435" s="44" t="str">
        <f aca="false">IFERROR(VLOOKUP(ROWS($N$5:N4435),$H$5:$I$6009,2,0),"")</f>
        <v/>
      </c>
    </row>
    <row r="4436" customFormat="false" ht="14.25" hidden="false" customHeight="true" outlineLevel="0" collapsed="false">
      <c r="H4436" s="44" t="n">
        <f aca="false">IF(ISNUMBER(SEARCH($N$1,I4436)),MAX($H$4:H4435)+1,0)</f>
        <v>0</v>
      </c>
      <c r="N4436" s="44" t="str">
        <f aca="false">IFERROR(VLOOKUP(ROWS($N$5:N4436),$H$5:$I$6009,2,0),"")</f>
        <v/>
      </c>
    </row>
    <row r="4437" customFormat="false" ht="14.25" hidden="false" customHeight="true" outlineLevel="0" collapsed="false">
      <c r="H4437" s="44" t="n">
        <f aca="false">IF(ISNUMBER(SEARCH($N$1,I4437)),MAX($H$4:H4436)+1,0)</f>
        <v>0</v>
      </c>
      <c r="N4437" s="44" t="str">
        <f aca="false">IFERROR(VLOOKUP(ROWS($N$5:N4437),$H$5:$I$6009,2,0),"")</f>
        <v/>
      </c>
    </row>
    <row r="4438" customFormat="false" ht="14.25" hidden="false" customHeight="true" outlineLevel="0" collapsed="false">
      <c r="H4438" s="44" t="n">
        <f aca="false">IF(ISNUMBER(SEARCH($N$1,I4438)),MAX($H$4:H4437)+1,0)</f>
        <v>0</v>
      </c>
      <c r="N4438" s="44" t="str">
        <f aca="false">IFERROR(VLOOKUP(ROWS($N$5:N4438),$H$5:$I$6009,2,0),"")</f>
        <v/>
      </c>
    </row>
    <row r="4439" customFormat="false" ht="14.25" hidden="false" customHeight="true" outlineLevel="0" collapsed="false">
      <c r="H4439" s="44" t="n">
        <f aca="false">IF(ISNUMBER(SEARCH($N$1,I4439)),MAX($H$4:H4438)+1,0)</f>
        <v>0</v>
      </c>
      <c r="N4439" s="44" t="str">
        <f aca="false">IFERROR(VLOOKUP(ROWS($N$5:N4439),$H$5:$I$6009,2,0),"")</f>
        <v/>
      </c>
    </row>
    <row r="4440" customFormat="false" ht="14.25" hidden="false" customHeight="true" outlineLevel="0" collapsed="false">
      <c r="H4440" s="44" t="n">
        <f aca="false">IF(ISNUMBER(SEARCH($N$1,I4440)),MAX($H$4:H4439)+1,0)</f>
        <v>0</v>
      </c>
      <c r="N4440" s="44" t="str">
        <f aca="false">IFERROR(VLOOKUP(ROWS($N$5:N4440),$H$5:$I$6009,2,0),"")</f>
        <v/>
      </c>
    </row>
    <row r="4441" customFormat="false" ht="14.25" hidden="false" customHeight="true" outlineLevel="0" collapsed="false">
      <c r="H4441" s="44" t="n">
        <f aca="false">IF(ISNUMBER(SEARCH($N$1,I4441)),MAX($H$4:H4440)+1,0)</f>
        <v>0</v>
      </c>
      <c r="N4441" s="44" t="str">
        <f aca="false">IFERROR(VLOOKUP(ROWS($N$5:N4441),$H$5:$I$6009,2,0),"")</f>
        <v/>
      </c>
    </row>
    <row r="4442" customFormat="false" ht="14.25" hidden="false" customHeight="true" outlineLevel="0" collapsed="false">
      <c r="H4442" s="44" t="n">
        <f aca="false">IF(ISNUMBER(SEARCH($N$1,I4442)),MAX($H$4:H4441)+1,0)</f>
        <v>0</v>
      </c>
      <c r="N4442" s="44" t="str">
        <f aca="false">IFERROR(VLOOKUP(ROWS($N$5:N4442),$H$5:$I$6009,2,0),"")</f>
        <v/>
      </c>
    </row>
    <row r="4443" customFormat="false" ht="14.25" hidden="false" customHeight="true" outlineLevel="0" collapsed="false">
      <c r="H4443" s="44" t="n">
        <f aca="false">IF(ISNUMBER(SEARCH($N$1,I4443)),MAX($H$4:H4442)+1,0)</f>
        <v>0</v>
      </c>
      <c r="N4443" s="44" t="str">
        <f aca="false">IFERROR(VLOOKUP(ROWS($N$5:N4443),$H$5:$I$6009,2,0),"")</f>
        <v/>
      </c>
    </row>
    <row r="4444" customFormat="false" ht="14.25" hidden="false" customHeight="true" outlineLevel="0" collapsed="false">
      <c r="H4444" s="44" t="n">
        <f aca="false">IF(ISNUMBER(SEARCH($N$1,I4444)),MAX($H$4:H4443)+1,0)</f>
        <v>0</v>
      </c>
      <c r="N4444" s="44" t="str">
        <f aca="false">IFERROR(VLOOKUP(ROWS($N$5:N4444),$H$5:$I$6009,2,0),"")</f>
        <v/>
      </c>
    </row>
    <row r="4445" customFormat="false" ht="14.25" hidden="false" customHeight="true" outlineLevel="0" collapsed="false">
      <c r="H4445" s="44" t="n">
        <f aca="false">IF(ISNUMBER(SEARCH($N$1,I4445)),MAX($H$4:H4444)+1,0)</f>
        <v>0</v>
      </c>
      <c r="N4445" s="44" t="str">
        <f aca="false">IFERROR(VLOOKUP(ROWS($N$5:N4445),$H$5:$I$6009,2,0),"")</f>
        <v/>
      </c>
    </row>
    <row r="4446" customFormat="false" ht="14.25" hidden="false" customHeight="true" outlineLevel="0" collapsed="false">
      <c r="H4446" s="44" t="n">
        <f aca="false">IF(ISNUMBER(SEARCH($N$1,I4446)),MAX($H$4:H4445)+1,0)</f>
        <v>0</v>
      </c>
      <c r="N4446" s="44" t="str">
        <f aca="false">IFERROR(VLOOKUP(ROWS($N$5:N4446),$H$5:$I$6009,2,0),"")</f>
        <v/>
      </c>
    </row>
    <row r="4447" customFormat="false" ht="14.25" hidden="false" customHeight="true" outlineLevel="0" collapsed="false">
      <c r="H4447" s="44" t="n">
        <f aca="false">IF(ISNUMBER(SEARCH($N$1,I4447)),MAX($H$4:H4446)+1,0)</f>
        <v>0</v>
      </c>
      <c r="N4447" s="44" t="str">
        <f aca="false">IFERROR(VLOOKUP(ROWS($N$5:N4447),$H$5:$I$6009,2,0),"")</f>
        <v/>
      </c>
    </row>
    <row r="4448" customFormat="false" ht="14.25" hidden="false" customHeight="true" outlineLevel="0" collapsed="false">
      <c r="H4448" s="44" t="n">
        <f aca="false">IF(ISNUMBER(SEARCH($N$1,I4448)),MAX($H$4:H4447)+1,0)</f>
        <v>0</v>
      </c>
      <c r="N4448" s="44" t="str">
        <f aca="false">IFERROR(VLOOKUP(ROWS($N$5:N4448),$H$5:$I$6009,2,0),"")</f>
        <v/>
      </c>
    </row>
    <row r="4449" customFormat="false" ht="14.25" hidden="false" customHeight="true" outlineLevel="0" collapsed="false">
      <c r="H4449" s="44" t="n">
        <f aca="false">IF(ISNUMBER(SEARCH($N$1,I4449)),MAX($H$4:H4448)+1,0)</f>
        <v>0</v>
      </c>
      <c r="N4449" s="44" t="str">
        <f aca="false">IFERROR(VLOOKUP(ROWS($N$5:N4449),$H$5:$I$6009,2,0),"")</f>
        <v/>
      </c>
    </row>
    <row r="4450" customFormat="false" ht="14.25" hidden="false" customHeight="true" outlineLevel="0" collapsed="false">
      <c r="H4450" s="44" t="n">
        <f aca="false">IF(ISNUMBER(SEARCH($N$1,I4450)),MAX($H$4:H4449)+1,0)</f>
        <v>0</v>
      </c>
      <c r="N4450" s="44" t="str">
        <f aca="false">IFERROR(VLOOKUP(ROWS($N$5:N4450),$H$5:$I$6009,2,0),"")</f>
        <v/>
      </c>
    </row>
    <row r="4451" customFormat="false" ht="14.25" hidden="false" customHeight="true" outlineLevel="0" collapsed="false">
      <c r="H4451" s="44" t="n">
        <f aca="false">IF(ISNUMBER(SEARCH($N$1,I4451)),MAX($H$4:H4450)+1,0)</f>
        <v>0</v>
      </c>
      <c r="N4451" s="44" t="str">
        <f aca="false">IFERROR(VLOOKUP(ROWS($N$5:N4451),$H$5:$I$6009,2,0),"")</f>
        <v/>
      </c>
    </row>
    <row r="4452" customFormat="false" ht="14.25" hidden="false" customHeight="true" outlineLevel="0" collapsed="false">
      <c r="H4452" s="44" t="n">
        <f aca="false">IF(ISNUMBER(SEARCH($N$1,I4452)),MAX($H$4:H4451)+1,0)</f>
        <v>0</v>
      </c>
      <c r="N4452" s="44" t="str">
        <f aca="false">IFERROR(VLOOKUP(ROWS($N$5:N4452),$H$5:$I$6009,2,0),"")</f>
        <v/>
      </c>
    </row>
    <row r="4453" customFormat="false" ht="14.25" hidden="false" customHeight="true" outlineLevel="0" collapsed="false">
      <c r="H4453" s="44" t="n">
        <f aca="false">IF(ISNUMBER(SEARCH($N$1,I4453)),MAX($H$4:H4452)+1,0)</f>
        <v>0</v>
      </c>
      <c r="N4453" s="44" t="str">
        <f aca="false">IFERROR(VLOOKUP(ROWS($N$5:N4453),$H$5:$I$6009,2,0),"")</f>
        <v/>
      </c>
    </row>
    <row r="4454" customFormat="false" ht="14.25" hidden="false" customHeight="true" outlineLevel="0" collapsed="false">
      <c r="H4454" s="44" t="n">
        <f aca="false">IF(ISNUMBER(SEARCH($N$1,I4454)),MAX($H$4:H4453)+1,0)</f>
        <v>0</v>
      </c>
      <c r="N4454" s="44" t="str">
        <f aca="false">IFERROR(VLOOKUP(ROWS($N$5:N4454),$H$5:$I$6009,2,0),"")</f>
        <v/>
      </c>
    </row>
    <row r="4455" customFormat="false" ht="14.25" hidden="false" customHeight="true" outlineLevel="0" collapsed="false">
      <c r="H4455" s="44" t="n">
        <f aca="false">IF(ISNUMBER(SEARCH($N$1,I4455)),MAX($H$4:H4454)+1,0)</f>
        <v>0</v>
      </c>
      <c r="N4455" s="44" t="str">
        <f aca="false">IFERROR(VLOOKUP(ROWS($N$5:N4455),$H$5:$I$6009,2,0),"")</f>
        <v/>
      </c>
    </row>
    <row r="4456" customFormat="false" ht="14.25" hidden="false" customHeight="true" outlineLevel="0" collapsed="false">
      <c r="H4456" s="44" t="n">
        <f aca="false">IF(ISNUMBER(SEARCH($N$1,I4456)),MAX($H$4:H4455)+1,0)</f>
        <v>0</v>
      </c>
      <c r="N4456" s="44" t="str">
        <f aca="false">IFERROR(VLOOKUP(ROWS($N$5:N4456),$H$5:$I$6009,2,0),"")</f>
        <v/>
      </c>
    </row>
    <row r="4457" customFormat="false" ht="14.25" hidden="false" customHeight="true" outlineLevel="0" collapsed="false">
      <c r="H4457" s="44" t="n">
        <f aca="false">IF(ISNUMBER(SEARCH($N$1,I4457)),MAX($H$4:H4456)+1,0)</f>
        <v>0</v>
      </c>
      <c r="N4457" s="44" t="str">
        <f aca="false">IFERROR(VLOOKUP(ROWS($N$5:N4457),$H$5:$I$6009,2,0),"")</f>
        <v/>
      </c>
    </row>
    <row r="4458" customFormat="false" ht="14.25" hidden="false" customHeight="true" outlineLevel="0" collapsed="false">
      <c r="H4458" s="44" t="n">
        <f aca="false">IF(ISNUMBER(SEARCH($N$1,I4458)),MAX($H$4:H4457)+1,0)</f>
        <v>0</v>
      </c>
      <c r="N4458" s="44" t="str">
        <f aca="false">IFERROR(VLOOKUP(ROWS($N$5:N4458),$H$5:$I$6009,2,0),"")</f>
        <v/>
      </c>
    </row>
    <row r="4459" customFormat="false" ht="14.25" hidden="false" customHeight="true" outlineLevel="0" collapsed="false">
      <c r="H4459" s="44" t="n">
        <f aca="false">IF(ISNUMBER(SEARCH($N$1,I4459)),MAX($H$4:H4458)+1,0)</f>
        <v>0</v>
      </c>
      <c r="N4459" s="44" t="str">
        <f aca="false">IFERROR(VLOOKUP(ROWS($N$5:N4459),$H$5:$I$6009,2,0),"")</f>
        <v/>
      </c>
    </row>
    <row r="4460" customFormat="false" ht="14.25" hidden="false" customHeight="true" outlineLevel="0" collapsed="false">
      <c r="H4460" s="44" t="n">
        <f aca="false">IF(ISNUMBER(SEARCH($N$1,I4460)),MAX($H$4:H4459)+1,0)</f>
        <v>0</v>
      </c>
      <c r="N4460" s="44" t="str">
        <f aca="false">IFERROR(VLOOKUP(ROWS($N$5:N4460),$H$5:$I$6009,2,0),"")</f>
        <v/>
      </c>
    </row>
    <row r="4461" customFormat="false" ht="14.25" hidden="false" customHeight="true" outlineLevel="0" collapsed="false">
      <c r="H4461" s="44" t="n">
        <f aca="false">IF(ISNUMBER(SEARCH($N$1,I4461)),MAX($H$4:H4460)+1,0)</f>
        <v>0</v>
      </c>
      <c r="N4461" s="44" t="str">
        <f aca="false">IFERROR(VLOOKUP(ROWS($N$5:N4461),$H$5:$I$6009,2,0),"")</f>
        <v/>
      </c>
    </row>
    <row r="4462" customFormat="false" ht="14.25" hidden="false" customHeight="true" outlineLevel="0" collapsed="false">
      <c r="H4462" s="44" t="n">
        <f aca="false">IF(ISNUMBER(SEARCH($N$1,I4462)),MAX($H$4:H4461)+1,0)</f>
        <v>0</v>
      </c>
      <c r="N4462" s="44" t="str">
        <f aca="false">IFERROR(VLOOKUP(ROWS($N$5:N4462),$H$5:$I$6009,2,0),"")</f>
        <v/>
      </c>
    </row>
    <row r="4463" customFormat="false" ht="14.25" hidden="false" customHeight="true" outlineLevel="0" collapsed="false">
      <c r="H4463" s="44" t="n">
        <f aca="false">IF(ISNUMBER(SEARCH($N$1,I4463)),MAX($H$4:H4462)+1,0)</f>
        <v>0</v>
      </c>
      <c r="N4463" s="44" t="str">
        <f aca="false">IFERROR(VLOOKUP(ROWS($N$5:N4463),$H$5:$I$6009,2,0),"")</f>
        <v/>
      </c>
    </row>
    <row r="4464" customFormat="false" ht="14.25" hidden="false" customHeight="true" outlineLevel="0" collapsed="false">
      <c r="H4464" s="44" t="n">
        <f aca="false">IF(ISNUMBER(SEARCH($N$1,I4464)),MAX($H$4:H4463)+1,0)</f>
        <v>0</v>
      </c>
      <c r="N4464" s="44" t="str">
        <f aca="false">IFERROR(VLOOKUP(ROWS($N$5:N4464),$H$5:$I$6009,2,0),"")</f>
        <v/>
      </c>
    </row>
    <row r="4465" customFormat="false" ht="14.25" hidden="false" customHeight="true" outlineLevel="0" collapsed="false">
      <c r="H4465" s="44" t="n">
        <f aca="false">IF(ISNUMBER(SEARCH($N$1,I4465)),MAX($H$4:H4464)+1,0)</f>
        <v>0</v>
      </c>
      <c r="N4465" s="44" t="str">
        <f aca="false">IFERROR(VLOOKUP(ROWS($N$5:N4465),$H$5:$I$6009,2,0),"")</f>
        <v/>
      </c>
    </row>
    <row r="4466" customFormat="false" ht="14.25" hidden="false" customHeight="true" outlineLevel="0" collapsed="false">
      <c r="H4466" s="44" t="n">
        <f aca="false">IF(ISNUMBER(SEARCH($N$1,I4466)),MAX($H$4:H4465)+1,0)</f>
        <v>0</v>
      </c>
      <c r="N4466" s="44" t="str">
        <f aca="false">IFERROR(VLOOKUP(ROWS($N$5:N4466),$H$5:$I$6009,2,0),"")</f>
        <v/>
      </c>
    </row>
    <row r="4467" customFormat="false" ht="14.25" hidden="false" customHeight="true" outlineLevel="0" collapsed="false">
      <c r="H4467" s="44" t="n">
        <f aca="false">IF(ISNUMBER(SEARCH($N$1,I4467)),MAX($H$4:H4466)+1,0)</f>
        <v>0</v>
      </c>
      <c r="N4467" s="44" t="str">
        <f aca="false">IFERROR(VLOOKUP(ROWS($N$5:N4467),$H$5:$I$6009,2,0),"")</f>
        <v/>
      </c>
    </row>
    <row r="4468" customFormat="false" ht="14.25" hidden="false" customHeight="true" outlineLevel="0" collapsed="false">
      <c r="H4468" s="44" t="n">
        <f aca="false">IF(ISNUMBER(SEARCH($N$1,I4468)),MAX($H$4:H4467)+1,0)</f>
        <v>0</v>
      </c>
      <c r="N4468" s="44" t="str">
        <f aca="false">IFERROR(VLOOKUP(ROWS($N$5:N4468),$H$5:$I$6009,2,0),"")</f>
        <v/>
      </c>
    </row>
    <row r="4469" customFormat="false" ht="14.25" hidden="false" customHeight="true" outlineLevel="0" collapsed="false">
      <c r="H4469" s="44" t="n">
        <f aca="false">IF(ISNUMBER(SEARCH($N$1,I4469)),MAX($H$4:H4468)+1,0)</f>
        <v>0</v>
      </c>
      <c r="N4469" s="44" t="str">
        <f aca="false">IFERROR(VLOOKUP(ROWS($N$5:N4469),$H$5:$I$6009,2,0),"")</f>
        <v/>
      </c>
    </row>
    <row r="4470" customFormat="false" ht="14.25" hidden="false" customHeight="true" outlineLevel="0" collapsed="false">
      <c r="H4470" s="44" t="n">
        <f aca="false">IF(ISNUMBER(SEARCH($N$1,I4470)),MAX($H$4:H4469)+1,0)</f>
        <v>0</v>
      </c>
      <c r="N4470" s="44" t="str">
        <f aca="false">IFERROR(VLOOKUP(ROWS($N$5:N4470),$H$5:$I$6009,2,0),"")</f>
        <v/>
      </c>
    </row>
    <row r="4471" customFormat="false" ht="14.25" hidden="false" customHeight="true" outlineLevel="0" collapsed="false">
      <c r="H4471" s="44" t="n">
        <f aca="false">IF(ISNUMBER(SEARCH($N$1,I4471)),MAX($H$4:H4470)+1,0)</f>
        <v>0</v>
      </c>
      <c r="N4471" s="44" t="str">
        <f aca="false">IFERROR(VLOOKUP(ROWS($N$5:N4471),$H$5:$I$6009,2,0),"")</f>
        <v/>
      </c>
    </row>
    <row r="4472" customFormat="false" ht="14.25" hidden="false" customHeight="true" outlineLevel="0" collapsed="false">
      <c r="H4472" s="44" t="n">
        <f aca="false">IF(ISNUMBER(SEARCH($N$1,I4472)),MAX($H$4:H4471)+1,0)</f>
        <v>0</v>
      </c>
      <c r="N4472" s="44" t="str">
        <f aca="false">IFERROR(VLOOKUP(ROWS($N$5:N4472),$H$5:$I$6009,2,0),"")</f>
        <v/>
      </c>
    </row>
    <row r="4473" customFormat="false" ht="14.25" hidden="false" customHeight="true" outlineLevel="0" collapsed="false">
      <c r="H4473" s="44" t="n">
        <f aca="false">IF(ISNUMBER(SEARCH($N$1,I4473)),MAX($H$4:H4472)+1,0)</f>
        <v>0</v>
      </c>
      <c r="N4473" s="44" t="str">
        <f aca="false">IFERROR(VLOOKUP(ROWS($N$5:N4473),$H$5:$I$6009,2,0),"")</f>
        <v/>
      </c>
    </row>
    <row r="4474" customFormat="false" ht="14.25" hidden="false" customHeight="true" outlineLevel="0" collapsed="false">
      <c r="H4474" s="44" t="n">
        <f aca="false">IF(ISNUMBER(SEARCH($N$1,I4474)),MAX($H$4:H4473)+1,0)</f>
        <v>0</v>
      </c>
      <c r="N4474" s="44" t="str">
        <f aca="false">IFERROR(VLOOKUP(ROWS($N$5:N4474),$H$5:$I$6009,2,0),"")</f>
        <v/>
      </c>
    </row>
    <row r="4475" customFormat="false" ht="14.25" hidden="false" customHeight="true" outlineLevel="0" collapsed="false">
      <c r="H4475" s="44" t="n">
        <f aca="false">IF(ISNUMBER(SEARCH($N$1,I4475)),MAX($H$4:H4474)+1,0)</f>
        <v>0</v>
      </c>
      <c r="N4475" s="44" t="str">
        <f aca="false">IFERROR(VLOOKUP(ROWS($N$5:N4475),$H$5:$I$6009,2,0),"")</f>
        <v/>
      </c>
    </row>
    <row r="4476" customFormat="false" ht="14.25" hidden="false" customHeight="true" outlineLevel="0" collapsed="false">
      <c r="H4476" s="44" t="n">
        <f aca="false">IF(ISNUMBER(SEARCH($N$1,I4476)),MAX($H$4:H4475)+1,0)</f>
        <v>0</v>
      </c>
      <c r="N4476" s="44" t="str">
        <f aca="false">IFERROR(VLOOKUP(ROWS($N$5:N4476),$H$5:$I$6009,2,0),"")</f>
        <v/>
      </c>
    </row>
    <row r="4477" customFormat="false" ht="14.25" hidden="false" customHeight="true" outlineLevel="0" collapsed="false">
      <c r="H4477" s="44" t="n">
        <f aca="false">IF(ISNUMBER(SEARCH($N$1,I4477)),MAX($H$4:H4476)+1,0)</f>
        <v>0</v>
      </c>
      <c r="N4477" s="44" t="str">
        <f aca="false">IFERROR(VLOOKUP(ROWS($N$5:N4477),$H$5:$I$6009,2,0),"")</f>
        <v/>
      </c>
    </row>
    <row r="4478" customFormat="false" ht="14.25" hidden="false" customHeight="true" outlineLevel="0" collapsed="false">
      <c r="H4478" s="44" t="n">
        <f aca="false">IF(ISNUMBER(SEARCH($N$1,I4478)),MAX($H$4:H4477)+1,0)</f>
        <v>0</v>
      </c>
      <c r="N4478" s="44" t="str">
        <f aca="false">IFERROR(VLOOKUP(ROWS($N$5:N4478),$H$5:$I$6009,2,0),"")</f>
        <v/>
      </c>
    </row>
    <row r="4479" customFormat="false" ht="14.25" hidden="false" customHeight="true" outlineLevel="0" collapsed="false">
      <c r="H4479" s="44" t="n">
        <f aca="false">IF(ISNUMBER(SEARCH($N$1,I4479)),MAX($H$4:H4478)+1,0)</f>
        <v>0</v>
      </c>
      <c r="N4479" s="44" t="str">
        <f aca="false">IFERROR(VLOOKUP(ROWS($N$5:N4479),$H$5:$I$6009,2,0),"")</f>
        <v/>
      </c>
    </row>
    <row r="4480" customFormat="false" ht="14.25" hidden="false" customHeight="true" outlineLevel="0" collapsed="false">
      <c r="H4480" s="44" t="n">
        <f aca="false">IF(ISNUMBER(SEARCH($N$1,I4480)),MAX($H$4:H4479)+1,0)</f>
        <v>0</v>
      </c>
      <c r="N4480" s="44" t="str">
        <f aca="false">IFERROR(VLOOKUP(ROWS($N$5:N4480),$H$5:$I$6009,2,0),"")</f>
        <v/>
      </c>
    </row>
    <row r="4481" customFormat="false" ht="14.25" hidden="false" customHeight="true" outlineLevel="0" collapsed="false">
      <c r="H4481" s="44" t="n">
        <f aca="false">IF(ISNUMBER(SEARCH($N$1,I4481)),MAX($H$4:H4480)+1,0)</f>
        <v>0</v>
      </c>
      <c r="N4481" s="44" t="str">
        <f aca="false">IFERROR(VLOOKUP(ROWS($N$5:N4481),$H$5:$I$6009,2,0),"")</f>
        <v/>
      </c>
    </row>
    <row r="4482" customFormat="false" ht="14.25" hidden="false" customHeight="true" outlineLevel="0" collapsed="false">
      <c r="H4482" s="44" t="n">
        <f aca="false">IF(ISNUMBER(SEARCH($N$1,I4482)),MAX($H$4:H4481)+1,0)</f>
        <v>0</v>
      </c>
      <c r="N4482" s="44" t="str">
        <f aca="false">IFERROR(VLOOKUP(ROWS($N$5:N4482),$H$5:$I$6009,2,0),"")</f>
        <v/>
      </c>
    </row>
    <row r="4483" customFormat="false" ht="14.25" hidden="false" customHeight="true" outlineLevel="0" collapsed="false">
      <c r="H4483" s="44" t="n">
        <f aca="false">IF(ISNUMBER(SEARCH($N$1,I4483)),MAX($H$4:H4482)+1,0)</f>
        <v>0</v>
      </c>
      <c r="N4483" s="44" t="str">
        <f aca="false">IFERROR(VLOOKUP(ROWS($N$5:N4483),$H$5:$I$6009,2,0),"")</f>
        <v/>
      </c>
    </row>
    <row r="4484" customFormat="false" ht="14.25" hidden="false" customHeight="true" outlineLevel="0" collapsed="false">
      <c r="H4484" s="44" t="n">
        <f aca="false">IF(ISNUMBER(SEARCH($N$1,I4484)),MAX($H$4:H4483)+1,0)</f>
        <v>0</v>
      </c>
      <c r="N4484" s="44" t="str">
        <f aca="false">IFERROR(VLOOKUP(ROWS($N$5:N4484),$H$5:$I$6009,2,0),"")</f>
        <v/>
      </c>
    </row>
    <row r="4485" customFormat="false" ht="14.25" hidden="false" customHeight="true" outlineLevel="0" collapsed="false">
      <c r="H4485" s="44" t="n">
        <f aca="false">IF(ISNUMBER(SEARCH($N$1,I4485)),MAX($H$4:H4484)+1,0)</f>
        <v>0</v>
      </c>
      <c r="N4485" s="44" t="str">
        <f aca="false">IFERROR(VLOOKUP(ROWS($N$5:N4485),$H$5:$I$6009,2,0),"")</f>
        <v/>
      </c>
    </row>
    <row r="4486" customFormat="false" ht="14.25" hidden="false" customHeight="true" outlineLevel="0" collapsed="false">
      <c r="H4486" s="44" t="n">
        <f aca="false">IF(ISNUMBER(SEARCH($N$1,I4486)),MAX($H$4:H4485)+1,0)</f>
        <v>0</v>
      </c>
      <c r="N4486" s="44" t="str">
        <f aca="false">IFERROR(VLOOKUP(ROWS($N$5:N4486),$H$5:$I$6009,2,0),"")</f>
        <v/>
      </c>
    </row>
    <row r="4487" customFormat="false" ht="14.25" hidden="false" customHeight="true" outlineLevel="0" collapsed="false">
      <c r="H4487" s="44" t="n">
        <f aca="false">IF(ISNUMBER(SEARCH($N$1,I4487)),MAX($H$4:H4486)+1,0)</f>
        <v>0</v>
      </c>
      <c r="N4487" s="44" t="str">
        <f aca="false">IFERROR(VLOOKUP(ROWS($N$5:N4487),$H$5:$I$6009,2,0),"")</f>
        <v/>
      </c>
    </row>
    <row r="4488" customFormat="false" ht="14.25" hidden="false" customHeight="true" outlineLevel="0" collapsed="false">
      <c r="H4488" s="44" t="n">
        <f aca="false">IF(ISNUMBER(SEARCH($N$1,I4488)),MAX($H$4:H4487)+1,0)</f>
        <v>0</v>
      </c>
      <c r="N4488" s="44" t="str">
        <f aca="false">IFERROR(VLOOKUP(ROWS($N$5:N4488),$H$5:$I$6009,2,0),"")</f>
        <v/>
      </c>
    </row>
    <row r="4489" customFormat="false" ht="14.25" hidden="false" customHeight="true" outlineLevel="0" collapsed="false">
      <c r="H4489" s="44" t="n">
        <f aca="false">IF(ISNUMBER(SEARCH($N$1,I4489)),MAX($H$4:H4488)+1,0)</f>
        <v>0</v>
      </c>
      <c r="N4489" s="44" t="str">
        <f aca="false">IFERROR(VLOOKUP(ROWS($N$5:N4489),$H$5:$I$6009,2,0),"")</f>
        <v/>
      </c>
    </row>
    <row r="4490" customFormat="false" ht="14.25" hidden="false" customHeight="true" outlineLevel="0" collapsed="false">
      <c r="H4490" s="44" t="n">
        <f aca="false">IF(ISNUMBER(SEARCH($N$1,I4490)),MAX($H$4:H4489)+1,0)</f>
        <v>0</v>
      </c>
      <c r="N4490" s="44" t="str">
        <f aca="false">IFERROR(VLOOKUP(ROWS($N$5:N4490),$H$5:$I$6009,2,0),"")</f>
        <v/>
      </c>
    </row>
    <row r="4491" customFormat="false" ht="14.25" hidden="false" customHeight="true" outlineLevel="0" collapsed="false">
      <c r="H4491" s="44" t="n">
        <f aca="false">IF(ISNUMBER(SEARCH($N$1,I4491)),MAX($H$4:H4490)+1,0)</f>
        <v>0</v>
      </c>
      <c r="N4491" s="44" t="str">
        <f aca="false">IFERROR(VLOOKUP(ROWS($N$5:N4491),$H$5:$I$6009,2,0),"")</f>
        <v/>
      </c>
    </row>
    <row r="4492" customFormat="false" ht="14.25" hidden="false" customHeight="true" outlineLevel="0" collapsed="false">
      <c r="H4492" s="44" t="n">
        <f aca="false">IF(ISNUMBER(SEARCH($N$1,I4492)),MAX($H$4:H4491)+1,0)</f>
        <v>0</v>
      </c>
      <c r="N4492" s="44" t="str">
        <f aca="false">IFERROR(VLOOKUP(ROWS($N$5:N4492),$H$5:$I$6009,2,0),"")</f>
        <v/>
      </c>
    </row>
    <row r="4493" customFormat="false" ht="14.25" hidden="false" customHeight="true" outlineLevel="0" collapsed="false">
      <c r="H4493" s="44" t="n">
        <f aca="false">IF(ISNUMBER(SEARCH($N$1,I4493)),MAX($H$4:H4492)+1,0)</f>
        <v>0</v>
      </c>
      <c r="N4493" s="44" t="str">
        <f aca="false">IFERROR(VLOOKUP(ROWS($N$5:N4493),$H$5:$I$6009,2,0),"")</f>
        <v/>
      </c>
    </row>
    <row r="4494" customFormat="false" ht="14.25" hidden="false" customHeight="true" outlineLevel="0" collapsed="false">
      <c r="H4494" s="44" t="n">
        <f aca="false">IF(ISNUMBER(SEARCH($N$1,I4494)),MAX($H$4:H4493)+1,0)</f>
        <v>0</v>
      </c>
      <c r="N4494" s="44" t="str">
        <f aca="false">IFERROR(VLOOKUP(ROWS($N$5:N4494),$H$5:$I$6009,2,0),"")</f>
        <v/>
      </c>
    </row>
    <row r="4495" customFormat="false" ht="14.25" hidden="false" customHeight="true" outlineLevel="0" collapsed="false">
      <c r="H4495" s="44" t="n">
        <f aca="false">IF(ISNUMBER(SEARCH($N$1,I4495)),MAX($H$4:H4494)+1,0)</f>
        <v>0</v>
      </c>
      <c r="N4495" s="44" t="str">
        <f aca="false">IFERROR(VLOOKUP(ROWS($N$5:N4495),$H$5:$I$6009,2,0),"")</f>
        <v/>
      </c>
    </row>
    <row r="4496" customFormat="false" ht="14.25" hidden="false" customHeight="true" outlineLevel="0" collapsed="false">
      <c r="H4496" s="44" t="n">
        <f aca="false">IF(ISNUMBER(SEARCH($N$1,I4496)),MAX($H$4:H4495)+1,0)</f>
        <v>0</v>
      </c>
      <c r="N4496" s="44" t="str">
        <f aca="false">IFERROR(VLOOKUP(ROWS($N$5:N4496),$H$5:$I$6009,2,0),"")</f>
        <v/>
      </c>
    </row>
    <row r="4497" customFormat="false" ht="14.25" hidden="false" customHeight="true" outlineLevel="0" collapsed="false">
      <c r="H4497" s="44" t="n">
        <f aca="false">IF(ISNUMBER(SEARCH($N$1,I4497)),MAX($H$4:H4496)+1,0)</f>
        <v>0</v>
      </c>
      <c r="N4497" s="44" t="str">
        <f aca="false">IFERROR(VLOOKUP(ROWS($N$5:N4497),$H$5:$I$6009,2,0),"")</f>
        <v/>
      </c>
    </row>
    <row r="4498" customFormat="false" ht="14.25" hidden="false" customHeight="true" outlineLevel="0" collapsed="false">
      <c r="H4498" s="44" t="n">
        <f aca="false">IF(ISNUMBER(SEARCH($N$1,I4498)),MAX($H$4:H4497)+1,0)</f>
        <v>0</v>
      </c>
      <c r="N4498" s="44" t="str">
        <f aca="false">IFERROR(VLOOKUP(ROWS($N$5:N4498),$H$5:$I$6009,2,0),"")</f>
        <v/>
      </c>
    </row>
    <row r="4499" customFormat="false" ht="14.25" hidden="false" customHeight="true" outlineLevel="0" collapsed="false">
      <c r="H4499" s="44" t="n">
        <f aca="false">IF(ISNUMBER(SEARCH($N$1,I4499)),MAX($H$4:H4498)+1,0)</f>
        <v>0</v>
      </c>
      <c r="N4499" s="44" t="str">
        <f aca="false">IFERROR(VLOOKUP(ROWS($N$5:N4499),$H$5:$I$6009,2,0),"")</f>
        <v/>
      </c>
    </row>
    <row r="4500" customFormat="false" ht="14.25" hidden="false" customHeight="true" outlineLevel="0" collapsed="false">
      <c r="H4500" s="44" t="n">
        <f aca="false">IF(ISNUMBER(SEARCH($N$1,I4500)),MAX($H$4:H4499)+1,0)</f>
        <v>0</v>
      </c>
      <c r="N4500" s="44" t="str">
        <f aca="false">IFERROR(VLOOKUP(ROWS($N$5:N4500),$H$5:$I$6009,2,0),"")</f>
        <v/>
      </c>
    </row>
    <row r="4501" customFormat="false" ht="14.25" hidden="false" customHeight="true" outlineLevel="0" collapsed="false">
      <c r="H4501" s="44" t="n">
        <f aca="false">IF(ISNUMBER(SEARCH($N$1,I4501)),MAX($H$4:H4500)+1,0)</f>
        <v>0</v>
      </c>
      <c r="N4501" s="44" t="str">
        <f aca="false">IFERROR(VLOOKUP(ROWS($N$5:N4501),$H$5:$I$6009,2,0),"")</f>
        <v/>
      </c>
    </row>
    <row r="4502" customFormat="false" ht="14.25" hidden="false" customHeight="true" outlineLevel="0" collapsed="false">
      <c r="H4502" s="44" t="n">
        <f aca="false">IF(ISNUMBER(SEARCH($N$1,I4502)),MAX($H$4:H4501)+1,0)</f>
        <v>0</v>
      </c>
      <c r="N4502" s="44" t="str">
        <f aca="false">IFERROR(VLOOKUP(ROWS($N$5:N4502),$H$5:$I$6009,2,0),"")</f>
        <v/>
      </c>
    </row>
    <row r="4503" customFormat="false" ht="14.25" hidden="false" customHeight="true" outlineLevel="0" collapsed="false">
      <c r="H4503" s="44" t="n">
        <f aca="false">IF(ISNUMBER(SEARCH($N$1,I4503)),MAX($H$4:H4502)+1,0)</f>
        <v>0</v>
      </c>
      <c r="N4503" s="44" t="str">
        <f aca="false">IFERROR(VLOOKUP(ROWS($N$5:N4503),$H$5:$I$6009,2,0),"")</f>
        <v/>
      </c>
    </row>
    <row r="4504" customFormat="false" ht="14.25" hidden="false" customHeight="true" outlineLevel="0" collapsed="false">
      <c r="H4504" s="44" t="n">
        <f aca="false">IF(ISNUMBER(SEARCH($N$1,I4504)),MAX($H$4:H4503)+1,0)</f>
        <v>0</v>
      </c>
      <c r="N4504" s="44" t="str">
        <f aca="false">IFERROR(VLOOKUP(ROWS($N$5:N4504),$H$5:$I$6009,2,0),"")</f>
        <v/>
      </c>
    </row>
    <row r="4505" customFormat="false" ht="14.25" hidden="false" customHeight="true" outlineLevel="0" collapsed="false">
      <c r="H4505" s="44" t="n">
        <f aca="false">IF(ISNUMBER(SEARCH($N$1,I4505)),MAX($H$4:H4504)+1,0)</f>
        <v>0</v>
      </c>
      <c r="N4505" s="44" t="str">
        <f aca="false">IFERROR(VLOOKUP(ROWS($N$5:N4505),$H$5:$I$6009,2,0),"")</f>
        <v/>
      </c>
    </row>
    <row r="4506" customFormat="false" ht="14.25" hidden="false" customHeight="true" outlineLevel="0" collapsed="false">
      <c r="H4506" s="44" t="n">
        <f aca="false">IF(ISNUMBER(SEARCH($N$1,I4506)),MAX($H$4:H4505)+1,0)</f>
        <v>0</v>
      </c>
      <c r="N4506" s="44" t="str">
        <f aca="false">IFERROR(VLOOKUP(ROWS($N$5:N4506),$H$5:$I$6009,2,0),"")</f>
        <v/>
      </c>
    </row>
    <row r="4507" customFormat="false" ht="14.25" hidden="false" customHeight="true" outlineLevel="0" collapsed="false">
      <c r="H4507" s="44" t="n">
        <f aca="false">IF(ISNUMBER(SEARCH($N$1,I4507)),MAX($H$4:H4506)+1,0)</f>
        <v>0</v>
      </c>
      <c r="N4507" s="44" t="str">
        <f aca="false">IFERROR(VLOOKUP(ROWS($N$5:N4507),$H$5:$I$6009,2,0),"")</f>
        <v/>
      </c>
    </row>
    <row r="4508" customFormat="false" ht="14.25" hidden="false" customHeight="true" outlineLevel="0" collapsed="false">
      <c r="H4508" s="44" t="n">
        <f aca="false">IF(ISNUMBER(SEARCH($N$1,I4508)),MAX($H$4:H4507)+1,0)</f>
        <v>0</v>
      </c>
      <c r="N4508" s="44" t="str">
        <f aca="false">IFERROR(VLOOKUP(ROWS($N$5:N4508),$H$5:$I$6009,2,0),"")</f>
        <v/>
      </c>
    </row>
    <row r="4509" customFormat="false" ht="14.25" hidden="false" customHeight="true" outlineLevel="0" collapsed="false">
      <c r="H4509" s="44" t="n">
        <f aca="false">IF(ISNUMBER(SEARCH($N$1,I4509)),MAX($H$4:H4508)+1,0)</f>
        <v>0</v>
      </c>
      <c r="N4509" s="44" t="str">
        <f aca="false">IFERROR(VLOOKUP(ROWS($N$5:N4509),$H$5:$I$6009,2,0),"")</f>
        <v/>
      </c>
    </row>
    <row r="4510" customFormat="false" ht="14.25" hidden="false" customHeight="true" outlineLevel="0" collapsed="false">
      <c r="H4510" s="44" t="n">
        <f aca="false">IF(ISNUMBER(SEARCH($N$1,I4510)),MAX($H$4:H4509)+1,0)</f>
        <v>0</v>
      </c>
      <c r="N4510" s="44" t="str">
        <f aca="false">IFERROR(VLOOKUP(ROWS($N$5:N4510),$H$5:$I$6009,2,0),"")</f>
        <v/>
      </c>
    </row>
    <row r="4511" customFormat="false" ht="14.25" hidden="false" customHeight="true" outlineLevel="0" collapsed="false">
      <c r="H4511" s="44" t="n">
        <f aca="false">IF(ISNUMBER(SEARCH($N$1,I4511)),MAX($H$4:H4510)+1,0)</f>
        <v>0</v>
      </c>
      <c r="N4511" s="44" t="str">
        <f aca="false">IFERROR(VLOOKUP(ROWS($N$5:N4511),$H$5:$I$6009,2,0),"")</f>
        <v/>
      </c>
    </row>
    <row r="4512" customFormat="false" ht="14.25" hidden="false" customHeight="true" outlineLevel="0" collapsed="false">
      <c r="H4512" s="44" t="n">
        <f aca="false">IF(ISNUMBER(SEARCH($N$1,I4512)),MAX($H$4:H4511)+1,0)</f>
        <v>0</v>
      </c>
      <c r="N4512" s="44" t="str">
        <f aca="false">IFERROR(VLOOKUP(ROWS($N$5:N4512),$H$5:$I$6009,2,0),"")</f>
        <v/>
      </c>
    </row>
    <row r="4513" customFormat="false" ht="14.25" hidden="false" customHeight="true" outlineLevel="0" collapsed="false">
      <c r="H4513" s="44" t="n">
        <f aca="false">IF(ISNUMBER(SEARCH($N$1,I4513)),MAX($H$4:H4512)+1,0)</f>
        <v>0</v>
      </c>
      <c r="N4513" s="44" t="str">
        <f aca="false">IFERROR(VLOOKUP(ROWS($N$5:N4513),$H$5:$I$6009,2,0),"")</f>
        <v/>
      </c>
    </row>
    <row r="4514" customFormat="false" ht="14.25" hidden="false" customHeight="true" outlineLevel="0" collapsed="false">
      <c r="H4514" s="44" t="n">
        <f aca="false">IF(ISNUMBER(SEARCH($N$1,I4514)),MAX($H$4:H4513)+1,0)</f>
        <v>0</v>
      </c>
      <c r="N4514" s="44" t="str">
        <f aca="false">IFERROR(VLOOKUP(ROWS($N$5:N4514),$H$5:$I$6009,2,0),"")</f>
        <v/>
      </c>
    </row>
    <row r="4515" customFormat="false" ht="14.25" hidden="false" customHeight="true" outlineLevel="0" collapsed="false">
      <c r="H4515" s="44" t="n">
        <f aca="false">IF(ISNUMBER(SEARCH($N$1,I4515)),MAX($H$4:H4514)+1,0)</f>
        <v>0</v>
      </c>
      <c r="N4515" s="44" t="str">
        <f aca="false">IFERROR(VLOOKUP(ROWS($N$5:N4515),$H$5:$I$6009,2,0),"")</f>
        <v/>
      </c>
    </row>
    <row r="4516" customFormat="false" ht="14.25" hidden="false" customHeight="true" outlineLevel="0" collapsed="false">
      <c r="H4516" s="44" t="n">
        <f aca="false">IF(ISNUMBER(SEARCH($N$1,I4516)),MAX($H$4:H4515)+1,0)</f>
        <v>0</v>
      </c>
      <c r="N4516" s="44" t="str">
        <f aca="false">IFERROR(VLOOKUP(ROWS($N$5:N4516),$H$5:$I$6009,2,0),"")</f>
        <v/>
      </c>
    </row>
    <row r="4517" customFormat="false" ht="14.25" hidden="false" customHeight="true" outlineLevel="0" collapsed="false">
      <c r="H4517" s="44" t="n">
        <f aca="false">IF(ISNUMBER(SEARCH($N$1,I4517)),MAX($H$4:H4516)+1,0)</f>
        <v>0</v>
      </c>
      <c r="N4517" s="44" t="str">
        <f aca="false">IFERROR(VLOOKUP(ROWS($N$5:N4517),$H$5:$I$6009,2,0),"")</f>
        <v/>
      </c>
    </row>
    <row r="4518" customFormat="false" ht="14.25" hidden="false" customHeight="true" outlineLevel="0" collapsed="false">
      <c r="H4518" s="44" t="n">
        <f aca="false">IF(ISNUMBER(SEARCH($N$1,I4518)),MAX($H$4:H4517)+1,0)</f>
        <v>0</v>
      </c>
      <c r="N4518" s="44" t="str">
        <f aca="false">IFERROR(VLOOKUP(ROWS($N$5:N4518),$H$5:$I$6009,2,0),"")</f>
        <v/>
      </c>
    </row>
    <row r="4519" customFormat="false" ht="14.25" hidden="false" customHeight="true" outlineLevel="0" collapsed="false">
      <c r="H4519" s="44" t="n">
        <f aca="false">IF(ISNUMBER(SEARCH($N$1,I4519)),MAX($H$4:H4518)+1,0)</f>
        <v>0</v>
      </c>
      <c r="N4519" s="44" t="str">
        <f aca="false">IFERROR(VLOOKUP(ROWS($N$5:N4519),$H$5:$I$6009,2,0),"")</f>
        <v/>
      </c>
    </row>
    <row r="4520" customFormat="false" ht="14.25" hidden="false" customHeight="true" outlineLevel="0" collapsed="false">
      <c r="H4520" s="44" t="n">
        <f aca="false">IF(ISNUMBER(SEARCH($N$1,I4520)),MAX($H$4:H4519)+1,0)</f>
        <v>0</v>
      </c>
      <c r="N4520" s="44" t="str">
        <f aca="false">IFERROR(VLOOKUP(ROWS($N$5:N4520),$H$5:$I$6009,2,0),"")</f>
        <v/>
      </c>
    </row>
    <row r="4521" customFormat="false" ht="14.25" hidden="false" customHeight="true" outlineLevel="0" collapsed="false">
      <c r="H4521" s="44" t="n">
        <f aca="false">IF(ISNUMBER(SEARCH($N$1,I4521)),MAX($H$4:H4520)+1,0)</f>
        <v>0</v>
      </c>
      <c r="N4521" s="44" t="str">
        <f aca="false">IFERROR(VLOOKUP(ROWS($N$5:N4521),$H$5:$I$6009,2,0),"")</f>
        <v/>
      </c>
    </row>
    <row r="4522" customFormat="false" ht="14.25" hidden="false" customHeight="true" outlineLevel="0" collapsed="false">
      <c r="H4522" s="44" t="n">
        <f aca="false">IF(ISNUMBER(SEARCH($N$1,I4522)),MAX($H$4:H4521)+1,0)</f>
        <v>0</v>
      </c>
      <c r="N4522" s="44" t="str">
        <f aca="false">IFERROR(VLOOKUP(ROWS($N$5:N4522),$H$5:$I$6009,2,0),"")</f>
        <v/>
      </c>
    </row>
    <row r="4523" customFormat="false" ht="14.25" hidden="false" customHeight="true" outlineLevel="0" collapsed="false">
      <c r="H4523" s="44" t="n">
        <f aca="false">IF(ISNUMBER(SEARCH($N$1,I4523)),MAX($H$4:H4522)+1,0)</f>
        <v>0</v>
      </c>
      <c r="N4523" s="44" t="str">
        <f aca="false">IFERROR(VLOOKUP(ROWS($N$5:N4523),$H$5:$I$6009,2,0),"")</f>
        <v/>
      </c>
    </row>
    <row r="4524" customFormat="false" ht="14.25" hidden="false" customHeight="true" outlineLevel="0" collapsed="false">
      <c r="H4524" s="44" t="n">
        <f aca="false">IF(ISNUMBER(SEARCH($N$1,I4524)),MAX($H$4:H4523)+1,0)</f>
        <v>0</v>
      </c>
      <c r="N4524" s="44" t="str">
        <f aca="false">IFERROR(VLOOKUP(ROWS($N$5:N4524),$H$5:$I$6009,2,0),"")</f>
        <v/>
      </c>
    </row>
    <row r="4525" customFormat="false" ht="14.25" hidden="false" customHeight="true" outlineLevel="0" collapsed="false">
      <c r="H4525" s="44" t="n">
        <f aca="false">IF(ISNUMBER(SEARCH($N$1,I4525)),MAX($H$4:H4524)+1,0)</f>
        <v>0</v>
      </c>
      <c r="N4525" s="44" t="str">
        <f aca="false">IFERROR(VLOOKUP(ROWS($N$5:N4525),$H$5:$I$6009,2,0),"")</f>
        <v/>
      </c>
    </row>
    <row r="4526" customFormat="false" ht="14.25" hidden="false" customHeight="true" outlineLevel="0" collapsed="false">
      <c r="H4526" s="44" t="n">
        <f aca="false">IF(ISNUMBER(SEARCH($N$1,I4526)),MAX($H$4:H4525)+1,0)</f>
        <v>0</v>
      </c>
      <c r="N4526" s="44" t="str">
        <f aca="false">IFERROR(VLOOKUP(ROWS($N$5:N4526),$H$5:$I$6009,2,0),"")</f>
        <v/>
      </c>
    </row>
    <row r="4527" customFormat="false" ht="14.25" hidden="false" customHeight="true" outlineLevel="0" collapsed="false">
      <c r="H4527" s="44" t="n">
        <f aca="false">IF(ISNUMBER(SEARCH($N$1,I4527)),MAX($H$4:H4526)+1,0)</f>
        <v>0</v>
      </c>
      <c r="N4527" s="44" t="str">
        <f aca="false">IFERROR(VLOOKUP(ROWS($N$5:N4527),$H$5:$I$6009,2,0),"")</f>
        <v/>
      </c>
    </row>
    <row r="4528" customFormat="false" ht="14.25" hidden="false" customHeight="true" outlineLevel="0" collapsed="false">
      <c r="H4528" s="44" t="n">
        <f aca="false">IF(ISNUMBER(SEARCH($N$1,I4528)),MAX($H$4:H4527)+1,0)</f>
        <v>0</v>
      </c>
      <c r="N4528" s="44" t="str">
        <f aca="false">IFERROR(VLOOKUP(ROWS($N$5:N4528),$H$5:$I$6009,2,0),"")</f>
        <v/>
      </c>
    </row>
    <row r="4529" customFormat="false" ht="14.25" hidden="false" customHeight="true" outlineLevel="0" collapsed="false">
      <c r="H4529" s="44" t="n">
        <f aca="false">IF(ISNUMBER(SEARCH($N$1,I4529)),MAX($H$4:H4528)+1,0)</f>
        <v>0</v>
      </c>
      <c r="N4529" s="44" t="str">
        <f aca="false">IFERROR(VLOOKUP(ROWS($N$5:N4529),$H$5:$I$6009,2,0),"")</f>
        <v/>
      </c>
    </row>
    <row r="4530" customFormat="false" ht="14.25" hidden="false" customHeight="true" outlineLevel="0" collapsed="false">
      <c r="H4530" s="44" t="n">
        <f aca="false">IF(ISNUMBER(SEARCH($N$1,I4530)),MAX($H$4:H4529)+1,0)</f>
        <v>0</v>
      </c>
      <c r="N4530" s="44" t="str">
        <f aca="false">IFERROR(VLOOKUP(ROWS($N$5:N4530),$H$5:$I$6009,2,0),"")</f>
        <v/>
      </c>
    </row>
    <row r="4531" customFormat="false" ht="14.25" hidden="false" customHeight="true" outlineLevel="0" collapsed="false">
      <c r="H4531" s="44" t="n">
        <f aca="false">IF(ISNUMBER(SEARCH($N$1,I4531)),MAX($H$4:H4530)+1,0)</f>
        <v>0</v>
      </c>
      <c r="N4531" s="44" t="str">
        <f aca="false">IFERROR(VLOOKUP(ROWS($N$5:N4531),$H$5:$I$6009,2,0),"")</f>
        <v/>
      </c>
    </row>
    <row r="4532" customFormat="false" ht="14.25" hidden="false" customHeight="true" outlineLevel="0" collapsed="false">
      <c r="H4532" s="44" t="n">
        <f aca="false">IF(ISNUMBER(SEARCH($N$1,I4532)),MAX($H$4:H4531)+1,0)</f>
        <v>0</v>
      </c>
      <c r="N4532" s="44" t="str">
        <f aca="false">IFERROR(VLOOKUP(ROWS($N$5:N4532),$H$5:$I$6009,2,0),"")</f>
        <v/>
      </c>
    </row>
    <row r="4533" customFormat="false" ht="14.25" hidden="false" customHeight="true" outlineLevel="0" collapsed="false">
      <c r="H4533" s="44" t="n">
        <f aca="false">IF(ISNUMBER(SEARCH($N$1,I4533)),MAX($H$4:H4532)+1,0)</f>
        <v>0</v>
      </c>
      <c r="N4533" s="44" t="str">
        <f aca="false">IFERROR(VLOOKUP(ROWS($N$5:N4533),$H$5:$I$6009,2,0),"")</f>
        <v/>
      </c>
    </row>
    <row r="4534" customFormat="false" ht="14.25" hidden="false" customHeight="true" outlineLevel="0" collapsed="false">
      <c r="H4534" s="44" t="n">
        <f aca="false">IF(ISNUMBER(SEARCH($N$1,I4534)),MAX($H$4:H4533)+1,0)</f>
        <v>0</v>
      </c>
      <c r="N4534" s="44" t="str">
        <f aca="false">IFERROR(VLOOKUP(ROWS($N$5:N4534),$H$5:$I$6009,2,0),"")</f>
        <v/>
      </c>
    </row>
    <row r="4535" customFormat="false" ht="14.25" hidden="false" customHeight="true" outlineLevel="0" collapsed="false">
      <c r="H4535" s="44" t="n">
        <f aca="false">IF(ISNUMBER(SEARCH($N$1,I4535)),MAX($H$4:H4534)+1,0)</f>
        <v>0</v>
      </c>
      <c r="N4535" s="44" t="str">
        <f aca="false">IFERROR(VLOOKUP(ROWS($N$5:N4535),$H$5:$I$6009,2,0),"")</f>
        <v/>
      </c>
    </row>
    <row r="4536" customFormat="false" ht="14.25" hidden="false" customHeight="true" outlineLevel="0" collapsed="false">
      <c r="H4536" s="44" t="n">
        <f aca="false">IF(ISNUMBER(SEARCH($N$1,I4536)),MAX($H$4:H4535)+1,0)</f>
        <v>0</v>
      </c>
      <c r="N4536" s="44" t="str">
        <f aca="false">IFERROR(VLOOKUP(ROWS($N$5:N4536),$H$5:$I$6009,2,0),"")</f>
        <v/>
      </c>
    </row>
    <row r="4537" customFormat="false" ht="14.25" hidden="false" customHeight="true" outlineLevel="0" collapsed="false">
      <c r="H4537" s="44" t="n">
        <f aca="false">IF(ISNUMBER(SEARCH($N$1,I4537)),MAX($H$4:H4536)+1,0)</f>
        <v>0</v>
      </c>
      <c r="N4537" s="44" t="str">
        <f aca="false">IFERROR(VLOOKUP(ROWS($N$5:N4537),$H$5:$I$6009,2,0),"")</f>
        <v/>
      </c>
    </row>
    <row r="4538" customFormat="false" ht="14.25" hidden="false" customHeight="true" outlineLevel="0" collapsed="false">
      <c r="H4538" s="44" t="n">
        <f aca="false">IF(ISNUMBER(SEARCH($N$1,I4538)),MAX($H$4:H4537)+1,0)</f>
        <v>0</v>
      </c>
      <c r="N4538" s="44" t="str">
        <f aca="false">IFERROR(VLOOKUP(ROWS($N$5:N4538),$H$5:$I$6009,2,0),"")</f>
        <v/>
      </c>
    </row>
    <row r="4539" customFormat="false" ht="14.25" hidden="false" customHeight="true" outlineLevel="0" collapsed="false">
      <c r="H4539" s="44" t="n">
        <f aca="false">IF(ISNUMBER(SEARCH($N$1,I4539)),MAX($H$4:H4538)+1,0)</f>
        <v>0</v>
      </c>
      <c r="N4539" s="44" t="str">
        <f aca="false">IFERROR(VLOOKUP(ROWS($N$5:N4539),$H$5:$I$6009,2,0),"")</f>
        <v/>
      </c>
    </row>
    <row r="4540" customFormat="false" ht="14.25" hidden="false" customHeight="true" outlineLevel="0" collapsed="false">
      <c r="H4540" s="44" t="n">
        <f aca="false">IF(ISNUMBER(SEARCH($N$1,I4540)),MAX($H$4:H4539)+1,0)</f>
        <v>0</v>
      </c>
      <c r="N4540" s="44" t="str">
        <f aca="false">IFERROR(VLOOKUP(ROWS($N$5:N4540),$H$5:$I$6009,2,0),"")</f>
        <v/>
      </c>
    </row>
    <row r="4541" customFormat="false" ht="14.25" hidden="false" customHeight="true" outlineLevel="0" collapsed="false">
      <c r="H4541" s="44" t="n">
        <f aca="false">IF(ISNUMBER(SEARCH($N$1,I4541)),MAX($H$4:H4540)+1,0)</f>
        <v>0</v>
      </c>
      <c r="N4541" s="44" t="str">
        <f aca="false">IFERROR(VLOOKUP(ROWS($N$5:N4541),$H$5:$I$6009,2,0),"")</f>
        <v/>
      </c>
    </row>
    <row r="4542" customFormat="false" ht="14.25" hidden="false" customHeight="true" outlineLevel="0" collapsed="false">
      <c r="H4542" s="44" t="n">
        <f aca="false">IF(ISNUMBER(SEARCH($N$1,I4542)),MAX($H$4:H4541)+1,0)</f>
        <v>0</v>
      </c>
      <c r="N4542" s="44" t="str">
        <f aca="false">IFERROR(VLOOKUP(ROWS($N$5:N4542),$H$5:$I$6009,2,0),"")</f>
        <v/>
      </c>
    </row>
    <row r="4543" customFormat="false" ht="14.25" hidden="false" customHeight="true" outlineLevel="0" collapsed="false">
      <c r="H4543" s="44" t="n">
        <f aca="false">IF(ISNUMBER(SEARCH($N$1,I4543)),MAX($H$4:H4542)+1,0)</f>
        <v>0</v>
      </c>
      <c r="N4543" s="44" t="str">
        <f aca="false">IFERROR(VLOOKUP(ROWS($N$5:N4543),$H$5:$I$6009,2,0),"")</f>
        <v/>
      </c>
    </row>
    <row r="4544" customFormat="false" ht="14.25" hidden="false" customHeight="true" outlineLevel="0" collapsed="false">
      <c r="H4544" s="44" t="n">
        <f aca="false">IF(ISNUMBER(SEARCH($N$1,I4544)),MAX($H$4:H4543)+1,0)</f>
        <v>0</v>
      </c>
      <c r="N4544" s="44" t="str">
        <f aca="false">IFERROR(VLOOKUP(ROWS($N$5:N4544),$H$5:$I$6009,2,0),"")</f>
        <v/>
      </c>
    </row>
    <row r="4545" customFormat="false" ht="14.25" hidden="false" customHeight="true" outlineLevel="0" collapsed="false">
      <c r="H4545" s="44" t="n">
        <f aca="false">IF(ISNUMBER(SEARCH($N$1,I4545)),MAX($H$4:H4544)+1,0)</f>
        <v>0</v>
      </c>
      <c r="N4545" s="44" t="str">
        <f aca="false">IFERROR(VLOOKUP(ROWS($N$5:N4545),$H$5:$I$6009,2,0),"")</f>
        <v/>
      </c>
    </row>
    <row r="4546" customFormat="false" ht="14.25" hidden="false" customHeight="true" outlineLevel="0" collapsed="false">
      <c r="H4546" s="44" t="n">
        <f aca="false">IF(ISNUMBER(SEARCH($N$1,I4546)),MAX($H$4:H4545)+1,0)</f>
        <v>0</v>
      </c>
      <c r="N4546" s="44" t="str">
        <f aca="false">IFERROR(VLOOKUP(ROWS($N$5:N4546),$H$5:$I$6009,2,0),"")</f>
        <v/>
      </c>
    </row>
    <row r="4547" customFormat="false" ht="14.25" hidden="false" customHeight="true" outlineLevel="0" collapsed="false">
      <c r="H4547" s="44" t="n">
        <f aca="false">IF(ISNUMBER(SEARCH($N$1,I4547)),MAX($H$4:H4546)+1,0)</f>
        <v>0</v>
      </c>
      <c r="N4547" s="44" t="str">
        <f aca="false">IFERROR(VLOOKUP(ROWS($N$5:N4547),$H$5:$I$6009,2,0),"")</f>
        <v/>
      </c>
    </row>
    <row r="4548" customFormat="false" ht="14.25" hidden="false" customHeight="true" outlineLevel="0" collapsed="false">
      <c r="H4548" s="44" t="n">
        <f aca="false">IF(ISNUMBER(SEARCH($N$1,I4548)),MAX($H$4:H4547)+1,0)</f>
        <v>0</v>
      </c>
      <c r="N4548" s="44" t="str">
        <f aca="false">IFERROR(VLOOKUP(ROWS($N$5:N4548),$H$5:$I$6009,2,0),"")</f>
        <v/>
      </c>
    </row>
    <row r="4549" customFormat="false" ht="14.25" hidden="false" customHeight="true" outlineLevel="0" collapsed="false">
      <c r="H4549" s="44" t="n">
        <f aca="false">IF(ISNUMBER(SEARCH($N$1,I4549)),MAX($H$4:H4548)+1,0)</f>
        <v>0</v>
      </c>
      <c r="N4549" s="44" t="str">
        <f aca="false">IFERROR(VLOOKUP(ROWS($N$5:N4549),$H$5:$I$6009,2,0),"")</f>
        <v/>
      </c>
    </row>
    <row r="4550" customFormat="false" ht="14.25" hidden="false" customHeight="true" outlineLevel="0" collapsed="false">
      <c r="H4550" s="44" t="n">
        <f aca="false">IF(ISNUMBER(SEARCH($N$1,I4550)),MAX($H$4:H4549)+1,0)</f>
        <v>0</v>
      </c>
      <c r="N4550" s="44" t="str">
        <f aca="false">IFERROR(VLOOKUP(ROWS($N$5:N4550),$H$5:$I$6009,2,0),"")</f>
        <v/>
      </c>
    </row>
    <row r="4551" customFormat="false" ht="14.25" hidden="false" customHeight="true" outlineLevel="0" collapsed="false">
      <c r="H4551" s="44" t="n">
        <f aca="false">IF(ISNUMBER(SEARCH($N$1,I4551)),MAX($H$4:H4550)+1,0)</f>
        <v>0</v>
      </c>
      <c r="N4551" s="44" t="str">
        <f aca="false">IFERROR(VLOOKUP(ROWS($N$5:N4551),$H$5:$I$6009,2,0),"")</f>
        <v/>
      </c>
    </row>
    <row r="4552" customFormat="false" ht="14.25" hidden="false" customHeight="true" outlineLevel="0" collapsed="false">
      <c r="H4552" s="44" t="n">
        <f aca="false">IF(ISNUMBER(SEARCH($N$1,I4552)),MAX($H$4:H4551)+1,0)</f>
        <v>0</v>
      </c>
      <c r="N4552" s="44" t="str">
        <f aca="false">IFERROR(VLOOKUP(ROWS($N$5:N4552),$H$5:$I$6009,2,0),"")</f>
        <v/>
      </c>
    </row>
    <row r="4553" customFormat="false" ht="14.25" hidden="false" customHeight="true" outlineLevel="0" collapsed="false">
      <c r="H4553" s="44" t="n">
        <f aca="false">IF(ISNUMBER(SEARCH($N$1,I4553)),MAX($H$4:H4552)+1,0)</f>
        <v>0</v>
      </c>
      <c r="N4553" s="44" t="str">
        <f aca="false">IFERROR(VLOOKUP(ROWS($N$5:N4553),$H$5:$I$6009,2,0),"")</f>
        <v/>
      </c>
    </row>
    <row r="4554" customFormat="false" ht="14.25" hidden="false" customHeight="true" outlineLevel="0" collapsed="false">
      <c r="H4554" s="44" t="n">
        <f aca="false">IF(ISNUMBER(SEARCH($N$1,I4554)),MAX($H$4:H4553)+1,0)</f>
        <v>0</v>
      </c>
      <c r="N4554" s="44" t="str">
        <f aca="false">IFERROR(VLOOKUP(ROWS($N$5:N4554),$H$5:$I$6009,2,0),"")</f>
        <v/>
      </c>
    </row>
    <row r="4555" customFormat="false" ht="14.25" hidden="false" customHeight="true" outlineLevel="0" collapsed="false">
      <c r="H4555" s="44" t="n">
        <f aca="false">IF(ISNUMBER(SEARCH($N$1,I4555)),MAX($H$4:H4554)+1,0)</f>
        <v>0</v>
      </c>
      <c r="N4555" s="44" t="str">
        <f aca="false">IFERROR(VLOOKUP(ROWS($N$5:N4555),$H$5:$I$6009,2,0),"")</f>
        <v/>
      </c>
    </row>
    <row r="4556" customFormat="false" ht="14.25" hidden="false" customHeight="true" outlineLevel="0" collapsed="false">
      <c r="H4556" s="44" t="n">
        <f aca="false">IF(ISNUMBER(SEARCH($N$1,I4556)),MAX($H$4:H4555)+1,0)</f>
        <v>0</v>
      </c>
      <c r="N4556" s="44" t="str">
        <f aca="false">IFERROR(VLOOKUP(ROWS($N$5:N4556),$H$5:$I$6009,2,0),"")</f>
        <v/>
      </c>
    </row>
    <row r="4557" customFormat="false" ht="14.25" hidden="false" customHeight="true" outlineLevel="0" collapsed="false">
      <c r="H4557" s="44" t="n">
        <f aca="false">IF(ISNUMBER(SEARCH($N$1,I4557)),MAX($H$4:H4556)+1,0)</f>
        <v>0</v>
      </c>
      <c r="N4557" s="44" t="str">
        <f aca="false">IFERROR(VLOOKUP(ROWS($N$5:N4557),$H$5:$I$6009,2,0),"")</f>
        <v/>
      </c>
    </row>
    <row r="4558" customFormat="false" ht="14.25" hidden="false" customHeight="true" outlineLevel="0" collapsed="false">
      <c r="H4558" s="44" t="n">
        <f aca="false">IF(ISNUMBER(SEARCH($N$1,I4558)),MAX($H$4:H4557)+1,0)</f>
        <v>0</v>
      </c>
      <c r="N4558" s="44" t="str">
        <f aca="false">IFERROR(VLOOKUP(ROWS($N$5:N4558),$H$5:$I$6009,2,0),"")</f>
        <v/>
      </c>
    </row>
    <row r="4559" customFormat="false" ht="14.25" hidden="false" customHeight="true" outlineLevel="0" collapsed="false">
      <c r="H4559" s="44" t="n">
        <f aca="false">IF(ISNUMBER(SEARCH($N$1,I4559)),MAX($H$4:H4558)+1,0)</f>
        <v>0</v>
      </c>
      <c r="N4559" s="44" t="str">
        <f aca="false">IFERROR(VLOOKUP(ROWS($N$5:N4559),$H$5:$I$6009,2,0),"")</f>
        <v/>
      </c>
    </row>
    <row r="4560" customFormat="false" ht="14.25" hidden="false" customHeight="true" outlineLevel="0" collapsed="false">
      <c r="H4560" s="44" t="n">
        <f aca="false">IF(ISNUMBER(SEARCH($N$1,I4560)),MAX($H$4:H4559)+1,0)</f>
        <v>0</v>
      </c>
      <c r="N4560" s="44" t="str">
        <f aca="false">IFERROR(VLOOKUP(ROWS($N$5:N4560),$H$5:$I$6009,2,0),"")</f>
        <v/>
      </c>
    </row>
    <row r="4561" customFormat="false" ht="14.25" hidden="false" customHeight="true" outlineLevel="0" collapsed="false">
      <c r="H4561" s="44" t="n">
        <f aca="false">IF(ISNUMBER(SEARCH($N$1,I4561)),MAX($H$4:H4560)+1,0)</f>
        <v>0</v>
      </c>
      <c r="N4561" s="44" t="str">
        <f aca="false">IFERROR(VLOOKUP(ROWS($N$5:N4561),$H$5:$I$6009,2,0),"")</f>
        <v/>
      </c>
    </row>
    <row r="4562" customFormat="false" ht="14.25" hidden="false" customHeight="true" outlineLevel="0" collapsed="false">
      <c r="H4562" s="44" t="n">
        <f aca="false">IF(ISNUMBER(SEARCH($N$1,I4562)),MAX($H$4:H4561)+1,0)</f>
        <v>0</v>
      </c>
      <c r="N4562" s="44" t="str">
        <f aca="false">IFERROR(VLOOKUP(ROWS($N$5:N4562),$H$5:$I$6009,2,0),"")</f>
        <v/>
      </c>
    </row>
    <row r="4563" customFormat="false" ht="14.25" hidden="false" customHeight="true" outlineLevel="0" collapsed="false">
      <c r="H4563" s="44" t="n">
        <f aca="false">IF(ISNUMBER(SEARCH($N$1,I4563)),MAX($H$4:H4562)+1,0)</f>
        <v>0</v>
      </c>
      <c r="N4563" s="44" t="str">
        <f aca="false">IFERROR(VLOOKUP(ROWS($N$5:N4563),$H$5:$I$6009,2,0),"")</f>
        <v/>
      </c>
    </row>
    <row r="4564" customFormat="false" ht="14.25" hidden="false" customHeight="true" outlineLevel="0" collapsed="false">
      <c r="H4564" s="44" t="n">
        <f aca="false">IF(ISNUMBER(SEARCH($N$1,I4564)),MAX($H$4:H4563)+1,0)</f>
        <v>0</v>
      </c>
      <c r="N4564" s="44" t="str">
        <f aca="false">IFERROR(VLOOKUP(ROWS($N$5:N4564),$H$5:$I$6009,2,0),"")</f>
        <v/>
      </c>
    </row>
    <row r="4565" customFormat="false" ht="14.25" hidden="false" customHeight="true" outlineLevel="0" collapsed="false">
      <c r="H4565" s="44" t="n">
        <f aca="false">IF(ISNUMBER(SEARCH($N$1,I4565)),MAX($H$4:H4564)+1,0)</f>
        <v>0</v>
      </c>
      <c r="N4565" s="44" t="str">
        <f aca="false">IFERROR(VLOOKUP(ROWS($N$5:N4565),$H$5:$I$6009,2,0),"")</f>
        <v/>
      </c>
    </row>
    <row r="4566" customFormat="false" ht="14.25" hidden="false" customHeight="true" outlineLevel="0" collapsed="false">
      <c r="H4566" s="44" t="n">
        <f aca="false">IF(ISNUMBER(SEARCH($N$1,I4566)),MAX($H$4:H4565)+1,0)</f>
        <v>0</v>
      </c>
      <c r="N4566" s="44" t="str">
        <f aca="false">IFERROR(VLOOKUP(ROWS($N$5:N4566),$H$5:$I$6009,2,0),"")</f>
        <v/>
      </c>
    </row>
    <row r="4567" customFormat="false" ht="14.25" hidden="false" customHeight="true" outlineLevel="0" collapsed="false">
      <c r="H4567" s="44" t="n">
        <f aca="false">IF(ISNUMBER(SEARCH($N$1,I4567)),MAX($H$4:H4566)+1,0)</f>
        <v>0</v>
      </c>
      <c r="N4567" s="44" t="str">
        <f aca="false">IFERROR(VLOOKUP(ROWS($N$5:N4567),$H$5:$I$6009,2,0),"")</f>
        <v/>
      </c>
    </row>
    <row r="4568" customFormat="false" ht="14.25" hidden="false" customHeight="true" outlineLevel="0" collapsed="false">
      <c r="H4568" s="44" t="n">
        <f aca="false">IF(ISNUMBER(SEARCH($N$1,I4568)),MAX($H$4:H4567)+1,0)</f>
        <v>0</v>
      </c>
      <c r="N4568" s="44" t="str">
        <f aca="false">IFERROR(VLOOKUP(ROWS($N$5:N4568),$H$5:$I$6009,2,0),"")</f>
        <v/>
      </c>
    </row>
    <row r="4569" customFormat="false" ht="14.25" hidden="false" customHeight="true" outlineLevel="0" collapsed="false">
      <c r="H4569" s="44" t="n">
        <f aca="false">IF(ISNUMBER(SEARCH($N$1,I4569)),MAX($H$4:H4568)+1,0)</f>
        <v>0</v>
      </c>
      <c r="N4569" s="44" t="str">
        <f aca="false">IFERROR(VLOOKUP(ROWS($N$5:N4569),$H$5:$I$6009,2,0),"")</f>
        <v/>
      </c>
    </row>
    <row r="4570" customFormat="false" ht="14.25" hidden="false" customHeight="true" outlineLevel="0" collapsed="false">
      <c r="H4570" s="44" t="n">
        <f aca="false">IF(ISNUMBER(SEARCH($N$1,I4570)),MAX($H$4:H4569)+1,0)</f>
        <v>0</v>
      </c>
      <c r="N4570" s="44" t="str">
        <f aca="false">IFERROR(VLOOKUP(ROWS($N$5:N4570),$H$5:$I$6009,2,0),"")</f>
        <v/>
      </c>
    </row>
    <row r="4571" customFormat="false" ht="14.25" hidden="false" customHeight="true" outlineLevel="0" collapsed="false">
      <c r="H4571" s="44" t="n">
        <f aca="false">IF(ISNUMBER(SEARCH($N$1,I4571)),MAX($H$4:H4570)+1,0)</f>
        <v>0</v>
      </c>
      <c r="N4571" s="44" t="str">
        <f aca="false">IFERROR(VLOOKUP(ROWS($N$5:N4571),$H$5:$I$6009,2,0),"")</f>
        <v/>
      </c>
    </row>
    <row r="4572" customFormat="false" ht="14.25" hidden="false" customHeight="true" outlineLevel="0" collapsed="false">
      <c r="H4572" s="44" t="n">
        <f aca="false">IF(ISNUMBER(SEARCH($N$1,I4572)),MAX($H$4:H4571)+1,0)</f>
        <v>0</v>
      </c>
      <c r="N4572" s="44" t="str">
        <f aca="false">IFERROR(VLOOKUP(ROWS($N$5:N4572),$H$5:$I$6009,2,0),"")</f>
        <v/>
      </c>
    </row>
    <row r="4573" customFormat="false" ht="14.25" hidden="false" customHeight="true" outlineLevel="0" collapsed="false">
      <c r="H4573" s="44" t="n">
        <f aca="false">IF(ISNUMBER(SEARCH($N$1,I4573)),MAX($H$4:H4572)+1,0)</f>
        <v>0</v>
      </c>
      <c r="N4573" s="44" t="str">
        <f aca="false">IFERROR(VLOOKUP(ROWS($N$5:N4573),$H$5:$I$6009,2,0),"")</f>
        <v/>
      </c>
    </row>
    <row r="4574" customFormat="false" ht="14.25" hidden="false" customHeight="true" outlineLevel="0" collapsed="false">
      <c r="H4574" s="44" t="n">
        <f aca="false">IF(ISNUMBER(SEARCH($N$1,I4574)),MAX($H$4:H4573)+1,0)</f>
        <v>0</v>
      </c>
      <c r="N4574" s="44" t="str">
        <f aca="false">IFERROR(VLOOKUP(ROWS($N$5:N4574),$H$5:$I$6009,2,0),"")</f>
        <v/>
      </c>
    </row>
    <row r="4575" customFormat="false" ht="14.25" hidden="false" customHeight="true" outlineLevel="0" collapsed="false">
      <c r="H4575" s="44" t="n">
        <f aca="false">IF(ISNUMBER(SEARCH($N$1,I4575)),MAX($H$4:H4574)+1,0)</f>
        <v>0</v>
      </c>
      <c r="N4575" s="44" t="str">
        <f aca="false">IFERROR(VLOOKUP(ROWS($N$5:N4575),$H$5:$I$6009,2,0),"")</f>
        <v/>
      </c>
    </row>
    <row r="4576" customFormat="false" ht="14.25" hidden="false" customHeight="true" outlineLevel="0" collapsed="false">
      <c r="H4576" s="44" t="n">
        <f aca="false">IF(ISNUMBER(SEARCH($N$1,I4576)),MAX($H$4:H4575)+1,0)</f>
        <v>0</v>
      </c>
      <c r="N4576" s="44" t="str">
        <f aca="false">IFERROR(VLOOKUP(ROWS($N$5:N4576),$H$5:$I$6009,2,0),"")</f>
        <v/>
      </c>
    </row>
    <row r="4577" customFormat="false" ht="14.25" hidden="false" customHeight="true" outlineLevel="0" collapsed="false">
      <c r="H4577" s="44" t="n">
        <f aca="false">IF(ISNUMBER(SEARCH($N$1,I4577)),MAX($H$4:H4576)+1,0)</f>
        <v>0</v>
      </c>
      <c r="N4577" s="44" t="str">
        <f aca="false">IFERROR(VLOOKUP(ROWS($N$5:N4577),$H$5:$I$6009,2,0),"")</f>
        <v/>
      </c>
    </row>
    <row r="4578" customFormat="false" ht="14.25" hidden="false" customHeight="true" outlineLevel="0" collapsed="false">
      <c r="H4578" s="44" t="n">
        <f aca="false">IF(ISNUMBER(SEARCH($N$1,I4578)),MAX($H$4:H4577)+1,0)</f>
        <v>0</v>
      </c>
      <c r="N4578" s="44" t="str">
        <f aca="false">IFERROR(VLOOKUP(ROWS($N$5:N4578),$H$5:$I$6009,2,0),"")</f>
        <v/>
      </c>
    </row>
    <row r="4579" customFormat="false" ht="14.25" hidden="false" customHeight="true" outlineLevel="0" collapsed="false">
      <c r="H4579" s="44" t="n">
        <f aca="false">IF(ISNUMBER(SEARCH($N$1,I4579)),MAX($H$4:H4578)+1,0)</f>
        <v>0</v>
      </c>
      <c r="N4579" s="44" t="str">
        <f aca="false">IFERROR(VLOOKUP(ROWS($N$5:N4579),$H$5:$I$6009,2,0),"")</f>
        <v/>
      </c>
    </row>
    <row r="4580" customFormat="false" ht="14.25" hidden="false" customHeight="true" outlineLevel="0" collapsed="false">
      <c r="H4580" s="44" t="n">
        <f aca="false">IF(ISNUMBER(SEARCH($N$1,I4580)),MAX($H$4:H4579)+1,0)</f>
        <v>0</v>
      </c>
      <c r="N4580" s="44" t="str">
        <f aca="false">IFERROR(VLOOKUP(ROWS($N$5:N4580),$H$5:$I$6009,2,0),"")</f>
        <v/>
      </c>
    </row>
    <row r="4581" customFormat="false" ht="14.25" hidden="false" customHeight="true" outlineLevel="0" collapsed="false">
      <c r="H4581" s="44" t="n">
        <f aca="false">IF(ISNUMBER(SEARCH($N$1,I4581)),MAX($H$4:H4580)+1,0)</f>
        <v>0</v>
      </c>
      <c r="N4581" s="44" t="str">
        <f aca="false">IFERROR(VLOOKUP(ROWS($N$5:N4581),$H$5:$I$6009,2,0),"")</f>
        <v/>
      </c>
    </row>
    <row r="4582" customFormat="false" ht="14.25" hidden="false" customHeight="true" outlineLevel="0" collapsed="false">
      <c r="H4582" s="44" t="n">
        <f aca="false">IF(ISNUMBER(SEARCH($N$1,I4582)),MAX($H$4:H4581)+1,0)</f>
        <v>0</v>
      </c>
      <c r="N4582" s="44" t="str">
        <f aca="false">IFERROR(VLOOKUP(ROWS($N$5:N4582),$H$5:$I$6009,2,0),"")</f>
        <v/>
      </c>
    </row>
    <row r="4583" customFormat="false" ht="14.25" hidden="false" customHeight="true" outlineLevel="0" collapsed="false">
      <c r="H4583" s="44" t="n">
        <f aca="false">IF(ISNUMBER(SEARCH($N$1,I4583)),MAX($H$4:H4582)+1,0)</f>
        <v>0</v>
      </c>
      <c r="N4583" s="44" t="str">
        <f aca="false">IFERROR(VLOOKUP(ROWS($N$5:N4583),$H$5:$I$6009,2,0),"")</f>
        <v/>
      </c>
    </row>
    <row r="4584" customFormat="false" ht="14.25" hidden="false" customHeight="true" outlineLevel="0" collapsed="false">
      <c r="H4584" s="44" t="n">
        <f aca="false">IF(ISNUMBER(SEARCH($N$1,I4584)),MAX($H$4:H4583)+1,0)</f>
        <v>0</v>
      </c>
      <c r="N4584" s="44" t="str">
        <f aca="false">IFERROR(VLOOKUP(ROWS($N$5:N4584),$H$5:$I$6009,2,0),"")</f>
        <v/>
      </c>
    </row>
    <row r="4585" customFormat="false" ht="14.25" hidden="false" customHeight="true" outlineLevel="0" collapsed="false">
      <c r="H4585" s="44" t="n">
        <f aca="false">IF(ISNUMBER(SEARCH($N$1,I4585)),MAX($H$4:H4584)+1,0)</f>
        <v>0</v>
      </c>
      <c r="N4585" s="44" t="str">
        <f aca="false">IFERROR(VLOOKUP(ROWS($N$5:N4585),$H$5:$I$6009,2,0),"")</f>
        <v/>
      </c>
    </row>
    <row r="4586" customFormat="false" ht="14.25" hidden="false" customHeight="true" outlineLevel="0" collapsed="false">
      <c r="H4586" s="44" t="n">
        <f aca="false">IF(ISNUMBER(SEARCH($N$1,I4586)),MAX($H$4:H4585)+1,0)</f>
        <v>0</v>
      </c>
      <c r="N4586" s="44" t="str">
        <f aca="false">IFERROR(VLOOKUP(ROWS($N$5:N4586),$H$5:$I$6009,2,0),"")</f>
        <v/>
      </c>
    </row>
    <row r="4587" customFormat="false" ht="14.25" hidden="false" customHeight="true" outlineLevel="0" collapsed="false">
      <c r="H4587" s="44" t="n">
        <f aca="false">IF(ISNUMBER(SEARCH($N$1,I4587)),MAX($H$4:H4586)+1,0)</f>
        <v>0</v>
      </c>
      <c r="N4587" s="44" t="str">
        <f aca="false">IFERROR(VLOOKUP(ROWS($N$5:N4587),$H$5:$I$6009,2,0),"")</f>
        <v/>
      </c>
    </row>
    <row r="4588" customFormat="false" ht="14.25" hidden="false" customHeight="true" outlineLevel="0" collapsed="false">
      <c r="H4588" s="44" t="n">
        <f aca="false">IF(ISNUMBER(SEARCH($N$1,I4588)),MAX($H$4:H4587)+1,0)</f>
        <v>0</v>
      </c>
      <c r="N4588" s="44" t="str">
        <f aca="false">IFERROR(VLOOKUP(ROWS($N$5:N4588),$H$5:$I$6009,2,0),"")</f>
        <v/>
      </c>
    </row>
    <row r="4589" customFormat="false" ht="14.25" hidden="false" customHeight="true" outlineLevel="0" collapsed="false">
      <c r="H4589" s="44" t="n">
        <f aca="false">IF(ISNUMBER(SEARCH($N$1,I4589)),MAX($H$4:H4588)+1,0)</f>
        <v>0</v>
      </c>
      <c r="N4589" s="44" t="str">
        <f aca="false">IFERROR(VLOOKUP(ROWS($N$5:N4589),$H$5:$I$6009,2,0),"")</f>
        <v/>
      </c>
    </row>
    <row r="4590" customFormat="false" ht="14.25" hidden="false" customHeight="true" outlineLevel="0" collapsed="false">
      <c r="H4590" s="44" t="n">
        <f aca="false">IF(ISNUMBER(SEARCH($N$1,I4590)),MAX($H$4:H4589)+1,0)</f>
        <v>0</v>
      </c>
      <c r="N4590" s="44" t="str">
        <f aca="false">IFERROR(VLOOKUP(ROWS($N$5:N4590),$H$5:$I$6009,2,0),"")</f>
        <v/>
      </c>
    </row>
    <row r="4591" customFormat="false" ht="14.25" hidden="false" customHeight="true" outlineLevel="0" collapsed="false">
      <c r="H4591" s="44" t="n">
        <f aca="false">IF(ISNUMBER(SEARCH($N$1,I4591)),MAX($H$4:H4590)+1,0)</f>
        <v>0</v>
      </c>
      <c r="N4591" s="44" t="str">
        <f aca="false">IFERROR(VLOOKUP(ROWS($N$5:N4591),$H$5:$I$6009,2,0),"")</f>
        <v/>
      </c>
    </row>
    <row r="4592" customFormat="false" ht="14.25" hidden="false" customHeight="true" outlineLevel="0" collapsed="false">
      <c r="H4592" s="44" t="n">
        <f aca="false">IF(ISNUMBER(SEARCH($N$1,I4592)),MAX($H$4:H4591)+1,0)</f>
        <v>0</v>
      </c>
      <c r="N4592" s="44" t="str">
        <f aca="false">IFERROR(VLOOKUP(ROWS($N$5:N4592),$H$5:$I$6009,2,0),"")</f>
        <v/>
      </c>
    </row>
    <row r="4593" customFormat="false" ht="14.25" hidden="false" customHeight="true" outlineLevel="0" collapsed="false">
      <c r="H4593" s="44" t="n">
        <f aca="false">IF(ISNUMBER(SEARCH($N$1,I4593)),MAX($H$4:H4592)+1,0)</f>
        <v>0</v>
      </c>
      <c r="N4593" s="44" t="str">
        <f aca="false">IFERROR(VLOOKUP(ROWS($N$5:N4593),$H$5:$I$6009,2,0),"")</f>
        <v/>
      </c>
    </row>
    <row r="4594" customFormat="false" ht="14.25" hidden="false" customHeight="true" outlineLevel="0" collapsed="false">
      <c r="H4594" s="44" t="n">
        <f aca="false">IF(ISNUMBER(SEARCH($N$1,I4594)),MAX($H$4:H4593)+1,0)</f>
        <v>0</v>
      </c>
      <c r="N4594" s="44" t="str">
        <f aca="false">IFERROR(VLOOKUP(ROWS($N$5:N4594),$H$5:$I$6009,2,0),"")</f>
        <v/>
      </c>
    </row>
    <row r="4595" customFormat="false" ht="14.25" hidden="false" customHeight="true" outlineLevel="0" collapsed="false">
      <c r="H4595" s="44" t="n">
        <f aca="false">IF(ISNUMBER(SEARCH($N$1,I4595)),MAX($H$4:H4594)+1,0)</f>
        <v>0</v>
      </c>
      <c r="N4595" s="44" t="str">
        <f aca="false">IFERROR(VLOOKUP(ROWS($N$5:N4595),$H$5:$I$6009,2,0),"")</f>
        <v/>
      </c>
    </row>
    <row r="4596" customFormat="false" ht="14.25" hidden="false" customHeight="true" outlineLevel="0" collapsed="false">
      <c r="H4596" s="44" t="n">
        <f aca="false">IF(ISNUMBER(SEARCH($N$1,I4596)),MAX($H$4:H4595)+1,0)</f>
        <v>0</v>
      </c>
      <c r="N4596" s="44" t="str">
        <f aca="false">IFERROR(VLOOKUP(ROWS($N$5:N4596),$H$5:$I$6009,2,0),"")</f>
        <v/>
      </c>
    </row>
    <row r="4597" customFormat="false" ht="14.25" hidden="false" customHeight="true" outlineLevel="0" collapsed="false">
      <c r="H4597" s="44" t="n">
        <f aca="false">IF(ISNUMBER(SEARCH($N$1,I4597)),MAX($H$4:H4596)+1,0)</f>
        <v>0</v>
      </c>
      <c r="N4597" s="44" t="str">
        <f aca="false">IFERROR(VLOOKUP(ROWS($N$5:N4597),$H$5:$I$6009,2,0),"")</f>
        <v/>
      </c>
    </row>
    <row r="4598" customFormat="false" ht="14.25" hidden="false" customHeight="true" outlineLevel="0" collapsed="false">
      <c r="H4598" s="44" t="n">
        <f aca="false">IF(ISNUMBER(SEARCH($N$1,I4598)),MAX($H$4:H4597)+1,0)</f>
        <v>0</v>
      </c>
      <c r="N4598" s="44" t="str">
        <f aca="false">IFERROR(VLOOKUP(ROWS($N$5:N4598),$H$5:$I$6009,2,0),"")</f>
        <v/>
      </c>
    </row>
    <row r="4599" customFormat="false" ht="14.25" hidden="false" customHeight="true" outlineLevel="0" collapsed="false">
      <c r="H4599" s="44" t="n">
        <f aca="false">IF(ISNUMBER(SEARCH($N$1,I4599)),MAX($H$4:H4598)+1,0)</f>
        <v>0</v>
      </c>
      <c r="N4599" s="44" t="str">
        <f aca="false">IFERROR(VLOOKUP(ROWS($N$5:N4599),$H$5:$I$6009,2,0),"")</f>
        <v/>
      </c>
    </row>
    <row r="4600" customFormat="false" ht="14.25" hidden="false" customHeight="true" outlineLevel="0" collapsed="false">
      <c r="H4600" s="44" t="n">
        <f aca="false">IF(ISNUMBER(SEARCH($N$1,I4600)),MAX($H$4:H4599)+1,0)</f>
        <v>0</v>
      </c>
      <c r="N4600" s="44" t="str">
        <f aca="false">IFERROR(VLOOKUP(ROWS($N$5:N4600),$H$5:$I$6009,2,0),"")</f>
        <v/>
      </c>
    </row>
    <row r="4601" customFormat="false" ht="14.25" hidden="false" customHeight="true" outlineLevel="0" collapsed="false">
      <c r="H4601" s="44" t="n">
        <f aca="false">IF(ISNUMBER(SEARCH($N$1,I4601)),MAX($H$4:H4600)+1,0)</f>
        <v>0</v>
      </c>
      <c r="N4601" s="44" t="str">
        <f aca="false">IFERROR(VLOOKUP(ROWS($N$5:N4601),$H$5:$I$6009,2,0),"")</f>
        <v/>
      </c>
    </row>
    <row r="4602" customFormat="false" ht="14.25" hidden="false" customHeight="true" outlineLevel="0" collapsed="false">
      <c r="H4602" s="44" t="n">
        <f aca="false">IF(ISNUMBER(SEARCH($N$1,I4602)),MAX($H$4:H4601)+1,0)</f>
        <v>0</v>
      </c>
      <c r="N4602" s="44" t="str">
        <f aca="false">IFERROR(VLOOKUP(ROWS($N$5:N4602),$H$5:$I$6009,2,0),"")</f>
        <v/>
      </c>
    </row>
    <row r="4603" customFormat="false" ht="14.25" hidden="false" customHeight="true" outlineLevel="0" collapsed="false">
      <c r="H4603" s="44" t="n">
        <f aca="false">IF(ISNUMBER(SEARCH($N$1,I4603)),MAX($H$4:H4602)+1,0)</f>
        <v>0</v>
      </c>
      <c r="N4603" s="44" t="str">
        <f aca="false">IFERROR(VLOOKUP(ROWS($N$5:N4603),$H$5:$I$6009,2,0),"")</f>
        <v/>
      </c>
    </row>
    <row r="4604" customFormat="false" ht="14.25" hidden="false" customHeight="true" outlineLevel="0" collapsed="false">
      <c r="H4604" s="44" t="n">
        <f aca="false">IF(ISNUMBER(SEARCH($N$1,I4604)),MAX($H$4:H4603)+1,0)</f>
        <v>0</v>
      </c>
      <c r="N4604" s="44" t="str">
        <f aca="false">IFERROR(VLOOKUP(ROWS($N$5:N4604),$H$5:$I$6009,2,0),"")</f>
        <v/>
      </c>
    </row>
    <row r="4605" customFormat="false" ht="14.25" hidden="false" customHeight="true" outlineLevel="0" collapsed="false">
      <c r="H4605" s="44" t="n">
        <f aca="false">IF(ISNUMBER(SEARCH($N$1,I4605)),MAX($H$4:H4604)+1,0)</f>
        <v>0</v>
      </c>
      <c r="N4605" s="44" t="str">
        <f aca="false">IFERROR(VLOOKUP(ROWS($N$5:N4605),$H$5:$I$6009,2,0),"")</f>
        <v/>
      </c>
    </row>
    <row r="4606" customFormat="false" ht="14.25" hidden="false" customHeight="true" outlineLevel="0" collapsed="false">
      <c r="H4606" s="44" t="n">
        <f aca="false">IF(ISNUMBER(SEARCH($N$1,I4606)),MAX($H$4:H4605)+1,0)</f>
        <v>0</v>
      </c>
      <c r="N4606" s="44" t="str">
        <f aca="false">IFERROR(VLOOKUP(ROWS($N$5:N4606),$H$5:$I$6009,2,0),"")</f>
        <v/>
      </c>
    </row>
    <row r="4607" customFormat="false" ht="14.25" hidden="false" customHeight="true" outlineLevel="0" collapsed="false">
      <c r="H4607" s="44" t="n">
        <f aca="false">IF(ISNUMBER(SEARCH($N$1,I4607)),MAX($H$4:H4606)+1,0)</f>
        <v>0</v>
      </c>
      <c r="N4607" s="44" t="str">
        <f aca="false">IFERROR(VLOOKUP(ROWS($N$5:N4607),$H$5:$I$6009,2,0),"")</f>
        <v/>
      </c>
    </row>
    <row r="4608" customFormat="false" ht="14.25" hidden="false" customHeight="true" outlineLevel="0" collapsed="false">
      <c r="H4608" s="44" t="n">
        <f aca="false">IF(ISNUMBER(SEARCH($N$1,I4608)),MAX($H$4:H4607)+1,0)</f>
        <v>0</v>
      </c>
      <c r="N4608" s="44" t="str">
        <f aca="false">IFERROR(VLOOKUP(ROWS($N$5:N4608),$H$5:$I$6009,2,0),"")</f>
        <v/>
      </c>
    </row>
    <row r="4609" customFormat="false" ht="14.25" hidden="false" customHeight="true" outlineLevel="0" collapsed="false">
      <c r="H4609" s="44" t="n">
        <f aca="false">IF(ISNUMBER(SEARCH($N$1,I4609)),MAX($H$4:H4608)+1,0)</f>
        <v>0</v>
      </c>
      <c r="N4609" s="44" t="str">
        <f aca="false">IFERROR(VLOOKUP(ROWS($N$5:N4609),$H$5:$I$6009,2,0),"")</f>
        <v/>
      </c>
    </row>
    <row r="4610" customFormat="false" ht="14.25" hidden="false" customHeight="true" outlineLevel="0" collapsed="false">
      <c r="H4610" s="44" t="n">
        <f aca="false">IF(ISNUMBER(SEARCH($N$1,I4610)),MAX($H$4:H4609)+1,0)</f>
        <v>0</v>
      </c>
      <c r="N4610" s="44" t="str">
        <f aca="false">IFERROR(VLOOKUP(ROWS($N$5:N4610),$H$5:$I$6009,2,0),"")</f>
        <v/>
      </c>
    </row>
    <row r="4611" customFormat="false" ht="14.25" hidden="false" customHeight="true" outlineLevel="0" collapsed="false">
      <c r="H4611" s="44" t="n">
        <f aca="false">IF(ISNUMBER(SEARCH($N$1,I4611)),MAX($H$4:H4610)+1,0)</f>
        <v>0</v>
      </c>
      <c r="N4611" s="44" t="str">
        <f aca="false">IFERROR(VLOOKUP(ROWS($N$5:N4611),$H$5:$I$6009,2,0),"")</f>
        <v/>
      </c>
    </row>
    <row r="4612" customFormat="false" ht="14.25" hidden="false" customHeight="true" outlineLevel="0" collapsed="false">
      <c r="H4612" s="44" t="n">
        <f aca="false">IF(ISNUMBER(SEARCH($N$1,I4612)),MAX($H$4:H4611)+1,0)</f>
        <v>0</v>
      </c>
      <c r="N4612" s="44" t="str">
        <f aca="false">IFERROR(VLOOKUP(ROWS($N$5:N4612),$H$5:$I$6009,2,0),"")</f>
        <v/>
      </c>
    </row>
    <row r="4613" customFormat="false" ht="14.25" hidden="false" customHeight="true" outlineLevel="0" collapsed="false">
      <c r="H4613" s="44" t="n">
        <f aca="false">IF(ISNUMBER(SEARCH($N$1,I4613)),MAX($H$4:H4612)+1,0)</f>
        <v>0</v>
      </c>
      <c r="N4613" s="44" t="str">
        <f aca="false">IFERROR(VLOOKUP(ROWS($N$5:N4613),$H$5:$I$6009,2,0),"")</f>
        <v/>
      </c>
    </row>
    <row r="4614" customFormat="false" ht="14.25" hidden="false" customHeight="true" outlineLevel="0" collapsed="false">
      <c r="H4614" s="44" t="n">
        <f aca="false">IF(ISNUMBER(SEARCH($N$1,I4614)),MAX($H$4:H4613)+1,0)</f>
        <v>0</v>
      </c>
      <c r="N4614" s="44" t="str">
        <f aca="false">IFERROR(VLOOKUP(ROWS($N$5:N4614),$H$5:$I$6009,2,0),"")</f>
        <v/>
      </c>
    </row>
    <row r="4615" customFormat="false" ht="14.25" hidden="false" customHeight="true" outlineLevel="0" collapsed="false">
      <c r="H4615" s="44" t="n">
        <f aca="false">IF(ISNUMBER(SEARCH($N$1,I4615)),MAX($H$4:H4614)+1,0)</f>
        <v>0</v>
      </c>
      <c r="N4615" s="44" t="str">
        <f aca="false">IFERROR(VLOOKUP(ROWS($N$5:N4615),$H$5:$I$6009,2,0),"")</f>
        <v/>
      </c>
    </row>
    <row r="4616" customFormat="false" ht="14.25" hidden="false" customHeight="true" outlineLevel="0" collapsed="false">
      <c r="H4616" s="44" t="n">
        <f aca="false">IF(ISNUMBER(SEARCH($N$1,I4616)),MAX($H$4:H4615)+1,0)</f>
        <v>0</v>
      </c>
      <c r="N4616" s="44" t="str">
        <f aca="false">IFERROR(VLOOKUP(ROWS($N$5:N4616),$H$5:$I$6009,2,0),"")</f>
        <v/>
      </c>
    </row>
    <row r="4617" customFormat="false" ht="14.25" hidden="false" customHeight="true" outlineLevel="0" collapsed="false">
      <c r="H4617" s="44" t="n">
        <f aca="false">IF(ISNUMBER(SEARCH($N$1,I4617)),MAX($H$4:H4616)+1,0)</f>
        <v>0</v>
      </c>
      <c r="N4617" s="44" t="str">
        <f aca="false">IFERROR(VLOOKUP(ROWS($N$5:N4617),$H$5:$I$6009,2,0),"")</f>
        <v/>
      </c>
    </row>
    <row r="4618" customFormat="false" ht="14.25" hidden="false" customHeight="true" outlineLevel="0" collapsed="false">
      <c r="H4618" s="44" t="n">
        <f aca="false">IF(ISNUMBER(SEARCH($N$1,I4618)),MAX($H$4:H4617)+1,0)</f>
        <v>0</v>
      </c>
      <c r="N4618" s="44" t="str">
        <f aca="false">IFERROR(VLOOKUP(ROWS($N$5:N4618),$H$5:$I$6009,2,0),"")</f>
        <v/>
      </c>
    </row>
    <row r="4619" customFormat="false" ht="14.25" hidden="false" customHeight="true" outlineLevel="0" collapsed="false">
      <c r="H4619" s="44" t="n">
        <f aca="false">IF(ISNUMBER(SEARCH($N$1,I4619)),MAX($H$4:H4618)+1,0)</f>
        <v>0</v>
      </c>
      <c r="N4619" s="44" t="str">
        <f aca="false">IFERROR(VLOOKUP(ROWS($N$5:N4619),$H$5:$I$6009,2,0),"")</f>
        <v/>
      </c>
    </row>
    <row r="4620" customFormat="false" ht="14.25" hidden="false" customHeight="true" outlineLevel="0" collapsed="false">
      <c r="H4620" s="44" t="n">
        <f aca="false">IF(ISNUMBER(SEARCH($N$1,I4620)),MAX($H$4:H4619)+1,0)</f>
        <v>0</v>
      </c>
      <c r="N4620" s="44" t="str">
        <f aca="false">IFERROR(VLOOKUP(ROWS($N$5:N4620),$H$5:$I$6009,2,0),"")</f>
        <v/>
      </c>
    </row>
    <row r="4621" customFormat="false" ht="14.25" hidden="false" customHeight="true" outlineLevel="0" collapsed="false">
      <c r="H4621" s="44" t="n">
        <f aca="false">IF(ISNUMBER(SEARCH($N$1,I4621)),MAX($H$4:H4620)+1,0)</f>
        <v>0</v>
      </c>
      <c r="N4621" s="44" t="str">
        <f aca="false">IFERROR(VLOOKUP(ROWS($N$5:N4621),$H$5:$I$6009,2,0),"")</f>
        <v/>
      </c>
    </row>
    <row r="4622" customFormat="false" ht="14.25" hidden="false" customHeight="true" outlineLevel="0" collapsed="false">
      <c r="H4622" s="44" t="n">
        <f aca="false">IF(ISNUMBER(SEARCH($N$1,I4622)),MAX($H$4:H4621)+1,0)</f>
        <v>0</v>
      </c>
      <c r="N4622" s="44" t="str">
        <f aca="false">IFERROR(VLOOKUP(ROWS($N$5:N4622),$H$5:$I$6009,2,0),"")</f>
        <v/>
      </c>
    </row>
    <row r="4623" customFormat="false" ht="14.25" hidden="false" customHeight="true" outlineLevel="0" collapsed="false">
      <c r="H4623" s="44" t="n">
        <f aca="false">IF(ISNUMBER(SEARCH($N$1,I4623)),MAX($H$4:H4622)+1,0)</f>
        <v>0</v>
      </c>
      <c r="N4623" s="44" t="str">
        <f aca="false">IFERROR(VLOOKUP(ROWS($N$5:N4623),$H$5:$I$6009,2,0),"")</f>
        <v/>
      </c>
    </row>
    <row r="4624" customFormat="false" ht="14.25" hidden="false" customHeight="true" outlineLevel="0" collapsed="false">
      <c r="H4624" s="44" t="n">
        <f aca="false">IF(ISNUMBER(SEARCH($N$1,I4624)),MAX($H$4:H4623)+1,0)</f>
        <v>0</v>
      </c>
      <c r="N4624" s="44" t="str">
        <f aca="false">IFERROR(VLOOKUP(ROWS($N$5:N4624),$H$5:$I$6009,2,0),"")</f>
        <v/>
      </c>
    </row>
    <row r="4625" customFormat="false" ht="14.25" hidden="false" customHeight="true" outlineLevel="0" collapsed="false">
      <c r="H4625" s="44" t="n">
        <f aca="false">IF(ISNUMBER(SEARCH($N$1,I4625)),MAX($H$4:H4624)+1,0)</f>
        <v>0</v>
      </c>
      <c r="N4625" s="44" t="str">
        <f aca="false">IFERROR(VLOOKUP(ROWS($N$5:N4625),$H$5:$I$6009,2,0),"")</f>
        <v/>
      </c>
    </row>
    <row r="4626" customFormat="false" ht="14.25" hidden="false" customHeight="true" outlineLevel="0" collapsed="false">
      <c r="H4626" s="44" t="n">
        <f aca="false">IF(ISNUMBER(SEARCH($N$1,I4626)),MAX($H$4:H4625)+1,0)</f>
        <v>0</v>
      </c>
      <c r="N4626" s="44" t="str">
        <f aca="false">IFERROR(VLOOKUP(ROWS($N$5:N4626),$H$5:$I$6009,2,0),"")</f>
        <v/>
      </c>
    </row>
    <row r="4627" customFormat="false" ht="14.25" hidden="false" customHeight="true" outlineLevel="0" collapsed="false">
      <c r="H4627" s="44" t="n">
        <f aca="false">IF(ISNUMBER(SEARCH($N$1,I4627)),MAX($H$4:H4626)+1,0)</f>
        <v>0</v>
      </c>
      <c r="N4627" s="44" t="str">
        <f aca="false">IFERROR(VLOOKUP(ROWS($N$5:N4627),$H$5:$I$6009,2,0),"")</f>
        <v/>
      </c>
    </row>
    <row r="4628" customFormat="false" ht="14.25" hidden="false" customHeight="true" outlineLevel="0" collapsed="false">
      <c r="H4628" s="44" t="n">
        <f aca="false">IF(ISNUMBER(SEARCH($N$1,I4628)),MAX($H$4:H4627)+1,0)</f>
        <v>0</v>
      </c>
      <c r="N4628" s="44" t="str">
        <f aca="false">IFERROR(VLOOKUP(ROWS($N$5:N4628),$H$5:$I$6009,2,0),"")</f>
        <v/>
      </c>
    </row>
    <row r="4629" customFormat="false" ht="14.25" hidden="false" customHeight="true" outlineLevel="0" collapsed="false">
      <c r="H4629" s="44" t="n">
        <f aca="false">IF(ISNUMBER(SEARCH($N$1,I4629)),MAX($H$4:H4628)+1,0)</f>
        <v>0</v>
      </c>
      <c r="N4629" s="44" t="str">
        <f aca="false">IFERROR(VLOOKUP(ROWS($N$5:N4629),$H$5:$I$6009,2,0),"")</f>
        <v/>
      </c>
    </row>
    <row r="4630" customFormat="false" ht="14.25" hidden="false" customHeight="true" outlineLevel="0" collapsed="false">
      <c r="H4630" s="44" t="n">
        <f aca="false">IF(ISNUMBER(SEARCH($N$1,I4630)),MAX($H$4:H4629)+1,0)</f>
        <v>0</v>
      </c>
      <c r="N4630" s="44" t="str">
        <f aca="false">IFERROR(VLOOKUP(ROWS($N$5:N4630),$H$5:$I$6009,2,0),"")</f>
        <v/>
      </c>
    </row>
    <row r="4631" customFormat="false" ht="14.25" hidden="false" customHeight="true" outlineLevel="0" collapsed="false">
      <c r="H4631" s="44" t="n">
        <f aca="false">IF(ISNUMBER(SEARCH($N$1,I4631)),MAX($H$4:H4630)+1,0)</f>
        <v>0</v>
      </c>
      <c r="N4631" s="44" t="str">
        <f aca="false">IFERROR(VLOOKUP(ROWS($N$5:N4631),$H$5:$I$6009,2,0),"")</f>
        <v/>
      </c>
    </row>
    <row r="4632" customFormat="false" ht="14.25" hidden="false" customHeight="true" outlineLevel="0" collapsed="false">
      <c r="H4632" s="44" t="n">
        <f aca="false">IF(ISNUMBER(SEARCH($N$1,I4632)),MAX($H$4:H4631)+1,0)</f>
        <v>0</v>
      </c>
      <c r="N4632" s="44" t="str">
        <f aca="false">IFERROR(VLOOKUP(ROWS($N$5:N4632),$H$5:$I$6009,2,0),"")</f>
        <v/>
      </c>
    </row>
    <row r="4633" customFormat="false" ht="14.25" hidden="false" customHeight="true" outlineLevel="0" collapsed="false">
      <c r="H4633" s="44" t="n">
        <f aca="false">IF(ISNUMBER(SEARCH($N$1,I4633)),MAX($H$4:H4632)+1,0)</f>
        <v>0</v>
      </c>
      <c r="N4633" s="44" t="str">
        <f aca="false">IFERROR(VLOOKUP(ROWS($N$5:N4633),$H$5:$I$6009,2,0),"")</f>
        <v/>
      </c>
    </row>
    <row r="4634" customFormat="false" ht="14.25" hidden="false" customHeight="true" outlineLevel="0" collapsed="false">
      <c r="H4634" s="44" t="n">
        <f aca="false">IF(ISNUMBER(SEARCH($N$1,I4634)),MAX($H$4:H4633)+1,0)</f>
        <v>0</v>
      </c>
      <c r="N4634" s="44" t="str">
        <f aca="false">IFERROR(VLOOKUP(ROWS($N$5:N4634),$H$5:$I$6009,2,0),"")</f>
        <v/>
      </c>
    </row>
    <row r="4635" customFormat="false" ht="14.25" hidden="false" customHeight="true" outlineLevel="0" collapsed="false">
      <c r="H4635" s="44" t="n">
        <f aca="false">IF(ISNUMBER(SEARCH($N$1,I4635)),MAX($H$4:H4634)+1,0)</f>
        <v>0</v>
      </c>
      <c r="N4635" s="44" t="str">
        <f aca="false">IFERROR(VLOOKUP(ROWS($N$5:N4635),$H$5:$I$6009,2,0),"")</f>
        <v/>
      </c>
    </row>
    <row r="4636" customFormat="false" ht="14.25" hidden="false" customHeight="true" outlineLevel="0" collapsed="false">
      <c r="H4636" s="44" t="n">
        <f aca="false">IF(ISNUMBER(SEARCH($N$1,I4636)),MAX($H$4:H4635)+1,0)</f>
        <v>0</v>
      </c>
      <c r="N4636" s="44" t="str">
        <f aca="false">IFERROR(VLOOKUP(ROWS($N$5:N4636),$H$5:$I$6009,2,0),"")</f>
        <v/>
      </c>
    </row>
    <row r="4637" customFormat="false" ht="14.25" hidden="false" customHeight="true" outlineLevel="0" collapsed="false">
      <c r="H4637" s="44" t="n">
        <f aca="false">IF(ISNUMBER(SEARCH($N$1,I4637)),MAX($H$4:H4636)+1,0)</f>
        <v>0</v>
      </c>
      <c r="N4637" s="44" t="str">
        <f aca="false">IFERROR(VLOOKUP(ROWS($N$5:N4637),$H$5:$I$6009,2,0),"")</f>
        <v/>
      </c>
    </row>
    <row r="4638" customFormat="false" ht="14.25" hidden="false" customHeight="true" outlineLevel="0" collapsed="false">
      <c r="H4638" s="44" t="n">
        <f aca="false">IF(ISNUMBER(SEARCH($N$1,I4638)),MAX($H$4:H4637)+1,0)</f>
        <v>0</v>
      </c>
      <c r="N4638" s="44" t="str">
        <f aca="false">IFERROR(VLOOKUP(ROWS($N$5:N4638),$H$5:$I$6009,2,0),"")</f>
        <v/>
      </c>
    </row>
    <row r="4639" customFormat="false" ht="14.25" hidden="false" customHeight="true" outlineLevel="0" collapsed="false">
      <c r="H4639" s="44" t="n">
        <f aca="false">IF(ISNUMBER(SEARCH($N$1,I4639)),MAX($H$4:H4638)+1,0)</f>
        <v>0</v>
      </c>
      <c r="N4639" s="44" t="str">
        <f aca="false">IFERROR(VLOOKUP(ROWS($N$5:N4639),$H$5:$I$6009,2,0),"")</f>
        <v/>
      </c>
    </row>
    <row r="4640" customFormat="false" ht="14.25" hidden="false" customHeight="true" outlineLevel="0" collapsed="false">
      <c r="H4640" s="44" t="n">
        <f aca="false">IF(ISNUMBER(SEARCH($N$1,I4640)),MAX($H$4:H4639)+1,0)</f>
        <v>0</v>
      </c>
      <c r="N4640" s="44" t="str">
        <f aca="false">IFERROR(VLOOKUP(ROWS($N$5:N4640),$H$5:$I$6009,2,0),"")</f>
        <v/>
      </c>
    </row>
    <row r="4641" customFormat="false" ht="14.25" hidden="false" customHeight="true" outlineLevel="0" collapsed="false">
      <c r="H4641" s="44" t="n">
        <f aca="false">IF(ISNUMBER(SEARCH($N$1,I4641)),MAX($H$4:H4640)+1,0)</f>
        <v>0</v>
      </c>
      <c r="N4641" s="44" t="str">
        <f aca="false">IFERROR(VLOOKUP(ROWS($N$5:N4641),$H$5:$I$6009,2,0),"")</f>
        <v/>
      </c>
    </row>
    <row r="4642" customFormat="false" ht="14.25" hidden="false" customHeight="true" outlineLevel="0" collapsed="false">
      <c r="H4642" s="44" t="n">
        <f aca="false">IF(ISNUMBER(SEARCH($N$1,I4642)),MAX($H$4:H4641)+1,0)</f>
        <v>0</v>
      </c>
      <c r="N4642" s="44" t="str">
        <f aca="false">IFERROR(VLOOKUP(ROWS($N$5:N4642),$H$5:$I$6009,2,0),"")</f>
        <v/>
      </c>
    </row>
    <row r="4643" customFormat="false" ht="14.25" hidden="false" customHeight="true" outlineLevel="0" collapsed="false">
      <c r="H4643" s="44" t="n">
        <f aca="false">IF(ISNUMBER(SEARCH($N$1,I4643)),MAX($H$4:H4642)+1,0)</f>
        <v>0</v>
      </c>
      <c r="N4643" s="44" t="str">
        <f aca="false">IFERROR(VLOOKUP(ROWS($N$5:N4643),$H$5:$I$6009,2,0),"")</f>
        <v/>
      </c>
    </row>
    <row r="4644" customFormat="false" ht="14.25" hidden="false" customHeight="true" outlineLevel="0" collapsed="false">
      <c r="H4644" s="44" t="n">
        <f aca="false">IF(ISNUMBER(SEARCH($N$1,I4644)),MAX($H$4:H4643)+1,0)</f>
        <v>0</v>
      </c>
      <c r="N4644" s="44" t="str">
        <f aca="false">IFERROR(VLOOKUP(ROWS($N$5:N4644),$H$5:$I$6009,2,0),"")</f>
        <v/>
      </c>
    </row>
    <row r="4645" customFormat="false" ht="14.25" hidden="false" customHeight="true" outlineLevel="0" collapsed="false">
      <c r="H4645" s="44" t="n">
        <f aca="false">IF(ISNUMBER(SEARCH($N$1,I4645)),MAX($H$4:H4644)+1,0)</f>
        <v>0</v>
      </c>
      <c r="N4645" s="44" t="str">
        <f aca="false">IFERROR(VLOOKUP(ROWS($N$5:N4645),$H$5:$I$6009,2,0),"")</f>
        <v/>
      </c>
    </row>
    <row r="4646" customFormat="false" ht="14.25" hidden="false" customHeight="true" outlineLevel="0" collapsed="false">
      <c r="H4646" s="44" t="n">
        <f aca="false">IF(ISNUMBER(SEARCH($N$1,I4646)),MAX($H$4:H4645)+1,0)</f>
        <v>0</v>
      </c>
      <c r="N4646" s="44" t="str">
        <f aca="false">IFERROR(VLOOKUP(ROWS($N$5:N4646),$H$5:$I$6009,2,0),"")</f>
        <v/>
      </c>
    </row>
    <row r="4647" customFormat="false" ht="14.25" hidden="false" customHeight="true" outlineLevel="0" collapsed="false">
      <c r="H4647" s="44" t="n">
        <f aca="false">IF(ISNUMBER(SEARCH($N$1,I4647)),MAX($H$4:H4646)+1,0)</f>
        <v>0</v>
      </c>
      <c r="N4647" s="44" t="str">
        <f aca="false">IFERROR(VLOOKUP(ROWS($N$5:N4647),$H$5:$I$6009,2,0),"")</f>
        <v/>
      </c>
    </row>
    <row r="4648" customFormat="false" ht="14.25" hidden="false" customHeight="true" outlineLevel="0" collapsed="false">
      <c r="H4648" s="44" t="n">
        <f aca="false">IF(ISNUMBER(SEARCH($N$1,I4648)),MAX($H$4:H4647)+1,0)</f>
        <v>0</v>
      </c>
      <c r="N4648" s="44" t="str">
        <f aca="false">IFERROR(VLOOKUP(ROWS($N$5:N4648),$H$5:$I$6009,2,0),"")</f>
        <v/>
      </c>
    </row>
    <row r="4649" customFormat="false" ht="14.25" hidden="false" customHeight="true" outlineLevel="0" collapsed="false">
      <c r="H4649" s="44" t="n">
        <f aca="false">IF(ISNUMBER(SEARCH($N$1,I4649)),MAX($H$4:H4648)+1,0)</f>
        <v>0</v>
      </c>
      <c r="N4649" s="44" t="str">
        <f aca="false">IFERROR(VLOOKUP(ROWS($N$5:N4649),$H$5:$I$6009,2,0),"")</f>
        <v/>
      </c>
    </row>
    <row r="4650" customFormat="false" ht="14.25" hidden="false" customHeight="true" outlineLevel="0" collapsed="false">
      <c r="H4650" s="44" t="n">
        <f aca="false">IF(ISNUMBER(SEARCH($N$1,I4650)),MAX($H$4:H4649)+1,0)</f>
        <v>0</v>
      </c>
      <c r="N4650" s="44" t="str">
        <f aca="false">IFERROR(VLOOKUP(ROWS($N$5:N4650),$H$5:$I$6009,2,0),"")</f>
        <v/>
      </c>
    </row>
    <row r="4651" customFormat="false" ht="14.25" hidden="false" customHeight="true" outlineLevel="0" collapsed="false">
      <c r="H4651" s="44" t="n">
        <f aca="false">IF(ISNUMBER(SEARCH($N$1,I4651)),MAX($H$4:H4650)+1,0)</f>
        <v>0</v>
      </c>
      <c r="N4651" s="44" t="str">
        <f aca="false">IFERROR(VLOOKUP(ROWS($N$5:N4651),$H$5:$I$6009,2,0),"")</f>
        <v/>
      </c>
    </row>
    <row r="4652" customFormat="false" ht="14.25" hidden="false" customHeight="true" outlineLevel="0" collapsed="false">
      <c r="H4652" s="44" t="n">
        <f aca="false">IF(ISNUMBER(SEARCH($N$1,I4652)),MAX($H$4:H4651)+1,0)</f>
        <v>0</v>
      </c>
      <c r="N4652" s="44" t="str">
        <f aca="false">IFERROR(VLOOKUP(ROWS($N$5:N4652),$H$5:$I$6009,2,0),"")</f>
        <v/>
      </c>
    </row>
    <row r="4653" customFormat="false" ht="14.25" hidden="false" customHeight="true" outlineLevel="0" collapsed="false">
      <c r="H4653" s="44" t="n">
        <f aca="false">IF(ISNUMBER(SEARCH($N$1,I4653)),MAX($H$4:H4652)+1,0)</f>
        <v>0</v>
      </c>
      <c r="N4653" s="44" t="str">
        <f aca="false">IFERROR(VLOOKUP(ROWS($N$5:N4653),$H$5:$I$6009,2,0),"")</f>
        <v/>
      </c>
    </row>
    <row r="4654" customFormat="false" ht="14.25" hidden="false" customHeight="true" outlineLevel="0" collapsed="false">
      <c r="H4654" s="44" t="n">
        <f aca="false">IF(ISNUMBER(SEARCH($N$1,I4654)),MAX($H$4:H4653)+1,0)</f>
        <v>0</v>
      </c>
      <c r="N4654" s="44" t="str">
        <f aca="false">IFERROR(VLOOKUP(ROWS($N$5:N4654),$H$5:$I$6009,2,0),"")</f>
        <v/>
      </c>
    </row>
    <row r="4655" customFormat="false" ht="14.25" hidden="false" customHeight="true" outlineLevel="0" collapsed="false">
      <c r="H4655" s="44" t="n">
        <f aca="false">IF(ISNUMBER(SEARCH($N$1,I4655)),MAX($H$4:H4654)+1,0)</f>
        <v>0</v>
      </c>
      <c r="N4655" s="44" t="str">
        <f aca="false">IFERROR(VLOOKUP(ROWS($N$5:N4655),$H$5:$I$6009,2,0),"")</f>
        <v/>
      </c>
    </row>
    <row r="4656" customFormat="false" ht="14.25" hidden="false" customHeight="true" outlineLevel="0" collapsed="false">
      <c r="H4656" s="44" t="n">
        <f aca="false">IF(ISNUMBER(SEARCH($N$1,I4656)),MAX($H$4:H4655)+1,0)</f>
        <v>0</v>
      </c>
      <c r="N4656" s="44" t="str">
        <f aca="false">IFERROR(VLOOKUP(ROWS($N$5:N4656),$H$5:$I$6009,2,0),"")</f>
        <v/>
      </c>
    </row>
    <row r="4657" customFormat="false" ht="14.25" hidden="false" customHeight="true" outlineLevel="0" collapsed="false">
      <c r="H4657" s="44" t="n">
        <f aca="false">IF(ISNUMBER(SEARCH($N$1,I4657)),MAX($H$4:H4656)+1,0)</f>
        <v>0</v>
      </c>
      <c r="N4657" s="44" t="str">
        <f aca="false">IFERROR(VLOOKUP(ROWS($N$5:N4657),$H$5:$I$6009,2,0),"")</f>
        <v/>
      </c>
    </row>
    <row r="4658" customFormat="false" ht="14.25" hidden="false" customHeight="true" outlineLevel="0" collapsed="false">
      <c r="H4658" s="44" t="n">
        <f aca="false">IF(ISNUMBER(SEARCH($N$1,I4658)),MAX($H$4:H4657)+1,0)</f>
        <v>0</v>
      </c>
      <c r="N4658" s="44" t="str">
        <f aca="false">IFERROR(VLOOKUP(ROWS($N$5:N4658),$H$5:$I$6009,2,0),"")</f>
        <v/>
      </c>
    </row>
    <row r="4659" customFormat="false" ht="14.25" hidden="false" customHeight="true" outlineLevel="0" collapsed="false">
      <c r="H4659" s="44" t="n">
        <f aca="false">IF(ISNUMBER(SEARCH($N$1,I4659)),MAX($H$4:H4658)+1,0)</f>
        <v>0</v>
      </c>
      <c r="N4659" s="44" t="str">
        <f aca="false">IFERROR(VLOOKUP(ROWS($N$5:N4659),$H$5:$I$6009,2,0),"")</f>
        <v/>
      </c>
    </row>
    <row r="4660" customFormat="false" ht="14.25" hidden="false" customHeight="true" outlineLevel="0" collapsed="false">
      <c r="H4660" s="44" t="n">
        <f aca="false">IF(ISNUMBER(SEARCH($N$1,I4660)),MAX($H$4:H4659)+1,0)</f>
        <v>0</v>
      </c>
      <c r="N4660" s="44" t="str">
        <f aca="false">IFERROR(VLOOKUP(ROWS($N$5:N4660),$H$5:$I$6009,2,0),"")</f>
        <v/>
      </c>
    </row>
    <row r="4661" customFormat="false" ht="14.25" hidden="false" customHeight="true" outlineLevel="0" collapsed="false">
      <c r="H4661" s="44" t="n">
        <f aca="false">IF(ISNUMBER(SEARCH($N$1,I4661)),MAX($H$4:H4660)+1,0)</f>
        <v>0</v>
      </c>
      <c r="N4661" s="44" t="str">
        <f aca="false">IFERROR(VLOOKUP(ROWS($N$5:N4661),$H$5:$I$6009,2,0),"")</f>
        <v/>
      </c>
    </row>
    <row r="4662" customFormat="false" ht="14.25" hidden="false" customHeight="true" outlineLevel="0" collapsed="false">
      <c r="H4662" s="44" t="n">
        <f aca="false">IF(ISNUMBER(SEARCH($N$1,I4662)),MAX($H$4:H4661)+1,0)</f>
        <v>0</v>
      </c>
      <c r="N4662" s="44" t="str">
        <f aca="false">IFERROR(VLOOKUP(ROWS($N$5:N4662),$H$5:$I$6009,2,0),"")</f>
        <v/>
      </c>
    </row>
    <row r="4663" customFormat="false" ht="14.25" hidden="false" customHeight="true" outlineLevel="0" collapsed="false">
      <c r="H4663" s="44" t="n">
        <f aca="false">IF(ISNUMBER(SEARCH($N$1,I4663)),MAX($H$4:H4662)+1,0)</f>
        <v>0</v>
      </c>
      <c r="N4663" s="44" t="str">
        <f aca="false">IFERROR(VLOOKUP(ROWS($N$5:N4663),$H$5:$I$6009,2,0),"")</f>
        <v/>
      </c>
    </row>
    <row r="4664" customFormat="false" ht="14.25" hidden="false" customHeight="true" outlineLevel="0" collapsed="false">
      <c r="H4664" s="44" t="n">
        <f aca="false">IF(ISNUMBER(SEARCH($N$1,I4664)),MAX($H$4:H4663)+1,0)</f>
        <v>0</v>
      </c>
      <c r="N4664" s="44" t="str">
        <f aca="false">IFERROR(VLOOKUP(ROWS($N$5:N4664),$H$5:$I$6009,2,0),"")</f>
        <v/>
      </c>
    </row>
    <row r="4665" customFormat="false" ht="14.25" hidden="false" customHeight="true" outlineLevel="0" collapsed="false">
      <c r="H4665" s="44" t="n">
        <f aca="false">IF(ISNUMBER(SEARCH($N$1,I4665)),MAX($H$4:H4664)+1,0)</f>
        <v>0</v>
      </c>
      <c r="N4665" s="44" t="str">
        <f aca="false">IFERROR(VLOOKUP(ROWS($N$5:N4665),$H$5:$I$6009,2,0),"")</f>
        <v/>
      </c>
    </row>
    <row r="4666" customFormat="false" ht="14.25" hidden="false" customHeight="true" outlineLevel="0" collapsed="false">
      <c r="H4666" s="44" t="n">
        <f aca="false">IF(ISNUMBER(SEARCH($N$1,I4666)),MAX($H$4:H4665)+1,0)</f>
        <v>0</v>
      </c>
      <c r="N4666" s="44" t="str">
        <f aca="false">IFERROR(VLOOKUP(ROWS($N$5:N4666),$H$5:$I$6009,2,0),"")</f>
        <v/>
      </c>
    </row>
    <row r="4667" customFormat="false" ht="14.25" hidden="false" customHeight="true" outlineLevel="0" collapsed="false">
      <c r="H4667" s="44" t="n">
        <f aca="false">IF(ISNUMBER(SEARCH($N$1,I4667)),MAX($H$4:H4666)+1,0)</f>
        <v>0</v>
      </c>
      <c r="N4667" s="44" t="str">
        <f aca="false">IFERROR(VLOOKUP(ROWS($N$5:N4667),$H$5:$I$6009,2,0),"")</f>
        <v/>
      </c>
    </row>
    <row r="4668" customFormat="false" ht="14.25" hidden="false" customHeight="true" outlineLevel="0" collapsed="false">
      <c r="H4668" s="44" t="n">
        <f aca="false">IF(ISNUMBER(SEARCH($N$1,I4668)),MAX($H$4:H4667)+1,0)</f>
        <v>0</v>
      </c>
      <c r="N4668" s="44" t="str">
        <f aca="false">IFERROR(VLOOKUP(ROWS($N$5:N4668),$H$5:$I$6009,2,0),"")</f>
        <v/>
      </c>
    </row>
    <row r="4669" customFormat="false" ht="14.25" hidden="false" customHeight="true" outlineLevel="0" collapsed="false">
      <c r="H4669" s="44" t="n">
        <f aca="false">IF(ISNUMBER(SEARCH($N$1,I4669)),MAX($H$4:H4668)+1,0)</f>
        <v>0</v>
      </c>
      <c r="N4669" s="44" t="str">
        <f aca="false">IFERROR(VLOOKUP(ROWS($N$5:N4669),$H$5:$I$6009,2,0),"")</f>
        <v/>
      </c>
    </row>
    <row r="4670" customFormat="false" ht="14.25" hidden="false" customHeight="true" outlineLevel="0" collapsed="false">
      <c r="H4670" s="44" t="n">
        <f aca="false">IF(ISNUMBER(SEARCH($N$1,I4670)),MAX($H$4:H4669)+1,0)</f>
        <v>0</v>
      </c>
      <c r="N4670" s="44" t="str">
        <f aca="false">IFERROR(VLOOKUP(ROWS($N$5:N4670),$H$5:$I$6009,2,0),"")</f>
        <v/>
      </c>
    </row>
    <row r="4671" customFormat="false" ht="14.25" hidden="false" customHeight="true" outlineLevel="0" collapsed="false">
      <c r="H4671" s="44" t="n">
        <f aca="false">IF(ISNUMBER(SEARCH($N$1,I4671)),MAX($H$4:H4670)+1,0)</f>
        <v>0</v>
      </c>
      <c r="N4671" s="44" t="str">
        <f aca="false">IFERROR(VLOOKUP(ROWS($N$5:N4671),$H$5:$I$6009,2,0),"")</f>
        <v/>
      </c>
    </row>
    <row r="4672" customFormat="false" ht="14.25" hidden="false" customHeight="true" outlineLevel="0" collapsed="false">
      <c r="H4672" s="44" t="n">
        <f aca="false">IF(ISNUMBER(SEARCH($N$1,I4672)),MAX($H$4:H4671)+1,0)</f>
        <v>0</v>
      </c>
      <c r="N4672" s="44" t="str">
        <f aca="false">IFERROR(VLOOKUP(ROWS($N$5:N4672),$H$5:$I$6009,2,0),"")</f>
        <v/>
      </c>
    </row>
    <row r="4673" customFormat="false" ht="14.25" hidden="false" customHeight="true" outlineLevel="0" collapsed="false">
      <c r="H4673" s="44" t="n">
        <f aca="false">IF(ISNUMBER(SEARCH($N$1,I4673)),MAX($H$4:H4672)+1,0)</f>
        <v>0</v>
      </c>
      <c r="N4673" s="44" t="str">
        <f aca="false">IFERROR(VLOOKUP(ROWS($N$5:N4673),$H$5:$I$6009,2,0),"")</f>
        <v/>
      </c>
    </row>
    <row r="4674" customFormat="false" ht="14.25" hidden="false" customHeight="true" outlineLevel="0" collapsed="false">
      <c r="H4674" s="44" t="n">
        <f aca="false">IF(ISNUMBER(SEARCH($N$1,I4674)),MAX($H$4:H4673)+1,0)</f>
        <v>0</v>
      </c>
      <c r="N4674" s="44" t="str">
        <f aca="false">IFERROR(VLOOKUP(ROWS($N$5:N4674),$H$5:$I$6009,2,0),"")</f>
        <v/>
      </c>
    </row>
    <row r="4675" customFormat="false" ht="14.25" hidden="false" customHeight="true" outlineLevel="0" collapsed="false">
      <c r="H4675" s="44" t="n">
        <f aca="false">IF(ISNUMBER(SEARCH($N$1,I4675)),MAX($H$4:H4674)+1,0)</f>
        <v>0</v>
      </c>
      <c r="N4675" s="44" t="str">
        <f aca="false">IFERROR(VLOOKUP(ROWS($N$5:N4675),$H$5:$I$6009,2,0),"")</f>
        <v/>
      </c>
    </row>
    <row r="4676" customFormat="false" ht="14.25" hidden="false" customHeight="true" outlineLevel="0" collapsed="false">
      <c r="H4676" s="44" t="n">
        <f aca="false">IF(ISNUMBER(SEARCH($N$1,I4676)),MAX($H$4:H4675)+1,0)</f>
        <v>0</v>
      </c>
      <c r="N4676" s="44" t="str">
        <f aca="false">IFERROR(VLOOKUP(ROWS($N$5:N4676),$H$5:$I$6009,2,0),"")</f>
        <v/>
      </c>
    </row>
    <row r="4677" customFormat="false" ht="14.25" hidden="false" customHeight="true" outlineLevel="0" collapsed="false">
      <c r="H4677" s="44" t="n">
        <f aca="false">IF(ISNUMBER(SEARCH($N$1,I4677)),MAX($H$4:H4676)+1,0)</f>
        <v>0</v>
      </c>
      <c r="N4677" s="44" t="str">
        <f aca="false">IFERROR(VLOOKUP(ROWS($N$5:N4677),$H$5:$I$6009,2,0),"")</f>
        <v/>
      </c>
    </row>
    <row r="4678" customFormat="false" ht="14.25" hidden="false" customHeight="true" outlineLevel="0" collapsed="false">
      <c r="H4678" s="44" t="n">
        <f aca="false">IF(ISNUMBER(SEARCH($N$1,I4678)),MAX($H$4:H4677)+1,0)</f>
        <v>0</v>
      </c>
      <c r="N4678" s="44" t="str">
        <f aca="false">IFERROR(VLOOKUP(ROWS($N$5:N4678),$H$5:$I$6009,2,0),"")</f>
        <v/>
      </c>
    </row>
    <row r="4679" customFormat="false" ht="14.25" hidden="false" customHeight="true" outlineLevel="0" collapsed="false">
      <c r="H4679" s="44" t="n">
        <f aca="false">IF(ISNUMBER(SEARCH($N$1,I4679)),MAX($H$4:H4678)+1,0)</f>
        <v>0</v>
      </c>
      <c r="N4679" s="44" t="str">
        <f aca="false">IFERROR(VLOOKUP(ROWS($N$5:N4679),$H$5:$I$6009,2,0),"")</f>
        <v/>
      </c>
    </row>
    <row r="4680" customFormat="false" ht="14.25" hidden="false" customHeight="true" outlineLevel="0" collapsed="false">
      <c r="H4680" s="44" t="n">
        <f aca="false">IF(ISNUMBER(SEARCH($N$1,I4680)),MAX($H$4:H4679)+1,0)</f>
        <v>0</v>
      </c>
      <c r="N4680" s="44" t="str">
        <f aca="false">IFERROR(VLOOKUP(ROWS($N$5:N4680),$H$5:$I$6009,2,0),"")</f>
        <v/>
      </c>
    </row>
    <row r="4681" customFormat="false" ht="14.25" hidden="false" customHeight="true" outlineLevel="0" collapsed="false">
      <c r="H4681" s="44" t="n">
        <f aca="false">IF(ISNUMBER(SEARCH($N$1,I4681)),MAX($H$4:H4680)+1,0)</f>
        <v>0</v>
      </c>
      <c r="N4681" s="44" t="str">
        <f aca="false">IFERROR(VLOOKUP(ROWS($N$5:N4681),$H$5:$I$6009,2,0),"")</f>
        <v/>
      </c>
    </row>
    <row r="4682" customFormat="false" ht="14.25" hidden="false" customHeight="true" outlineLevel="0" collapsed="false">
      <c r="H4682" s="44" t="n">
        <f aca="false">IF(ISNUMBER(SEARCH($N$1,I4682)),MAX($H$4:H4681)+1,0)</f>
        <v>0</v>
      </c>
      <c r="N4682" s="44" t="str">
        <f aca="false">IFERROR(VLOOKUP(ROWS($N$5:N4682),$H$5:$I$6009,2,0),"")</f>
        <v/>
      </c>
    </row>
    <row r="4683" customFormat="false" ht="14.25" hidden="false" customHeight="true" outlineLevel="0" collapsed="false">
      <c r="H4683" s="44" t="n">
        <f aca="false">IF(ISNUMBER(SEARCH($N$1,I4683)),MAX($H$4:H4682)+1,0)</f>
        <v>0</v>
      </c>
      <c r="N4683" s="44" t="str">
        <f aca="false">IFERROR(VLOOKUP(ROWS($N$5:N4683),$H$5:$I$6009,2,0),"")</f>
        <v/>
      </c>
    </row>
    <row r="4684" customFormat="false" ht="14.25" hidden="false" customHeight="true" outlineLevel="0" collapsed="false">
      <c r="H4684" s="44" t="n">
        <f aca="false">IF(ISNUMBER(SEARCH($N$1,I4684)),MAX($H$4:H4683)+1,0)</f>
        <v>0</v>
      </c>
      <c r="N4684" s="44" t="str">
        <f aca="false">IFERROR(VLOOKUP(ROWS($N$5:N4684),$H$5:$I$6009,2,0),"")</f>
        <v/>
      </c>
    </row>
    <row r="4685" customFormat="false" ht="14.25" hidden="false" customHeight="true" outlineLevel="0" collapsed="false">
      <c r="H4685" s="44" t="n">
        <f aca="false">IF(ISNUMBER(SEARCH($N$1,I4685)),MAX($H$4:H4684)+1,0)</f>
        <v>0</v>
      </c>
      <c r="N4685" s="44" t="str">
        <f aca="false">IFERROR(VLOOKUP(ROWS($N$5:N4685),$H$5:$I$6009,2,0),"")</f>
        <v/>
      </c>
    </row>
    <row r="4686" customFormat="false" ht="14.25" hidden="false" customHeight="true" outlineLevel="0" collapsed="false">
      <c r="H4686" s="44" t="n">
        <f aca="false">IF(ISNUMBER(SEARCH($N$1,I4686)),MAX($H$4:H4685)+1,0)</f>
        <v>0</v>
      </c>
      <c r="N4686" s="44" t="str">
        <f aca="false">IFERROR(VLOOKUP(ROWS($N$5:N4686),$H$5:$I$6009,2,0),"")</f>
        <v/>
      </c>
    </row>
    <row r="4687" customFormat="false" ht="14.25" hidden="false" customHeight="true" outlineLevel="0" collapsed="false">
      <c r="H4687" s="44" t="n">
        <f aca="false">IF(ISNUMBER(SEARCH($N$1,I4687)),MAX($H$4:H4686)+1,0)</f>
        <v>0</v>
      </c>
      <c r="N4687" s="44" t="str">
        <f aca="false">IFERROR(VLOOKUP(ROWS($N$5:N4687),$H$5:$I$6009,2,0),"")</f>
        <v/>
      </c>
    </row>
    <row r="4688" customFormat="false" ht="14.25" hidden="false" customHeight="true" outlineLevel="0" collapsed="false">
      <c r="H4688" s="44" t="n">
        <f aca="false">IF(ISNUMBER(SEARCH($N$1,I4688)),MAX($H$4:H4687)+1,0)</f>
        <v>0</v>
      </c>
      <c r="N4688" s="44" t="str">
        <f aca="false">IFERROR(VLOOKUP(ROWS($N$5:N4688),$H$5:$I$6009,2,0),"")</f>
        <v/>
      </c>
    </row>
    <row r="4689" customFormat="false" ht="14.25" hidden="false" customHeight="true" outlineLevel="0" collapsed="false">
      <c r="H4689" s="44" t="n">
        <f aca="false">IF(ISNUMBER(SEARCH($N$1,I4689)),MAX($H$4:H4688)+1,0)</f>
        <v>0</v>
      </c>
      <c r="N4689" s="44" t="str">
        <f aca="false">IFERROR(VLOOKUP(ROWS($N$5:N4689),$H$5:$I$6009,2,0),"")</f>
        <v/>
      </c>
    </row>
    <row r="4690" customFormat="false" ht="14.25" hidden="false" customHeight="true" outlineLevel="0" collapsed="false">
      <c r="H4690" s="44" t="n">
        <f aca="false">IF(ISNUMBER(SEARCH($N$1,I4690)),MAX($H$4:H4689)+1,0)</f>
        <v>0</v>
      </c>
      <c r="N4690" s="44" t="str">
        <f aca="false">IFERROR(VLOOKUP(ROWS($N$5:N4690),$H$5:$I$6009,2,0),"")</f>
        <v/>
      </c>
    </row>
    <row r="4691" customFormat="false" ht="14.25" hidden="false" customHeight="true" outlineLevel="0" collapsed="false">
      <c r="H4691" s="44" t="n">
        <f aca="false">IF(ISNUMBER(SEARCH($N$1,I4691)),MAX($H$4:H4690)+1,0)</f>
        <v>0</v>
      </c>
      <c r="N4691" s="44" t="str">
        <f aca="false">IFERROR(VLOOKUP(ROWS($N$5:N4691),$H$5:$I$6009,2,0),"")</f>
        <v/>
      </c>
    </row>
    <row r="4692" customFormat="false" ht="14.25" hidden="false" customHeight="true" outlineLevel="0" collapsed="false">
      <c r="H4692" s="44" t="n">
        <f aca="false">IF(ISNUMBER(SEARCH($N$1,I4692)),MAX($H$4:H4691)+1,0)</f>
        <v>0</v>
      </c>
      <c r="N4692" s="44" t="str">
        <f aca="false">IFERROR(VLOOKUP(ROWS($N$5:N4692),$H$5:$I$6009,2,0),"")</f>
        <v/>
      </c>
    </row>
    <row r="4693" customFormat="false" ht="14.25" hidden="false" customHeight="true" outlineLevel="0" collapsed="false">
      <c r="H4693" s="44" t="n">
        <f aca="false">IF(ISNUMBER(SEARCH($N$1,I4693)),MAX($H$4:H4692)+1,0)</f>
        <v>0</v>
      </c>
      <c r="N4693" s="44" t="str">
        <f aca="false">IFERROR(VLOOKUP(ROWS($N$5:N4693),$H$5:$I$6009,2,0),"")</f>
        <v/>
      </c>
    </row>
    <row r="4694" customFormat="false" ht="14.25" hidden="false" customHeight="true" outlineLevel="0" collapsed="false">
      <c r="H4694" s="44" t="n">
        <f aca="false">IF(ISNUMBER(SEARCH($N$1,I4694)),MAX($H$4:H4693)+1,0)</f>
        <v>0</v>
      </c>
      <c r="N4694" s="44" t="str">
        <f aca="false">IFERROR(VLOOKUP(ROWS($N$5:N4694),$H$5:$I$6009,2,0),"")</f>
        <v/>
      </c>
    </row>
    <row r="4695" customFormat="false" ht="14.25" hidden="false" customHeight="true" outlineLevel="0" collapsed="false">
      <c r="H4695" s="44" t="n">
        <f aca="false">IF(ISNUMBER(SEARCH($N$1,I4695)),MAX($H$4:H4694)+1,0)</f>
        <v>0</v>
      </c>
      <c r="N4695" s="44" t="str">
        <f aca="false">IFERROR(VLOOKUP(ROWS($N$5:N4695),$H$5:$I$6009,2,0),"")</f>
        <v/>
      </c>
    </row>
    <row r="4696" customFormat="false" ht="14.25" hidden="false" customHeight="true" outlineLevel="0" collapsed="false">
      <c r="H4696" s="44" t="n">
        <f aca="false">IF(ISNUMBER(SEARCH($N$1,I4696)),MAX($H$4:H4695)+1,0)</f>
        <v>0</v>
      </c>
      <c r="N4696" s="44" t="str">
        <f aca="false">IFERROR(VLOOKUP(ROWS($N$5:N4696),$H$5:$I$6009,2,0),"")</f>
        <v/>
      </c>
    </row>
    <row r="4697" customFormat="false" ht="14.25" hidden="false" customHeight="true" outlineLevel="0" collapsed="false">
      <c r="H4697" s="44" t="n">
        <f aca="false">IF(ISNUMBER(SEARCH($N$1,I4697)),MAX($H$4:H4696)+1,0)</f>
        <v>0</v>
      </c>
      <c r="N4697" s="44" t="str">
        <f aca="false">IFERROR(VLOOKUP(ROWS($N$5:N4697),$H$5:$I$6009,2,0),"")</f>
        <v/>
      </c>
    </row>
    <row r="4698" customFormat="false" ht="14.25" hidden="false" customHeight="true" outlineLevel="0" collapsed="false">
      <c r="H4698" s="44" t="n">
        <f aca="false">IF(ISNUMBER(SEARCH($N$1,I4698)),MAX($H$4:H4697)+1,0)</f>
        <v>0</v>
      </c>
      <c r="N4698" s="44" t="str">
        <f aca="false">IFERROR(VLOOKUP(ROWS($N$5:N4698),$H$5:$I$6009,2,0),"")</f>
        <v/>
      </c>
    </row>
    <row r="4699" customFormat="false" ht="14.25" hidden="false" customHeight="true" outlineLevel="0" collapsed="false">
      <c r="H4699" s="44" t="n">
        <f aca="false">IF(ISNUMBER(SEARCH($N$1,I4699)),MAX($H$4:H4698)+1,0)</f>
        <v>0</v>
      </c>
      <c r="N4699" s="44" t="str">
        <f aca="false">IFERROR(VLOOKUP(ROWS($N$5:N4699),$H$5:$I$6009,2,0),"")</f>
        <v/>
      </c>
    </row>
    <row r="4700" customFormat="false" ht="14.25" hidden="false" customHeight="true" outlineLevel="0" collapsed="false">
      <c r="H4700" s="44" t="n">
        <f aca="false">IF(ISNUMBER(SEARCH($N$1,I4700)),MAX($H$4:H4699)+1,0)</f>
        <v>0</v>
      </c>
      <c r="N4700" s="44" t="str">
        <f aca="false">IFERROR(VLOOKUP(ROWS($N$5:N4700),$H$5:$I$6009,2,0),"")</f>
        <v/>
      </c>
    </row>
    <row r="4701" customFormat="false" ht="14.25" hidden="false" customHeight="true" outlineLevel="0" collapsed="false">
      <c r="H4701" s="44" t="n">
        <f aca="false">IF(ISNUMBER(SEARCH($N$1,I4701)),MAX($H$4:H4700)+1,0)</f>
        <v>0</v>
      </c>
      <c r="N4701" s="44" t="str">
        <f aca="false">IFERROR(VLOOKUP(ROWS($N$5:N4701),$H$5:$I$6009,2,0),"")</f>
        <v/>
      </c>
    </row>
    <row r="4702" customFormat="false" ht="14.25" hidden="false" customHeight="true" outlineLevel="0" collapsed="false">
      <c r="H4702" s="44" t="n">
        <f aca="false">IF(ISNUMBER(SEARCH($N$1,I4702)),MAX($H$4:H4701)+1,0)</f>
        <v>0</v>
      </c>
      <c r="N4702" s="44" t="str">
        <f aca="false">IFERROR(VLOOKUP(ROWS($N$5:N4702),$H$5:$I$6009,2,0),"")</f>
        <v/>
      </c>
    </row>
    <row r="4703" customFormat="false" ht="14.25" hidden="false" customHeight="true" outlineLevel="0" collapsed="false">
      <c r="H4703" s="44" t="n">
        <f aca="false">IF(ISNUMBER(SEARCH($N$1,I4703)),MAX($H$4:H4702)+1,0)</f>
        <v>0</v>
      </c>
      <c r="N4703" s="44" t="str">
        <f aca="false">IFERROR(VLOOKUP(ROWS($N$5:N4703),$H$5:$I$6009,2,0),"")</f>
        <v/>
      </c>
    </row>
    <row r="4704" customFormat="false" ht="14.25" hidden="false" customHeight="true" outlineLevel="0" collapsed="false">
      <c r="H4704" s="44" t="n">
        <f aca="false">IF(ISNUMBER(SEARCH($N$1,I4704)),MAX($H$4:H4703)+1,0)</f>
        <v>0</v>
      </c>
      <c r="N4704" s="44" t="str">
        <f aca="false">IFERROR(VLOOKUP(ROWS($N$5:N4704),$H$5:$I$6009,2,0),"")</f>
        <v/>
      </c>
    </row>
    <row r="4705" customFormat="false" ht="14.25" hidden="false" customHeight="true" outlineLevel="0" collapsed="false">
      <c r="H4705" s="44" t="n">
        <f aca="false">IF(ISNUMBER(SEARCH($N$1,I4705)),MAX($H$4:H4704)+1,0)</f>
        <v>0</v>
      </c>
      <c r="N4705" s="44" t="str">
        <f aca="false">IFERROR(VLOOKUP(ROWS($N$5:N4705),$H$5:$I$6009,2,0),"")</f>
        <v/>
      </c>
    </row>
    <row r="4706" customFormat="false" ht="14.25" hidden="false" customHeight="true" outlineLevel="0" collapsed="false">
      <c r="H4706" s="44" t="n">
        <f aca="false">IF(ISNUMBER(SEARCH($N$1,I4706)),MAX($H$4:H4705)+1,0)</f>
        <v>0</v>
      </c>
      <c r="N4706" s="44" t="str">
        <f aca="false">IFERROR(VLOOKUP(ROWS($N$5:N4706),$H$5:$I$6009,2,0),"")</f>
        <v/>
      </c>
    </row>
    <row r="4707" customFormat="false" ht="14.25" hidden="false" customHeight="true" outlineLevel="0" collapsed="false">
      <c r="H4707" s="44" t="n">
        <f aca="false">IF(ISNUMBER(SEARCH($N$1,I4707)),MAX($H$4:H4706)+1,0)</f>
        <v>0</v>
      </c>
      <c r="N4707" s="44" t="str">
        <f aca="false">IFERROR(VLOOKUP(ROWS($N$5:N4707),$H$5:$I$6009,2,0),"")</f>
        <v/>
      </c>
    </row>
    <row r="4708" customFormat="false" ht="14.25" hidden="false" customHeight="true" outlineLevel="0" collapsed="false">
      <c r="H4708" s="44" t="n">
        <f aca="false">IF(ISNUMBER(SEARCH($N$1,I4708)),MAX($H$4:H4707)+1,0)</f>
        <v>0</v>
      </c>
      <c r="N4708" s="44" t="str">
        <f aca="false">IFERROR(VLOOKUP(ROWS($N$5:N4708),$H$5:$I$6009,2,0),"")</f>
        <v/>
      </c>
    </row>
    <row r="4709" customFormat="false" ht="14.25" hidden="false" customHeight="true" outlineLevel="0" collapsed="false">
      <c r="H4709" s="44" t="n">
        <f aca="false">IF(ISNUMBER(SEARCH($N$1,I4709)),MAX($H$4:H4708)+1,0)</f>
        <v>0</v>
      </c>
      <c r="N4709" s="44" t="str">
        <f aca="false">IFERROR(VLOOKUP(ROWS($N$5:N4709),$H$5:$I$6009,2,0),"")</f>
        <v/>
      </c>
    </row>
    <row r="4710" customFormat="false" ht="14.25" hidden="false" customHeight="true" outlineLevel="0" collapsed="false">
      <c r="H4710" s="44" t="n">
        <f aca="false">IF(ISNUMBER(SEARCH($N$1,I4710)),MAX($H$4:H4709)+1,0)</f>
        <v>0</v>
      </c>
      <c r="N4710" s="44" t="str">
        <f aca="false">IFERROR(VLOOKUP(ROWS($N$5:N4710),$H$5:$I$6009,2,0),"")</f>
        <v/>
      </c>
    </row>
    <row r="4711" customFormat="false" ht="14.25" hidden="false" customHeight="true" outlineLevel="0" collapsed="false">
      <c r="H4711" s="44" t="n">
        <f aca="false">IF(ISNUMBER(SEARCH($N$1,I4711)),MAX($H$4:H4710)+1,0)</f>
        <v>0</v>
      </c>
      <c r="N4711" s="44" t="str">
        <f aca="false">IFERROR(VLOOKUP(ROWS($N$5:N4711),$H$5:$I$6009,2,0),"")</f>
        <v/>
      </c>
    </row>
    <row r="4712" customFormat="false" ht="14.25" hidden="false" customHeight="true" outlineLevel="0" collapsed="false">
      <c r="H4712" s="44" t="n">
        <f aca="false">IF(ISNUMBER(SEARCH($N$1,I4712)),MAX($H$4:H4711)+1,0)</f>
        <v>0</v>
      </c>
      <c r="N4712" s="44" t="str">
        <f aca="false">IFERROR(VLOOKUP(ROWS($N$5:N4712),$H$5:$I$6009,2,0),"")</f>
        <v/>
      </c>
    </row>
    <row r="4713" customFormat="false" ht="14.25" hidden="false" customHeight="true" outlineLevel="0" collapsed="false">
      <c r="H4713" s="44" t="n">
        <f aca="false">IF(ISNUMBER(SEARCH($N$1,I4713)),MAX($H$4:H4712)+1,0)</f>
        <v>0</v>
      </c>
      <c r="N4713" s="44" t="str">
        <f aca="false">IFERROR(VLOOKUP(ROWS($N$5:N4713),$H$5:$I$6009,2,0),"")</f>
        <v/>
      </c>
    </row>
    <row r="4714" customFormat="false" ht="14.25" hidden="false" customHeight="true" outlineLevel="0" collapsed="false">
      <c r="H4714" s="44" t="n">
        <f aca="false">IF(ISNUMBER(SEARCH($N$1,I4714)),MAX($H$4:H4713)+1,0)</f>
        <v>0</v>
      </c>
      <c r="N4714" s="44" t="str">
        <f aca="false">IFERROR(VLOOKUP(ROWS($N$5:N4714),$H$5:$I$6009,2,0),"")</f>
        <v/>
      </c>
    </row>
    <row r="4715" customFormat="false" ht="14.25" hidden="false" customHeight="true" outlineLevel="0" collapsed="false">
      <c r="H4715" s="44" t="n">
        <f aca="false">IF(ISNUMBER(SEARCH($N$1,I4715)),MAX($H$4:H4714)+1,0)</f>
        <v>0</v>
      </c>
      <c r="N4715" s="44" t="str">
        <f aca="false">IFERROR(VLOOKUP(ROWS($N$5:N4715),$H$5:$I$6009,2,0),"")</f>
        <v/>
      </c>
    </row>
    <row r="4716" customFormat="false" ht="14.25" hidden="false" customHeight="true" outlineLevel="0" collapsed="false">
      <c r="H4716" s="44" t="n">
        <f aca="false">IF(ISNUMBER(SEARCH($N$1,I4716)),MAX($H$4:H4715)+1,0)</f>
        <v>0</v>
      </c>
      <c r="N4716" s="44" t="str">
        <f aca="false">IFERROR(VLOOKUP(ROWS($N$5:N4716),$H$5:$I$6009,2,0),"")</f>
        <v/>
      </c>
    </row>
    <row r="4717" customFormat="false" ht="14.25" hidden="false" customHeight="true" outlineLevel="0" collapsed="false">
      <c r="H4717" s="44" t="n">
        <f aca="false">IF(ISNUMBER(SEARCH($N$1,I4717)),MAX($H$4:H4716)+1,0)</f>
        <v>0</v>
      </c>
      <c r="N4717" s="44" t="str">
        <f aca="false">IFERROR(VLOOKUP(ROWS($N$5:N4717),$H$5:$I$6009,2,0),"")</f>
        <v/>
      </c>
    </row>
    <row r="4718" customFormat="false" ht="14.25" hidden="false" customHeight="true" outlineLevel="0" collapsed="false">
      <c r="H4718" s="44" t="n">
        <f aca="false">IF(ISNUMBER(SEARCH($N$1,I4718)),MAX($H$4:H4717)+1,0)</f>
        <v>0</v>
      </c>
      <c r="N4718" s="44" t="str">
        <f aca="false">IFERROR(VLOOKUP(ROWS($N$5:N4718),$H$5:$I$6009,2,0),"")</f>
        <v/>
      </c>
    </row>
    <row r="4719" customFormat="false" ht="14.25" hidden="false" customHeight="true" outlineLevel="0" collapsed="false">
      <c r="H4719" s="44" t="n">
        <f aca="false">IF(ISNUMBER(SEARCH($N$1,I4719)),MAX($H$4:H4718)+1,0)</f>
        <v>0</v>
      </c>
      <c r="N4719" s="44" t="str">
        <f aca="false">IFERROR(VLOOKUP(ROWS($N$5:N4719),$H$5:$I$6009,2,0),"")</f>
        <v/>
      </c>
    </row>
    <row r="4720" customFormat="false" ht="14.25" hidden="false" customHeight="true" outlineLevel="0" collapsed="false">
      <c r="H4720" s="44" t="n">
        <f aca="false">IF(ISNUMBER(SEARCH($N$1,I4720)),MAX($H$4:H4719)+1,0)</f>
        <v>0</v>
      </c>
      <c r="N4720" s="44" t="str">
        <f aca="false">IFERROR(VLOOKUP(ROWS($N$5:N4720),$H$5:$I$6009,2,0),"")</f>
        <v/>
      </c>
    </row>
    <row r="4721" customFormat="false" ht="14.25" hidden="false" customHeight="true" outlineLevel="0" collapsed="false">
      <c r="H4721" s="44" t="n">
        <f aca="false">IF(ISNUMBER(SEARCH($N$1,I4721)),MAX($H$4:H4720)+1,0)</f>
        <v>0</v>
      </c>
      <c r="N4721" s="44" t="str">
        <f aca="false">IFERROR(VLOOKUP(ROWS($N$5:N4721),$H$5:$I$6009,2,0),"")</f>
        <v/>
      </c>
    </row>
    <row r="4722" customFormat="false" ht="14.25" hidden="false" customHeight="true" outlineLevel="0" collapsed="false">
      <c r="H4722" s="44" t="n">
        <f aca="false">IF(ISNUMBER(SEARCH($N$1,I4722)),MAX($H$4:H4721)+1,0)</f>
        <v>0</v>
      </c>
      <c r="N4722" s="44" t="str">
        <f aca="false">IFERROR(VLOOKUP(ROWS($N$5:N4722),$H$5:$I$6009,2,0),"")</f>
        <v/>
      </c>
    </row>
    <row r="4723" customFormat="false" ht="14.25" hidden="false" customHeight="true" outlineLevel="0" collapsed="false">
      <c r="H4723" s="44" t="n">
        <f aca="false">IF(ISNUMBER(SEARCH($N$1,I4723)),MAX($H$4:H4722)+1,0)</f>
        <v>0</v>
      </c>
      <c r="N4723" s="44" t="str">
        <f aca="false">IFERROR(VLOOKUP(ROWS($N$5:N4723),$H$5:$I$6009,2,0),"")</f>
        <v/>
      </c>
    </row>
    <row r="4724" customFormat="false" ht="14.25" hidden="false" customHeight="true" outlineLevel="0" collapsed="false">
      <c r="H4724" s="44" t="n">
        <f aca="false">IF(ISNUMBER(SEARCH($N$1,I4724)),MAX($H$4:H4723)+1,0)</f>
        <v>0</v>
      </c>
      <c r="N4724" s="44" t="str">
        <f aca="false">IFERROR(VLOOKUP(ROWS($N$5:N4724),$H$5:$I$6009,2,0),"")</f>
        <v/>
      </c>
    </row>
    <row r="4725" customFormat="false" ht="14.25" hidden="false" customHeight="true" outlineLevel="0" collapsed="false">
      <c r="H4725" s="44" t="n">
        <f aca="false">IF(ISNUMBER(SEARCH($N$1,I4725)),MAX($H$4:H4724)+1,0)</f>
        <v>0</v>
      </c>
      <c r="N4725" s="44" t="str">
        <f aca="false">IFERROR(VLOOKUP(ROWS($N$5:N4725),$H$5:$I$6009,2,0),"")</f>
        <v/>
      </c>
    </row>
    <row r="4726" customFormat="false" ht="14.25" hidden="false" customHeight="true" outlineLevel="0" collapsed="false">
      <c r="H4726" s="44" t="n">
        <f aca="false">IF(ISNUMBER(SEARCH($N$1,I4726)),MAX($H$4:H4725)+1,0)</f>
        <v>0</v>
      </c>
      <c r="N4726" s="44" t="str">
        <f aca="false">IFERROR(VLOOKUP(ROWS($N$5:N4726),$H$5:$I$6009,2,0),"")</f>
        <v/>
      </c>
    </row>
    <row r="4727" customFormat="false" ht="14.25" hidden="false" customHeight="true" outlineLevel="0" collapsed="false">
      <c r="H4727" s="44" t="n">
        <f aca="false">IF(ISNUMBER(SEARCH($N$1,I4727)),MAX($H$4:H4726)+1,0)</f>
        <v>0</v>
      </c>
      <c r="N4727" s="44" t="str">
        <f aca="false">IFERROR(VLOOKUP(ROWS($N$5:N4727),$H$5:$I$6009,2,0),"")</f>
        <v/>
      </c>
    </row>
    <row r="4728" customFormat="false" ht="14.25" hidden="false" customHeight="true" outlineLevel="0" collapsed="false">
      <c r="H4728" s="44" t="n">
        <f aca="false">IF(ISNUMBER(SEARCH($N$1,I4728)),MAX($H$4:H4727)+1,0)</f>
        <v>0</v>
      </c>
      <c r="N4728" s="44" t="str">
        <f aca="false">IFERROR(VLOOKUP(ROWS($N$5:N4728),$H$5:$I$6009,2,0),"")</f>
        <v/>
      </c>
    </row>
    <row r="4729" customFormat="false" ht="14.25" hidden="false" customHeight="true" outlineLevel="0" collapsed="false">
      <c r="H4729" s="44" t="n">
        <f aca="false">IF(ISNUMBER(SEARCH($N$1,I4729)),MAX($H$4:H4728)+1,0)</f>
        <v>0</v>
      </c>
      <c r="N4729" s="44" t="str">
        <f aca="false">IFERROR(VLOOKUP(ROWS($N$5:N4729),$H$5:$I$6009,2,0),"")</f>
        <v/>
      </c>
    </row>
    <row r="4730" customFormat="false" ht="14.25" hidden="false" customHeight="true" outlineLevel="0" collapsed="false">
      <c r="H4730" s="44" t="n">
        <f aca="false">IF(ISNUMBER(SEARCH($N$1,I4730)),MAX($H$4:H4729)+1,0)</f>
        <v>0</v>
      </c>
      <c r="N4730" s="44" t="str">
        <f aca="false">IFERROR(VLOOKUP(ROWS($N$5:N4730),$H$5:$I$6009,2,0),"")</f>
        <v/>
      </c>
    </row>
    <row r="4731" customFormat="false" ht="14.25" hidden="false" customHeight="true" outlineLevel="0" collapsed="false">
      <c r="H4731" s="44" t="n">
        <f aca="false">IF(ISNUMBER(SEARCH($N$1,I4731)),MAX($H$4:H4730)+1,0)</f>
        <v>0</v>
      </c>
      <c r="N4731" s="44" t="str">
        <f aca="false">IFERROR(VLOOKUP(ROWS($N$5:N4731),$H$5:$I$6009,2,0),"")</f>
        <v/>
      </c>
    </row>
    <row r="4732" customFormat="false" ht="14.25" hidden="false" customHeight="true" outlineLevel="0" collapsed="false">
      <c r="H4732" s="44" t="n">
        <f aca="false">IF(ISNUMBER(SEARCH($N$1,I4732)),MAX($H$4:H4731)+1,0)</f>
        <v>0</v>
      </c>
      <c r="N4732" s="44" t="str">
        <f aca="false">IFERROR(VLOOKUP(ROWS($N$5:N4732),$H$5:$I$6009,2,0),"")</f>
        <v/>
      </c>
    </row>
    <row r="4733" customFormat="false" ht="14.25" hidden="false" customHeight="true" outlineLevel="0" collapsed="false">
      <c r="H4733" s="44" t="n">
        <f aca="false">IF(ISNUMBER(SEARCH($N$1,I4733)),MAX($H$4:H4732)+1,0)</f>
        <v>0</v>
      </c>
      <c r="N4733" s="44" t="str">
        <f aca="false">IFERROR(VLOOKUP(ROWS($N$5:N4733),$H$5:$I$6009,2,0),"")</f>
        <v/>
      </c>
    </row>
    <row r="4734" customFormat="false" ht="14.25" hidden="false" customHeight="true" outlineLevel="0" collapsed="false">
      <c r="H4734" s="44" t="n">
        <f aca="false">IF(ISNUMBER(SEARCH($N$1,I4734)),MAX($H$4:H4733)+1,0)</f>
        <v>0</v>
      </c>
      <c r="N4734" s="44" t="str">
        <f aca="false">IFERROR(VLOOKUP(ROWS($N$5:N4734),$H$5:$I$6009,2,0),"")</f>
        <v/>
      </c>
    </row>
    <row r="4735" customFormat="false" ht="14.25" hidden="false" customHeight="true" outlineLevel="0" collapsed="false">
      <c r="H4735" s="44" t="n">
        <f aca="false">IF(ISNUMBER(SEARCH($N$1,I4735)),MAX($H$4:H4734)+1,0)</f>
        <v>0</v>
      </c>
      <c r="N4735" s="44" t="str">
        <f aca="false">IFERROR(VLOOKUP(ROWS($N$5:N4735),$H$5:$I$6009,2,0),"")</f>
        <v/>
      </c>
    </row>
    <row r="4736" customFormat="false" ht="14.25" hidden="false" customHeight="true" outlineLevel="0" collapsed="false">
      <c r="H4736" s="44" t="n">
        <f aca="false">IF(ISNUMBER(SEARCH($N$1,I4736)),MAX($H$4:H4735)+1,0)</f>
        <v>0</v>
      </c>
      <c r="N4736" s="44" t="str">
        <f aca="false">IFERROR(VLOOKUP(ROWS($N$5:N4736),$H$5:$I$6009,2,0),"")</f>
        <v/>
      </c>
    </row>
    <row r="4737" customFormat="false" ht="14.25" hidden="false" customHeight="true" outlineLevel="0" collapsed="false">
      <c r="H4737" s="44" t="n">
        <f aca="false">IF(ISNUMBER(SEARCH($N$1,I4737)),MAX($H$4:H4736)+1,0)</f>
        <v>0</v>
      </c>
      <c r="N4737" s="44" t="str">
        <f aca="false">IFERROR(VLOOKUP(ROWS($N$5:N4737),$H$5:$I$6009,2,0),"")</f>
        <v/>
      </c>
    </row>
    <row r="4738" customFormat="false" ht="14.25" hidden="false" customHeight="true" outlineLevel="0" collapsed="false">
      <c r="H4738" s="44" t="n">
        <f aca="false">IF(ISNUMBER(SEARCH($N$1,I4738)),MAX($H$4:H4737)+1,0)</f>
        <v>0</v>
      </c>
      <c r="N4738" s="44" t="str">
        <f aca="false">IFERROR(VLOOKUP(ROWS($N$5:N4738),$H$5:$I$6009,2,0),"")</f>
        <v/>
      </c>
    </row>
    <row r="4739" customFormat="false" ht="14.25" hidden="false" customHeight="true" outlineLevel="0" collapsed="false">
      <c r="H4739" s="44" t="n">
        <f aca="false">IF(ISNUMBER(SEARCH($N$1,I4739)),MAX($H$4:H4738)+1,0)</f>
        <v>0</v>
      </c>
      <c r="N4739" s="44" t="str">
        <f aca="false">IFERROR(VLOOKUP(ROWS($N$5:N4739),$H$5:$I$6009,2,0),"")</f>
        <v/>
      </c>
    </row>
    <row r="4740" customFormat="false" ht="14.25" hidden="false" customHeight="true" outlineLevel="0" collapsed="false">
      <c r="H4740" s="44" t="n">
        <f aca="false">IF(ISNUMBER(SEARCH($N$1,I4740)),MAX($H$4:H4739)+1,0)</f>
        <v>0</v>
      </c>
      <c r="N4740" s="44" t="str">
        <f aca="false">IFERROR(VLOOKUP(ROWS($N$5:N4740),$H$5:$I$6009,2,0),"")</f>
        <v/>
      </c>
    </row>
    <row r="4741" customFormat="false" ht="14.25" hidden="false" customHeight="true" outlineLevel="0" collapsed="false">
      <c r="H4741" s="44" t="n">
        <f aca="false">IF(ISNUMBER(SEARCH($N$1,I4741)),MAX($H$4:H4740)+1,0)</f>
        <v>0</v>
      </c>
      <c r="N4741" s="44" t="str">
        <f aca="false">IFERROR(VLOOKUP(ROWS($N$5:N4741),$H$5:$I$6009,2,0),"")</f>
        <v/>
      </c>
    </row>
    <row r="4742" customFormat="false" ht="14.25" hidden="false" customHeight="true" outlineLevel="0" collapsed="false">
      <c r="H4742" s="44" t="n">
        <f aca="false">IF(ISNUMBER(SEARCH($N$1,I4742)),MAX($H$4:H4741)+1,0)</f>
        <v>0</v>
      </c>
      <c r="N4742" s="44" t="str">
        <f aca="false">IFERROR(VLOOKUP(ROWS($N$5:N4742),$H$5:$I$6009,2,0),"")</f>
        <v/>
      </c>
    </row>
    <row r="4743" customFormat="false" ht="14.25" hidden="false" customHeight="true" outlineLevel="0" collapsed="false">
      <c r="H4743" s="44" t="n">
        <f aca="false">IF(ISNUMBER(SEARCH($N$1,I4743)),MAX($H$4:H4742)+1,0)</f>
        <v>0</v>
      </c>
      <c r="N4743" s="44" t="str">
        <f aca="false">IFERROR(VLOOKUP(ROWS($N$5:N4743),$H$5:$I$6009,2,0),"")</f>
        <v/>
      </c>
    </row>
    <row r="4744" customFormat="false" ht="14.25" hidden="false" customHeight="true" outlineLevel="0" collapsed="false">
      <c r="H4744" s="44" t="n">
        <f aca="false">IF(ISNUMBER(SEARCH($N$1,I4744)),MAX($H$4:H4743)+1,0)</f>
        <v>0</v>
      </c>
      <c r="N4744" s="44" t="str">
        <f aca="false">IFERROR(VLOOKUP(ROWS($N$5:N4744),$H$5:$I$6009,2,0),"")</f>
        <v/>
      </c>
    </row>
    <row r="4745" customFormat="false" ht="14.25" hidden="false" customHeight="true" outlineLevel="0" collapsed="false">
      <c r="H4745" s="44" t="n">
        <f aca="false">IF(ISNUMBER(SEARCH($N$1,I4745)),MAX($H$4:H4744)+1,0)</f>
        <v>0</v>
      </c>
      <c r="N4745" s="44" t="str">
        <f aca="false">IFERROR(VLOOKUP(ROWS($N$5:N4745),$H$5:$I$6009,2,0),"")</f>
        <v/>
      </c>
    </row>
    <row r="4746" customFormat="false" ht="14.25" hidden="false" customHeight="true" outlineLevel="0" collapsed="false">
      <c r="H4746" s="44" t="n">
        <f aca="false">IF(ISNUMBER(SEARCH($N$1,I4746)),MAX($H$4:H4745)+1,0)</f>
        <v>0</v>
      </c>
      <c r="N4746" s="44" t="str">
        <f aca="false">IFERROR(VLOOKUP(ROWS($N$5:N4746),$H$5:$I$6009,2,0),"")</f>
        <v/>
      </c>
    </row>
    <row r="4747" customFormat="false" ht="14.25" hidden="false" customHeight="true" outlineLevel="0" collapsed="false">
      <c r="H4747" s="44" t="n">
        <f aca="false">IF(ISNUMBER(SEARCH($N$1,I4747)),MAX($H$4:H4746)+1,0)</f>
        <v>0</v>
      </c>
      <c r="N4747" s="44" t="str">
        <f aca="false">IFERROR(VLOOKUP(ROWS($N$5:N4747),$H$5:$I$6009,2,0),"")</f>
        <v/>
      </c>
    </row>
    <row r="4748" customFormat="false" ht="14.25" hidden="false" customHeight="true" outlineLevel="0" collapsed="false">
      <c r="H4748" s="44" t="n">
        <f aca="false">IF(ISNUMBER(SEARCH($N$1,I4748)),MAX($H$4:H4747)+1,0)</f>
        <v>0</v>
      </c>
      <c r="N4748" s="44" t="str">
        <f aca="false">IFERROR(VLOOKUP(ROWS($N$5:N4748),$H$5:$I$6009,2,0),"")</f>
        <v/>
      </c>
    </row>
    <row r="4749" customFormat="false" ht="14.25" hidden="false" customHeight="true" outlineLevel="0" collapsed="false">
      <c r="H4749" s="44" t="n">
        <f aca="false">IF(ISNUMBER(SEARCH($N$1,I4749)),MAX($H$4:H4748)+1,0)</f>
        <v>0</v>
      </c>
      <c r="N4749" s="44" t="str">
        <f aca="false">IFERROR(VLOOKUP(ROWS($N$5:N4749),$H$5:$I$6009,2,0),"")</f>
        <v/>
      </c>
    </row>
    <row r="4750" customFormat="false" ht="14.25" hidden="false" customHeight="true" outlineLevel="0" collapsed="false">
      <c r="H4750" s="44" t="n">
        <f aca="false">IF(ISNUMBER(SEARCH($N$1,I4750)),MAX($H$4:H4749)+1,0)</f>
        <v>0</v>
      </c>
      <c r="N4750" s="44" t="str">
        <f aca="false">IFERROR(VLOOKUP(ROWS($N$5:N4750),$H$5:$I$6009,2,0),"")</f>
        <v/>
      </c>
    </row>
    <row r="4751" customFormat="false" ht="14.25" hidden="false" customHeight="true" outlineLevel="0" collapsed="false">
      <c r="H4751" s="44" t="n">
        <f aca="false">IF(ISNUMBER(SEARCH($N$1,I4751)),MAX($H$4:H4750)+1,0)</f>
        <v>0</v>
      </c>
      <c r="N4751" s="44" t="str">
        <f aca="false">IFERROR(VLOOKUP(ROWS($N$5:N4751),$H$5:$I$6009,2,0),"")</f>
        <v/>
      </c>
    </row>
    <row r="4752" customFormat="false" ht="14.25" hidden="false" customHeight="true" outlineLevel="0" collapsed="false">
      <c r="H4752" s="44" t="n">
        <f aca="false">IF(ISNUMBER(SEARCH($N$1,I4752)),MAX($H$4:H4751)+1,0)</f>
        <v>0</v>
      </c>
      <c r="N4752" s="44" t="str">
        <f aca="false">IFERROR(VLOOKUP(ROWS($N$5:N4752),$H$5:$I$6009,2,0),"")</f>
        <v/>
      </c>
    </row>
    <row r="4753" customFormat="false" ht="14.25" hidden="false" customHeight="true" outlineLevel="0" collapsed="false">
      <c r="H4753" s="44" t="n">
        <f aca="false">IF(ISNUMBER(SEARCH($N$1,I4753)),MAX($H$4:H4752)+1,0)</f>
        <v>0</v>
      </c>
      <c r="N4753" s="44" t="str">
        <f aca="false">IFERROR(VLOOKUP(ROWS($N$5:N4753),$H$5:$I$6009,2,0),"")</f>
        <v/>
      </c>
    </row>
    <row r="4754" customFormat="false" ht="14.25" hidden="false" customHeight="true" outlineLevel="0" collapsed="false">
      <c r="H4754" s="44" t="n">
        <f aca="false">IF(ISNUMBER(SEARCH($N$1,I4754)),MAX($H$4:H4753)+1,0)</f>
        <v>0</v>
      </c>
      <c r="N4754" s="44" t="str">
        <f aca="false">IFERROR(VLOOKUP(ROWS($N$5:N4754),$H$5:$I$6009,2,0),"")</f>
        <v/>
      </c>
    </row>
    <row r="4755" customFormat="false" ht="14.25" hidden="false" customHeight="true" outlineLevel="0" collapsed="false">
      <c r="H4755" s="44" t="n">
        <f aca="false">IF(ISNUMBER(SEARCH($N$1,I4755)),MAX($H$4:H4754)+1,0)</f>
        <v>0</v>
      </c>
      <c r="N4755" s="44" t="str">
        <f aca="false">IFERROR(VLOOKUP(ROWS($N$5:N4755),$H$5:$I$6009,2,0),"")</f>
        <v/>
      </c>
    </row>
    <row r="4756" customFormat="false" ht="14.25" hidden="false" customHeight="true" outlineLevel="0" collapsed="false">
      <c r="H4756" s="44" t="n">
        <f aca="false">IF(ISNUMBER(SEARCH($N$1,I4756)),MAX($H$4:H4755)+1,0)</f>
        <v>0</v>
      </c>
      <c r="N4756" s="44" t="str">
        <f aca="false">IFERROR(VLOOKUP(ROWS($N$5:N4756),$H$5:$I$6009,2,0),"")</f>
        <v/>
      </c>
    </row>
    <row r="4757" customFormat="false" ht="14.25" hidden="false" customHeight="true" outlineLevel="0" collapsed="false">
      <c r="H4757" s="44" t="n">
        <f aca="false">IF(ISNUMBER(SEARCH($N$1,I4757)),MAX($H$4:H4756)+1,0)</f>
        <v>0</v>
      </c>
      <c r="N4757" s="44" t="str">
        <f aca="false">IFERROR(VLOOKUP(ROWS($N$5:N4757),$H$5:$I$6009,2,0),"")</f>
        <v/>
      </c>
    </row>
    <row r="4758" customFormat="false" ht="14.25" hidden="false" customHeight="true" outlineLevel="0" collapsed="false">
      <c r="H4758" s="44" t="n">
        <f aca="false">IF(ISNUMBER(SEARCH($N$1,I4758)),MAX($H$4:H4757)+1,0)</f>
        <v>0</v>
      </c>
      <c r="N4758" s="44" t="str">
        <f aca="false">IFERROR(VLOOKUP(ROWS($N$5:N4758),$H$5:$I$6009,2,0),"")</f>
        <v/>
      </c>
    </row>
    <row r="4759" customFormat="false" ht="14.25" hidden="false" customHeight="true" outlineLevel="0" collapsed="false">
      <c r="H4759" s="44" t="n">
        <f aca="false">IF(ISNUMBER(SEARCH($N$1,I4759)),MAX($H$4:H4758)+1,0)</f>
        <v>0</v>
      </c>
      <c r="N4759" s="44" t="str">
        <f aca="false">IFERROR(VLOOKUP(ROWS($N$5:N4759),$H$5:$I$6009,2,0),"")</f>
        <v/>
      </c>
    </row>
    <row r="4760" customFormat="false" ht="14.25" hidden="false" customHeight="true" outlineLevel="0" collapsed="false">
      <c r="H4760" s="44" t="n">
        <f aca="false">IF(ISNUMBER(SEARCH($N$1,I4760)),MAX($H$4:H4759)+1,0)</f>
        <v>0</v>
      </c>
      <c r="N4760" s="44" t="str">
        <f aca="false">IFERROR(VLOOKUP(ROWS($N$5:N4760),$H$5:$I$6009,2,0),"")</f>
        <v/>
      </c>
    </row>
    <row r="4761" customFormat="false" ht="14.25" hidden="false" customHeight="true" outlineLevel="0" collapsed="false">
      <c r="H4761" s="44" t="n">
        <f aca="false">IF(ISNUMBER(SEARCH($N$1,I4761)),MAX($H$4:H4760)+1,0)</f>
        <v>0</v>
      </c>
      <c r="N4761" s="44" t="str">
        <f aca="false">IFERROR(VLOOKUP(ROWS($N$5:N4761),$H$5:$I$6009,2,0),"")</f>
        <v/>
      </c>
    </row>
    <row r="4762" customFormat="false" ht="14.25" hidden="false" customHeight="true" outlineLevel="0" collapsed="false">
      <c r="H4762" s="44" t="n">
        <f aca="false">IF(ISNUMBER(SEARCH($N$1,I4762)),MAX($H$4:H4761)+1,0)</f>
        <v>0</v>
      </c>
      <c r="N4762" s="44" t="str">
        <f aca="false">IFERROR(VLOOKUP(ROWS($N$5:N4762),$H$5:$I$6009,2,0),"")</f>
        <v/>
      </c>
    </row>
    <row r="4763" customFormat="false" ht="14.25" hidden="false" customHeight="true" outlineLevel="0" collapsed="false">
      <c r="H4763" s="44" t="n">
        <f aca="false">IF(ISNUMBER(SEARCH($N$1,I4763)),MAX($H$4:H4762)+1,0)</f>
        <v>0</v>
      </c>
      <c r="N4763" s="44" t="str">
        <f aca="false">IFERROR(VLOOKUP(ROWS($N$5:N4763),$H$5:$I$6009,2,0),"")</f>
        <v/>
      </c>
    </row>
    <row r="4764" customFormat="false" ht="14.25" hidden="false" customHeight="true" outlineLevel="0" collapsed="false">
      <c r="H4764" s="44" t="n">
        <f aca="false">IF(ISNUMBER(SEARCH($N$1,I4764)),MAX($H$4:H4763)+1,0)</f>
        <v>0</v>
      </c>
      <c r="N4764" s="44" t="str">
        <f aca="false">IFERROR(VLOOKUP(ROWS($N$5:N4764),$H$5:$I$6009,2,0),"")</f>
        <v/>
      </c>
    </row>
    <row r="4765" customFormat="false" ht="14.25" hidden="false" customHeight="true" outlineLevel="0" collapsed="false">
      <c r="H4765" s="44" t="n">
        <f aca="false">IF(ISNUMBER(SEARCH($N$1,I4765)),MAX($H$4:H4764)+1,0)</f>
        <v>0</v>
      </c>
      <c r="N4765" s="44" t="str">
        <f aca="false">IFERROR(VLOOKUP(ROWS($N$5:N4765),$H$5:$I$6009,2,0),"")</f>
        <v/>
      </c>
    </row>
    <row r="4766" customFormat="false" ht="14.25" hidden="false" customHeight="true" outlineLevel="0" collapsed="false">
      <c r="H4766" s="44" t="n">
        <f aca="false">IF(ISNUMBER(SEARCH($N$1,I4766)),MAX($H$4:H4765)+1,0)</f>
        <v>0</v>
      </c>
      <c r="N4766" s="44" t="str">
        <f aca="false">IFERROR(VLOOKUP(ROWS($N$5:N4766),$H$5:$I$6009,2,0),"")</f>
        <v/>
      </c>
    </row>
    <row r="4767" customFormat="false" ht="14.25" hidden="false" customHeight="true" outlineLevel="0" collapsed="false">
      <c r="H4767" s="44" t="n">
        <f aca="false">IF(ISNUMBER(SEARCH($N$1,I4767)),MAX($H$4:H4766)+1,0)</f>
        <v>0</v>
      </c>
      <c r="N4767" s="44" t="str">
        <f aca="false">IFERROR(VLOOKUP(ROWS($N$5:N4767),$H$5:$I$6009,2,0),"")</f>
        <v/>
      </c>
    </row>
    <row r="4768" customFormat="false" ht="14.25" hidden="false" customHeight="true" outlineLevel="0" collapsed="false">
      <c r="H4768" s="44" t="n">
        <f aca="false">IF(ISNUMBER(SEARCH($N$1,I4768)),MAX($H$4:H4767)+1,0)</f>
        <v>0</v>
      </c>
      <c r="N4768" s="44" t="str">
        <f aca="false">IFERROR(VLOOKUP(ROWS($N$5:N4768),$H$5:$I$6009,2,0),"")</f>
        <v/>
      </c>
    </row>
    <row r="4769" customFormat="false" ht="14.25" hidden="false" customHeight="true" outlineLevel="0" collapsed="false">
      <c r="H4769" s="44" t="n">
        <f aca="false">IF(ISNUMBER(SEARCH($N$1,I4769)),MAX($H$4:H4768)+1,0)</f>
        <v>0</v>
      </c>
      <c r="N4769" s="44" t="str">
        <f aca="false">IFERROR(VLOOKUP(ROWS($N$5:N4769),$H$5:$I$6009,2,0),"")</f>
        <v/>
      </c>
    </row>
    <row r="4770" customFormat="false" ht="14.25" hidden="false" customHeight="true" outlineLevel="0" collapsed="false">
      <c r="H4770" s="44" t="n">
        <f aca="false">IF(ISNUMBER(SEARCH($N$1,I4770)),MAX($H$4:H4769)+1,0)</f>
        <v>0</v>
      </c>
      <c r="N4770" s="44" t="str">
        <f aca="false">IFERROR(VLOOKUP(ROWS($N$5:N4770),$H$5:$I$6009,2,0),"")</f>
        <v/>
      </c>
    </row>
    <row r="4771" customFormat="false" ht="14.25" hidden="false" customHeight="true" outlineLevel="0" collapsed="false">
      <c r="H4771" s="44" t="n">
        <f aca="false">IF(ISNUMBER(SEARCH($N$1,I4771)),MAX($H$4:H4770)+1,0)</f>
        <v>0</v>
      </c>
      <c r="N4771" s="44" t="str">
        <f aca="false">IFERROR(VLOOKUP(ROWS($N$5:N4771),$H$5:$I$6009,2,0),"")</f>
        <v/>
      </c>
    </row>
    <row r="4772" customFormat="false" ht="14.25" hidden="false" customHeight="true" outlineLevel="0" collapsed="false">
      <c r="H4772" s="44" t="n">
        <f aca="false">IF(ISNUMBER(SEARCH($N$1,I4772)),MAX($H$4:H4771)+1,0)</f>
        <v>0</v>
      </c>
      <c r="N4772" s="44" t="str">
        <f aca="false">IFERROR(VLOOKUP(ROWS($N$5:N4772),$H$5:$I$6009,2,0),"")</f>
        <v/>
      </c>
    </row>
    <row r="4773" customFormat="false" ht="14.25" hidden="false" customHeight="true" outlineLevel="0" collapsed="false">
      <c r="H4773" s="44" t="n">
        <f aca="false">IF(ISNUMBER(SEARCH($N$1,I4773)),MAX($H$4:H4772)+1,0)</f>
        <v>0</v>
      </c>
      <c r="N4773" s="44" t="str">
        <f aca="false">IFERROR(VLOOKUP(ROWS($N$5:N4773),$H$5:$I$6009,2,0),"")</f>
        <v/>
      </c>
    </row>
    <row r="4774" customFormat="false" ht="14.25" hidden="false" customHeight="true" outlineLevel="0" collapsed="false">
      <c r="H4774" s="44" t="n">
        <f aca="false">IF(ISNUMBER(SEARCH($N$1,I4774)),MAX($H$4:H4773)+1,0)</f>
        <v>0</v>
      </c>
      <c r="N4774" s="44" t="str">
        <f aca="false">IFERROR(VLOOKUP(ROWS($N$5:N4774),$H$5:$I$6009,2,0),"")</f>
        <v/>
      </c>
    </row>
    <row r="4775" customFormat="false" ht="14.25" hidden="false" customHeight="true" outlineLevel="0" collapsed="false">
      <c r="H4775" s="44" t="n">
        <f aca="false">IF(ISNUMBER(SEARCH($N$1,I4775)),MAX($H$4:H4774)+1,0)</f>
        <v>0</v>
      </c>
      <c r="N4775" s="44" t="str">
        <f aca="false">IFERROR(VLOOKUP(ROWS($N$5:N4775),$H$5:$I$6009,2,0),"")</f>
        <v/>
      </c>
    </row>
    <row r="4776" customFormat="false" ht="14.25" hidden="false" customHeight="true" outlineLevel="0" collapsed="false">
      <c r="H4776" s="44" t="n">
        <f aca="false">IF(ISNUMBER(SEARCH($N$1,I4776)),MAX($H$4:H4775)+1,0)</f>
        <v>0</v>
      </c>
      <c r="N4776" s="44" t="str">
        <f aca="false">IFERROR(VLOOKUP(ROWS($N$5:N4776),$H$5:$I$6009,2,0),"")</f>
        <v/>
      </c>
    </row>
    <row r="4777" customFormat="false" ht="14.25" hidden="false" customHeight="true" outlineLevel="0" collapsed="false">
      <c r="H4777" s="44" t="n">
        <f aca="false">IF(ISNUMBER(SEARCH($N$1,I4777)),MAX($H$4:H4776)+1,0)</f>
        <v>0</v>
      </c>
      <c r="N4777" s="44" t="str">
        <f aca="false">IFERROR(VLOOKUP(ROWS($N$5:N4777),$H$5:$I$6009,2,0),"")</f>
        <v/>
      </c>
    </row>
    <row r="4778" customFormat="false" ht="14.25" hidden="false" customHeight="true" outlineLevel="0" collapsed="false">
      <c r="H4778" s="44" t="n">
        <f aca="false">IF(ISNUMBER(SEARCH($N$1,I4778)),MAX($H$4:H4777)+1,0)</f>
        <v>0</v>
      </c>
      <c r="N4778" s="44" t="str">
        <f aca="false">IFERROR(VLOOKUP(ROWS($N$5:N4778),$H$5:$I$6009,2,0),"")</f>
        <v/>
      </c>
    </row>
    <row r="4779" customFormat="false" ht="14.25" hidden="false" customHeight="true" outlineLevel="0" collapsed="false">
      <c r="H4779" s="44" t="n">
        <f aca="false">IF(ISNUMBER(SEARCH($N$1,I4779)),MAX($H$4:H4778)+1,0)</f>
        <v>0</v>
      </c>
      <c r="N4779" s="44" t="str">
        <f aca="false">IFERROR(VLOOKUP(ROWS($N$5:N4779),$H$5:$I$6009,2,0),"")</f>
        <v/>
      </c>
    </row>
    <row r="4780" customFormat="false" ht="14.25" hidden="false" customHeight="true" outlineLevel="0" collapsed="false">
      <c r="H4780" s="44" t="n">
        <f aca="false">IF(ISNUMBER(SEARCH($N$1,I4780)),MAX($H$4:H4779)+1,0)</f>
        <v>0</v>
      </c>
      <c r="N4780" s="44" t="str">
        <f aca="false">IFERROR(VLOOKUP(ROWS($N$5:N4780),$H$5:$I$6009,2,0),"")</f>
        <v/>
      </c>
    </row>
    <row r="4781" customFormat="false" ht="14.25" hidden="false" customHeight="true" outlineLevel="0" collapsed="false">
      <c r="H4781" s="44" t="n">
        <f aca="false">IF(ISNUMBER(SEARCH($N$1,I4781)),MAX($H$4:H4780)+1,0)</f>
        <v>0</v>
      </c>
      <c r="N4781" s="44" t="str">
        <f aca="false">IFERROR(VLOOKUP(ROWS($N$5:N4781),$H$5:$I$6009,2,0),"")</f>
        <v/>
      </c>
    </row>
    <row r="4782" customFormat="false" ht="14.25" hidden="false" customHeight="true" outlineLevel="0" collapsed="false">
      <c r="H4782" s="44" t="n">
        <f aca="false">IF(ISNUMBER(SEARCH($N$1,I4782)),MAX($H$4:H4781)+1,0)</f>
        <v>0</v>
      </c>
      <c r="N4782" s="44" t="str">
        <f aca="false">IFERROR(VLOOKUP(ROWS($N$5:N4782),$H$5:$I$6009,2,0),"")</f>
        <v/>
      </c>
    </row>
    <row r="4783" customFormat="false" ht="14.25" hidden="false" customHeight="true" outlineLevel="0" collapsed="false">
      <c r="H4783" s="44" t="n">
        <f aca="false">IF(ISNUMBER(SEARCH($N$1,I4783)),MAX($H$4:H4782)+1,0)</f>
        <v>0</v>
      </c>
      <c r="N4783" s="44" t="str">
        <f aca="false">IFERROR(VLOOKUP(ROWS($N$5:N4783),$H$5:$I$6009,2,0),"")</f>
        <v/>
      </c>
    </row>
    <row r="4784" customFormat="false" ht="14.25" hidden="false" customHeight="true" outlineLevel="0" collapsed="false">
      <c r="H4784" s="44" t="n">
        <f aca="false">IF(ISNUMBER(SEARCH($N$1,I4784)),MAX($H$4:H4783)+1,0)</f>
        <v>0</v>
      </c>
      <c r="N4784" s="44" t="str">
        <f aca="false">IFERROR(VLOOKUP(ROWS($N$5:N4784),$H$5:$I$6009,2,0),"")</f>
        <v/>
      </c>
    </row>
    <row r="4785" customFormat="false" ht="14.25" hidden="false" customHeight="true" outlineLevel="0" collapsed="false">
      <c r="H4785" s="44" t="n">
        <f aca="false">IF(ISNUMBER(SEARCH($N$1,I4785)),MAX($H$4:H4784)+1,0)</f>
        <v>0</v>
      </c>
      <c r="N4785" s="44" t="str">
        <f aca="false">IFERROR(VLOOKUP(ROWS($N$5:N4785),$H$5:$I$6009,2,0),"")</f>
        <v/>
      </c>
    </row>
    <row r="4786" customFormat="false" ht="14.25" hidden="false" customHeight="true" outlineLevel="0" collapsed="false">
      <c r="H4786" s="44" t="n">
        <f aca="false">IF(ISNUMBER(SEARCH($N$1,I4786)),MAX($H$4:H4785)+1,0)</f>
        <v>0</v>
      </c>
      <c r="N4786" s="44" t="str">
        <f aca="false">IFERROR(VLOOKUP(ROWS($N$5:N4786),$H$5:$I$6009,2,0),"")</f>
        <v/>
      </c>
    </row>
    <row r="4787" customFormat="false" ht="14.25" hidden="false" customHeight="true" outlineLevel="0" collapsed="false">
      <c r="H4787" s="44" t="n">
        <f aca="false">IF(ISNUMBER(SEARCH($N$1,I4787)),MAX($H$4:H4786)+1,0)</f>
        <v>0</v>
      </c>
      <c r="N4787" s="44" t="str">
        <f aca="false">IFERROR(VLOOKUP(ROWS($N$5:N4787),$H$5:$I$6009,2,0),"")</f>
        <v/>
      </c>
    </row>
    <row r="4788" customFormat="false" ht="14.25" hidden="false" customHeight="true" outlineLevel="0" collapsed="false">
      <c r="H4788" s="44" t="n">
        <f aca="false">IF(ISNUMBER(SEARCH($N$1,I4788)),MAX($H$4:H4787)+1,0)</f>
        <v>0</v>
      </c>
      <c r="N4788" s="44" t="str">
        <f aca="false">IFERROR(VLOOKUP(ROWS($N$5:N4788),$H$5:$I$6009,2,0),"")</f>
        <v/>
      </c>
    </row>
    <row r="4789" customFormat="false" ht="14.25" hidden="false" customHeight="true" outlineLevel="0" collapsed="false">
      <c r="H4789" s="44" t="n">
        <f aca="false">IF(ISNUMBER(SEARCH($N$1,I4789)),MAX($H$4:H4788)+1,0)</f>
        <v>0</v>
      </c>
      <c r="N4789" s="44" t="str">
        <f aca="false">IFERROR(VLOOKUP(ROWS($N$5:N4789),$H$5:$I$6009,2,0),"")</f>
        <v/>
      </c>
    </row>
    <row r="4790" customFormat="false" ht="14.25" hidden="false" customHeight="true" outlineLevel="0" collapsed="false">
      <c r="H4790" s="44" t="n">
        <f aca="false">IF(ISNUMBER(SEARCH($N$1,I4790)),MAX($H$4:H4789)+1,0)</f>
        <v>0</v>
      </c>
      <c r="N4790" s="44" t="str">
        <f aca="false">IFERROR(VLOOKUP(ROWS($N$5:N4790),$H$5:$I$6009,2,0),"")</f>
        <v/>
      </c>
    </row>
    <row r="4791" customFormat="false" ht="14.25" hidden="false" customHeight="true" outlineLevel="0" collapsed="false">
      <c r="H4791" s="44" t="n">
        <f aca="false">IF(ISNUMBER(SEARCH($N$1,I4791)),MAX($H$4:H4790)+1,0)</f>
        <v>0</v>
      </c>
      <c r="N4791" s="44" t="str">
        <f aca="false">IFERROR(VLOOKUP(ROWS($N$5:N4791),$H$5:$I$6009,2,0),"")</f>
        <v/>
      </c>
    </row>
    <row r="4792" customFormat="false" ht="14.25" hidden="false" customHeight="true" outlineLevel="0" collapsed="false">
      <c r="H4792" s="44" t="n">
        <f aca="false">IF(ISNUMBER(SEARCH($N$1,I4792)),MAX($H$4:H4791)+1,0)</f>
        <v>0</v>
      </c>
      <c r="N4792" s="44" t="str">
        <f aca="false">IFERROR(VLOOKUP(ROWS($N$5:N4792),$H$5:$I$6009,2,0),"")</f>
        <v/>
      </c>
    </row>
    <row r="4793" customFormat="false" ht="14.25" hidden="false" customHeight="true" outlineLevel="0" collapsed="false">
      <c r="H4793" s="44" t="n">
        <f aca="false">IF(ISNUMBER(SEARCH($N$1,I4793)),MAX($H$4:H4792)+1,0)</f>
        <v>0</v>
      </c>
      <c r="N4793" s="44" t="str">
        <f aca="false">IFERROR(VLOOKUP(ROWS($N$5:N4793),$H$5:$I$6009,2,0),"")</f>
        <v/>
      </c>
    </row>
    <row r="4794" customFormat="false" ht="14.25" hidden="false" customHeight="true" outlineLevel="0" collapsed="false">
      <c r="H4794" s="44" t="n">
        <f aca="false">IF(ISNUMBER(SEARCH($N$1,I4794)),MAX($H$4:H4793)+1,0)</f>
        <v>0</v>
      </c>
      <c r="N4794" s="44" t="str">
        <f aca="false">IFERROR(VLOOKUP(ROWS($N$5:N4794),$H$5:$I$6009,2,0),"")</f>
        <v/>
      </c>
    </row>
    <row r="4795" customFormat="false" ht="14.25" hidden="false" customHeight="true" outlineLevel="0" collapsed="false">
      <c r="H4795" s="44" t="n">
        <f aca="false">IF(ISNUMBER(SEARCH($N$1,I4795)),MAX($H$4:H4794)+1,0)</f>
        <v>0</v>
      </c>
      <c r="N4795" s="44" t="str">
        <f aca="false">IFERROR(VLOOKUP(ROWS($N$5:N4795),$H$5:$I$6009,2,0),"")</f>
        <v/>
      </c>
    </row>
    <row r="4796" customFormat="false" ht="14.25" hidden="false" customHeight="true" outlineLevel="0" collapsed="false">
      <c r="H4796" s="44" t="n">
        <f aca="false">IF(ISNUMBER(SEARCH($N$1,I4796)),MAX($H$4:H4795)+1,0)</f>
        <v>0</v>
      </c>
      <c r="N4796" s="44" t="str">
        <f aca="false">IFERROR(VLOOKUP(ROWS($N$5:N4796),$H$5:$I$6009,2,0),"")</f>
        <v/>
      </c>
    </row>
    <row r="4797" customFormat="false" ht="14.25" hidden="false" customHeight="true" outlineLevel="0" collapsed="false">
      <c r="H4797" s="44" t="n">
        <f aca="false">IF(ISNUMBER(SEARCH($N$1,I4797)),MAX($H$4:H4796)+1,0)</f>
        <v>0</v>
      </c>
      <c r="N4797" s="44" t="str">
        <f aca="false">IFERROR(VLOOKUP(ROWS($N$5:N4797),$H$5:$I$6009,2,0),"")</f>
        <v/>
      </c>
    </row>
    <row r="4798" customFormat="false" ht="14.25" hidden="false" customHeight="true" outlineLevel="0" collapsed="false">
      <c r="H4798" s="44" t="n">
        <f aca="false">IF(ISNUMBER(SEARCH($N$1,I4798)),MAX($H$4:H4797)+1,0)</f>
        <v>0</v>
      </c>
      <c r="N4798" s="44" t="str">
        <f aca="false">IFERROR(VLOOKUP(ROWS($N$5:N4798),$H$5:$I$6009,2,0),"")</f>
        <v/>
      </c>
    </row>
    <row r="4799" customFormat="false" ht="14.25" hidden="false" customHeight="true" outlineLevel="0" collapsed="false">
      <c r="H4799" s="44" t="n">
        <f aca="false">IF(ISNUMBER(SEARCH($N$1,I4799)),MAX($H$4:H4798)+1,0)</f>
        <v>0</v>
      </c>
      <c r="N4799" s="44" t="str">
        <f aca="false">IFERROR(VLOOKUP(ROWS($N$5:N4799),$H$5:$I$6009,2,0),"")</f>
        <v/>
      </c>
    </row>
    <row r="4800" customFormat="false" ht="14.25" hidden="false" customHeight="true" outlineLevel="0" collapsed="false">
      <c r="H4800" s="44" t="n">
        <f aca="false">IF(ISNUMBER(SEARCH($N$1,I4800)),MAX($H$4:H4799)+1,0)</f>
        <v>0</v>
      </c>
      <c r="N4800" s="44" t="str">
        <f aca="false">IFERROR(VLOOKUP(ROWS($N$5:N4800),$H$5:$I$6009,2,0),"")</f>
        <v/>
      </c>
    </row>
    <row r="4801" customFormat="false" ht="14.25" hidden="false" customHeight="true" outlineLevel="0" collapsed="false">
      <c r="H4801" s="44" t="n">
        <f aca="false">IF(ISNUMBER(SEARCH($N$1,I4801)),MAX($H$4:H4800)+1,0)</f>
        <v>0</v>
      </c>
      <c r="N4801" s="44" t="str">
        <f aca="false">IFERROR(VLOOKUP(ROWS($N$5:N4801),$H$5:$I$6009,2,0),"")</f>
        <v/>
      </c>
    </row>
    <row r="4802" customFormat="false" ht="14.25" hidden="false" customHeight="true" outlineLevel="0" collapsed="false">
      <c r="H4802" s="44" t="n">
        <f aca="false">IF(ISNUMBER(SEARCH($N$1,I4802)),MAX($H$4:H4801)+1,0)</f>
        <v>0</v>
      </c>
      <c r="N4802" s="44" t="str">
        <f aca="false">IFERROR(VLOOKUP(ROWS($N$5:N4802),$H$5:$I$6009,2,0),"")</f>
        <v/>
      </c>
    </row>
    <row r="4803" customFormat="false" ht="14.25" hidden="false" customHeight="true" outlineLevel="0" collapsed="false">
      <c r="H4803" s="44" t="n">
        <f aca="false">IF(ISNUMBER(SEARCH($N$1,I4803)),MAX($H$4:H4802)+1,0)</f>
        <v>0</v>
      </c>
      <c r="N4803" s="44" t="str">
        <f aca="false">IFERROR(VLOOKUP(ROWS($N$5:N4803),$H$5:$I$6009,2,0),"")</f>
        <v/>
      </c>
    </row>
    <row r="4804" customFormat="false" ht="14.25" hidden="false" customHeight="true" outlineLevel="0" collapsed="false">
      <c r="H4804" s="44" t="n">
        <f aca="false">IF(ISNUMBER(SEARCH($N$1,I4804)),MAX($H$4:H4803)+1,0)</f>
        <v>0</v>
      </c>
      <c r="N4804" s="44" t="str">
        <f aca="false">IFERROR(VLOOKUP(ROWS($N$5:N4804),$H$5:$I$6009,2,0),"")</f>
        <v/>
      </c>
    </row>
    <row r="4805" customFormat="false" ht="14.25" hidden="false" customHeight="true" outlineLevel="0" collapsed="false">
      <c r="H4805" s="44" t="n">
        <f aca="false">IF(ISNUMBER(SEARCH($N$1,I4805)),MAX($H$4:H4804)+1,0)</f>
        <v>0</v>
      </c>
      <c r="N4805" s="44" t="str">
        <f aca="false">IFERROR(VLOOKUP(ROWS($N$5:N4805),$H$5:$I$6009,2,0),"")</f>
        <v/>
      </c>
    </row>
    <row r="4806" customFormat="false" ht="14.25" hidden="false" customHeight="true" outlineLevel="0" collapsed="false">
      <c r="H4806" s="44" t="n">
        <f aca="false">IF(ISNUMBER(SEARCH($N$1,I4806)),MAX($H$4:H4805)+1,0)</f>
        <v>0</v>
      </c>
      <c r="N4806" s="44" t="str">
        <f aca="false">IFERROR(VLOOKUP(ROWS($N$5:N4806),$H$5:$I$6009,2,0),"")</f>
        <v/>
      </c>
    </row>
    <row r="4807" customFormat="false" ht="14.25" hidden="false" customHeight="true" outlineLevel="0" collapsed="false">
      <c r="H4807" s="44" t="n">
        <f aca="false">IF(ISNUMBER(SEARCH($N$1,I4807)),MAX($H$4:H4806)+1,0)</f>
        <v>0</v>
      </c>
      <c r="N4807" s="44" t="str">
        <f aca="false">IFERROR(VLOOKUP(ROWS($N$5:N4807),$H$5:$I$6009,2,0),"")</f>
        <v/>
      </c>
    </row>
    <row r="4808" customFormat="false" ht="14.25" hidden="false" customHeight="true" outlineLevel="0" collapsed="false">
      <c r="H4808" s="44" t="n">
        <f aca="false">IF(ISNUMBER(SEARCH($N$1,I4808)),MAX($H$4:H4807)+1,0)</f>
        <v>0</v>
      </c>
      <c r="N4808" s="44" t="str">
        <f aca="false">IFERROR(VLOOKUP(ROWS($N$5:N4808),$H$5:$I$6009,2,0),"")</f>
        <v/>
      </c>
    </row>
    <row r="4809" customFormat="false" ht="14.25" hidden="false" customHeight="true" outlineLevel="0" collapsed="false">
      <c r="H4809" s="44" t="n">
        <f aca="false">IF(ISNUMBER(SEARCH($N$1,I4809)),MAX($H$4:H4808)+1,0)</f>
        <v>0</v>
      </c>
      <c r="N4809" s="44" t="str">
        <f aca="false">IFERROR(VLOOKUP(ROWS($N$5:N4809),$H$5:$I$6009,2,0),"")</f>
        <v/>
      </c>
    </row>
    <row r="4810" customFormat="false" ht="14.25" hidden="false" customHeight="true" outlineLevel="0" collapsed="false">
      <c r="H4810" s="44" t="n">
        <f aca="false">IF(ISNUMBER(SEARCH($N$1,I4810)),MAX($H$4:H4809)+1,0)</f>
        <v>0</v>
      </c>
      <c r="N4810" s="44" t="str">
        <f aca="false">IFERROR(VLOOKUP(ROWS($N$5:N4810),$H$5:$I$6009,2,0),"")</f>
        <v/>
      </c>
    </row>
    <row r="4811" customFormat="false" ht="14.25" hidden="false" customHeight="true" outlineLevel="0" collapsed="false">
      <c r="H4811" s="44" t="n">
        <f aca="false">IF(ISNUMBER(SEARCH($N$1,I4811)),MAX($H$4:H4810)+1,0)</f>
        <v>0</v>
      </c>
      <c r="N4811" s="44" t="str">
        <f aca="false">IFERROR(VLOOKUP(ROWS($N$5:N4811),$H$5:$I$6009,2,0),"")</f>
        <v/>
      </c>
    </row>
    <row r="4812" customFormat="false" ht="14.25" hidden="false" customHeight="true" outlineLevel="0" collapsed="false">
      <c r="H4812" s="44" t="n">
        <f aca="false">IF(ISNUMBER(SEARCH($N$1,I4812)),MAX($H$4:H4811)+1,0)</f>
        <v>0</v>
      </c>
      <c r="N4812" s="44" t="str">
        <f aca="false">IFERROR(VLOOKUP(ROWS($N$5:N4812),$H$5:$I$6009,2,0),"")</f>
        <v/>
      </c>
    </row>
    <row r="4813" customFormat="false" ht="14.25" hidden="false" customHeight="true" outlineLevel="0" collapsed="false">
      <c r="H4813" s="44" t="n">
        <f aca="false">IF(ISNUMBER(SEARCH($N$1,I4813)),MAX($H$4:H4812)+1,0)</f>
        <v>0</v>
      </c>
      <c r="N4813" s="44" t="str">
        <f aca="false">IFERROR(VLOOKUP(ROWS($N$5:N4813),$H$5:$I$6009,2,0),"")</f>
        <v/>
      </c>
    </row>
    <row r="4814" customFormat="false" ht="14.25" hidden="false" customHeight="true" outlineLevel="0" collapsed="false">
      <c r="H4814" s="44" t="n">
        <f aca="false">IF(ISNUMBER(SEARCH($N$1,I4814)),MAX($H$4:H4813)+1,0)</f>
        <v>0</v>
      </c>
      <c r="N4814" s="44" t="str">
        <f aca="false">IFERROR(VLOOKUP(ROWS($N$5:N4814),$H$5:$I$6009,2,0),"")</f>
        <v/>
      </c>
    </row>
    <row r="4815" customFormat="false" ht="14.25" hidden="false" customHeight="true" outlineLevel="0" collapsed="false">
      <c r="H4815" s="44" t="n">
        <f aca="false">IF(ISNUMBER(SEARCH($N$1,I4815)),MAX($H$4:H4814)+1,0)</f>
        <v>0</v>
      </c>
      <c r="N4815" s="44" t="str">
        <f aca="false">IFERROR(VLOOKUP(ROWS($N$5:N4815),$H$5:$I$6009,2,0),"")</f>
        <v/>
      </c>
    </row>
    <row r="4816" customFormat="false" ht="14.25" hidden="false" customHeight="true" outlineLevel="0" collapsed="false">
      <c r="H4816" s="44" t="n">
        <f aca="false">IF(ISNUMBER(SEARCH($N$1,I4816)),MAX($H$4:H4815)+1,0)</f>
        <v>0</v>
      </c>
      <c r="N4816" s="44" t="str">
        <f aca="false">IFERROR(VLOOKUP(ROWS($N$5:N4816),$H$5:$I$6009,2,0),"")</f>
        <v/>
      </c>
    </row>
    <row r="4817" customFormat="false" ht="14.25" hidden="false" customHeight="true" outlineLevel="0" collapsed="false">
      <c r="H4817" s="44" t="n">
        <f aca="false">IF(ISNUMBER(SEARCH($N$1,I4817)),MAX($H$4:H4816)+1,0)</f>
        <v>0</v>
      </c>
      <c r="N4817" s="44" t="str">
        <f aca="false">IFERROR(VLOOKUP(ROWS($N$5:N4817),$H$5:$I$6009,2,0),"")</f>
        <v/>
      </c>
    </row>
    <row r="4818" customFormat="false" ht="14.25" hidden="false" customHeight="true" outlineLevel="0" collapsed="false">
      <c r="H4818" s="44" t="n">
        <f aca="false">IF(ISNUMBER(SEARCH($N$1,I4818)),MAX($H$4:H4817)+1,0)</f>
        <v>0</v>
      </c>
      <c r="N4818" s="44" t="str">
        <f aca="false">IFERROR(VLOOKUP(ROWS($N$5:N4818),$H$5:$I$6009,2,0),"")</f>
        <v/>
      </c>
    </row>
    <row r="4819" customFormat="false" ht="14.25" hidden="false" customHeight="true" outlineLevel="0" collapsed="false">
      <c r="H4819" s="44" t="n">
        <f aca="false">IF(ISNUMBER(SEARCH($N$1,I4819)),MAX($H$4:H4818)+1,0)</f>
        <v>0</v>
      </c>
      <c r="N4819" s="44" t="str">
        <f aca="false">IFERROR(VLOOKUP(ROWS($N$5:N4819),$H$5:$I$6009,2,0),"")</f>
        <v/>
      </c>
    </row>
    <row r="4820" customFormat="false" ht="14.25" hidden="false" customHeight="true" outlineLevel="0" collapsed="false">
      <c r="H4820" s="44" t="n">
        <f aca="false">IF(ISNUMBER(SEARCH($N$1,I4820)),MAX($H$4:H4819)+1,0)</f>
        <v>0</v>
      </c>
      <c r="N4820" s="44" t="str">
        <f aca="false">IFERROR(VLOOKUP(ROWS($N$5:N4820),$H$5:$I$6009,2,0),"")</f>
        <v/>
      </c>
    </row>
    <row r="4821" customFormat="false" ht="14.25" hidden="false" customHeight="true" outlineLevel="0" collapsed="false">
      <c r="H4821" s="44" t="n">
        <f aca="false">IF(ISNUMBER(SEARCH($N$1,I4821)),MAX($H$4:H4820)+1,0)</f>
        <v>0</v>
      </c>
      <c r="N4821" s="44" t="str">
        <f aca="false">IFERROR(VLOOKUP(ROWS($N$5:N4821),$H$5:$I$6009,2,0),"")</f>
        <v/>
      </c>
    </row>
    <row r="4822" customFormat="false" ht="14.25" hidden="false" customHeight="true" outlineLevel="0" collapsed="false">
      <c r="H4822" s="44" t="n">
        <f aca="false">IF(ISNUMBER(SEARCH($N$1,I4822)),MAX($H$4:H4821)+1,0)</f>
        <v>0</v>
      </c>
      <c r="N4822" s="44" t="str">
        <f aca="false">IFERROR(VLOOKUP(ROWS($N$5:N4822),$H$5:$I$6009,2,0),"")</f>
        <v/>
      </c>
    </row>
    <row r="4823" customFormat="false" ht="14.25" hidden="false" customHeight="true" outlineLevel="0" collapsed="false">
      <c r="H4823" s="44" t="n">
        <f aca="false">IF(ISNUMBER(SEARCH($N$1,I4823)),MAX($H$4:H4822)+1,0)</f>
        <v>0</v>
      </c>
      <c r="N4823" s="44" t="str">
        <f aca="false">IFERROR(VLOOKUP(ROWS($N$5:N4823),$H$5:$I$6009,2,0),"")</f>
        <v/>
      </c>
    </row>
    <row r="4824" customFormat="false" ht="14.25" hidden="false" customHeight="true" outlineLevel="0" collapsed="false">
      <c r="H4824" s="44" t="n">
        <f aca="false">IF(ISNUMBER(SEARCH($N$1,I4824)),MAX($H$4:H4823)+1,0)</f>
        <v>0</v>
      </c>
      <c r="N4824" s="44" t="str">
        <f aca="false">IFERROR(VLOOKUP(ROWS($N$5:N4824),$H$5:$I$6009,2,0),"")</f>
        <v/>
      </c>
    </row>
    <row r="4825" customFormat="false" ht="14.25" hidden="false" customHeight="true" outlineLevel="0" collapsed="false">
      <c r="H4825" s="44" t="n">
        <f aca="false">IF(ISNUMBER(SEARCH($N$1,I4825)),MAX($H$4:H4824)+1,0)</f>
        <v>0</v>
      </c>
      <c r="N4825" s="44" t="str">
        <f aca="false">IFERROR(VLOOKUP(ROWS($N$5:N4825),$H$5:$I$6009,2,0),"")</f>
        <v/>
      </c>
    </row>
    <row r="4826" customFormat="false" ht="14.25" hidden="false" customHeight="true" outlineLevel="0" collapsed="false">
      <c r="H4826" s="44" t="n">
        <f aca="false">IF(ISNUMBER(SEARCH($N$1,I4826)),MAX($H$4:H4825)+1,0)</f>
        <v>0</v>
      </c>
      <c r="N4826" s="44" t="str">
        <f aca="false">IFERROR(VLOOKUP(ROWS($N$5:N4826),$H$5:$I$6009,2,0),"")</f>
        <v/>
      </c>
    </row>
    <row r="4827" customFormat="false" ht="14.25" hidden="false" customHeight="true" outlineLevel="0" collapsed="false">
      <c r="H4827" s="44" t="n">
        <f aca="false">IF(ISNUMBER(SEARCH($N$1,I4827)),MAX($H$4:H4826)+1,0)</f>
        <v>0</v>
      </c>
      <c r="N4827" s="44" t="str">
        <f aca="false">IFERROR(VLOOKUP(ROWS($N$5:N4827),$H$5:$I$6009,2,0),"")</f>
        <v/>
      </c>
    </row>
    <row r="4828" customFormat="false" ht="14.25" hidden="false" customHeight="true" outlineLevel="0" collapsed="false">
      <c r="H4828" s="44" t="n">
        <f aca="false">IF(ISNUMBER(SEARCH($N$1,I4828)),MAX($H$4:H4827)+1,0)</f>
        <v>0</v>
      </c>
      <c r="N4828" s="44" t="str">
        <f aca="false">IFERROR(VLOOKUP(ROWS($N$5:N4828),$H$5:$I$6009,2,0),"")</f>
        <v/>
      </c>
    </row>
    <row r="4829" customFormat="false" ht="14.25" hidden="false" customHeight="true" outlineLevel="0" collapsed="false">
      <c r="H4829" s="44" t="n">
        <f aca="false">IF(ISNUMBER(SEARCH($N$1,I4829)),MAX($H$4:H4828)+1,0)</f>
        <v>0</v>
      </c>
      <c r="N4829" s="44" t="str">
        <f aca="false">IFERROR(VLOOKUP(ROWS($N$5:N4829),$H$5:$I$6009,2,0),"")</f>
        <v/>
      </c>
    </row>
    <row r="4830" customFormat="false" ht="14.25" hidden="false" customHeight="true" outlineLevel="0" collapsed="false">
      <c r="H4830" s="44" t="n">
        <f aca="false">IF(ISNUMBER(SEARCH($N$1,I4830)),MAX($H$4:H4829)+1,0)</f>
        <v>0</v>
      </c>
      <c r="N4830" s="44" t="str">
        <f aca="false">IFERROR(VLOOKUP(ROWS($N$5:N4830),$H$5:$I$6009,2,0),"")</f>
        <v/>
      </c>
    </row>
    <row r="4831" customFormat="false" ht="14.25" hidden="false" customHeight="true" outlineLevel="0" collapsed="false">
      <c r="H4831" s="44" t="n">
        <f aca="false">IF(ISNUMBER(SEARCH($N$1,I4831)),MAX($H$4:H4830)+1,0)</f>
        <v>0</v>
      </c>
      <c r="N4831" s="44" t="str">
        <f aca="false">IFERROR(VLOOKUP(ROWS($N$5:N4831),$H$5:$I$6009,2,0),"")</f>
        <v/>
      </c>
    </row>
    <row r="4832" customFormat="false" ht="14.25" hidden="false" customHeight="true" outlineLevel="0" collapsed="false">
      <c r="H4832" s="44" t="n">
        <f aca="false">IF(ISNUMBER(SEARCH($N$1,I4832)),MAX($H$4:H4831)+1,0)</f>
        <v>0</v>
      </c>
      <c r="N4832" s="44" t="str">
        <f aca="false">IFERROR(VLOOKUP(ROWS($N$5:N4832),$H$5:$I$6009,2,0),"")</f>
        <v/>
      </c>
    </row>
    <row r="4833" customFormat="false" ht="14.25" hidden="false" customHeight="true" outlineLevel="0" collapsed="false">
      <c r="H4833" s="44" t="n">
        <f aca="false">IF(ISNUMBER(SEARCH($N$1,I4833)),MAX($H$4:H4832)+1,0)</f>
        <v>0</v>
      </c>
      <c r="N4833" s="44" t="str">
        <f aca="false">IFERROR(VLOOKUP(ROWS($N$5:N4833),$H$5:$I$6009,2,0),"")</f>
        <v/>
      </c>
    </row>
    <row r="4834" customFormat="false" ht="14.25" hidden="false" customHeight="true" outlineLevel="0" collapsed="false">
      <c r="H4834" s="44" t="n">
        <f aca="false">IF(ISNUMBER(SEARCH($N$1,I4834)),MAX($H$4:H4833)+1,0)</f>
        <v>0</v>
      </c>
      <c r="N4834" s="44" t="str">
        <f aca="false">IFERROR(VLOOKUP(ROWS($N$5:N4834),$H$5:$I$6009,2,0),"")</f>
        <v/>
      </c>
    </row>
    <row r="4835" customFormat="false" ht="14.25" hidden="false" customHeight="true" outlineLevel="0" collapsed="false">
      <c r="H4835" s="44" t="n">
        <f aca="false">IF(ISNUMBER(SEARCH($N$1,I4835)),MAX($H$4:H4834)+1,0)</f>
        <v>0</v>
      </c>
      <c r="N4835" s="44" t="str">
        <f aca="false">IFERROR(VLOOKUP(ROWS($N$5:N4835),$H$5:$I$6009,2,0),"")</f>
        <v/>
      </c>
    </row>
    <row r="4836" customFormat="false" ht="14.25" hidden="false" customHeight="true" outlineLevel="0" collapsed="false">
      <c r="H4836" s="44" t="n">
        <f aca="false">IF(ISNUMBER(SEARCH($N$1,I4836)),MAX($H$4:H4835)+1,0)</f>
        <v>0</v>
      </c>
      <c r="N4836" s="44" t="str">
        <f aca="false">IFERROR(VLOOKUP(ROWS($N$5:N4836),$H$5:$I$6009,2,0),"")</f>
        <v/>
      </c>
    </row>
    <row r="4837" customFormat="false" ht="14.25" hidden="false" customHeight="true" outlineLevel="0" collapsed="false">
      <c r="H4837" s="44" t="n">
        <f aca="false">IF(ISNUMBER(SEARCH($N$1,I4837)),MAX($H$4:H4836)+1,0)</f>
        <v>0</v>
      </c>
      <c r="N4837" s="44" t="str">
        <f aca="false">IFERROR(VLOOKUP(ROWS($N$5:N4837),$H$5:$I$6009,2,0),"")</f>
        <v/>
      </c>
    </row>
    <row r="4838" customFormat="false" ht="14.25" hidden="false" customHeight="true" outlineLevel="0" collapsed="false">
      <c r="H4838" s="44" t="n">
        <f aca="false">IF(ISNUMBER(SEARCH($N$1,I4838)),MAX($H$4:H4837)+1,0)</f>
        <v>0</v>
      </c>
      <c r="N4838" s="44" t="str">
        <f aca="false">IFERROR(VLOOKUP(ROWS($N$5:N4838),$H$5:$I$6009,2,0),"")</f>
        <v/>
      </c>
    </row>
    <row r="4839" customFormat="false" ht="14.25" hidden="false" customHeight="true" outlineLevel="0" collapsed="false">
      <c r="H4839" s="44" t="n">
        <f aca="false">IF(ISNUMBER(SEARCH($N$1,I4839)),MAX($H$4:H4838)+1,0)</f>
        <v>0</v>
      </c>
      <c r="N4839" s="44" t="str">
        <f aca="false">IFERROR(VLOOKUP(ROWS($N$5:N4839),$H$5:$I$6009,2,0),"")</f>
        <v/>
      </c>
    </row>
    <row r="4840" customFormat="false" ht="14.25" hidden="false" customHeight="true" outlineLevel="0" collapsed="false">
      <c r="H4840" s="44" t="n">
        <f aca="false">IF(ISNUMBER(SEARCH($N$1,I4840)),MAX($H$4:H4839)+1,0)</f>
        <v>0</v>
      </c>
      <c r="N4840" s="44" t="str">
        <f aca="false">IFERROR(VLOOKUP(ROWS($N$5:N4840),$H$5:$I$6009,2,0),"")</f>
        <v/>
      </c>
    </row>
    <row r="4841" customFormat="false" ht="14.25" hidden="false" customHeight="true" outlineLevel="0" collapsed="false">
      <c r="H4841" s="44" t="n">
        <f aca="false">IF(ISNUMBER(SEARCH($N$1,I4841)),MAX($H$4:H4840)+1,0)</f>
        <v>0</v>
      </c>
      <c r="N4841" s="44" t="str">
        <f aca="false">IFERROR(VLOOKUP(ROWS($N$5:N4841),$H$5:$I$6009,2,0),"")</f>
        <v/>
      </c>
    </row>
    <row r="4842" customFormat="false" ht="14.25" hidden="false" customHeight="true" outlineLevel="0" collapsed="false">
      <c r="H4842" s="44" t="n">
        <f aca="false">IF(ISNUMBER(SEARCH($N$1,I4842)),MAX($H$4:H4841)+1,0)</f>
        <v>0</v>
      </c>
      <c r="N4842" s="44" t="str">
        <f aca="false">IFERROR(VLOOKUP(ROWS($N$5:N4842),$H$5:$I$6009,2,0),"")</f>
        <v/>
      </c>
    </row>
    <row r="4843" customFormat="false" ht="14.25" hidden="false" customHeight="true" outlineLevel="0" collapsed="false">
      <c r="H4843" s="44" t="n">
        <f aca="false">IF(ISNUMBER(SEARCH($N$1,I4843)),MAX($H$4:H4842)+1,0)</f>
        <v>0</v>
      </c>
      <c r="N4843" s="44" t="str">
        <f aca="false">IFERROR(VLOOKUP(ROWS($N$5:N4843),$H$5:$I$6009,2,0),"")</f>
        <v/>
      </c>
    </row>
    <row r="4844" customFormat="false" ht="14.25" hidden="false" customHeight="true" outlineLevel="0" collapsed="false">
      <c r="H4844" s="44" t="n">
        <f aca="false">IF(ISNUMBER(SEARCH($N$1,I4844)),MAX($H$4:H4843)+1,0)</f>
        <v>0</v>
      </c>
      <c r="N4844" s="44" t="str">
        <f aca="false">IFERROR(VLOOKUP(ROWS($N$5:N4844),$H$5:$I$6009,2,0),"")</f>
        <v/>
      </c>
    </row>
    <row r="4845" customFormat="false" ht="14.25" hidden="false" customHeight="true" outlineLevel="0" collapsed="false">
      <c r="H4845" s="44" t="n">
        <f aca="false">IF(ISNUMBER(SEARCH($N$1,I4845)),MAX($H$4:H4844)+1,0)</f>
        <v>0</v>
      </c>
      <c r="N4845" s="44" t="str">
        <f aca="false">IFERROR(VLOOKUP(ROWS($N$5:N4845),$H$5:$I$6009,2,0),"")</f>
        <v/>
      </c>
    </row>
    <row r="4846" customFormat="false" ht="14.25" hidden="false" customHeight="true" outlineLevel="0" collapsed="false">
      <c r="H4846" s="44" t="n">
        <f aca="false">IF(ISNUMBER(SEARCH($N$1,I4846)),MAX($H$4:H4845)+1,0)</f>
        <v>0</v>
      </c>
      <c r="N4846" s="44" t="str">
        <f aca="false">IFERROR(VLOOKUP(ROWS($N$5:N4846),$H$5:$I$6009,2,0),"")</f>
        <v/>
      </c>
    </row>
    <row r="4847" customFormat="false" ht="14.25" hidden="false" customHeight="true" outlineLevel="0" collapsed="false">
      <c r="H4847" s="44" t="n">
        <f aca="false">IF(ISNUMBER(SEARCH($N$1,I4847)),MAX($H$4:H4846)+1,0)</f>
        <v>0</v>
      </c>
      <c r="N4847" s="44" t="str">
        <f aca="false">IFERROR(VLOOKUP(ROWS($N$5:N4847),$H$5:$I$6009,2,0),"")</f>
        <v/>
      </c>
    </row>
    <row r="4848" customFormat="false" ht="14.25" hidden="false" customHeight="true" outlineLevel="0" collapsed="false">
      <c r="H4848" s="44" t="n">
        <f aca="false">IF(ISNUMBER(SEARCH($N$1,I4848)),MAX($H$4:H4847)+1,0)</f>
        <v>0</v>
      </c>
      <c r="N4848" s="44" t="str">
        <f aca="false">IFERROR(VLOOKUP(ROWS($N$5:N4848),$H$5:$I$6009,2,0),"")</f>
        <v/>
      </c>
    </row>
    <row r="4849" customFormat="false" ht="14.25" hidden="false" customHeight="true" outlineLevel="0" collapsed="false">
      <c r="H4849" s="44" t="n">
        <f aca="false">IF(ISNUMBER(SEARCH($N$1,I4849)),MAX($H$4:H4848)+1,0)</f>
        <v>0</v>
      </c>
      <c r="N4849" s="44" t="str">
        <f aca="false">IFERROR(VLOOKUP(ROWS($N$5:N4849),$H$5:$I$6009,2,0),"")</f>
        <v/>
      </c>
    </row>
    <row r="4850" customFormat="false" ht="14.25" hidden="false" customHeight="true" outlineLevel="0" collapsed="false">
      <c r="H4850" s="44" t="n">
        <f aca="false">IF(ISNUMBER(SEARCH($N$1,I4850)),MAX($H$4:H4849)+1,0)</f>
        <v>0</v>
      </c>
      <c r="N4850" s="44" t="str">
        <f aca="false">IFERROR(VLOOKUP(ROWS($N$5:N4850),$H$5:$I$6009,2,0),"")</f>
        <v/>
      </c>
    </row>
    <row r="4851" customFormat="false" ht="14.25" hidden="false" customHeight="true" outlineLevel="0" collapsed="false">
      <c r="H4851" s="44" t="n">
        <f aca="false">IF(ISNUMBER(SEARCH($N$1,I4851)),MAX($H$4:H4850)+1,0)</f>
        <v>0</v>
      </c>
      <c r="N4851" s="44" t="str">
        <f aca="false">IFERROR(VLOOKUP(ROWS($N$5:N4851),$H$5:$I$6009,2,0),"")</f>
        <v/>
      </c>
    </row>
    <row r="4852" customFormat="false" ht="14.25" hidden="false" customHeight="true" outlineLevel="0" collapsed="false">
      <c r="H4852" s="44" t="n">
        <f aca="false">IF(ISNUMBER(SEARCH($N$1,I4852)),MAX($H$4:H4851)+1,0)</f>
        <v>0</v>
      </c>
      <c r="N4852" s="44" t="str">
        <f aca="false">IFERROR(VLOOKUP(ROWS($N$5:N4852),$H$5:$I$6009,2,0),"")</f>
        <v/>
      </c>
    </row>
    <row r="4853" customFormat="false" ht="14.25" hidden="false" customHeight="true" outlineLevel="0" collapsed="false">
      <c r="H4853" s="44" t="n">
        <f aca="false">IF(ISNUMBER(SEARCH($N$1,I4853)),MAX($H$4:H4852)+1,0)</f>
        <v>0</v>
      </c>
      <c r="N4853" s="44" t="str">
        <f aca="false">IFERROR(VLOOKUP(ROWS($N$5:N4853),$H$5:$I$6009,2,0),"")</f>
        <v/>
      </c>
    </row>
    <row r="4854" customFormat="false" ht="14.25" hidden="false" customHeight="true" outlineLevel="0" collapsed="false">
      <c r="H4854" s="44" t="n">
        <f aca="false">IF(ISNUMBER(SEARCH($N$1,I4854)),MAX($H$4:H4853)+1,0)</f>
        <v>0</v>
      </c>
      <c r="N4854" s="44" t="str">
        <f aca="false">IFERROR(VLOOKUP(ROWS($N$5:N4854),$H$5:$I$6009,2,0),"")</f>
        <v/>
      </c>
    </row>
    <row r="4855" customFormat="false" ht="14.25" hidden="false" customHeight="true" outlineLevel="0" collapsed="false">
      <c r="H4855" s="44" t="n">
        <f aca="false">IF(ISNUMBER(SEARCH($N$1,I4855)),MAX($H$4:H4854)+1,0)</f>
        <v>0</v>
      </c>
      <c r="N4855" s="44" t="str">
        <f aca="false">IFERROR(VLOOKUP(ROWS($N$5:N4855),$H$5:$I$6009,2,0),"")</f>
        <v/>
      </c>
    </row>
    <row r="4856" customFormat="false" ht="14.25" hidden="false" customHeight="true" outlineLevel="0" collapsed="false">
      <c r="H4856" s="44" t="n">
        <f aca="false">IF(ISNUMBER(SEARCH($N$1,I4856)),MAX($H$4:H4855)+1,0)</f>
        <v>0</v>
      </c>
      <c r="N4856" s="44" t="str">
        <f aca="false">IFERROR(VLOOKUP(ROWS($N$5:N4856),$H$5:$I$6009,2,0),"")</f>
        <v/>
      </c>
    </row>
    <row r="4857" customFormat="false" ht="14.25" hidden="false" customHeight="true" outlineLevel="0" collapsed="false">
      <c r="H4857" s="44" t="n">
        <f aca="false">IF(ISNUMBER(SEARCH($N$1,I4857)),MAX($H$4:H4856)+1,0)</f>
        <v>0</v>
      </c>
      <c r="N4857" s="44" t="str">
        <f aca="false">IFERROR(VLOOKUP(ROWS($N$5:N4857),$H$5:$I$6009,2,0),"")</f>
        <v/>
      </c>
    </row>
    <row r="4858" customFormat="false" ht="14.25" hidden="false" customHeight="true" outlineLevel="0" collapsed="false">
      <c r="H4858" s="44" t="n">
        <f aca="false">IF(ISNUMBER(SEARCH($N$1,I4858)),MAX($H$4:H4857)+1,0)</f>
        <v>0</v>
      </c>
      <c r="N4858" s="44" t="str">
        <f aca="false">IFERROR(VLOOKUP(ROWS($N$5:N4858),$H$5:$I$6009,2,0),"")</f>
        <v/>
      </c>
    </row>
    <row r="4859" customFormat="false" ht="14.25" hidden="false" customHeight="true" outlineLevel="0" collapsed="false">
      <c r="H4859" s="44" t="n">
        <f aca="false">IF(ISNUMBER(SEARCH($N$1,I4859)),MAX($H$4:H4858)+1,0)</f>
        <v>0</v>
      </c>
      <c r="N4859" s="44" t="str">
        <f aca="false">IFERROR(VLOOKUP(ROWS($N$5:N4859),$H$5:$I$6009,2,0),"")</f>
        <v/>
      </c>
    </row>
    <row r="4860" customFormat="false" ht="14.25" hidden="false" customHeight="true" outlineLevel="0" collapsed="false">
      <c r="H4860" s="44" t="n">
        <f aca="false">IF(ISNUMBER(SEARCH($N$1,I4860)),MAX($H$4:H4859)+1,0)</f>
        <v>0</v>
      </c>
      <c r="N4860" s="44" t="str">
        <f aca="false">IFERROR(VLOOKUP(ROWS($N$5:N4860),$H$5:$I$6009,2,0),"")</f>
        <v/>
      </c>
    </row>
    <row r="4861" customFormat="false" ht="14.25" hidden="false" customHeight="true" outlineLevel="0" collapsed="false">
      <c r="H4861" s="44" t="n">
        <f aca="false">IF(ISNUMBER(SEARCH($N$1,I4861)),MAX($H$4:H4860)+1,0)</f>
        <v>0</v>
      </c>
      <c r="N4861" s="44" t="str">
        <f aca="false">IFERROR(VLOOKUP(ROWS($N$5:N4861),$H$5:$I$6009,2,0),"")</f>
        <v/>
      </c>
    </row>
    <row r="4862" customFormat="false" ht="14.25" hidden="false" customHeight="true" outlineLevel="0" collapsed="false">
      <c r="H4862" s="44" t="n">
        <f aca="false">IF(ISNUMBER(SEARCH($N$1,I4862)),MAX($H$4:H4861)+1,0)</f>
        <v>0</v>
      </c>
      <c r="N4862" s="44" t="str">
        <f aca="false">IFERROR(VLOOKUP(ROWS($N$5:N4862),$H$5:$I$6009,2,0),"")</f>
        <v/>
      </c>
    </row>
    <row r="4863" customFormat="false" ht="14.25" hidden="false" customHeight="true" outlineLevel="0" collapsed="false">
      <c r="H4863" s="44" t="n">
        <f aca="false">IF(ISNUMBER(SEARCH($N$1,I4863)),MAX($H$4:H4862)+1,0)</f>
        <v>0</v>
      </c>
      <c r="N4863" s="44" t="str">
        <f aca="false">IFERROR(VLOOKUP(ROWS($N$5:N4863),$H$5:$I$6009,2,0),"")</f>
        <v/>
      </c>
    </row>
    <row r="4864" customFormat="false" ht="14.25" hidden="false" customHeight="true" outlineLevel="0" collapsed="false">
      <c r="H4864" s="44" t="n">
        <f aca="false">IF(ISNUMBER(SEARCH($N$1,I4864)),MAX($H$4:H4863)+1,0)</f>
        <v>0</v>
      </c>
      <c r="N4864" s="44" t="str">
        <f aca="false">IFERROR(VLOOKUP(ROWS($N$5:N4864),$H$5:$I$6009,2,0),"")</f>
        <v/>
      </c>
    </row>
    <row r="4865" customFormat="false" ht="14.25" hidden="false" customHeight="true" outlineLevel="0" collapsed="false">
      <c r="H4865" s="44" t="n">
        <f aca="false">IF(ISNUMBER(SEARCH($N$1,I4865)),MAX($H$4:H4864)+1,0)</f>
        <v>0</v>
      </c>
      <c r="N4865" s="44" t="str">
        <f aca="false">IFERROR(VLOOKUP(ROWS($N$5:N4865),$H$5:$I$6009,2,0),"")</f>
        <v/>
      </c>
    </row>
    <row r="4866" customFormat="false" ht="14.25" hidden="false" customHeight="true" outlineLevel="0" collapsed="false">
      <c r="H4866" s="44" t="n">
        <f aca="false">IF(ISNUMBER(SEARCH($N$1,I4866)),MAX($H$4:H4865)+1,0)</f>
        <v>0</v>
      </c>
      <c r="N4866" s="44" t="str">
        <f aca="false">IFERROR(VLOOKUP(ROWS($N$5:N4866),$H$5:$I$6009,2,0),"")</f>
        <v/>
      </c>
    </row>
    <row r="4867" customFormat="false" ht="14.25" hidden="false" customHeight="true" outlineLevel="0" collapsed="false">
      <c r="H4867" s="44" t="n">
        <f aca="false">IF(ISNUMBER(SEARCH($N$1,I4867)),MAX($H$4:H4866)+1,0)</f>
        <v>0</v>
      </c>
      <c r="N4867" s="44" t="str">
        <f aca="false">IFERROR(VLOOKUP(ROWS($N$5:N4867),$H$5:$I$6009,2,0),"")</f>
        <v/>
      </c>
    </row>
    <row r="4868" customFormat="false" ht="14.25" hidden="false" customHeight="true" outlineLevel="0" collapsed="false">
      <c r="H4868" s="44" t="n">
        <f aca="false">IF(ISNUMBER(SEARCH($N$1,I4868)),MAX($H$4:H4867)+1,0)</f>
        <v>0</v>
      </c>
      <c r="N4868" s="44" t="str">
        <f aca="false">IFERROR(VLOOKUP(ROWS($N$5:N4868),$H$5:$I$6009,2,0),"")</f>
        <v/>
      </c>
    </row>
    <row r="4869" customFormat="false" ht="14.25" hidden="false" customHeight="true" outlineLevel="0" collapsed="false">
      <c r="H4869" s="44" t="n">
        <f aca="false">IF(ISNUMBER(SEARCH($N$1,I4869)),MAX($H$4:H4868)+1,0)</f>
        <v>0</v>
      </c>
      <c r="N4869" s="44" t="str">
        <f aca="false">IFERROR(VLOOKUP(ROWS($N$5:N4869),$H$5:$I$6009,2,0),"")</f>
        <v/>
      </c>
    </row>
    <row r="4870" customFormat="false" ht="14.25" hidden="false" customHeight="true" outlineLevel="0" collapsed="false">
      <c r="H4870" s="44" t="n">
        <f aca="false">IF(ISNUMBER(SEARCH($N$1,I4870)),MAX($H$4:H4869)+1,0)</f>
        <v>0</v>
      </c>
      <c r="N4870" s="44" t="str">
        <f aca="false">IFERROR(VLOOKUP(ROWS($N$5:N4870),$H$5:$I$6009,2,0),"")</f>
        <v/>
      </c>
    </row>
    <row r="4871" customFormat="false" ht="14.25" hidden="false" customHeight="true" outlineLevel="0" collapsed="false">
      <c r="H4871" s="44" t="n">
        <f aca="false">IF(ISNUMBER(SEARCH($N$1,I4871)),MAX($H$4:H4870)+1,0)</f>
        <v>0</v>
      </c>
      <c r="N4871" s="44" t="str">
        <f aca="false">IFERROR(VLOOKUP(ROWS($N$5:N4871),$H$5:$I$6009,2,0),"")</f>
        <v/>
      </c>
    </row>
    <row r="4872" customFormat="false" ht="14.25" hidden="false" customHeight="true" outlineLevel="0" collapsed="false">
      <c r="H4872" s="44" t="n">
        <f aca="false">IF(ISNUMBER(SEARCH($N$1,I4872)),MAX($H$4:H4871)+1,0)</f>
        <v>0</v>
      </c>
      <c r="N4872" s="44" t="str">
        <f aca="false">IFERROR(VLOOKUP(ROWS($N$5:N4872),$H$5:$I$6009,2,0),"")</f>
        <v/>
      </c>
    </row>
    <row r="4873" customFormat="false" ht="14.25" hidden="false" customHeight="true" outlineLevel="0" collapsed="false">
      <c r="H4873" s="44" t="n">
        <f aca="false">IF(ISNUMBER(SEARCH($N$1,I4873)),MAX($H$4:H4872)+1,0)</f>
        <v>0</v>
      </c>
      <c r="N4873" s="44" t="str">
        <f aca="false">IFERROR(VLOOKUP(ROWS($N$5:N4873),$H$5:$I$6009,2,0),"")</f>
        <v/>
      </c>
    </row>
    <row r="4874" customFormat="false" ht="14.25" hidden="false" customHeight="true" outlineLevel="0" collapsed="false">
      <c r="H4874" s="44" t="n">
        <f aca="false">IF(ISNUMBER(SEARCH($N$1,I4874)),MAX($H$4:H4873)+1,0)</f>
        <v>0</v>
      </c>
      <c r="N4874" s="44" t="str">
        <f aca="false">IFERROR(VLOOKUP(ROWS($N$5:N4874),$H$5:$I$6009,2,0),"")</f>
        <v/>
      </c>
    </row>
    <row r="4875" customFormat="false" ht="14.25" hidden="false" customHeight="true" outlineLevel="0" collapsed="false">
      <c r="H4875" s="44" t="n">
        <f aca="false">IF(ISNUMBER(SEARCH($N$1,I4875)),MAX($H$4:H4874)+1,0)</f>
        <v>0</v>
      </c>
      <c r="N4875" s="44" t="str">
        <f aca="false">IFERROR(VLOOKUP(ROWS($N$5:N4875),$H$5:$I$6009,2,0),"")</f>
        <v/>
      </c>
    </row>
    <row r="4876" customFormat="false" ht="14.25" hidden="false" customHeight="true" outlineLevel="0" collapsed="false">
      <c r="H4876" s="44" t="n">
        <f aca="false">IF(ISNUMBER(SEARCH($N$1,I4876)),MAX($H$4:H4875)+1,0)</f>
        <v>0</v>
      </c>
      <c r="N4876" s="44" t="str">
        <f aca="false">IFERROR(VLOOKUP(ROWS($N$5:N4876),$H$5:$I$6009,2,0),"")</f>
        <v/>
      </c>
    </row>
    <row r="4877" customFormat="false" ht="14.25" hidden="false" customHeight="true" outlineLevel="0" collapsed="false">
      <c r="H4877" s="44" t="n">
        <f aca="false">IF(ISNUMBER(SEARCH($N$1,I4877)),MAX($H$4:H4876)+1,0)</f>
        <v>0</v>
      </c>
      <c r="N4877" s="44" t="str">
        <f aca="false">IFERROR(VLOOKUP(ROWS($N$5:N4877),$H$5:$I$6009,2,0),"")</f>
        <v/>
      </c>
    </row>
    <row r="4878" customFormat="false" ht="14.25" hidden="false" customHeight="true" outlineLevel="0" collapsed="false">
      <c r="H4878" s="44" t="n">
        <f aca="false">IF(ISNUMBER(SEARCH($N$1,I4878)),MAX($H$4:H4877)+1,0)</f>
        <v>0</v>
      </c>
      <c r="N4878" s="44" t="str">
        <f aca="false">IFERROR(VLOOKUP(ROWS($N$5:N4878),$H$5:$I$6009,2,0),"")</f>
        <v/>
      </c>
    </row>
    <row r="4879" customFormat="false" ht="14.25" hidden="false" customHeight="true" outlineLevel="0" collapsed="false">
      <c r="H4879" s="44" t="n">
        <f aca="false">IF(ISNUMBER(SEARCH($N$1,I4879)),MAX($H$4:H4878)+1,0)</f>
        <v>0</v>
      </c>
      <c r="N4879" s="44" t="str">
        <f aca="false">IFERROR(VLOOKUP(ROWS($N$5:N4879),$H$5:$I$6009,2,0),"")</f>
        <v/>
      </c>
    </row>
    <row r="4880" customFormat="false" ht="14.25" hidden="false" customHeight="true" outlineLevel="0" collapsed="false">
      <c r="H4880" s="44" t="n">
        <f aca="false">IF(ISNUMBER(SEARCH($N$1,I4880)),MAX($H$4:H4879)+1,0)</f>
        <v>0</v>
      </c>
      <c r="N4880" s="44" t="str">
        <f aca="false">IFERROR(VLOOKUP(ROWS($N$5:N4880),$H$5:$I$6009,2,0),"")</f>
        <v/>
      </c>
    </row>
    <row r="4881" customFormat="false" ht="14.25" hidden="false" customHeight="true" outlineLevel="0" collapsed="false">
      <c r="H4881" s="44" t="n">
        <f aca="false">IF(ISNUMBER(SEARCH($N$1,I4881)),MAX($H$4:H4880)+1,0)</f>
        <v>0</v>
      </c>
      <c r="N4881" s="44" t="str">
        <f aca="false">IFERROR(VLOOKUP(ROWS($N$5:N4881),$H$5:$I$6009,2,0),"")</f>
        <v/>
      </c>
    </row>
    <row r="4882" customFormat="false" ht="14.25" hidden="false" customHeight="true" outlineLevel="0" collapsed="false">
      <c r="H4882" s="44" t="n">
        <f aca="false">IF(ISNUMBER(SEARCH($N$1,I4882)),MAX($H$4:H4881)+1,0)</f>
        <v>0</v>
      </c>
      <c r="N4882" s="44" t="str">
        <f aca="false">IFERROR(VLOOKUP(ROWS($N$5:N4882),$H$5:$I$6009,2,0),"")</f>
        <v/>
      </c>
    </row>
    <row r="4883" customFormat="false" ht="14.25" hidden="false" customHeight="true" outlineLevel="0" collapsed="false">
      <c r="H4883" s="44" t="n">
        <f aca="false">IF(ISNUMBER(SEARCH($N$1,I4883)),MAX($H$4:H4882)+1,0)</f>
        <v>0</v>
      </c>
      <c r="N4883" s="44" t="str">
        <f aca="false">IFERROR(VLOOKUP(ROWS($N$5:N4883),$H$5:$I$6009,2,0),"")</f>
        <v/>
      </c>
    </row>
    <row r="4884" customFormat="false" ht="14.25" hidden="false" customHeight="true" outlineLevel="0" collapsed="false">
      <c r="H4884" s="44" t="n">
        <f aca="false">IF(ISNUMBER(SEARCH($N$1,I4884)),MAX($H$4:H4883)+1,0)</f>
        <v>0</v>
      </c>
      <c r="N4884" s="44" t="str">
        <f aca="false">IFERROR(VLOOKUP(ROWS($N$5:N4884),$H$5:$I$6009,2,0),"")</f>
        <v/>
      </c>
    </row>
    <row r="4885" customFormat="false" ht="14.25" hidden="false" customHeight="true" outlineLevel="0" collapsed="false">
      <c r="H4885" s="44" t="n">
        <f aca="false">IF(ISNUMBER(SEARCH($N$1,I4885)),MAX($H$4:H4884)+1,0)</f>
        <v>0</v>
      </c>
      <c r="N4885" s="44" t="str">
        <f aca="false">IFERROR(VLOOKUP(ROWS($N$5:N4885),$H$5:$I$6009,2,0),"")</f>
        <v/>
      </c>
    </row>
    <row r="4886" customFormat="false" ht="14.25" hidden="false" customHeight="true" outlineLevel="0" collapsed="false">
      <c r="H4886" s="44" t="n">
        <f aca="false">IF(ISNUMBER(SEARCH($N$1,I4886)),MAX($H$4:H4885)+1,0)</f>
        <v>0</v>
      </c>
      <c r="N4886" s="44" t="str">
        <f aca="false">IFERROR(VLOOKUP(ROWS($N$5:N4886),$H$5:$I$6009,2,0),"")</f>
        <v/>
      </c>
    </row>
    <row r="4887" customFormat="false" ht="14.25" hidden="false" customHeight="true" outlineLevel="0" collapsed="false">
      <c r="H4887" s="44" t="n">
        <f aca="false">IF(ISNUMBER(SEARCH($N$1,I4887)),MAX($H$4:H4886)+1,0)</f>
        <v>0</v>
      </c>
      <c r="N4887" s="44" t="str">
        <f aca="false">IFERROR(VLOOKUP(ROWS($N$5:N4887),$H$5:$I$6009,2,0),"")</f>
        <v/>
      </c>
    </row>
    <row r="4888" customFormat="false" ht="14.25" hidden="false" customHeight="true" outlineLevel="0" collapsed="false">
      <c r="H4888" s="44" t="n">
        <f aca="false">IF(ISNUMBER(SEARCH($N$1,I4888)),MAX($H$4:H4887)+1,0)</f>
        <v>0</v>
      </c>
      <c r="N4888" s="44" t="str">
        <f aca="false">IFERROR(VLOOKUP(ROWS($N$5:N4888),$H$5:$I$6009,2,0),"")</f>
        <v/>
      </c>
    </row>
    <row r="4889" customFormat="false" ht="14.25" hidden="false" customHeight="true" outlineLevel="0" collapsed="false">
      <c r="H4889" s="44" t="n">
        <f aca="false">IF(ISNUMBER(SEARCH($N$1,I4889)),MAX($H$4:H4888)+1,0)</f>
        <v>0</v>
      </c>
      <c r="N4889" s="44" t="str">
        <f aca="false">IFERROR(VLOOKUP(ROWS($N$5:N4889),$H$5:$I$6009,2,0),"")</f>
        <v/>
      </c>
    </row>
    <row r="4890" customFormat="false" ht="14.25" hidden="false" customHeight="true" outlineLevel="0" collapsed="false">
      <c r="H4890" s="44" t="n">
        <f aca="false">IF(ISNUMBER(SEARCH($N$1,I4890)),MAX($H$4:H4889)+1,0)</f>
        <v>0</v>
      </c>
      <c r="N4890" s="44" t="str">
        <f aca="false">IFERROR(VLOOKUP(ROWS($N$5:N4890),$H$5:$I$6009,2,0),"")</f>
        <v/>
      </c>
    </row>
    <row r="4891" customFormat="false" ht="14.25" hidden="false" customHeight="true" outlineLevel="0" collapsed="false">
      <c r="H4891" s="44" t="n">
        <f aca="false">IF(ISNUMBER(SEARCH($N$1,I4891)),MAX($H$4:H4890)+1,0)</f>
        <v>0</v>
      </c>
      <c r="N4891" s="44" t="str">
        <f aca="false">IFERROR(VLOOKUP(ROWS($N$5:N4891),$H$5:$I$6009,2,0),"")</f>
        <v/>
      </c>
    </row>
    <row r="4892" customFormat="false" ht="14.25" hidden="false" customHeight="true" outlineLevel="0" collapsed="false">
      <c r="H4892" s="44" t="n">
        <f aca="false">IF(ISNUMBER(SEARCH($N$1,I4892)),MAX($H$4:H4891)+1,0)</f>
        <v>0</v>
      </c>
      <c r="N4892" s="44" t="str">
        <f aca="false">IFERROR(VLOOKUP(ROWS($N$5:N4892),$H$5:$I$6009,2,0),"")</f>
        <v/>
      </c>
    </row>
    <row r="4893" customFormat="false" ht="14.25" hidden="false" customHeight="true" outlineLevel="0" collapsed="false">
      <c r="H4893" s="44" t="n">
        <f aca="false">IF(ISNUMBER(SEARCH($N$1,I4893)),MAX($H$4:H4892)+1,0)</f>
        <v>0</v>
      </c>
      <c r="N4893" s="44" t="str">
        <f aca="false">IFERROR(VLOOKUP(ROWS($N$5:N4893),$H$5:$I$6009,2,0),"")</f>
        <v/>
      </c>
    </row>
    <row r="4894" customFormat="false" ht="14.25" hidden="false" customHeight="true" outlineLevel="0" collapsed="false">
      <c r="H4894" s="44" t="n">
        <f aca="false">IF(ISNUMBER(SEARCH($N$1,I4894)),MAX($H$4:H4893)+1,0)</f>
        <v>0</v>
      </c>
      <c r="N4894" s="44" t="str">
        <f aca="false">IFERROR(VLOOKUP(ROWS($N$5:N4894),$H$5:$I$6009,2,0),"")</f>
        <v/>
      </c>
    </row>
    <row r="4895" customFormat="false" ht="14.25" hidden="false" customHeight="true" outlineLevel="0" collapsed="false">
      <c r="H4895" s="44" t="n">
        <f aca="false">IF(ISNUMBER(SEARCH($N$1,I4895)),MAX($H$4:H4894)+1,0)</f>
        <v>0</v>
      </c>
      <c r="N4895" s="44" t="str">
        <f aca="false">IFERROR(VLOOKUP(ROWS($N$5:N4895),$H$5:$I$6009,2,0),"")</f>
        <v/>
      </c>
    </row>
    <row r="4896" customFormat="false" ht="14.25" hidden="false" customHeight="true" outlineLevel="0" collapsed="false">
      <c r="H4896" s="44" t="n">
        <f aca="false">IF(ISNUMBER(SEARCH($N$1,I4896)),MAX($H$4:H4895)+1,0)</f>
        <v>0</v>
      </c>
      <c r="N4896" s="44" t="str">
        <f aca="false">IFERROR(VLOOKUP(ROWS($N$5:N4896),$H$5:$I$6009,2,0),"")</f>
        <v/>
      </c>
    </row>
    <row r="4897" customFormat="false" ht="14.25" hidden="false" customHeight="true" outlineLevel="0" collapsed="false">
      <c r="H4897" s="44" t="n">
        <f aca="false">IF(ISNUMBER(SEARCH($N$1,I4897)),MAX($H$4:H4896)+1,0)</f>
        <v>0</v>
      </c>
      <c r="N4897" s="44" t="str">
        <f aca="false">IFERROR(VLOOKUP(ROWS($N$5:N4897),$H$5:$I$6009,2,0),"")</f>
        <v/>
      </c>
    </row>
    <row r="4898" customFormat="false" ht="14.25" hidden="false" customHeight="true" outlineLevel="0" collapsed="false">
      <c r="H4898" s="44" t="n">
        <f aca="false">IF(ISNUMBER(SEARCH($N$1,I4898)),MAX($H$4:H4897)+1,0)</f>
        <v>0</v>
      </c>
      <c r="N4898" s="44" t="str">
        <f aca="false">IFERROR(VLOOKUP(ROWS($N$5:N4898),$H$5:$I$6009,2,0),"")</f>
        <v/>
      </c>
    </row>
    <row r="4899" customFormat="false" ht="14.25" hidden="false" customHeight="true" outlineLevel="0" collapsed="false">
      <c r="H4899" s="44" t="n">
        <f aca="false">IF(ISNUMBER(SEARCH($N$1,I4899)),MAX($H$4:H4898)+1,0)</f>
        <v>0</v>
      </c>
      <c r="N4899" s="44" t="str">
        <f aca="false">IFERROR(VLOOKUP(ROWS($N$5:N4899),$H$5:$I$6009,2,0),"")</f>
        <v/>
      </c>
    </row>
    <row r="4900" customFormat="false" ht="14.25" hidden="false" customHeight="true" outlineLevel="0" collapsed="false">
      <c r="H4900" s="44" t="n">
        <f aca="false">IF(ISNUMBER(SEARCH($N$1,I4900)),MAX($H$4:H4899)+1,0)</f>
        <v>0</v>
      </c>
      <c r="N4900" s="44" t="str">
        <f aca="false">IFERROR(VLOOKUP(ROWS($N$5:N4900),$H$5:$I$6009,2,0),"")</f>
        <v/>
      </c>
    </row>
    <row r="4901" customFormat="false" ht="14.25" hidden="false" customHeight="true" outlineLevel="0" collapsed="false">
      <c r="H4901" s="44" t="n">
        <f aca="false">IF(ISNUMBER(SEARCH($N$1,I4901)),MAX($H$4:H4900)+1,0)</f>
        <v>0</v>
      </c>
      <c r="N4901" s="44" t="str">
        <f aca="false">IFERROR(VLOOKUP(ROWS($N$5:N4901),$H$5:$I$6009,2,0),"")</f>
        <v/>
      </c>
    </row>
    <row r="4902" customFormat="false" ht="14.25" hidden="false" customHeight="true" outlineLevel="0" collapsed="false">
      <c r="H4902" s="44" t="n">
        <f aca="false">IF(ISNUMBER(SEARCH($N$1,I4902)),MAX($H$4:H4901)+1,0)</f>
        <v>0</v>
      </c>
      <c r="N4902" s="44" t="str">
        <f aca="false">IFERROR(VLOOKUP(ROWS($N$5:N4902),$H$5:$I$6009,2,0),"")</f>
        <v/>
      </c>
    </row>
    <row r="4903" customFormat="false" ht="14.25" hidden="false" customHeight="true" outlineLevel="0" collapsed="false">
      <c r="H4903" s="44" t="n">
        <f aca="false">IF(ISNUMBER(SEARCH($N$1,I4903)),MAX($H$4:H4902)+1,0)</f>
        <v>0</v>
      </c>
      <c r="N4903" s="44" t="str">
        <f aca="false">IFERROR(VLOOKUP(ROWS($N$5:N4903),$H$5:$I$6009,2,0),"")</f>
        <v/>
      </c>
    </row>
    <row r="4904" customFormat="false" ht="14.25" hidden="false" customHeight="true" outlineLevel="0" collapsed="false">
      <c r="H4904" s="44" t="n">
        <f aca="false">IF(ISNUMBER(SEARCH($N$1,I4904)),MAX($H$4:H4903)+1,0)</f>
        <v>0</v>
      </c>
      <c r="N4904" s="44" t="str">
        <f aca="false">IFERROR(VLOOKUP(ROWS($N$5:N4904),$H$5:$I$6009,2,0),"")</f>
        <v/>
      </c>
    </row>
    <row r="4905" customFormat="false" ht="14.25" hidden="false" customHeight="true" outlineLevel="0" collapsed="false">
      <c r="H4905" s="44" t="n">
        <f aca="false">IF(ISNUMBER(SEARCH($N$1,I4905)),MAX($H$4:H4904)+1,0)</f>
        <v>0</v>
      </c>
      <c r="N4905" s="44" t="str">
        <f aca="false">IFERROR(VLOOKUP(ROWS($N$5:N4905),$H$5:$I$6009,2,0),"")</f>
        <v/>
      </c>
    </row>
    <row r="4906" customFormat="false" ht="14.25" hidden="false" customHeight="true" outlineLevel="0" collapsed="false">
      <c r="H4906" s="44" t="n">
        <f aca="false">IF(ISNUMBER(SEARCH($N$1,I4906)),MAX($H$4:H4905)+1,0)</f>
        <v>0</v>
      </c>
      <c r="N4906" s="44" t="str">
        <f aca="false">IFERROR(VLOOKUP(ROWS($N$5:N4906),$H$5:$I$6009,2,0),"")</f>
        <v/>
      </c>
    </row>
    <row r="4907" customFormat="false" ht="14.25" hidden="false" customHeight="true" outlineLevel="0" collapsed="false">
      <c r="H4907" s="44" t="n">
        <f aca="false">IF(ISNUMBER(SEARCH($N$1,I4907)),MAX($H$4:H4906)+1,0)</f>
        <v>0</v>
      </c>
      <c r="N4907" s="44" t="str">
        <f aca="false">IFERROR(VLOOKUP(ROWS($N$5:N4907),$H$5:$I$6009,2,0),"")</f>
        <v/>
      </c>
    </row>
    <row r="4908" customFormat="false" ht="14.25" hidden="false" customHeight="true" outlineLevel="0" collapsed="false">
      <c r="H4908" s="44" t="n">
        <f aca="false">IF(ISNUMBER(SEARCH($N$1,I4908)),MAX($H$4:H4907)+1,0)</f>
        <v>0</v>
      </c>
      <c r="N4908" s="44" t="str">
        <f aca="false">IFERROR(VLOOKUP(ROWS($N$5:N4908),$H$5:$I$6009,2,0),"")</f>
        <v/>
      </c>
    </row>
    <row r="4909" customFormat="false" ht="14.25" hidden="false" customHeight="true" outlineLevel="0" collapsed="false">
      <c r="H4909" s="44" t="n">
        <f aca="false">IF(ISNUMBER(SEARCH($N$1,I4909)),MAX($H$4:H4908)+1,0)</f>
        <v>0</v>
      </c>
      <c r="N4909" s="44" t="str">
        <f aca="false">IFERROR(VLOOKUP(ROWS($N$5:N4909),$H$5:$I$6009,2,0),"")</f>
        <v/>
      </c>
    </row>
    <row r="4910" customFormat="false" ht="14.25" hidden="false" customHeight="true" outlineLevel="0" collapsed="false">
      <c r="H4910" s="44" t="n">
        <f aca="false">IF(ISNUMBER(SEARCH($N$1,I4910)),MAX($H$4:H4909)+1,0)</f>
        <v>0</v>
      </c>
      <c r="N4910" s="44" t="str">
        <f aca="false">IFERROR(VLOOKUP(ROWS($N$5:N4910),$H$5:$I$6009,2,0),"")</f>
        <v/>
      </c>
    </row>
    <row r="4911" customFormat="false" ht="14.25" hidden="false" customHeight="true" outlineLevel="0" collapsed="false">
      <c r="H4911" s="44" t="n">
        <f aca="false">IF(ISNUMBER(SEARCH($N$1,I4911)),MAX($H$4:H4910)+1,0)</f>
        <v>0</v>
      </c>
      <c r="N4911" s="44" t="str">
        <f aca="false">IFERROR(VLOOKUP(ROWS($N$5:N4911),$H$5:$I$6009,2,0),"")</f>
        <v/>
      </c>
    </row>
    <row r="4912" customFormat="false" ht="14.25" hidden="false" customHeight="true" outlineLevel="0" collapsed="false">
      <c r="H4912" s="44" t="n">
        <f aca="false">IF(ISNUMBER(SEARCH($N$1,I4912)),MAX($H$4:H4911)+1,0)</f>
        <v>0</v>
      </c>
      <c r="N4912" s="44" t="str">
        <f aca="false">IFERROR(VLOOKUP(ROWS($N$5:N4912),$H$5:$I$6009,2,0),"")</f>
        <v/>
      </c>
    </row>
    <row r="4913" customFormat="false" ht="14.25" hidden="false" customHeight="true" outlineLevel="0" collapsed="false">
      <c r="H4913" s="44" t="n">
        <f aca="false">IF(ISNUMBER(SEARCH($N$1,I4913)),MAX($H$4:H4912)+1,0)</f>
        <v>0</v>
      </c>
      <c r="N4913" s="44" t="str">
        <f aca="false">IFERROR(VLOOKUP(ROWS($N$5:N4913),$H$5:$I$6009,2,0),"")</f>
        <v/>
      </c>
    </row>
    <row r="4914" customFormat="false" ht="14.25" hidden="false" customHeight="true" outlineLevel="0" collapsed="false">
      <c r="H4914" s="44" t="n">
        <f aca="false">IF(ISNUMBER(SEARCH($N$1,I4914)),MAX($H$4:H4913)+1,0)</f>
        <v>0</v>
      </c>
      <c r="N4914" s="44" t="str">
        <f aca="false">IFERROR(VLOOKUP(ROWS($N$5:N4914),$H$5:$I$6009,2,0),"")</f>
        <v/>
      </c>
    </row>
    <row r="4915" customFormat="false" ht="14.25" hidden="false" customHeight="true" outlineLevel="0" collapsed="false">
      <c r="H4915" s="44" t="n">
        <f aca="false">IF(ISNUMBER(SEARCH($N$1,I4915)),MAX($H$4:H4914)+1,0)</f>
        <v>0</v>
      </c>
      <c r="N4915" s="44" t="str">
        <f aca="false">IFERROR(VLOOKUP(ROWS($N$5:N4915),$H$5:$I$6009,2,0),"")</f>
        <v/>
      </c>
    </row>
    <row r="4916" customFormat="false" ht="14.25" hidden="false" customHeight="true" outlineLevel="0" collapsed="false">
      <c r="H4916" s="44" t="n">
        <f aca="false">IF(ISNUMBER(SEARCH($N$1,I4916)),MAX($H$4:H4915)+1,0)</f>
        <v>0</v>
      </c>
      <c r="N4916" s="44" t="str">
        <f aca="false">IFERROR(VLOOKUP(ROWS($N$5:N4916),$H$5:$I$6009,2,0),"")</f>
        <v/>
      </c>
    </row>
    <row r="4917" customFormat="false" ht="14.25" hidden="false" customHeight="true" outlineLevel="0" collapsed="false">
      <c r="H4917" s="44" t="n">
        <f aca="false">IF(ISNUMBER(SEARCH($N$1,I4917)),MAX($H$4:H4916)+1,0)</f>
        <v>0</v>
      </c>
      <c r="N4917" s="44" t="str">
        <f aca="false">IFERROR(VLOOKUP(ROWS($N$5:N4917),$H$5:$I$6009,2,0),"")</f>
        <v/>
      </c>
    </row>
    <row r="4918" customFormat="false" ht="14.25" hidden="false" customHeight="true" outlineLevel="0" collapsed="false">
      <c r="H4918" s="44" t="n">
        <f aca="false">IF(ISNUMBER(SEARCH($N$1,I4918)),MAX($H$4:H4917)+1,0)</f>
        <v>0</v>
      </c>
      <c r="N4918" s="44" t="str">
        <f aca="false">IFERROR(VLOOKUP(ROWS($N$5:N4918),$H$5:$I$6009,2,0),"")</f>
        <v/>
      </c>
    </row>
    <row r="4919" customFormat="false" ht="14.25" hidden="false" customHeight="true" outlineLevel="0" collapsed="false">
      <c r="H4919" s="44" t="n">
        <f aca="false">IF(ISNUMBER(SEARCH($N$1,I4919)),MAX($H$4:H4918)+1,0)</f>
        <v>0</v>
      </c>
      <c r="N4919" s="44" t="str">
        <f aca="false">IFERROR(VLOOKUP(ROWS($N$5:N4919),$H$5:$I$6009,2,0),"")</f>
        <v/>
      </c>
    </row>
    <row r="4920" customFormat="false" ht="14.25" hidden="false" customHeight="true" outlineLevel="0" collapsed="false">
      <c r="H4920" s="44" t="n">
        <f aca="false">IF(ISNUMBER(SEARCH($N$1,I4920)),MAX($H$4:H4919)+1,0)</f>
        <v>0</v>
      </c>
      <c r="N4920" s="44" t="str">
        <f aca="false">IFERROR(VLOOKUP(ROWS($N$5:N4920),$H$5:$I$6009,2,0),"")</f>
        <v/>
      </c>
    </row>
    <row r="4921" customFormat="false" ht="14.25" hidden="false" customHeight="true" outlineLevel="0" collapsed="false">
      <c r="H4921" s="44" t="n">
        <f aca="false">IF(ISNUMBER(SEARCH($N$1,I4921)),MAX($H$4:H4920)+1,0)</f>
        <v>0</v>
      </c>
      <c r="N4921" s="44" t="str">
        <f aca="false">IFERROR(VLOOKUP(ROWS($N$5:N4921),$H$5:$I$6009,2,0),"")</f>
        <v/>
      </c>
    </row>
    <row r="4922" customFormat="false" ht="14.25" hidden="false" customHeight="true" outlineLevel="0" collapsed="false">
      <c r="H4922" s="44" t="n">
        <f aca="false">IF(ISNUMBER(SEARCH($N$1,I4922)),MAX($H$4:H4921)+1,0)</f>
        <v>0</v>
      </c>
      <c r="N4922" s="44" t="str">
        <f aca="false">IFERROR(VLOOKUP(ROWS($N$5:N4922),$H$5:$I$6009,2,0),"")</f>
        <v/>
      </c>
    </row>
    <row r="4923" customFormat="false" ht="14.25" hidden="false" customHeight="true" outlineLevel="0" collapsed="false">
      <c r="H4923" s="44" t="n">
        <f aca="false">IF(ISNUMBER(SEARCH($N$1,I4923)),MAX($H$4:H4922)+1,0)</f>
        <v>0</v>
      </c>
      <c r="N4923" s="44" t="str">
        <f aca="false">IFERROR(VLOOKUP(ROWS($N$5:N4923),$H$5:$I$6009,2,0),"")</f>
        <v/>
      </c>
    </row>
    <row r="4924" customFormat="false" ht="14.25" hidden="false" customHeight="true" outlineLevel="0" collapsed="false">
      <c r="H4924" s="44" t="n">
        <f aca="false">IF(ISNUMBER(SEARCH($N$1,I4924)),MAX($H$4:H4923)+1,0)</f>
        <v>0</v>
      </c>
      <c r="N4924" s="44" t="str">
        <f aca="false">IFERROR(VLOOKUP(ROWS($N$5:N4924),$H$5:$I$6009,2,0),"")</f>
        <v/>
      </c>
    </row>
    <row r="4925" customFormat="false" ht="14.25" hidden="false" customHeight="true" outlineLevel="0" collapsed="false">
      <c r="H4925" s="44" t="n">
        <f aca="false">IF(ISNUMBER(SEARCH($N$1,I4925)),MAX($H$4:H4924)+1,0)</f>
        <v>0</v>
      </c>
      <c r="N4925" s="44" t="str">
        <f aca="false">IFERROR(VLOOKUP(ROWS($N$5:N4925),$H$5:$I$6009,2,0),"")</f>
        <v/>
      </c>
    </row>
    <row r="4926" customFormat="false" ht="14.25" hidden="false" customHeight="true" outlineLevel="0" collapsed="false">
      <c r="H4926" s="44" t="n">
        <f aca="false">IF(ISNUMBER(SEARCH($N$1,I4926)),MAX($H$4:H4925)+1,0)</f>
        <v>0</v>
      </c>
      <c r="N4926" s="44" t="str">
        <f aca="false">IFERROR(VLOOKUP(ROWS($N$5:N4926),$H$5:$I$6009,2,0),"")</f>
        <v/>
      </c>
    </row>
    <row r="4927" customFormat="false" ht="14.25" hidden="false" customHeight="true" outlineLevel="0" collapsed="false">
      <c r="H4927" s="44" t="n">
        <f aca="false">IF(ISNUMBER(SEARCH($N$1,I4927)),MAX($H$4:H4926)+1,0)</f>
        <v>0</v>
      </c>
      <c r="N4927" s="44" t="str">
        <f aca="false">IFERROR(VLOOKUP(ROWS($N$5:N4927),$H$5:$I$6009,2,0),"")</f>
        <v/>
      </c>
    </row>
    <row r="4928" customFormat="false" ht="14.25" hidden="false" customHeight="true" outlineLevel="0" collapsed="false">
      <c r="H4928" s="44" t="n">
        <f aca="false">IF(ISNUMBER(SEARCH($N$1,I4928)),MAX($H$4:H4927)+1,0)</f>
        <v>0</v>
      </c>
      <c r="N4928" s="44" t="str">
        <f aca="false">IFERROR(VLOOKUP(ROWS($N$5:N4928),$H$5:$I$6009,2,0),"")</f>
        <v/>
      </c>
    </row>
    <row r="4929" customFormat="false" ht="14.25" hidden="false" customHeight="true" outlineLevel="0" collapsed="false">
      <c r="H4929" s="44" t="n">
        <f aca="false">IF(ISNUMBER(SEARCH($N$1,I4929)),MAX($H$4:H4928)+1,0)</f>
        <v>0</v>
      </c>
      <c r="N4929" s="44" t="str">
        <f aca="false">IFERROR(VLOOKUP(ROWS($N$5:N4929),$H$5:$I$6009,2,0),"")</f>
        <v/>
      </c>
    </row>
    <row r="4930" customFormat="false" ht="14.25" hidden="false" customHeight="true" outlineLevel="0" collapsed="false">
      <c r="H4930" s="44" t="n">
        <f aca="false">IF(ISNUMBER(SEARCH($N$1,I4930)),MAX($H$4:H4929)+1,0)</f>
        <v>0</v>
      </c>
      <c r="N4930" s="44" t="str">
        <f aca="false">IFERROR(VLOOKUP(ROWS($N$5:N4930),$H$5:$I$6009,2,0),"")</f>
        <v/>
      </c>
    </row>
    <row r="4931" customFormat="false" ht="14.25" hidden="false" customHeight="true" outlineLevel="0" collapsed="false">
      <c r="H4931" s="44" t="n">
        <f aca="false">IF(ISNUMBER(SEARCH($N$1,I4931)),MAX($H$4:H4930)+1,0)</f>
        <v>0</v>
      </c>
      <c r="N4931" s="44" t="str">
        <f aca="false">IFERROR(VLOOKUP(ROWS($N$5:N4931),$H$5:$I$6009,2,0),"")</f>
        <v/>
      </c>
    </row>
    <row r="4932" customFormat="false" ht="14.25" hidden="false" customHeight="true" outlineLevel="0" collapsed="false">
      <c r="H4932" s="44" t="n">
        <f aca="false">IF(ISNUMBER(SEARCH($N$1,I4932)),MAX($H$4:H4931)+1,0)</f>
        <v>0</v>
      </c>
      <c r="N4932" s="44" t="str">
        <f aca="false">IFERROR(VLOOKUP(ROWS($N$5:N4932),$H$5:$I$6009,2,0),"")</f>
        <v/>
      </c>
    </row>
    <row r="4933" customFormat="false" ht="14.25" hidden="false" customHeight="true" outlineLevel="0" collapsed="false">
      <c r="H4933" s="44" t="n">
        <f aca="false">IF(ISNUMBER(SEARCH($N$1,I4933)),MAX($H$4:H4932)+1,0)</f>
        <v>0</v>
      </c>
      <c r="N4933" s="44" t="str">
        <f aca="false">IFERROR(VLOOKUP(ROWS($N$5:N4933),$H$5:$I$6009,2,0),"")</f>
        <v/>
      </c>
    </row>
    <row r="4934" customFormat="false" ht="14.25" hidden="false" customHeight="true" outlineLevel="0" collapsed="false">
      <c r="H4934" s="44" t="n">
        <f aca="false">IF(ISNUMBER(SEARCH($N$1,I4934)),MAX($H$4:H4933)+1,0)</f>
        <v>0</v>
      </c>
      <c r="N4934" s="44" t="str">
        <f aca="false">IFERROR(VLOOKUP(ROWS($N$5:N4934),$H$5:$I$6009,2,0),"")</f>
        <v/>
      </c>
    </row>
    <row r="4935" customFormat="false" ht="14.25" hidden="false" customHeight="true" outlineLevel="0" collapsed="false">
      <c r="H4935" s="44" t="n">
        <f aca="false">IF(ISNUMBER(SEARCH($N$1,I4935)),MAX($H$4:H4934)+1,0)</f>
        <v>0</v>
      </c>
      <c r="N4935" s="44" t="str">
        <f aca="false">IFERROR(VLOOKUP(ROWS($N$5:N4935),$H$5:$I$6009,2,0),"")</f>
        <v/>
      </c>
    </row>
    <row r="4936" customFormat="false" ht="14.25" hidden="false" customHeight="true" outlineLevel="0" collapsed="false">
      <c r="H4936" s="44" t="n">
        <f aca="false">IF(ISNUMBER(SEARCH($N$1,I4936)),MAX($H$4:H4935)+1,0)</f>
        <v>0</v>
      </c>
      <c r="N4936" s="44" t="str">
        <f aca="false">IFERROR(VLOOKUP(ROWS($N$5:N4936),$H$5:$I$6009,2,0),"")</f>
        <v/>
      </c>
    </row>
    <row r="4937" customFormat="false" ht="14.25" hidden="false" customHeight="true" outlineLevel="0" collapsed="false">
      <c r="H4937" s="44" t="n">
        <f aca="false">IF(ISNUMBER(SEARCH($N$1,I4937)),MAX($H$4:H4936)+1,0)</f>
        <v>0</v>
      </c>
      <c r="N4937" s="44" t="str">
        <f aca="false">IFERROR(VLOOKUP(ROWS($N$5:N4937),$H$5:$I$6009,2,0),"")</f>
        <v/>
      </c>
    </row>
    <row r="4938" customFormat="false" ht="14.25" hidden="false" customHeight="true" outlineLevel="0" collapsed="false">
      <c r="H4938" s="44" t="n">
        <f aca="false">IF(ISNUMBER(SEARCH($N$1,I4938)),MAX($H$4:H4937)+1,0)</f>
        <v>0</v>
      </c>
      <c r="N4938" s="44" t="str">
        <f aca="false">IFERROR(VLOOKUP(ROWS($N$5:N4938),$H$5:$I$6009,2,0),"")</f>
        <v/>
      </c>
    </row>
    <row r="4939" customFormat="false" ht="14.25" hidden="false" customHeight="true" outlineLevel="0" collapsed="false">
      <c r="H4939" s="44" t="n">
        <f aca="false">IF(ISNUMBER(SEARCH($N$1,I4939)),MAX($H$4:H4938)+1,0)</f>
        <v>0</v>
      </c>
      <c r="N4939" s="44" t="str">
        <f aca="false">IFERROR(VLOOKUP(ROWS($N$5:N4939),$H$5:$I$6009,2,0),"")</f>
        <v/>
      </c>
    </row>
    <row r="4940" customFormat="false" ht="14.25" hidden="false" customHeight="true" outlineLevel="0" collapsed="false">
      <c r="H4940" s="44" t="n">
        <f aca="false">IF(ISNUMBER(SEARCH($N$1,I4940)),MAX($H$4:H4939)+1,0)</f>
        <v>0</v>
      </c>
      <c r="N4940" s="44" t="str">
        <f aca="false">IFERROR(VLOOKUP(ROWS($N$5:N4940),$H$5:$I$6009,2,0),"")</f>
        <v/>
      </c>
    </row>
    <row r="4941" customFormat="false" ht="14.25" hidden="false" customHeight="true" outlineLevel="0" collapsed="false">
      <c r="H4941" s="44" t="n">
        <f aca="false">IF(ISNUMBER(SEARCH($N$1,I4941)),MAX($H$4:H4940)+1,0)</f>
        <v>0</v>
      </c>
      <c r="N4941" s="44" t="str">
        <f aca="false">IFERROR(VLOOKUP(ROWS($N$5:N4941),$H$5:$I$6009,2,0),"")</f>
        <v/>
      </c>
    </row>
    <row r="4942" customFormat="false" ht="14.25" hidden="false" customHeight="true" outlineLevel="0" collapsed="false">
      <c r="H4942" s="44" t="n">
        <f aca="false">IF(ISNUMBER(SEARCH($N$1,I4942)),MAX($H$4:H4941)+1,0)</f>
        <v>0</v>
      </c>
      <c r="N4942" s="44" t="str">
        <f aca="false">IFERROR(VLOOKUP(ROWS($N$5:N4942),$H$5:$I$6009,2,0),"")</f>
        <v/>
      </c>
    </row>
    <row r="4943" customFormat="false" ht="14.25" hidden="false" customHeight="true" outlineLevel="0" collapsed="false">
      <c r="H4943" s="44" t="n">
        <f aca="false">IF(ISNUMBER(SEARCH($N$1,I4943)),MAX($H$4:H4942)+1,0)</f>
        <v>0</v>
      </c>
      <c r="N4943" s="44" t="str">
        <f aca="false">IFERROR(VLOOKUP(ROWS($N$5:N4943),$H$5:$I$6009,2,0),"")</f>
        <v/>
      </c>
    </row>
    <row r="4944" customFormat="false" ht="14.25" hidden="false" customHeight="true" outlineLevel="0" collapsed="false">
      <c r="H4944" s="44" t="n">
        <f aca="false">IF(ISNUMBER(SEARCH($N$1,I4944)),MAX($H$4:H4943)+1,0)</f>
        <v>0</v>
      </c>
      <c r="N4944" s="44" t="str">
        <f aca="false">IFERROR(VLOOKUP(ROWS($N$5:N4944),$H$5:$I$6009,2,0),"")</f>
        <v/>
      </c>
    </row>
    <row r="4945" customFormat="false" ht="14.25" hidden="false" customHeight="true" outlineLevel="0" collapsed="false">
      <c r="H4945" s="44" t="n">
        <f aca="false">IF(ISNUMBER(SEARCH($N$1,I4945)),MAX($H$4:H4944)+1,0)</f>
        <v>0</v>
      </c>
      <c r="N4945" s="44" t="str">
        <f aca="false">IFERROR(VLOOKUP(ROWS($N$5:N4945),$H$5:$I$6009,2,0),"")</f>
        <v/>
      </c>
    </row>
    <row r="4946" customFormat="false" ht="14.25" hidden="false" customHeight="true" outlineLevel="0" collapsed="false">
      <c r="H4946" s="44" t="n">
        <f aca="false">IF(ISNUMBER(SEARCH($N$1,I4946)),MAX($H$4:H4945)+1,0)</f>
        <v>0</v>
      </c>
      <c r="N4946" s="44" t="str">
        <f aca="false">IFERROR(VLOOKUP(ROWS($N$5:N4946),$H$5:$I$6009,2,0),"")</f>
        <v/>
      </c>
    </row>
    <row r="4947" customFormat="false" ht="14.25" hidden="false" customHeight="true" outlineLevel="0" collapsed="false">
      <c r="H4947" s="44" t="n">
        <f aca="false">IF(ISNUMBER(SEARCH($N$1,I4947)),MAX($H$4:H4946)+1,0)</f>
        <v>0</v>
      </c>
      <c r="N4947" s="44" t="str">
        <f aca="false">IFERROR(VLOOKUP(ROWS($N$5:N4947),$H$5:$I$6009,2,0),"")</f>
        <v/>
      </c>
    </row>
    <row r="4948" customFormat="false" ht="14.25" hidden="false" customHeight="true" outlineLevel="0" collapsed="false">
      <c r="H4948" s="44" t="n">
        <f aca="false">IF(ISNUMBER(SEARCH($N$1,I4948)),MAX($H$4:H4947)+1,0)</f>
        <v>0</v>
      </c>
      <c r="N4948" s="44" t="str">
        <f aca="false">IFERROR(VLOOKUP(ROWS($N$5:N4948),$H$5:$I$6009,2,0),"")</f>
        <v/>
      </c>
    </row>
    <row r="4949" customFormat="false" ht="14.25" hidden="false" customHeight="true" outlineLevel="0" collapsed="false">
      <c r="H4949" s="44" t="n">
        <f aca="false">IF(ISNUMBER(SEARCH($N$1,I4949)),MAX($H$4:H4948)+1,0)</f>
        <v>0</v>
      </c>
      <c r="N4949" s="44" t="str">
        <f aca="false">IFERROR(VLOOKUP(ROWS($N$5:N4949),$H$5:$I$6009,2,0),"")</f>
        <v/>
      </c>
    </row>
    <row r="4950" customFormat="false" ht="14.25" hidden="false" customHeight="true" outlineLevel="0" collapsed="false">
      <c r="H4950" s="44" t="n">
        <f aca="false">IF(ISNUMBER(SEARCH($N$1,I4950)),MAX($H$4:H4949)+1,0)</f>
        <v>0</v>
      </c>
      <c r="N4950" s="44" t="str">
        <f aca="false">IFERROR(VLOOKUP(ROWS($N$5:N4950),$H$5:$I$6009,2,0),"")</f>
        <v/>
      </c>
    </row>
    <row r="4951" customFormat="false" ht="14.25" hidden="false" customHeight="true" outlineLevel="0" collapsed="false">
      <c r="H4951" s="44" t="n">
        <f aca="false">IF(ISNUMBER(SEARCH($N$1,I4951)),MAX($H$4:H4950)+1,0)</f>
        <v>0</v>
      </c>
      <c r="N4951" s="44" t="str">
        <f aca="false">IFERROR(VLOOKUP(ROWS($N$5:N4951),$H$5:$I$6009,2,0),"")</f>
        <v/>
      </c>
    </row>
    <row r="4952" customFormat="false" ht="14.25" hidden="false" customHeight="true" outlineLevel="0" collapsed="false">
      <c r="H4952" s="44" t="n">
        <f aca="false">IF(ISNUMBER(SEARCH($N$1,I4952)),MAX($H$4:H4951)+1,0)</f>
        <v>0</v>
      </c>
      <c r="N4952" s="44" t="str">
        <f aca="false">IFERROR(VLOOKUP(ROWS($N$5:N4952),$H$5:$I$6009,2,0),"")</f>
        <v/>
      </c>
    </row>
    <row r="4953" customFormat="false" ht="14.25" hidden="false" customHeight="true" outlineLevel="0" collapsed="false">
      <c r="H4953" s="44" t="n">
        <f aca="false">IF(ISNUMBER(SEARCH($N$1,I4953)),MAX($H$4:H4952)+1,0)</f>
        <v>0</v>
      </c>
      <c r="N4953" s="44" t="str">
        <f aca="false">IFERROR(VLOOKUP(ROWS($N$5:N4953),$H$5:$I$6009,2,0),"")</f>
        <v/>
      </c>
    </row>
    <row r="4954" customFormat="false" ht="14.25" hidden="false" customHeight="true" outlineLevel="0" collapsed="false">
      <c r="H4954" s="44" t="n">
        <f aca="false">IF(ISNUMBER(SEARCH($N$1,I4954)),MAX($H$4:H4953)+1,0)</f>
        <v>0</v>
      </c>
      <c r="N4954" s="44" t="str">
        <f aca="false">IFERROR(VLOOKUP(ROWS($N$5:N4954),$H$5:$I$6009,2,0),"")</f>
        <v/>
      </c>
    </row>
    <row r="4955" customFormat="false" ht="14.25" hidden="false" customHeight="true" outlineLevel="0" collapsed="false">
      <c r="H4955" s="44" t="n">
        <f aca="false">IF(ISNUMBER(SEARCH($N$1,I4955)),MAX($H$4:H4954)+1,0)</f>
        <v>0</v>
      </c>
      <c r="N4955" s="44" t="str">
        <f aca="false">IFERROR(VLOOKUP(ROWS($N$5:N4955),$H$5:$I$6009,2,0),"")</f>
        <v/>
      </c>
    </row>
    <row r="4956" customFormat="false" ht="14.25" hidden="false" customHeight="true" outlineLevel="0" collapsed="false">
      <c r="H4956" s="44" t="n">
        <f aca="false">IF(ISNUMBER(SEARCH($N$1,I4956)),MAX($H$4:H4955)+1,0)</f>
        <v>0</v>
      </c>
      <c r="N4956" s="44" t="str">
        <f aca="false">IFERROR(VLOOKUP(ROWS($N$5:N4956),$H$5:$I$6009,2,0),"")</f>
        <v/>
      </c>
    </row>
    <row r="4957" customFormat="false" ht="14.25" hidden="false" customHeight="true" outlineLevel="0" collapsed="false">
      <c r="H4957" s="44" t="n">
        <f aca="false">IF(ISNUMBER(SEARCH($N$1,I4957)),MAX($H$4:H4956)+1,0)</f>
        <v>0</v>
      </c>
      <c r="N4957" s="44" t="str">
        <f aca="false">IFERROR(VLOOKUP(ROWS($N$5:N4957),$H$5:$I$6009,2,0),"")</f>
        <v/>
      </c>
    </row>
    <row r="4958" customFormat="false" ht="14.25" hidden="false" customHeight="true" outlineLevel="0" collapsed="false">
      <c r="H4958" s="44" t="n">
        <f aca="false">IF(ISNUMBER(SEARCH($N$1,I4958)),MAX($H$4:H4957)+1,0)</f>
        <v>0</v>
      </c>
      <c r="N4958" s="44" t="str">
        <f aca="false">IFERROR(VLOOKUP(ROWS($N$5:N4958),$H$5:$I$6009,2,0),"")</f>
        <v/>
      </c>
    </row>
    <row r="4959" customFormat="false" ht="14.25" hidden="false" customHeight="true" outlineLevel="0" collapsed="false">
      <c r="H4959" s="44" t="n">
        <f aca="false">IF(ISNUMBER(SEARCH($N$1,I4959)),MAX($H$4:H4958)+1,0)</f>
        <v>0</v>
      </c>
      <c r="N4959" s="44" t="str">
        <f aca="false">IFERROR(VLOOKUP(ROWS($N$5:N4959),$H$5:$I$6009,2,0),"")</f>
        <v/>
      </c>
    </row>
    <row r="4960" customFormat="false" ht="14.25" hidden="false" customHeight="true" outlineLevel="0" collapsed="false">
      <c r="H4960" s="44" t="n">
        <f aca="false">IF(ISNUMBER(SEARCH($N$1,I4960)),MAX($H$4:H4959)+1,0)</f>
        <v>0</v>
      </c>
      <c r="N4960" s="44" t="str">
        <f aca="false">IFERROR(VLOOKUP(ROWS($N$5:N4960),$H$5:$I$6009,2,0),"")</f>
        <v/>
      </c>
    </row>
    <row r="4961" customFormat="false" ht="14.25" hidden="false" customHeight="true" outlineLevel="0" collapsed="false">
      <c r="H4961" s="44" t="n">
        <f aca="false">IF(ISNUMBER(SEARCH($N$1,I4961)),MAX($H$4:H4960)+1,0)</f>
        <v>0</v>
      </c>
      <c r="N4961" s="44" t="str">
        <f aca="false">IFERROR(VLOOKUP(ROWS($N$5:N4961),$H$5:$I$6009,2,0),"")</f>
        <v/>
      </c>
    </row>
    <row r="4962" customFormat="false" ht="14.25" hidden="false" customHeight="true" outlineLevel="0" collapsed="false">
      <c r="H4962" s="44" t="n">
        <f aca="false">IF(ISNUMBER(SEARCH($N$1,I4962)),MAX($H$4:H4961)+1,0)</f>
        <v>0</v>
      </c>
      <c r="N4962" s="44" t="str">
        <f aca="false">IFERROR(VLOOKUP(ROWS($N$5:N4962),$H$5:$I$6009,2,0),"")</f>
        <v/>
      </c>
    </row>
    <row r="4963" customFormat="false" ht="14.25" hidden="false" customHeight="true" outlineLevel="0" collapsed="false">
      <c r="H4963" s="44" t="n">
        <f aca="false">IF(ISNUMBER(SEARCH($N$1,I4963)),MAX($H$4:H4962)+1,0)</f>
        <v>0</v>
      </c>
      <c r="N4963" s="44" t="str">
        <f aca="false">IFERROR(VLOOKUP(ROWS($N$5:N4963),$H$5:$I$6009,2,0),"")</f>
        <v/>
      </c>
    </row>
    <row r="4964" customFormat="false" ht="14.25" hidden="false" customHeight="true" outlineLevel="0" collapsed="false">
      <c r="H4964" s="44" t="n">
        <f aca="false">IF(ISNUMBER(SEARCH($N$1,I4964)),MAX($H$4:H4963)+1,0)</f>
        <v>0</v>
      </c>
      <c r="N4964" s="44" t="str">
        <f aca="false">IFERROR(VLOOKUP(ROWS($N$5:N4964),$H$5:$I$6009,2,0),"")</f>
        <v/>
      </c>
    </row>
    <row r="4965" customFormat="false" ht="14.25" hidden="false" customHeight="true" outlineLevel="0" collapsed="false">
      <c r="H4965" s="44" t="n">
        <f aca="false">IF(ISNUMBER(SEARCH($N$1,I4965)),MAX($H$4:H4964)+1,0)</f>
        <v>0</v>
      </c>
      <c r="N4965" s="44" t="str">
        <f aca="false">IFERROR(VLOOKUP(ROWS($N$5:N4965),$H$5:$I$6009,2,0),"")</f>
        <v/>
      </c>
    </row>
    <row r="4966" customFormat="false" ht="14.25" hidden="false" customHeight="true" outlineLevel="0" collapsed="false">
      <c r="H4966" s="44" t="n">
        <f aca="false">IF(ISNUMBER(SEARCH($N$1,I4966)),MAX($H$4:H4965)+1,0)</f>
        <v>0</v>
      </c>
      <c r="N4966" s="44" t="str">
        <f aca="false">IFERROR(VLOOKUP(ROWS($N$5:N4966),$H$5:$I$6009,2,0),"")</f>
        <v/>
      </c>
    </row>
    <row r="4967" customFormat="false" ht="14.25" hidden="false" customHeight="true" outlineLevel="0" collapsed="false">
      <c r="H4967" s="44" t="n">
        <f aca="false">IF(ISNUMBER(SEARCH($N$1,I4967)),MAX($H$4:H4966)+1,0)</f>
        <v>0</v>
      </c>
      <c r="N4967" s="44" t="str">
        <f aca="false">IFERROR(VLOOKUP(ROWS($N$5:N4967),$H$5:$I$6009,2,0),"")</f>
        <v/>
      </c>
    </row>
    <row r="4968" customFormat="false" ht="14.25" hidden="false" customHeight="true" outlineLevel="0" collapsed="false">
      <c r="H4968" s="44" t="n">
        <f aca="false">IF(ISNUMBER(SEARCH($N$1,I4968)),MAX($H$4:H4967)+1,0)</f>
        <v>0</v>
      </c>
      <c r="N4968" s="44" t="str">
        <f aca="false">IFERROR(VLOOKUP(ROWS($N$5:N4968),$H$5:$I$6009,2,0),"")</f>
        <v/>
      </c>
    </row>
    <row r="4969" customFormat="false" ht="14.25" hidden="false" customHeight="true" outlineLevel="0" collapsed="false">
      <c r="H4969" s="44" t="n">
        <f aca="false">IF(ISNUMBER(SEARCH($N$1,I4969)),MAX($H$4:H4968)+1,0)</f>
        <v>0</v>
      </c>
      <c r="N4969" s="44" t="str">
        <f aca="false">IFERROR(VLOOKUP(ROWS($N$5:N4969),$H$5:$I$6009,2,0),"")</f>
        <v/>
      </c>
    </row>
    <row r="4970" customFormat="false" ht="14.25" hidden="false" customHeight="true" outlineLevel="0" collapsed="false">
      <c r="H4970" s="44" t="n">
        <f aca="false">IF(ISNUMBER(SEARCH($N$1,I4970)),MAX($H$4:H4969)+1,0)</f>
        <v>0</v>
      </c>
      <c r="N4970" s="44" t="str">
        <f aca="false">IFERROR(VLOOKUP(ROWS($N$5:N4970),$H$5:$I$6009,2,0),"")</f>
        <v/>
      </c>
    </row>
    <row r="4971" customFormat="false" ht="14.25" hidden="false" customHeight="true" outlineLevel="0" collapsed="false">
      <c r="H4971" s="44" t="n">
        <f aca="false">IF(ISNUMBER(SEARCH($N$1,I4971)),MAX($H$4:H4970)+1,0)</f>
        <v>0</v>
      </c>
      <c r="N4971" s="44" t="str">
        <f aca="false">IFERROR(VLOOKUP(ROWS($N$5:N4971),$H$5:$I$6009,2,0),"")</f>
        <v/>
      </c>
    </row>
    <row r="4972" customFormat="false" ht="14.25" hidden="false" customHeight="true" outlineLevel="0" collapsed="false">
      <c r="H4972" s="44" t="n">
        <f aca="false">IF(ISNUMBER(SEARCH($N$1,I4972)),MAX($H$4:H4971)+1,0)</f>
        <v>0</v>
      </c>
      <c r="N4972" s="44" t="str">
        <f aca="false">IFERROR(VLOOKUP(ROWS($N$5:N4972),$H$5:$I$6009,2,0),"")</f>
        <v/>
      </c>
    </row>
    <row r="4973" customFormat="false" ht="14.25" hidden="false" customHeight="true" outlineLevel="0" collapsed="false">
      <c r="H4973" s="44" t="n">
        <f aca="false">IF(ISNUMBER(SEARCH($N$1,I4973)),MAX($H$4:H4972)+1,0)</f>
        <v>0</v>
      </c>
      <c r="N4973" s="44" t="str">
        <f aca="false">IFERROR(VLOOKUP(ROWS($N$5:N4973),$H$5:$I$6009,2,0),"")</f>
        <v/>
      </c>
    </row>
    <row r="4974" customFormat="false" ht="14.25" hidden="false" customHeight="true" outlineLevel="0" collapsed="false">
      <c r="H4974" s="44" t="n">
        <f aca="false">IF(ISNUMBER(SEARCH($N$1,I4974)),MAX($H$4:H4973)+1,0)</f>
        <v>0</v>
      </c>
      <c r="N4974" s="44" t="str">
        <f aca="false">IFERROR(VLOOKUP(ROWS($N$5:N4974),$H$5:$I$6009,2,0),"")</f>
        <v/>
      </c>
    </row>
    <row r="4975" customFormat="false" ht="14.25" hidden="false" customHeight="true" outlineLevel="0" collapsed="false">
      <c r="H4975" s="44" t="n">
        <f aca="false">IF(ISNUMBER(SEARCH($N$1,I4975)),MAX($H$4:H4974)+1,0)</f>
        <v>0</v>
      </c>
      <c r="N4975" s="44" t="str">
        <f aca="false">IFERROR(VLOOKUP(ROWS($N$5:N4975),$H$5:$I$6009,2,0),"")</f>
        <v/>
      </c>
    </row>
    <row r="4976" customFormat="false" ht="14.25" hidden="false" customHeight="true" outlineLevel="0" collapsed="false">
      <c r="H4976" s="44" t="n">
        <f aca="false">IF(ISNUMBER(SEARCH($N$1,I4976)),MAX($H$4:H4975)+1,0)</f>
        <v>0</v>
      </c>
      <c r="N4976" s="44" t="str">
        <f aca="false">IFERROR(VLOOKUP(ROWS($N$5:N4976),$H$5:$I$6009,2,0),"")</f>
        <v/>
      </c>
    </row>
    <row r="4977" customFormat="false" ht="14.25" hidden="false" customHeight="true" outlineLevel="0" collapsed="false">
      <c r="H4977" s="44" t="n">
        <f aca="false">IF(ISNUMBER(SEARCH($N$1,I4977)),MAX($H$4:H4976)+1,0)</f>
        <v>0</v>
      </c>
      <c r="N4977" s="44" t="str">
        <f aca="false">IFERROR(VLOOKUP(ROWS($N$5:N4977),$H$5:$I$6009,2,0),"")</f>
        <v/>
      </c>
    </row>
    <row r="4978" customFormat="false" ht="14.25" hidden="false" customHeight="true" outlineLevel="0" collapsed="false">
      <c r="H4978" s="44" t="n">
        <f aca="false">IF(ISNUMBER(SEARCH($N$1,I4978)),MAX($H$4:H4977)+1,0)</f>
        <v>0</v>
      </c>
      <c r="N4978" s="44" t="str">
        <f aca="false">IFERROR(VLOOKUP(ROWS($N$5:N4978),$H$5:$I$6009,2,0),"")</f>
        <v/>
      </c>
    </row>
    <row r="4979" customFormat="false" ht="14.25" hidden="false" customHeight="true" outlineLevel="0" collapsed="false">
      <c r="H4979" s="44" t="n">
        <f aca="false">IF(ISNUMBER(SEARCH($N$1,I4979)),MAX($H$4:H4978)+1,0)</f>
        <v>0</v>
      </c>
      <c r="N4979" s="44" t="str">
        <f aca="false">IFERROR(VLOOKUP(ROWS($N$5:N4979),$H$5:$I$6009,2,0),"")</f>
        <v/>
      </c>
    </row>
    <row r="4980" customFormat="false" ht="14.25" hidden="false" customHeight="true" outlineLevel="0" collapsed="false">
      <c r="H4980" s="44" t="n">
        <f aca="false">IF(ISNUMBER(SEARCH($N$1,I4980)),MAX($H$4:H4979)+1,0)</f>
        <v>0</v>
      </c>
      <c r="N4980" s="44" t="str">
        <f aca="false">IFERROR(VLOOKUP(ROWS($N$5:N4980),$H$5:$I$6009,2,0),"")</f>
        <v/>
      </c>
    </row>
    <row r="4981" customFormat="false" ht="14.25" hidden="false" customHeight="true" outlineLevel="0" collapsed="false">
      <c r="H4981" s="44" t="n">
        <f aca="false">IF(ISNUMBER(SEARCH($N$1,I4981)),MAX($H$4:H4980)+1,0)</f>
        <v>0</v>
      </c>
      <c r="N4981" s="44" t="str">
        <f aca="false">IFERROR(VLOOKUP(ROWS($N$5:N4981),$H$5:$I$6009,2,0),"")</f>
        <v/>
      </c>
    </row>
    <row r="4982" customFormat="false" ht="14.25" hidden="false" customHeight="true" outlineLevel="0" collapsed="false">
      <c r="H4982" s="44" t="n">
        <f aca="false">IF(ISNUMBER(SEARCH($N$1,I4982)),MAX($H$4:H4981)+1,0)</f>
        <v>0</v>
      </c>
      <c r="N4982" s="44" t="str">
        <f aca="false">IFERROR(VLOOKUP(ROWS($N$5:N4982),$H$5:$I$6009,2,0),"")</f>
        <v/>
      </c>
    </row>
    <row r="4983" customFormat="false" ht="14.25" hidden="false" customHeight="true" outlineLevel="0" collapsed="false">
      <c r="H4983" s="44" t="n">
        <f aca="false">IF(ISNUMBER(SEARCH($N$1,I4983)),MAX($H$4:H4982)+1,0)</f>
        <v>0</v>
      </c>
      <c r="N4983" s="44" t="str">
        <f aca="false">IFERROR(VLOOKUP(ROWS($N$5:N4983),$H$5:$I$6009,2,0),"")</f>
        <v/>
      </c>
    </row>
    <row r="4984" customFormat="false" ht="14.25" hidden="false" customHeight="true" outlineLevel="0" collapsed="false">
      <c r="H4984" s="44" t="n">
        <f aca="false">IF(ISNUMBER(SEARCH($N$1,I4984)),MAX($H$4:H4983)+1,0)</f>
        <v>0</v>
      </c>
      <c r="N4984" s="44" t="str">
        <f aca="false">IFERROR(VLOOKUP(ROWS($N$5:N4984),$H$5:$I$6009,2,0),"")</f>
        <v/>
      </c>
    </row>
    <row r="4985" customFormat="false" ht="14.25" hidden="false" customHeight="true" outlineLevel="0" collapsed="false">
      <c r="H4985" s="44" t="n">
        <f aca="false">IF(ISNUMBER(SEARCH($N$1,I4985)),MAX($H$4:H4984)+1,0)</f>
        <v>0</v>
      </c>
      <c r="N4985" s="44" t="str">
        <f aca="false">IFERROR(VLOOKUP(ROWS($N$5:N4985),$H$5:$I$6009,2,0),"")</f>
        <v/>
      </c>
    </row>
    <row r="4986" customFormat="false" ht="14.25" hidden="false" customHeight="true" outlineLevel="0" collapsed="false">
      <c r="H4986" s="44" t="n">
        <f aca="false">IF(ISNUMBER(SEARCH($N$1,I4986)),MAX($H$4:H4985)+1,0)</f>
        <v>0</v>
      </c>
      <c r="N4986" s="44" t="str">
        <f aca="false">IFERROR(VLOOKUP(ROWS($N$5:N4986),$H$5:$I$6009,2,0),"")</f>
        <v/>
      </c>
    </row>
    <row r="4987" customFormat="false" ht="14.25" hidden="false" customHeight="true" outlineLevel="0" collapsed="false">
      <c r="H4987" s="44" t="n">
        <f aca="false">IF(ISNUMBER(SEARCH($N$1,I4987)),MAX($H$4:H4986)+1,0)</f>
        <v>0</v>
      </c>
      <c r="N4987" s="44" t="str">
        <f aca="false">IFERROR(VLOOKUP(ROWS($N$5:N4987),$H$5:$I$6009,2,0),"")</f>
        <v/>
      </c>
    </row>
    <row r="4988" customFormat="false" ht="14.25" hidden="false" customHeight="true" outlineLevel="0" collapsed="false">
      <c r="H4988" s="44" t="n">
        <f aca="false">IF(ISNUMBER(SEARCH($N$1,I4988)),MAX($H$4:H4987)+1,0)</f>
        <v>0</v>
      </c>
      <c r="N4988" s="44" t="str">
        <f aca="false">IFERROR(VLOOKUP(ROWS($N$5:N4988),$H$5:$I$6009,2,0),"")</f>
        <v/>
      </c>
    </row>
    <row r="4989" customFormat="false" ht="14.25" hidden="false" customHeight="true" outlineLevel="0" collapsed="false">
      <c r="H4989" s="44" t="n">
        <f aca="false">IF(ISNUMBER(SEARCH($N$1,I4989)),MAX($H$4:H4988)+1,0)</f>
        <v>0</v>
      </c>
      <c r="N4989" s="44" t="str">
        <f aca="false">IFERROR(VLOOKUP(ROWS($N$5:N4989),$H$5:$I$6009,2,0),"")</f>
        <v/>
      </c>
    </row>
    <row r="4990" customFormat="false" ht="14.25" hidden="false" customHeight="true" outlineLevel="0" collapsed="false">
      <c r="H4990" s="44" t="n">
        <f aca="false">IF(ISNUMBER(SEARCH($N$1,I4990)),MAX($H$4:H4989)+1,0)</f>
        <v>0</v>
      </c>
      <c r="N4990" s="44" t="str">
        <f aca="false">IFERROR(VLOOKUP(ROWS($N$5:N4990),$H$5:$I$6009,2,0),"")</f>
        <v/>
      </c>
    </row>
    <row r="4991" customFormat="false" ht="14.25" hidden="false" customHeight="true" outlineLevel="0" collapsed="false">
      <c r="H4991" s="44" t="n">
        <f aca="false">IF(ISNUMBER(SEARCH($N$1,I4991)),MAX($H$4:H4990)+1,0)</f>
        <v>0</v>
      </c>
      <c r="N4991" s="44" t="str">
        <f aca="false">IFERROR(VLOOKUP(ROWS($N$5:N4991),$H$5:$I$6009,2,0),"")</f>
        <v/>
      </c>
    </row>
    <row r="4992" customFormat="false" ht="14.25" hidden="false" customHeight="true" outlineLevel="0" collapsed="false">
      <c r="H4992" s="44" t="n">
        <f aca="false">IF(ISNUMBER(SEARCH($N$1,I4992)),MAX($H$4:H4991)+1,0)</f>
        <v>0</v>
      </c>
      <c r="N4992" s="44" t="str">
        <f aca="false">IFERROR(VLOOKUP(ROWS($N$5:N4992),$H$5:$I$6009,2,0),"")</f>
        <v/>
      </c>
    </row>
    <row r="4993" customFormat="false" ht="14.25" hidden="false" customHeight="true" outlineLevel="0" collapsed="false">
      <c r="H4993" s="44" t="n">
        <f aca="false">IF(ISNUMBER(SEARCH($N$1,I4993)),MAX($H$4:H4992)+1,0)</f>
        <v>0</v>
      </c>
      <c r="N4993" s="44" t="str">
        <f aca="false">IFERROR(VLOOKUP(ROWS($N$5:N4993),$H$5:$I$6009,2,0),"")</f>
        <v/>
      </c>
    </row>
    <row r="4994" customFormat="false" ht="14.25" hidden="false" customHeight="true" outlineLevel="0" collapsed="false">
      <c r="H4994" s="44" t="n">
        <f aca="false">IF(ISNUMBER(SEARCH($N$1,I4994)),MAX($H$4:H4993)+1,0)</f>
        <v>0</v>
      </c>
      <c r="N4994" s="44" t="str">
        <f aca="false">IFERROR(VLOOKUP(ROWS($N$5:N4994),$H$5:$I$6009,2,0),"")</f>
        <v/>
      </c>
    </row>
    <row r="4995" customFormat="false" ht="14.25" hidden="false" customHeight="true" outlineLevel="0" collapsed="false">
      <c r="H4995" s="44" t="n">
        <f aca="false">IF(ISNUMBER(SEARCH($N$1,I4995)),MAX($H$4:H4994)+1,0)</f>
        <v>0</v>
      </c>
      <c r="N4995" s="44" t="str">
        <f aca="false">IFERROR(VLOOKUP(ROWS($N$5:N4995),$H$5:$I$6009,2,0),"")</f>
        <v/>
      </c>
    </row>
    <row r="4996" customFormat="false" ht="14.25" hidden="false" customHeight="true" outlineLevel="0" collapsed="false">
      <c r="H4996" s="44" t="n">
        <f aca="false">IF(ISNUMBER(SEARCH($N$1,I4996)),MAX($H$4:H4995)+1,0)</f>
        <v>0</v>
      </c>
      <c r="N4996" s="44" t="str">
        <f aca="false">IFERROR(VLOOKUP(ROWS($N$5:N4996),$H$5:$I$6009,2,0),"")</f>
        <v/>
      </c>
    </row>
    <row r="4997" customFormat="false" ht="14.25" hidden="false" customHeight="true" outlineLevel="0" collapsed="false">
      <c r="H4997" s="44" t="n">
        <f aca="false">IF(ISNUMBER(SEARCH($N$1,I4997)),MAX($H$4:H4996)+1,0)</f>
        <v>0</v>
      </c>
      <c r="N4997" s="44" t="str">
        <f aca="false">IFERROR(VLOOKUP(ROWS($N$5:N4997),$H$5:$I$6009,2,0),"")</f>
        <v/>
      </c>
    </row>
    <row r="4998" customFormat="false" ht="14.25" hidden="false" customHeight="true" outlineLevel="0" collapsed="false">
      <c r="H4998" s="44" t="n">
        <f aca="false">IF(ISNUMBER(SEARCH($N$1,I4998)),MAX($H$4:H4997)+1,0)</f>
        <v>0</v>
      </c>
      <c r="N4998" s="44" t="str">
        <f aca="false">IFERROR(VLOOKUP(ROWS($N$5:N4998),$H$5:$I$6009,2,0),"")</f>
        <v/>
      </c>
    </row>
    <row r="4999" customFormat="false" ht="14.25" hidden="false" customHeight="true" outlineLevel="0" collapsed="false">
      <c r="H4999" s="44" t="n">
        <f aca="false">IF(ISNUMBER(SEARCH($N$1,I4999)),MAX($H$4:H4998)+1,0)</f>
        <v>0</v>
      </c>
      <c r="N4999" s="44" t="str">
        <f aca="false">IFERROR(VLOOKUP(ROWS($N$5:N4999),$H$5:$I$6009,2,0),"")</f>
        <v/>
      </c>
    </row>
    <row r="5000" customFormat="false" ht="14.25" hidden="false" customHeight="true" outlineLevel="0" collapsed="false">
      <c r="H5000" s="44" t="n">
        <f aca="false">IF(ISNUMBER(SEARCH($N$1,I5000)),MAX($H$4:H4999)+1,0)</f>
        <v>0</v>
      </c>
      <c r="N5000" s="44" t="str">
        <f aca="false">IFERROR(VLOOKUP(ROWS($N$5:N5000),$H$5:$I$6009,2,0),"")</f>
        <v/>
      </c>
    </row>
    <row r="5001" customFormat="false" ht="14.25" hidden="false" customHeight="true" outlineLevel="0" collapsed="false">
      <c r="H5001" s="44" t="n">
        <f aca="false">IF(ISNUMBER(SEARCH($N$1,I5001)),MAX($H$4:H5000)+1,0)</f>
        <v>0</v>
      </c>
      <c r="N5001" s="44" t="str">
        <f aca="false">IFERROR(VLOOKUP(ROWS($N$5:N5001),$H$5:$I$6009,2,0),"")</f>
        <v/>
      </c>
    </row>
    <row r="5002" customFormat="false" ht="14.25" hidden="false" customHeight="true" outlineLevel="0" collapsed="false">
      <c r="H5002" s="44" t="n">
        <f aca="false">IF(ISNUMBER(SEARCH($N$1,I5002)),MAX($H$4:H5001)+1,0)</f>
        <v>0</v>
      </c>
      <c r="N5002" s="44" t="str">
        <f aca="false">IFERROR(VLOOKUP(ROWS($N$5:N5002),$H$5:$I$6009,2,0),"")</f>
        <v/>
      </c>
    </row>
    <row r="5003" customFormat="false" ht="14.25" hidden="false" customHeight="true" outlineLevel="0" collapsed="false">
      <c r="H5003" s="44" t="n">
        <f aca="false">IF(ISNUMBER(SEARCH($N$1,I5003)),MAX($H$4:H5002)+1,0)</f>
        <v>0</v>
      </c>
      <c r="N5003" s="44" t="str">
        <f aca="false">IFERROR(VLOOKUP(ROWS($N$5:N5003),$H$5:$I$6009,2,0),"")</f>
        <v/>
      </c>
    </row>
    <row r="5004" customFormat="false" ht="14.25" hidden="false" customHeight="true" outlineLevel="0" collapsed="false">
      <c r="H5004" s="44" t="n">
        <f aca="false">IF(ISNUMBER(SEARCH($N$1,I5004)),MAX($H$4:H5003)+1,0)</f>
        <v>0</v>
      </c>
      <c r="N5004" s="44" t="str">
        <f aca="false">IFERROR(VLOOKUP(ROWS($N$5:N5004),$H$5:$I$6009,2,0),"")</f>
        <v/>
      </c>
    </row>
    <row r="5005" customFormat="false" ht="14.25" hidden="false" customHeight="true" outlineLevel="0" collapsed="false">
      <c r="H5005" s="44" t="n">
        <f aca="false">IF(ISNUMBER(SEARCH($N$1,I5005)),MAX($H$4:H5004)+1,0)</f>
        <v>0</v>
      </c>
      <c r="N5005" s="44" t="str">
        <f aca="false">IFERROR(VLOOKUP(ROWS($N$5:N5005),$H$5:$I$6009,2,0),"")</f>
        <v/>
      </c>
    </row>
    <row r="5006" customFormat="false" ht="14.25" hidden="false" customHeight="true" outlineLevel="0" collapsed="false">
      <c r="H5006" s="44" t="n">
        <f aca="false">IF(ISNUMBER(SEARCH($N$1,I5006)),MAX($H$4:H5005)+1,0)</f>
        <v>0</v>
      </c>
      <c r="N5006" s="44" t="str">
        <f aca="false">IFERROR(VLOOKUP(ROWS($N$5:N5006),$H$5:$I$6009,2,0),"")</f>
        <v/>
      </c>
    </row>
    <row r="5007" customFormat="false" ht="14.25" hidden="false" customHeight="true" outlineLevel="0" collapsed="false">
      <c r="H5007" s="44" t="n">
        <f aca="false">IF(ISNUMBER(SEARCH($N$1,I5007)),MAX($H$4:H5006)+1,0)</f>
        <v>0</v>
      </c>
      <c r="N5007" s="44" t="str">
        <f aca="false">IFERROR(VLOOKUP(ROWS($N$5:N5007),$H$5:$I$6009,2,0),"")</f>
        <v/>
      </c>
    </row>
    <row r="5008" customFormat="false" ht="14.25" hidden="false" customHeight="true" outlineLevel="0" collapsed="false">
      <c r="H5008" s="44" t="n">
        <f aca="false">IF(ISNUMBER(SEARCH($N$1,I5008)),MAX($H$4:H5007)+1,0)</f>
        <v>0</v>
      </c>
      <c r="N5008" s="44" t="str">
        <f aca="false">IFERROR(VLOOKUP(ROWS($N$5:N5008),$H$5:$I$6009,2,0),"")</f>
        <v/>
      </c>
    </row>
    <row r="5009" customFormat="false" ht="14.25" hidden="false" customHeight="true" outlineLevel="0" collapsed="false">
      <c r="H5009" s="44" t="n">
        <f aca="false">IF(ISNUMBER(SEARCH($N$1,I5009)),MAX($H$4:H5008)+1,0)</f>
        <v>0</v>
      </c>
      <c r="N5009" s="44" t="str">
        <f aca="false">IFERROR(VLOOKUP(ROWS($N$5:N5009),$H$5:$I$6009,2,0),"")</f>
        <v/>
      </c>
    </row>
    <row r="5010" customFormat="false" ht="14.25" hidden="false" customHeight="true" outlineLevel="0" collapsed="false">
      <c r="H5010" s="44" t="n">
        <f aca="false">IF(ISNUMBER(SEARCH($N$1,I5010)),MAX($H$4:H5009)+1,0)</f>
        <v>0</v>
      </c>
      <c r="N5010" s="44" t="str">
        <f aca="false">IFERROR(VLOOKUP(ROWS($N$5:N5010),$H$5:$I$6009,2,0),"")</f>
        <v/>
      </c>
    </row>
    <row r="5011" customFormat="false" ht="14.25" hidden="false" customHeight="true" outlineLevel="0" collapsed="false">
      <c r="H5011" s="44" t="n">
        <f aca="false">IF(ISNUMBER(SEARCH($N$1,I5011)),MAX($H$4:H5010)+1,0)</f>
        <v>0</v>
      </c>
      <c r="N5011" s="44" t="str">
        <f aca="false">IFERROR(VLOOKUP(ROWS($N$5:N5011),$H$5:$I$6009,2,0),"")</f>
        <v/>
      </c>
    </row>
    <row r="5012" customFormat="false" ht="14.25" hidden="false" customHeight="true" outlineLevel="0" collapsed="false">
      <c r="H5012" s="44" t="n">
        <f aca="false">IF(ISNUMBER(SEARCH($N$1,I5012)),MAX($H$4:H5011)+1,0)</f>
        <v>0</v>
      </c>
      <c r="N5012" s="44" t="str">
        <f aca="false">IFERROR(VLOOKUP(ROWS($N$5:N5012),$H$5:$I$6009,2,0),"")</f>
        <v/>
      </c>
    </row>
    <row r="5013" customFormat="false" ht="14.25" hidden="false" customHeight="true" outlineLevel="0" collapsed="false">
      <c r="H5013" s="44" t="n">
        <f aca="false">IF(ISNUMBER(SEARCH($N$1,I5013)),MAX($H$4:H5012)+1,0)</f>
        <v>0</v>
      </c>
      <c r="N5013" s="44" t="str">
        <f aca="false">IFERROR(VLOOKUP(ROWS($N$5:N5013),$H$5:$I$6009,2,0),"")</f>
        <v/>
      </c>
    </row>
    <row r="5014" customFormat="false" ht="14.25" hidden="false" customHeight="true" outlineLevel="0" collapsed="false">
      <c r="H5014" s="44" t="n">
        <f aca="false">IF(ISNUMBER(SEARCH($N$1,I5014)),MAX($H$4:H5013)+1,0)</f>
        <v>0</v>
      </c>
      <c r="N5014" s="44" t="str">
        <f aca="false">IFERROR(VLOOKUP(ROWS($N$5:N5014),$H$5:$I$6009,2,0),"")</f>
        <v/>
      </c>
    </row>
    <row r="5015" customFormat="false" ht="14.25" hidden="false" customHeight="true" outlineLevel="0" collapsed="false">
      <c r="H5015" s="44" t="n">
        <f aca="false">IF(ISNUMBER(SEARCH($N$1,I5015)),MAX($H$4:H5014)+1,0)</f>
        <v>0</v>
      </c>
      <c r="N5015" s="44" t="str">
        <f aca="false">IFERROR(VLOOKUP(ROWS($N$5:N5015),$H$5:$I$6009,2,0),"")</f>
        <v/>
      </c>
    </row>
    <row r="5016" customFormat="false" ht="14.25" hidden="false" customHeight="true" outlineLevel="0" collapsed="false">
      <c r="H5016" s="44" t="n">
        <f aca="false">IF(ISNUMBER(SEARCH($N$1,I5016)),MAX($H$4:H5015)+1,0)</f>
        <v>0</v>
      </c>
      <c r="N5016" s="44" t="str">
        <f aca="false">IFERROR(VLOOKUP(ROWS($N$5:N5016),$H$5:$I$6009,2,0),"")</f>
        <v/>
      </c>
    </row>
    <row r="5017" customFormat="false" ht="14.25" hidden="false" customHeight="true" outlineLevel="0" collapsed="false">
      <c r="H5017" s="44" t="n">
        <f aca="false">IF(ISNUMBER(SEARCH($N$1,I5017)),MAX($H$4:H5016)+1,0)</f>
        <v>0</v>
      </c>
      <c r="N5017" s="44" t="str">
        <f aca="false">IFERROR(VLOOKUP(ROWS($N$5:N5017),$H$5:$I$6009,2,0),"")</f>
        <v/>
      </c>
    </row>
    <row r="5018" customFormat="false" ht="14.25" hidden="false" customHeight="true" outlineLevel="0" collapsed="false">
      <c r="H5018" s="44" t="n">
        <f aca="false">IF(ISNUMBER(SEARCH($N$1,I5018)),MAX($H$4:H5017)+1,0)</f>
        <v>0</v>
      </c>
      <c r="N5018" s="44" t="str">
        <f aca="false">IFERROR(VLOOKUP(ROWS($N$5:N5018),$H$5:$I$6009,2,0),"")</f>
        <v/>
      </c>
    </row>
    <row r="5019" customFormat="false" ht="14.25" hidden="false" customHeight="true" outlineLevel="0" collapsed="false">
      <c r="H5019" s="44" t="n">
        <f aca="false">IF(ISNUMBER(SEARCH($N$1,I5019)),MAX($H$4:H5018)+1,0)</f>
        <v>0</v>
      </c>
      <c r="N5019" s="44" t="str">
        <f aca="false">IFERROR(VLOOKUP(ROWS($N$5:N5019),$H$5:$I$6009,2,0),"")</f>
        <v/>
      </c>
    </row>
    <row r="5020" customFormat="false" ht="14.25" hidden="false" customHeight="true" outlineLevel="0" collapsed="false">
      <c r="H5020" s="44" t="n">
        <f aca="false">IF(ISNUMBER(SEARCH($N$1,I5020)),MAX($H$4:H5019)+1,0)</f>
        <v>0</v>
      </c>
      <c r="N5020" s="44" t="str">
        <f aca="false">IFERROR(VLOOKUP(ROWS($N$5:N5020),$H$5:$I$6009,2,0),"")</f>
        <v/>
      </c>
    </row>
    <row r="5021" customFormat="false" ht="14.25" hidden="false" customHeight="true" outlineLevel="0" collapsed="false">
      <c r="H5021" s="44" t="n">
        <f aca="false">IF(ISNUMBER(SEARCH($N$1,I5021)),MAX($H$4:H5020)+1,0)</f>
        <v>0</v>
      </c>
      <c r="N5021" s="44" t="str">
        <f aca="false">IFERROR(VLOOKUP(ROWS($N$5:N5021),$H$5:$I$6009,2,0),"")</f>
        <v/>
      </c>
    </row>
    <row r="5022" customFormat="false" ht="14.25" hidden="false" customHeight="true" outlineLevel="0" collapsed="false">
      <c r="H5022" s="44" t="n">
        <f aca="false">IF(ISNUMBER(SEARCH($N$1,I5022)),MAX($H$4:H5021)+1,0)</f>
        <v>0</v>
      </c>
      <c r="N5022" s="44" t="str">
        <f aca="false">IFERROR(VLOOKUP(ROWS($N$5:N5022),$H$5:$I$6009,2,0),"")</f>
        <v/>
      </c>
    </row>
    <row r="5023" customFormat="false" ht="14.25" hidden="false" customHeight="true" outlineLevel="0" collapsed="false">
      <c r="H5023" s="44" t="n">
        <f aca="false">IF(ISNUMBER(SEARCH($N$1,I5023)),MAX($H$4:H5022)+1,0)</f>
        <v>0</v>
      </c>
      <c r="N5023" s="44" t="str">
        <f aca="false">IFERROR(VLOOKUP(ROWS($N$5:N5023),$H$5:$I$6009,2,0),"")</f>
        <v/>
      </c>
    </row>
    <row r="5024" customFormat="false" ht="14.25" hidden="false" customHeight="true" outlineLevel="0" collapsed="false">
      <c r="H5024" s="44" t="n">
        <f aca="false">IF(ISNUMBER(SEARCH($N$1,I5024)),MAX($H$4:H5023)+1,0)</f>
        <v>0</v>
      </c>
      <c r="N5024" s="44" t="str">
        <f aca="false">IFERROR(VLOOKUP(ROWS($N$5:N5024),$H$5:$I$6009,2,0),"")</f>
        <v/>
      </c>
    </row>
    <row r="5025" customFormat="false" ht="14.25" hidden="false" customHeight="true" outlineLevel="0" collapsed="false">
      <c r="H5025" s="44" t="n">
        <f aca="false">IF(ISNUMBER(SEARCH($N$1,I5025)),MAX($H$4:H5024)+1,0)</f>
        <v>0</v>
      </c>
      <c r="N5025" s="44" t="str">
        <f aca="false">IFERROR(VLOOKUP(ROWS($N$5:N5025),$H$5:$I$6009,2,0),"")</f>
        <v/>
      </c>
    </row>
    <row r="5026" customFormat="false" ht="14.25" hidden="false" customHeight="true" outlineLevel="0" collapsed="false">
      <c r="H5026" s="44" t="n">
        <f aca="false">IF(ISNUMBER(SEARCH($N$1,I5026)),MAX($H$4:H5025)+1,0)</f>
        <v>0</v>
      </c>
      <c r="N5026" s="44" t="str">
        <f aca="false">IFERROR(VLOOKUP(ROWS($N$5:N5026),$H$5:$I$6009,2,0),"")</f>
        <v/>
      </c>
    </row>
    <row r="5027" customFormat="false" ht="14.25" hidden="false" customHeight="true" outlineLevel="0" collapsed="false">
      <c r="H5027" s="44" t="n">
        <f aca="false">IF(ISNUMBER(SEARCH($N$1,I5027)),MAX($H$4:H5026)+1,0)</f>
        <v>0</v>
      </c>
      <c r="N5027" s="44" t="str">
        <f aca="false">IFERROR(VLOOKUP(ROWS($N$5:N5027),$H$5:$I$6009,2,0),"")</f>
        <v/>
      </c>
    </row>
    <row r="5028" customFormat="false" ht="14.25" hidden="false" customHeight="true" outlineLevel="0" collapsed="false">
      <c r="H5028" s="44" t="n">
        <f aca="false">IF(ISNUMBER(SEARCH($N$1,I5028)),MAX($H$4:H5027)+1,0)</f>
        <v>0</v>
      </c>
      <c r="N5028" s="44" t="str">
        <f aca="false">IFERROR(VLOOKUP(ROWS($N$5:N5028),$H$5:$I$6009,2,0),"")</f>
        <v/>
      </c>
    </row>
    <row r="5029" customFormat="false" ht="14.25" hidden="false" customHeight="true" outlineLevel="0" collapsed="false">
      <c r="H5029" s="44" t="n">
        <f aca="false">IF(ISNUMBER(SEARCH($N$1,I5029)),MAX($H$4:H5028)+1,0)</f>
        <v>0</v>
      </c>
      <c r="N5029" s="44" t="str">
        <f aca="false">IFERROR(VLOOKUP(ROWS($N$5:N5029),$H$5:$I$6009,2,0),"")</f>
        <v/>
      </c>
    </row>
    <row r="5030" customFormat="false" ht="14.25" hidden="false" customHeight="true" outlineLevel="0" collapsed="false">
      <c r="H5030" s="44" t="n">
        <f aca="false">IF(ISNUMBER(SEARCH($N$1,I5030)),MAX($H$4:H5029)+1,0)</f>
        <v>0</v>
      </c>
      <c r="N5030" s="44" t="str">
        <f aca="false">IFERROR(VLOOKUP(ROWS($N$5:N5030),$H$5:$I$6009,2,0),"")</f>
        <v/>
      </c>
    </row>
    <row r="5031" customFormat="false" ht="14.25" hidden="false" customHeight="true" outlineLevel="0" collapsed="false">
      <c r="H5031" s="44" t="n">
        <f aca="false">IF(ISNUMBER(SEARCH($N$1,I5031)),MAX($H$4:H5030)+1,0)</f>
        <v>0</v>
      </c>
      <c r="N5031" s="44" t="str">
        <f aca="false">IFERROR(VLOOKUP(ROWS($N$5:N5031),$H$5:$I$6009,2,0),"")</f>
        <v/>
      </c>
    </row>
    <row r="5032" customFormat="false" ht="14.25" hidden="false" customHeight="true" outlineLevel="0" collapsed="false">
      <c r="H5032" s="44" t="n">
        <f aca="false">IF(ISNUMBER(SEARCH($N$1,I5032)),MAX($H$4:H5031)+1,0)</f>
        <v>0</v>
      </c>
      <c r="N5032" s="44" t="str">
        <f aca="false">IFERROR(VLOOKUP(ROWS($N$5:N5032),$H$5:$I$6009,2,0),"")</f>
        <v/>
      </c>
    </row>
    <row r="5033" customFormat="false" ht="14.25" hidden="false" customHeight="true" outlineLevel="0" collapsed="false">
      <c r="H5033" s="44" t="n">
        <f aca="false">IF(ISNUMBER(SEARCH($N$1,I5033)),MAX($H$4:H5032)+1,0)</f>
        <v>0</v>
      </c>
      <c r="N5033" s="44" t="str">
        <f aca="false">IFERROR(VLOOKUP(ROWS($N$5:N5033),$H$5:$I$6009,2,0),"")</f>
        <v/>
      </c>
    </row>
    <row r="5034" customFormat="false" ht="14.25" hidden="false" customHeight="true" outlineLevel="0" collapsed="false">
      <c r="H5034" s="44" t="n">
        <f aca="false">IF(ISNUMBER(SEARCH($N$1,I5034)),MAX($H$4:H5033)+1,0)</f>
        <v>0</v>
      </c>
      <c r="N5034" s="44" t="str">
        <f aca="false">IFERROR(VLOOKUP(ROWS($N$5:N5034),$H$5:$I$6009,2,0),"")</f>
        <v/>
      </c>
    </row>
    <row r="5035" customFormat="false" ht="14.25" hidden="false" customHeight="true" outlineLevel="0" collapsed="false">
      <c r="H5035" s="44" t="n">
        <f aca="false">IF(ISNUMBER(SEARCH($N$1,I5035)),MAX($H$4:H5034)+1,0)</f>
        <v>0</v>
      </c>
      <c r="N5035" s="44" t="str">
        <f aca="false">IFERROR(VLOOKUP(ROWS($N$5:N5035),$H$5:$I$6009,2,0),"")</f>
        <v/>
      </c>
    </row>
    <row r="5036" customFormat="false" ht="14.25" hidden="false" customHeight="true" outlineLevel="0" collapsed="false">
      <c r="H5036" s="44" t="n">
        <f aca="false">IF(ISNUMBER(SEARCH($N$1,I5036)),MAX($H$4:H5035)+1,0)</f>
        <v>0</v>
      </c>
      <c r="N5036" s="44" t="str">
        <f aca="false">IFERROR(VLOOKUP(ROWS($N$5:N5036),$H$5:$I$6009,2,0),"")</f>
        <v/>
      </c>
    </row>
    <row r="5037" customFormat="false" ht="14.25" hidden="false" customHeight="true" outlineLevel="0" collapsed="false">
      <c r="H5037" s="44" t="n">
        <f aca="false">IF(ISNUMBER(SEARCH($N$1,I5037)),MAX($H$4:H5036)+1,0)</f>
        <v>0</v>
      </c>
      <c r="N5037" s="44" t="str">
        <f aca="false">IFERROR(VLOOKUP(ROWS($N$5:N5037),$H$5:$I$6009,2,0),"")</f>
        <v/>
      </c>
    </row>
    <row r="5038" customFormat="false" ht="14.25" hidden="false" customHeight="true" outlineLevel="0" collapsed="false">
      <c r="H5038" s="44" t="n">
        <f aca="false">IF(ISNUMBER(SEARCH($N$1,I5038)),MAX($H$4:H5037)+1,0)</f>
        <v>0</v>
      </c>
      <c r="N5038" s="44" t="str">
        <f aca="false">IFERROR(VLOOKUP(ROWS($N$5:N5038),$H$5:$I$6009,2,0),"")</f>
        <v/>
      </c>
    </row>
    <row r="5039" customFormat="false" ht="14.25" hidden="false" customHeight="true" outlineLevel="0" collapsed="false">
      <c r="H5039" s="44" t="n">
        <f aca="false">IF(ISNUMBER(SEARCH($N$1,I5039)),MAX($H$4:H5038)+1,0)</f>
        <v>0</v>
      </c>
      <c r="N5039" s="44" t="str">
        <f aca="false">IFERROR(VLOOKUP(ROWS($N$5:N5039),$H$5:$I$6009,2,0),"")</f>
        <v/>
      </c>
    </row>
    <row r="5040" customFormat="false" ht="14.25" hidden="false" customHeight="true" outlineLevel="0" collapsed="false">
      <c r="H5040" s="44" t="n">
        <f aca="false">IF(ISNUMBER(SEARCH($N$1,I5040)),MAX($H$4:H5039)+1,0)</f>
        <v>0</v>
      </c>
      <c r="N5040" s="44" t="str">
        <f aca="false">IFERROR(VLOOKUP(ROWS($N$5:N5040),$H$5:$I$6009,2,0),"")</f>
        <v/>
      </c>
    </row>
    <row r="5041" customFormat="false" ht="14.25" hidden="false" customHeight="true" outlineLevel="0" collapsed="false">
      <c r="H5041" s="44" t="n">
        <f aca="false">IF(ISNUMBER(SEARCH($N$1,I5041)),MAX($H$4:H5040)+1,0)</f>
        <v>0</v>
      </c>
      <c r="N5041" s="44" t="str">
        <f aca="false">IFERROR(VLOOKUP(ROWS($N$5:N5041),$H$5:$I$6009,2,0),"")</f>
        <v/>
      </c>
    </row>
    <row r="5042" customFormat="false" ht="14.25" hidden="false" customHeight="true" outlineLevel="0" collapsed="false">
      <c r="H5042" s="44" t="n">
        <f aca="false">IF(ISNUMBER(SEARCH($N$1,I5042)),MAX($H$4:H5041)+1,0)</f>
        <v>0</v>
      </c>
      <c r="N5042" s="44" t="str">
        <f aca="false">IFERROR(VLOOKUP(ROWS($N$5:N5042),$H$5:$I$6009,2,0),"")</f>
        <v/>
      </c>
    </row>
    <row r="5043" customFormat="false" ht="14.25" hidden="false" customHeight="true" outlineLevel="0" collapsed="false">
      <c r="H5043" s="44" t="n">
        <f aca="false">IF(ISNUMBER(SEARCH($N$1,I5043)),MAX($H$4:H5042)+1,0)</f>
        <v>0</v>
      </c>
      <c r="N5043" s="44" t="str">
        <f aca="false">IFERROR(VLOOKUP(ROWS($N$5:N5043),$H$5:$I$6009,2,0),"")</f>
        <v/>
      </c>
    </row>
    <row r="5044" customFormat="false" ht="14.25" hidden="false" customHeight="true" outlineLevel="0" collapsed="false">
      <c r="H5044" s="44" t="n">
        <f aca="false">IF(ISNUMBER(SEARCH($N$1,I5044)),MAX($H$4:H5043)+1,0)</f>
        <v>0</v>
      </c>
      <c r="N5044" s="44" t="str">
        <f aca="false">IFERROR(VLOOKUP(ROWS($N$5:N5044),$H$5:$I$6009,2,0),"")</f>
        <v/>
      </c>
    </row>
    <row r="5045" customFormat="false" ht="14.25" hidden="false" customHeight="true" outlineLevel="0" collapsed="false">
      <c r="H5045" s="44" t="n">
        <f aca="false">IF(ISNUMBER(SEARCH($N$1,I5045)),MAX($H$4:H5044)+1,0)</f>
        <v>0</v>
      </c>
      <c r="N5045" s="44" t="str">
        <f aca="false">IFERROR(VLOOKUP(ROWS($N$5:N5045),$H$5:$I$6009,2,0),"")</f>
        <v/>
      </c>
    </row>
    <row r="5046" customFormat="false" ht="14.25" hidden="false" customHeight="true" outlineLevel="0" collapsed="false">
      <c r="H5046" s="44" t="n">
        <f aca="false">IF(ISNUMBER(SEARCH($N$1,I5046)),MAX($H$4:H5045)+1,0)</f>
        <v>0</v>
      </c>
      <c r="N5046" s="44" t="str">
        <f aca="false">IFERROR(VLOOKUP(ROWS($N$5:N5046),$H$5:$I$6009,2,0),"")</f>
        <v/>
      </c>
    </row>
    <row r="5047" customFormat="false" ht="14.25" hidden="false" customHeight="true" outlineLevel="0" collapsed="false">
      <c r="H5047" s="44" t="n">
        <f aca="false">IF(ISNUMBER(SEARCH($N$1,I5047)),MAX($H$4:H5046)+1,0)</f>
        <v>0</v>
      </c>
      <c r="N5047" s="44" t="str">
        <f aca="false">IFERROR(VLOOKUP(ROWS($N$5:N5047),$H$5:$I$6009,2,0),"")</f>
        <v/>
      </c>
    </row>
    <row r="5048" customFormat="false" ht="14.25" hidden="false" customHeight="true" outlineLevel="0" collapsed="false">
      <c r="H5048" s="44" t="n">
        <f aca="false">IF(ISNUMBER(SEARCH($N$1,I5048)),MAX($H$4:H5047)+1,0)</f>
        <v>0</v>
      </c>
      <c r="N5048" s="44" t="str">
        <f aca="false">IFERROR(VLOOKUP(ROWS($N$5:N5048),$H$5:$I$6009,2,0),"")</f>
        <v/>
      </c>
    </row>
    <row r="5049" customFormat="false" ht="14.25" hidden="false" customHeight="true" outlineLevel="0" collapsed="false">
      <c r="H5049" s="44" t="n">
        <f aca="false">IF(ISNUMBER(SEARCH($N$1,I5049)),MAX($H$4:H5048)+1,0)</f>
        <v>0</v>
      </c>
      <c r="N5049" s="44" t="str">
        <f aca="false">IFERROR(VLOOKUP(ROWS($N$5:N5049),$H$5:$I$6009,2,0),"")</f>
        <v/>
      </c>
    </row>
    <row r="5050" customFormat="false" ht="14.25" hidden="false" customHeight="true" outlineLevel="0" collapsed="false">
      <c r="H5050" s="44" t="n">
        <f aca="false">IF(ISNUMBER(SEARCH($N$1,I5050)),MAX($H$4:H5049)+1,0)</f>
        <v>0</v>
      </c>
      <c r="N5050" s="44" t="str">
        <f aca="false">IFERROR(VLOOKUP(ROWS($N$5:N5050),$H$5:$I$6009,2,0),"")</f>
        <v/>
      </c>
    </row>
    <row r="5051" customFormat="false" ht="14.25" hidden="false" customHeight="true" outlineLevel="0" collapsed="false">
      <c r="H5051" s="44" t="n">
        <f aca="false">IF(ISNUMBER(SEARCH($N$1,I5051)),MAX($H$4:H5050)+1,0)</f>
        <v>0</v>
      </c>
      <c r="N5051" s="44" t="str">
        <f aca="false">IFERROR(VLOOKUP(ROWS($N$5:N5051),$H$5:$I$6009,2,0),"")</f>
        <v/>
      </c>
    </row>
    <row r="5052" customFormat="false" ht="14.25" hidden="false" customHeight="true" outlineLevel="0" collapsed="false">
      <c r="H5052" s="44" t="n">
        <f aca="false">IF(ISNUMBER(SEARCH($N$1,I5052)),MAX($H$4:H5051)+1,0)</f>
        <v>0</v>
      </c>
      <c r="N5052" s="44" t="str">
        <f aca="false">IFERROR(VLOOKUP(ROWS($N$5:N5052),$H$5:$I$6009,2,0),"")</f>
        <v/>
      </c>
    </row>
    <row r="5053" customFormat="false" ht="14.25" hidden="false" customHeight="true" outlineLevel="0" collapsed="false">
      <c r="H5053" s="44" t="n">
        <f aca="false">IF(ISNUMBER(SEARCH($N$1,I5053)),MAX($H$4:H5052)+1,0)</f>
        <v>0</v>
      </c>
      <c r="N5053" s="44" t="str">
        <f aca="false">IFERROR(VLOOKUP(ROWS($N$5:N5053),$H$5:$I$6009,2,0),"")</f>
        <v/>
      </c>
    </row>
    <row r="5054" customFormat="false" ht="14.25" hidden="false" customHeight="true" outlineLevel="0" collapsed="false">
      <c r="H5054" s="44" t="n">
        <f aca="false">IF(ISNUMBER(SEARCH($N$1,I5054)),MAX($H$4:H5053)+1,0)</f>
        <v>0</v>
      </c>
      <c r="N5054" s="44" t="str">
        <f aca="false">IFERROR(VLOOKUP(ROWS($N$5:N5054),$H$5:$I$6009,2,0),"")</f>
        <v/>
      </c>
    </row>
    <row r="5055" customFormat="false" ht="14.25" hidden="false" customHeight="true" outlineLevel="0" collapsed="false">
      <c r="H5055" s="44" t="n">
        <f aca="false">IF(ISNUMBER(SEARCH($N$1,I5055)),MAX($H$4:H5054)+1,0)</f>
        <v>0</v>
      </c>
      <c r="N5055" s="44" t="str">
        <f aca="false">IFERROR(VLOOKUP(ROWS($N$5:N5055),$H$5:$I$6009,2,0),"")</f>
        <v/>
      </c>
    </row>
    <row r="5056" customFormat="false" ht="14.25" hidden="false" customHeight="true" outlineLevel="0" collapsed="false">
      <c r="H5056" s="44" t="n">
        <f aca="false">IF(ISNUMBER(SEARCH($N$1,I5056)),MAX($H$4:H5055)+1,0)</f>
        <v>0</v>
      </c>
      <c r="N5056" s="44" t="str">
        <f aca="false">IFERROR(VLOOKUP(ROWS($N$5:N5056),$H$5:$I$6009,2,0),"")</f>
        <v/>
      </c>
    </row>
    <row r="5057" customFormat="false" ht="14.25" hidden="false" customHeight="true" outlineLevel="0" collapsed="false">
      <c r="H5057" s="44" t="n">
        <f aca="false">IF(ISNUMBER(SEARCH($N$1,I5057)),MAX($H$4:H5056)+1,0)</f>
        <v>0</v>
      </c>
      <c r="N5057" s="44" t="str">
        <f aca="false">IFERROR(VLOOKUP(ROWS($N$5:N5057),$H$5:$I$6009,2,0),"")</f>
        <v/>
      </c>
    </row>
    <row r="5058" customFormat="false" ht="14.25" hidden="false" customHeight="true" outlineLevel="0" collapsed="false">
      <c r="H5058" s="44" t="n">
        <f aca="false">IF(ISNUMBER(SEARCH($N$1,I5058)),MAX($H$4:H5057)+1,0)</f>
        <v>0</v>
      </c>
      <c r="N5058" s="44" t="str">
        <f aca="false">IFERROR(VLOOKUP(ROWS($N$5:N5058),$H$5:$I$6009,2,0),"")</f>
        <v/>
      </c>
    </row>
    <row r="5059" customFormat="false" ht="14.25" hidden="false" customHeight="true" outlineLevel="0" collapsed="false">
      <c r="H5059" s="44" t="n">
        <f aca="false">IF(ISNUMBER(SEARCH($N$1,I5059)),MAX($H$4:H5058)+1,0)</f>
        <v>0</v>
      </c>
      <c r="N5059" s="44" t="str">
        <f aca="false">IFERROR(VLOOKUP(ROWS($N$5:N5059),$H$5:$I$6009,2,0),"")</f>
        <v/>
      </c>
    </row>
    <row r="5060" customFormat="false" ht="14.25" hidden="false" customHeight="true" outlineLevel="0" collapsed="false">
      <c r="H5060" s="44" t="n">
        <f aca="false">IF(ISNUMBER(SEARCH($N$1,I5060)),MAX($H$4:H5059)+1,0)</f>
        <v>0</v>
      </c>
      <c r="N5060" s="44" t="str">
        <f aca="false">IFERROR(VLOOKUP(ROWS($N$5:N5060),$H$5:$I$6009,2,0),"")</f>
        <v/>
      </c>
    </row>
    <row r="5061" customFormat="false" ht="14.25" hidden="false" customHeight="true" outlineLevel="0" collapsed="false">
      <c r="H5061" s="44" t="n">
        <f aca="false">IF(ISNUMBER(SEARCH($N$1,I5061)),MAX($H$4:H5060)+1,0)</f>
        <v>0</v>
      </c>
      <c r="N5061" s="44" t="str">
        <f aca="false">IFERROR(VLOOKUP(ROWS($N$5:N5061),$H$5:$I$6009,2,0),"")</f>
        <v/>
      </c>
    </row>
    <row r="5062" customFormat="false" ht="14.25" hidden="false" customHeight="true" outlineLevel="0" collapsed="false">
      <c r="H5062" s="44" t="n">
        <f aca="false">IF(ISNUMBER(SEARCH($N$1,I5062)),MAX($H$4:H5061)+1,0)</f>
        <v>0</v>
      </c>
      <c r="N5062" s="44" t="str">
        <f aca="false">IFERROR(VLOOKUP(ROWS($N$5:N5062),$H$5:$I$6009,2,0),"")</f>
        <v/>
      </c>
    </row>
    <row r="5063" customFormat="false" ht="14.25" hidden="false" customHeight="true" outlineLevel="0" collapsed="false">
      <c r="H5063" s="44" t="n">
        <f aca="false">IF(ISNUMBER(SEARCH($N$1,I5063)),MAX($H$4:H5062)+1,0)</f>
        <v>0</v>
      </c>
      <c r="N5063" s="44" t="str">
        <f aca="false">IFERROR(VLOOKUP(ROWS($N$5:N5063),$H$5:$I$6009,2,0),"")</f>
        <v/>
      </c>
    </row>
    <row r="5064" customFormat="false" ht="14.25" hidden="false" customHeight="true" outlineLevel="0" collapsed="false">
      <c r="H5064" s="44" t="n">
        <f aca="false">IF(ISNUMBER(SEARCH($N$1,I5064)),MAX($H$4:H5063)+1,0)</f>
        <v>0</v>
      </c>
      <c r="N5064" s="44" t="str">
        <f aca="false">IFERROR(VLOOKUP(ROWS($N$5:N5064),$H$5:$I$6009,2,0),"")</f>
        <v/>
      </c>
    </row>
    <row r="5065" customFormat="false" ht="14.25" hidden="false" customHeight="true" outlineLevel="0" collapsed="false">
      <c r="H5065" s="44" t="n">
        <f aca="false">IF(ISNUMBER(SEARCH($N$1,I5065)),MAX($H$4:H5064)+1,0)</f>
        <v>0</v>
      </c>
      <c r="N5065" s="44" t="str">
        <f aca="false">IFERROR(VLOOKUP(ROWS($N$5:N5065),$H$5:$I$6009,2,0),"")</f>
        <v/>
      </c>
    </row>
    <row r="5066" customFormat="false" ht="14.25" hidden="false" customHeight="true" outlineLevel="0" collapsed="false">
      <c r="H5066" s="44" t="n">
        <f aca="false">IF(ISNUMBER(SEARCH($N$1,I5066)),MAX($H$4:H5065)+1,0)</f>
        <v>0</v>
      </c>
      <c r="N5066" s="44" t="str">
        <f aca="false">IFERROR(VLOOKUP(ROWS($N$5:N5066),$H$5:$I$6009,2,0),"")</f>
        <v/>
      </c>
    </row>
    <row r="5067" customFormat="false" ht="14.25" hidden="false" customHeight="true" outlineLevel="0" collapsed="false">
      <c r="H5067" s="44" t="n">
        <f aca="false">IF(ISNUMBER(SEARCH($N$1,I5067)),MAX($H$4:H5066)+1,0)</f>
        <v>0</v>
      </c>
      <c r="N5067" s="44" t="str">
        <f aca="false">IFERROR(VLOOKUP(ROWS($N$5:N5067),$H$5:$I$6009,2,0),"")</f>
        <v/>
      </c>
    </row>
    <row r="5068" customFormat="false" ht="14.25" hidden="false" customHeight="true" outlineLevel="0" collapsed="false">
      <c r="H5068" s="44" t="n">
        <f aca="false">IF(ISNUMBER(SEARCH($N$1,I5068)),MAX($H$4:H5067)+1,0)</f>
        <v>0</v>
      </c>
      <c r="N5068" s="44" t="str">
        <f aca="false">IFERROR(VLOOKUP(ROWS($N$5:N5068),$H$5:$I$6009,2,0),"")</f>
        <v/>
      </c>
    </row>
    <row r="5069" customFormat="false" ht="14.25" hidden="false" customHeight="true" outlineLevel="0" collapsed="false">
      <c r="H5069" s="44" t="n">
        <f aca="false">IF(ISNUMBER(SEARCH($N$1,I5069)),MAX($H$4:H5068)+1,0)</f>
        <v>0</v>
      </c>
      <c r="N5069" s="44" t="str">
        <f aca="false">IFERROR(VLOOKUP(ROWS($N$5:N5069),$H$5:$I$6009,2,0),"")</f>
        <v/>
      </c>
    </row>
    <row r="5070" customFormat="false" ht="14.25" hidden="false" customHeight="true" outlineLevel="0" collapsed="false">
      <c r="H5070" s="44" t="n">
        <f aca="false">IF(ISNUMBER(SEARCH($N$1,I5070)),MAX($H$4:H5069)+1,0)</f>
        <v>0</v>
      </c>
      <c r="N5070" s="44" t="str">
        <f aca="false">IFERROR(VLOOKUP(ROWS($N$5:N5070),$H$5:$I$6009,2,0),"")</f>
        <v/>
      </c>
    </row>
    <row r="5071" customFormat="false" ht="14.25" hidden="false" customHeight="true" outlineLevel="0" collapsed="false">
      <c r="H5071" s="44" t="n">
        <f aca="false">IF(ISNUMBER(SEARCH($N$1,I5071)),MAX($H$4:H5070)+1,0)</f>
        <v>0</v>
      </c>
      <c r="N5071" s="44" t="str">
        <f aca="false">IFERROR(VLOOKUP(ROWS($N$5:N5071),$H$5:$I$6009,2,0),"")</f>
        <v/>
      </c>
    </row>
    <row r="5072" customFormat="false" ht="14.25" hidden="false" customHeight="true" outlineLevel="0" collapsed="false">
      <c r="H5072" s="44" t="n">
        <f aca="false">IF(ISNUMBER(SEARCH($N$1,I5072)),MAX($H$4:H5071)+1,0)</f>
        <v>0</v>
      </c>
      <c r="N5072" s="44" t="str">
        <f aca="false">IFERROR(VLOOKUP(ROWS($N$5:N5072),$H$5:$I$6009,2,0),"")</f>
        <v/>
      </c>
    </row>
    <row r="5073" customFormat="false" ht="14.25" hidden="false" customHeight="true" outlineLevel="0" collapsed="false">
      <c r="H5073" s="44" t="n">
        <f aca="false">IF(ISNUMBER(SEARCH($N$1,I5073)),MAX($H$4:H5072)+1,0)</f>
        <v>0</v>
      </c>
      <c r="N5073" s="44" t="str">
        <f aca="false">IFERROR(VLOOKUP(ROWS($N$5:N5073),$H$5:$I$6009,2,0),"")</f>
        <v/>
      </c>
    </row>
    <row r="5074" customFormat="false" ht="14.25" hidden="false" customHeight="true" outlineLevel="0" collapsed="false">
      <c r="H5074" s="44" t="n">
        <f aca="false">IF(ISNUMBER(SEARCH($N$1,I5074)),MAX($H$4:H5073)+1,0)</f>
        <v>0</v>
      </c>
      <c r="N5074" s="44" t="str">
        <f aca="false">IFERROR(VLOOKUP(ROWS($N$5:N5074),$H$5:$I$6009,2,0),"")</f>
        <v/>
      </c>
    </row>
    <row r="5075" customFormat="false" ht="14.25" hidden="false" customHeight="true" outlineLevel="0" collapsed="false">
      <c r="H5075" s="44" t="n">
        <f aca="false">IF(ISNUMBER(SEARCH($N$1,I5075)),MAX($H$4:H5074)+1,0)</f>
        <v>0</v>
      </c>
      <c r="N5075" s="44" t="str">
        <f aca="false">IFERROR(VLOOKUP(ROWS($N$5:N5075),$H$5:$I$6009,2,0),"")</f>
        <v/>
      </c>
    </row>
    <row r="5076" customFormat="false" ht="14.25" hidden="false" customHeight="true" outlineLevel="0" collapsed="false">
      <c r="H5076" s="44" t="n">
        <f aca="false">IF(ISNUMBER(SEARCH($N$1,I5076)),MAX($H$4:H5075)+1,0)</f>
        <v>0</v>
      </c>
      <c r="N5076" s="44" t="str">
        <f aca="false">IFERROR(VLOOKUP(ROWS($N$5:N5076),$H$5:$I$6009,2,0),"")</f>
        <v/>
      </c>
    </row>
    <row r="5077" customFormat="false" ht="14.25" hidden="false" customHeight="true" outlineLevel="0" collapsed="false">
      <c r="H5077" s="44" t="n">
        <f aca="false">IF(ISNUMBER(SEARCH($N$1,I5077)),MAX($H$4:H5076)+1,0)</f>
        <v>0</v>
      </c>
      <c r="N5077" s="44" t="str">
        <f aca="false">IFERROR(VLOOKUP(ROWS($N$5:N5077),$H$5:$I$6009,2,0),"")</f>
        <v/>
      </c>
    </row>
    <row r="5078" customFormat="false" ht="14.25" hidden="false" customHeight="true" outlineLevel="0" collapsed="false">
      <c r="H5078" s="44" t="n">
        <f aca="false">IF(ISNUMBER(SEARCH($N$1,I5078)),MAX($H$4:H5077)+1,0)</f>
        <v>0</v>
      </c>
      <c r="N5078" s="44" t="str">
        <f aca="false">IFERROR(VLOOKUP(ROWS($N$5:N5078),$H$5:$I$6009,2,0),"")</f>
        <v/>
      </c>
    </row>
    <row r="5079" customFormat="false" ht="14.25" hidden="false" customHeight="true" outlineLevel="0" collapsed="false">
      <c r="H5079" s="44" t="n">
        <f aca="false">IF(ISNUMBER(SEARCH($N$1,I5079)),MAX($H$4:H5078)+1,0)</f>
        <v>0</v>
      </c>
      <c r="N5079" s="44" t="str">
        <f aca="false">IFERROR(VLOOKUP(ROWS($N$5:N5079),$H$5:$I$6009,2,0),"")</f>
        <v/>
      </c>
    </row>
    <row r="5080" customFormat="false" ht="14.25" hidden="false" customHeight="true" outlineLevel="0" collapsed="false">
      <c r="H5080" s="44" t="n">
        <f aca="false">IF(ISNUMBER(SEARCH($N$1,I5080)),MAX($H$4:H5079)+1,0)</f>
        <v>0</v>
      </c>
      <c r="N5080" s="44" t="str">
        <f aca="false">IFERROR(VLOOKUP(ROWS($N$5:N5080),$H$5:$I$6009,2,0),"")</f>
        <v/>
      </c>
    </row>
    <row r="5081" customFormat="false" ht="14.25" hidden="false" customHeight="true" outlineLevel="0" collapsed="false">
      <c r="H5081" s="44" t="n">
        <f aca="false">IF(ISNUMBER(SEARCH($N$1,I5081)),MAX($H$4:H5080)+1,0)</f>
        <v>0</v>
      </c>
      <c r="N5081" s="44" t="str">
        <f aca="false">IFERROR(VLOOKUP(ROWS($N$5:N5081),$H$5:$I$6009,2,0),"")</f>
        <v/>
      </c>
    </row>
    <row r="5082" customFormat="false" ht="14.25" hidden="false" customHeight="true" outlineLevel="0" collapsed="false">
      <c r="H5082" s="44" t="n">
        <f aca="false">IF(ISNUMBER(SEARCH($N$1,I5082)),MAX($H$4:H5081)+1,0)</f>
        <v>0</v>
      </c>
      <c r="N5082" s="44" t="str">
        <f aca="false">IFERROR(VLOOKUP(ROWS($N$5:N5082),$H$5:$I$6009,2,0),"")</f>
        <v/>
      </c>
    </row>
    <row r="5083" customFormat="false" ht="14.25" hidden="false" customHeight="true" outlineLevel="0" collapsed="false">
      <c r="H5083" s="44" t="n">
        <f aca="false">IF(ISNUMBER(SEARCH($N$1,I5083)),MAX($H$4:H5082)+1,0)</f>
        <v>0</v>
      </c>
      <c r="N5083" s="44" t="str">
        <f aca="false">IFERROR(VLOOKUP(ROWS($N$5:N5083),$H$5:$I$6009,2,0),"")</f>
        <v/>
      </c>
    </row>
    <row r="5084" customFormat="false" ht="14.25" hidden="false" customHeight="true" outlineLevel="0" collapsed="false">
      <c r="H5084" s="44" t="n">
        <f aca="false">IF(ISNUMBER(SEARCH($N$1,I5084)),MAX($H$4:H5083)+1,0)</f>
        <v>0</v>
      </c>
      <c r="N5084" s="44" t="str">
        <f aca="false">IFERROR(VLOOKUP(ROWS($N$5:N5084),$H$5:$I$6009,2,0),"")</f>
        <v/>
      </c>
    </row>
    <row r="5085" customFormat="false" ht="14.25" hidden="false" customHeight="true" outlineLevel="0" collapsed="false">
      <c r="H5085" s="44" t="n">
        <f aca="false">IF(ISNUMBER(SEARCH($N$1,I5085)),MAX($H$4:H5084)+1,0)</f>
        <v>0</v>
      </c>
      <c r="N5085" s="44" t="str">
        <f aca="false">IFERROR(VLOOKUP(ROWS($N$5:N5085),$H$5:$I$6009,2,0),"")</f>
        <v/>
      </c>
    </row>
    <row r="5086" customFormat="false" ht="14.25" hidden="false" customHeight="true" outlineLevel="0" collapsed="false">
      <c r="H5086" s="44" t="n">
        <f aca="false">IF(ISNUMBER(SEARCH($N$1,I5086)),MAX($H$4:H5085)+1,0)</f>
        <v>0</v>
      </c>
      <c r="N5086" s="44" t="str">
        <f aca="false">IFERROR(VLOOKUP(ROWS($N$5:N5086),$H$5:$I$6009,2,0),"")</f>
        <v/>
      </c>
    </row>
    <row r="5087" customFormat="false" ht="14.25" hidden="false" customHeight="true" outlineLevel="0" collapsed="false">
      <c r="H5087" s="44" t="n">
        <f aca="false">IF(ISNUMBER(SEARCH($N$1,I5087)),MAX($H$4:H5086)+1,0)</f>
        <v>0</v>
      </c>
      <c r="N5087" s="44" t="str">
        <f aca="false">IFERROR(VLOOKUP(ROWS($N$5:N5087),$H$5:$I$6009,2,0),"")</f>
        <v/>
      </c>
    </row>
    <row r="5088" customFormat="false" ht="14.25" hidden="false" customHeight="true" outlineLevel="0" collapsed="false">
      <c r="H5088" s="44" t="n">
        <f aca="false">IF(ISNUMBER(SEARCH($N$1,I5088)),MAX($H$4:H5087)+1,0)</f>
        <v>0</v>
      </c>
      <c r="N5088" s="44" t="str">
        <f aca="false">IFERROR(VLOOKUP(ROWS($N$5:N5088),$H$5:$I$6009,2,0),"")</f>
        <v/>
      </c>
    </row>
    <row r="5089" customFormat="false" ht="14.25" hidden="false" customHeight="true" outlineLevel="0" collapsed="false">
      <c r="H5089" s="44" t="n">
        <f aca="false">IF(ISNUMBER(SEARCH($N$1,I5089)),MAX($H$4:H5088)+1,0)</f>
        <v>0</v>
      </c>
      <c r="N5089" s="44" t="str">
        <f aca="false">IFERROR(VLOOKUP(ROWS($N$5:N5089),$H$5:$I$6009,2,0),"")</f>
        <v/>
      </c>
    </row>
    <row r="5090" customFormat="false" ht="14.25" hidden="false" customHeight="true" outlineLevel="0" collapsed="false">
      <c r="H5090" s="44" t="n">
        <f aca="false">IF(ISNUMBER(SEARCH($N$1,I5090)),MAX($H$4:H5089)+1,0)</f>
        <v>0</v>
      </c>
      <c r="N5090" s="44" t="str">
        <f aca="false">IFERROR(VLOOKUP(ROWS($N$5:N5090),$H$5:$I$6009,2,0),"")</f>
        <v/>
      </c>
    </row>
    <row r="5091" customFormat="false" ht="14.25" hidden="false" customHeight="true" outlineLevel="0" collapsed="false">
      <c r="H5091" s="44" t="n">
        <f aca="false">IF(ISNUMBER(SEARCH($N$1,I5091)),MAX($H$4:H5090)+1,0)</f>
        <v>0</v>
      </c>
      <c r="N5091" s="44" t="str">
        <f aca="false">IFERROR(VLOOKUP(ROWS($N$5:N5091),$H$5:$I$6009,2,0),"")</f>
        <v/>
      </c>
    </row>
    <row r="5092" customFormat="false" ht="14.25" hidden="false" customHeight="true" outlineLevel="0" collapsed="false">
      <c r="H5092" s="44" t="n">
        <f aca="false">IF(ISNUMBER(SEARCH($N$1,I5092)),MAX($H$4:H5091)+1,0)</f>
        <v>0</v>
      </c>
      <c r="N5092" s="44" t="str">
        <f aca="false">IFERROR(VLOOKUP(ROWS($N$5:N5092),$H$5:$I$6009,2,0),"")</f>
        <v/>
      </c>
    </row>
    <row r="5093" customFormat="false" ht="14.25" hidden="false" customHeight="true" outlineLevel="0" collapsed="false">
      <c r="H5093" s="44" t="n">
        <f aca="false">IF(ISNUMBER(SEARCH($N$1,I5093)),MAX($H$4:H5092)+1,0)</f>
        <v>0</v>
      </c>
      <c r="N5093" s="44" t="str">
        <f aca="false">IFERROR(VLOOKUP(ROWS($N$5:N5093),$H$5:$I$6009,2,0),"")</f>
        <v/>
      </c>
    </row>
    <row r="5094" customFormat="false" ht="14.25" hidden="false" customHeight="true" outlineLevel="0" collapsed="false">
      <c r="H5094" s="44" t="n">
        <f aca="false">IF(ISNUMBER(SEARCH($N$1,I5094)),MAX($H$4:H5093)+1,0)</f>
        <v>0</v>
      </c>
      <c r="N5094" s="44" t="str">
        <f aca="false">IFERROR(VLOOKUP(ROWS($N$5:N5094),$H$5:$I$6009,2,0),"")</f>
        <v/>
      </c>
    </row>
    <row r="5095" customFormat="false" ht="14.25" hidden="false" customHeight="true" outlineLevel="0" collapsed="false">
      <c r="H5095" s="44" t="n">
        <f aca="false">IF(ISNUMBER(SEARCH($N$1,I5095)),MAX($H$4:H5094)+1,0)</f>
        <v>0</v>
      </c>
      <c r="N5095" s="44" t="str">
        <f aca="false">IFERROR(VLOOKUP(ROWS($N$5:N5095),$H$5:$I$6009,2,0),"")</f>
        <v/>
      </c>
    </row>
    <row r="5096" customFormat="false" ht="14.25" hidden="false" customHeight="true" outlineLevel="0" collapsed="false">
      <c r="H5096" s="44" t="n">
        <f aca="false">IF(ISNUMBER(SEARCH($N$1,I5096)),MAX($H$4:H5095)+1,0)</f>
        <v>0</v>
      </c>
      <c r="N5096" s="44" t="str">
        <f aca="false">IFERROR(VLOOKUP(ROWS($N$5:N5096),$H$5:$I$6009,2,0),"")</f>
        <v/>
      </c>
    </row>
    <row r="5097" customFormat="false" ht="14.25" hidden="false" customHeight="true" outlineLevel="0" collapsed="false">
      <c r="H5097" s="44" t="n">
        <f aca="false">IF(ISNUMBER(SEARCH($N$1,I5097)),MAX($H$4:H5096)+1,0)</f>
        <v>0</v>
      </c>
      <c r="N5097" s="44" t="str">
        <f aca="false">IFERROR(VLOOKUP(ROWS($N$5:N5097),$H$5:$I$6009,2,0),"")</f>
        <v/>
      </c>
    </row>
    <row r="5098" customFormat="false" ht="14.25" hidden="false" customHeight="true" outlineLevel="0" collapsed="false">
      <c r="H5098" s="44" t="n">
        <f aca="false">IF(ISNUMBER(SEARCH($N$1,I5098)),MAX($H$4:H5097)+1,0)</f>
        <v>0</v>
      </c>
      <c r="N5098" s="44" t="str">
        <f aca="false">IFERROR(VLOOKUP(ROWS($N$5:N5098),$H$5:$I$6009,2,0),"")</f>
        <v/>
      </c>
    </row>
    <row r="5099" customFormat="false" ht="14.25" hidden="false" customHeight="true" outlineLevel="0" collapsed="false">
      <c r="H5099" s="44" t="n">
        <f aca="false">IF(ISNUMBER(SEARCH($N$1,I5099)),MAX($H$4:H5098)+1,0)</f>
        <v>0</v>
      </c>
      <c r="N5099" s="44" t="str">
        <f aca="false">IFERROR(VLOOKUP(ROWS($N$5:N5099),$H$5:$I$6009,2,0),"")</f>
        <v/>
      </c>
    </row>
    <row r="5100" customFormat="false" ht="14.25" hidden="false" customHeight="true" outlineLevel="0" collapsed="false">
      <c r="H5100" s="44" t="n">
        <f aca="false">IF(ISNUMBER(SEARCH($N$1,I5100)),MAX($H$4:H5099)+1,0)</f>
        <v>0</v>
      </c>
      <c r="N5100" s="44" t="str">
        <f aca="false">IFERROR(VLOOKUP(ROWS($N$5:N5100),$H$5:$I$6009,2,0),"")</f>
        <v/>
      </c>
    </row>
    <row r="5101" customFormat="false" ht="14.25" hidden="false" customHeight="true" outlineLevel="0" collapsed="false">
      <c r="H5101" s="44" t="n">
        <f aca="false">IF(ISNUMBER(SEARCH($N$1,I5101)),MAX($H$4:H5100)+1,0)</f>
        <v>0</v>
      </c>
      <c r="N5101" s="44" t="str">
        <f aca="false">IFERROR(VLOOKUP(ROWS($N$5:N5101),$H$5:$I$6009,2,0),"")</f>
        <v/>
      </c>
    </row>
    <row r="5102" customFormat="false" ht="14.25" hidden="false" customHeight="true" outlineLevel="0" collapsed="false">
      <c r="H5102" s="44" t="n">
        <f aca="false">IF(ISNUMBER(SEARCH($N$1,I5102)),MAX($H$4:H5101)+1,0)</f>
        <v>0</v>
      </c>
      <c r="N5102" s="44" t="str">
        <f aca="false">IFERROR(VLOOKUP(ROWS($N$5:N5102),$H$5:$I$6009,2,0),"")</f>
        <v/>
      </c>
    </row>
    <row r="5103" customFormat="false" ht="14.25" hidden="false" customHeight="true" outlineLevel="0" collapsed="false">
      <c r="H5103" s="44" t="n">
        <f aca="false">IF(ISNUMBER(SEARCH($N$1,I5103)),MAX($H$4:H5102)+1,0)</f>
        <v>0</v>
      </c>
      <c r="N5103" s="44" t="str">
        <f aca="false">IFERROR(VLOOKUP(ROWS($N$5:N5103),$H$5:$I$6009,2,0),"")</f>
        <v/>
      </c>
    </row>
    <row r="5104" customFormat="false" ht="14.25" hidden="false" customHeight="true" outlineLevel="0" collapsed="false">
      <c r="H5104" s="44" t="n">
        <f aca="false">IF(ISNUMBER(SEARCH($N$1,I5104)),MAX($H$4:H5103)+1,0)</f>
        <v>0</v>
      </c>
      <c r="N5104" s="44" t="str">
        <f aca="false">IFERROR(VLOOKUP(ROWS($N$5:N5104),$H$5:$I$6009,2,0),"")</f>
        <v/>
      </c>
    </row>
    <row r="5105" customFormat="false" ht="14.25" hidden="false" customHeight="true" outlineLevel="0" collapsed="false">
      <c r="H5105" s="44" t="n">
        <f aca="false">IF(ISNUMBER(SEARCH($N$1,I5105)),MAX($H$4:H5104)+1,0)</f>
        <v>0</v>
      </c>
      <c r="N5105" s="44" t="str">
        <f aca="false">IFERROR(VLOOKUP(ROWS($N$5:N5105),$H$5:$I$6009,2,0),"")</f>
        <v/>
      </c>
    </row>
    <row r="5106" customFormat="false" ht="14.25" hidden="false" customHeight="true" outlineLevel="0" collapsed="false">
      <c r="H5106" s="44" t="n">
        <f aca="false">IF(ISNUMBER(SEARCH($N$1,I5106)),MAX($H$4:H5105)+1,0)</f>
        <v>0</v>
      </c>
      <c r="N5106" s="44" t="str">
        <f aca="false">IFERROR(VLOOKUP(ROWS($N$5:N5106),$H$5:$I$6009,2,0),"")</f>
        <v/>
      </c>
    </row>
    <row r="5107" customFormat="false" ht="14.25" hidden="false" customHeight="true" outlineLevel="0" collapsed="false">
      <c r="H5107" s="44" t="n">
        <f aca="false">IF(ISNUMBER(SEARCH($N$1,I5107)),MAX($H$4:H5106)+1,0)</f>
        <v>0</v>
      </c>
      <c r="N5107" s="44" t="str">
        <f aca="false">IFERROR(VLOOKUP(ROWS($N$5:N5107),$H$5:$I$6009,2,0),"")</f>
        <v/>
      </c>
    </row>
    <row r="5108" customFormat="false" ht="14.25" hidden="false" customHeight="true" outlineLevel="0" collapsed="false">
      <c r="H5108" s="44" t="n">
        <f aca="false">IF(ISNUMBER(SEARCH($N$1,I5108)),MAX($H$4:H5107)+1,0)</f>
        <v>0</v>
      </c>
      <c r="N5108" s="44" t="str">
        <f aca="false">IFERROR(VLOOKUP(ROWS($N$5:N5108),$H$5:$I$6009,2,0),"")</f>
        <v/>
      </c>
    </row>
    <row r="5109" customFormat="false" ht="14.25" hidden="false" customHeight="true" outlineLevel="0" collapsed="false">
      <c r="H5109" s="44" t="n">
        <f aca="false">IF(ISNUMBER(SEARCH($N$1,I5109)),MAX($H$4:H5108)+1,0)</f>
        <v>0</v>
      </c>
      <c r="N5109" s="44" t="str">
        <f aca="false">IFERROR(VLOOKUP(ROWS($N$5:N5109),$H$5:$I$6009,2,0),"")</f>
        <v/>
      </c>
    </row>
    <row r="5110" customFormat="false" ht="14.25" hidden="false" customHeight="true" outlineLevel="0" collapsed="false">
      <c r="H5110" s="44" t="n">
        <f aca="false">IF(ISNUMBER(SEARCH($N$1,I5110)),MAX($H$4:H5109)+1,0)</f>
        <v>0</v>
      </c>
      <c r="N5110" s="44" t="str">
        <f aca="false">IFERROR(VLOOKUP(ROWS($N$5:N5110),$H$5:$I$6009,2,0),"")</f>
        <v/>
      </c>
    </row>
    <row r="5111" customFormat="false" ht="14.25" hidden="false" customHeight="true" outlineLevel="0" collapsed="false">
      <c r="H5111" s="44" t="n">
        <f aca="false">IF(ISNUMBER(SEARCH($N$1,I5111)),MAX($H$4:H5110)+1,0)</f>
        <v>0</v>
      </c>
      <c r="N5111" s="44" t="str">
        <f aca="false">IFERROR(VLOOKUP(ROWS($N$5:N5111),$H$5:$I$6009,2,0),"")</f>
        <v/>
      </c>
    </row>
    <row r="5112" customFormat="false" ht="14.25" hidden="false" customHeight="true" outlineLevel="0" collapsed="false">
      <c r="H5112" s="44" t="n">
        <f aca="false">IF(ISNUMBER(SEARCH($N$1,I5112)),MAX($H$4:H5111)+1,0)</f>
        <v>0</v>
      </c>
      <c r="N5112" s="44" t="str">
        <f aca="false">IFERROR(VLOOKUP(ROWS($N$5:N5112),$H$5:$I$6009,2,0),"")</f>
        <v/>
      </c>
    </row>
    <row r="5113" customFormat="false" ht="14.25" hidden="false" customHeight="true" outlineLevel="0" collapsed="false">
      <c r="H5113" s="44" t="n">
        <f aca="false">IF(ISNUMBER(SEARCH($N$1,I5113)),MAX($H$4:H5112)+1,0)</f>
        <v>0</v>
      </c>
      <c r="N5113" s="44" t="str">
        <f aca="false">IFERROR(VLOOKUP(ROWS($N$5:N5113),$H$5:$I$6009,2,0),"")</f>
        <v/>
      </c>
    </row>
    <row r="5114" customFormat="false" ht="14.25" hidden="false" customHeight="true" outlineLevel="0" collapsed="false">
      <c r="H5114" s="44" t="n">
        <f aca="false">IF(ISNUMBER(SEARCH($N$1,I5114)),MAX($H$4:H5113)+1,0)</f>
        <v>0</v>
      </c>
      <c r="N5114" s="44" t="str">
        <f aca="false">IFERROR(VLOOKUP(ROWS($N$5:N5114),$H$5:$I$6009,2,0),"")</f>
        <v/>
      </c>
    </row>
    <row r="5115" customFormat="false" ht="14.25" hidden="false" customHeight="true" outlineLevel="0" collapsed="false">
      <c r="H5115" s="44" t="n">
        <f aca="false">IF(ISNUMBER(SEARCH($N$1,I5115)),MAX($H$4:H5114)+1,0)</f>
        <v>0</v>
      </c>
      <c r="N5115" s="44" t="str">
        <f aca="false">IFERROR(VLOOKUP(ROWS($N$5:N5115),$H$5:$I$6009,2,0),"")</f>
        <v/>
      </c>
    </row>
    <row r="5116" customFormat="false" ht="14.25" hidden="false" customHeight="true" outlineLevel="0" collapsed="false">
      <c r="H5116" s="44" t="n">
        <f aca="false">IF(ISNUMBER(SEARCH($N$1,I5116)),MAX($H$4:H5115)+1,0)</f>
        <v>0</v>
      </c>
      <c r="N5116" s="44" t="str">
        <f aca="false">IFERROR(VLOOKUP(ROWS($N$5:N5116),$H$5:$I$6009,2,0),"")</f>
        <v/>
      </c>
    </row>
    <row r="5117" customFormat="false" ht="14.25" hidden="false" customHeight="true" outlineLevel="0" collapsed="false">
      <c r="H5117" s="44" t="n">
        <f aca="false">IF(ISNUMBER(SEARCH($N$1,I5117)),MAX($H$4:H5116)+1,0)</f>
        <v>0</v>
      </c>
      <c r="N5117" s="44" t="str">
        <f aca="false">IFERROR(VLOOKUP(ROWS($N$5:N5117),$H$5:$I$6009,2,0),"")</f>
        <v/>
      </c>
    </row>
    <row r="5118" customFormat="false" ht="14.25" hidden="false" customHeight="true" outlineLevel="0" collapsed="false">
      <c r="H5118" s="44" t="n">
        <f aca="false">IF(ISNUMBER(SEARCH($N$1,I5118)),MAX($H$4:H5117)+1,0)</f>
        <v>0</v>
      </c>
      <c r="N5118" s="44" t="str">
        <f aca="false">IFERROR(VLOOKUP(ROWS($N$5:N5118),$H$5:$I$6009,2,0),"")</f>
        <v/>
      </c>
    </row>
    <row r="5119" customFormat="false" ht="14.25" hidden="false" customHeight="true" outlineLevel="0" collapsed="false">
      <c r="H5119" s="44" t="n">
        <f aca="false">IF(ISNUMBER(SEARCH($N$1,I5119)),MAX($H$4:H5118)+1,0)</f>
        <v>0</v>
      </c>
      <c r="N5119" s="44" t="str">
        <f aca="false">IFERROR(VLOOKUP(ROWS($N$5:N5119),$H$5:$I$6009,2,0),"")</f>
        <v/>
      </c>
    </row>
    <row r="5120" customFormat="false" ht="14.25" hidden="false" customHeight="true" outlineLevel="0" collapsed="false">
      <c r="H5120" s="44" t="n">
        <f aca="false">IF(ISNUMBER(SEARCH($N$1,I5120)),MAX($H$4:H5119)+1,0)</f>
        <v>0</v>
      </c>
      <c r="N5120" s="44" t="str">
        <f aca="false">IFERROR(VLOOKUP(ROWS($N$5:N5120),$H$5:$I$6009,2,0),"")</f>
        <v/>
      </c>
    </row>
    <row r="5121" customFormat="false" ht="14.25" hidden="false" customHeight="true" outlineLevel="0" collapsed="false">
      <c r="H5121" s="44" t="n">
        <f aca="false">IF(ISNUMBER(SEARCH($N$1,I5121)),MAX($H$4:H5120)+1,0)</f>
        <v>0</v>
      </c>
      <c r="N5121" s="44" t="str">
        <f aca="false">IFERROR(VLOOKUP(ROWS($N$5:N5121),$H$5:$I$6009,2,0),"")</f>
        <v/>
      </c>
    </row>
    <row r="5122" customFormat="false" ht="14.25" hidden="false" customHeight="true" outlineLevel="0" collapsed="false">
      <c r="H5122" s="44" t="n">
        <f aca="false">IF(ISNUMBER(SEARCH($N$1,I5122)),MAX($H$4:H5121)+1,0)</f>
        <v>0</v>
      </c>
      <c r="N5122" s="44" t="str">
        <f aca="false">IFERROR(VLOOKUP(ROWS($N$5:N5122),$H$5:$I$6009,2,0),"")</f>
        <v/>
      </c>
    </row>
    <row r="5123" customFormat="false" ht="14.25" hidden="false" customHeight="true" outlineLevel="0" collapsed="false">
      <c r="H5123" s="44" t="n">
        <f aca="false">IF(ISNUMBER(SEARCH($N$1,I5123)),MAX($H$4:H5122)+1,0)</f>
        <v>0</v>
      </c>
      <c r="N5123" s="44" t="str">
        <f aca="false">IFERROR(VLOOKUP(ROWS($N$5:N5123),$H$5:$I$6009,2,0),"")</f>
        <v/>
      </c>
    </row>
    <row r="5124" customFormat="false" ht="14.25" hidden="false" customHeight="true" outlineLevel="0" collapsed="false">
      <c r="H5124" s="44" t="n">
        <f aca="false">IF(ISNUMBER(SEARCH($N$1,I5124)),MAX($H$4:H5123)+1,0)</f>
        <v>0</v>
      </c>
      <c r="N5124" s="44" t="str">
        <f aca="false">IFERROR(VLOOKUP(ROWS($N$5:N5124),$H$5:$I$6009,2,0),"")</f>
        <v/>
      </c>
    </row>
    <row r="5125" customFormat="false" ht="14.25" hidden="false" customHeight="true" outlineLevel="0" collapsed="false">
      <c r="H5125" s="44" t="n">
        <f aca="false">IF(ISNUMBER(SEARCH($N$1,I5125)),MAX($H$4:H5124)+1,0)</f>
        <v>0</v>
      </c>
      <c r="N5125" s="44" t="str">
        <f aca="false">IFERROR(VLOOKUP(ROWS($N$5:N5125),$H$5:$I$6009,2,0),"")</f>
        <v/>
      </c>
    </row>
    <row r="5126" customFormat="false" ht="14.25" hidden="false" customHeight="true" outlineLevel="0" collapsed="false">
      <c r="H5126" s="44" t="n">
        <f aca="false">IF(ISNUMBER(SEARCH($N$1,I5126)),MAX($H$4:H5125)+1,0)</f>
        <v>0</v>
      </c>
      <c r="N5126" s="44" t="str">
        <f aca="false">IFERROR(VLOOKUP(ROWS($N$5:N5126),$H$5:$I$6009,2,0),"")</f>
        <v/>
      </c>
    </row>
    <row r="5127" customFormat="false" ht="14.25" hidden="false" customHeight="true" outlineLevel="0" collapsed="false">
      <c r="H5127" s="44" t="n">
        <f aca="false">IF(ISNUMBER(SEARCH($N$1,I5127)),MAX($H$4:H5126)+1,0)</f>
        <v>0</v>
      </c>
      <c r="N5127" s="44" t="str">
        <f aca="false">IFERROR(VLOOKUP(ROWS($N$5:N5127),$H$5:$I$6009,2,0),"")</f>
        <v/>
      </c>
    </row>
    <row r="5128" customFormat="false" ht="14.25" hidden="false" customHeight="true" outlineLevel="0" collapsed="false">
      <c r="H5128" s="44" t="n">
        <f aca="false">IF(ISNUMBER(SEARCH($N$1,I5128)),MAX($H$4:H5127)+1,0)</f>
        <v>0</v>
      </c>
      <c r="N5128" s="44" t="str">
        <f aca="false">IFERROR(VLOOKUP(ROWS($N$5:N5128),$H$5:$I$6009,2,0),"")</f>
        <v/>
      </c>
    </row>
    <row r="5129" customFormat="false" ht="14.25" hidden="false" customHeight="true" outlineLevel="0" collapsed="false">
      <c r="H5129" s="44" t="n">
        <f aca="false">IF(ISNUMBER(SEARCH($N$1,I5129)),MAX($H$4:H5128)+1,0)</f>
        <v>0</v>
      </c>
      <c r="N5129" s="44" t="str">
        <f aca="false">IFERROR(VLOOKUP(ROWS($N$5:N5129),$H$5:$I$6009,2,0),"")</f>
        <v/>
      </c>
    </row>
    <row r="5130" customFormat="false" ht="14.25" hidden="false" customHeight="true" outlineLevel="0" collapsed="false">
      <c r="H5130" s="44" t="n">
        <f aca="false">IF(ISNUMBER(SEARCH($N$1,I5130)),MAX($H$4:H5129)+1,0)</f>
        <v>0</v>
      </c>
      <c r="N5130" s="44" t="str">
        <f aca="false">IFERROR(VLOOKUP(ROWS($N$5:N5130),$H$5:$I$6009,2,0),"")</f>
        <v/>
      </c>
    </row>
    <row r="5131" customFormat="false" ht="14.25" hidden="false" customHeight="true" outlineLevel="0" collapsed="false">
      <c r="H5131" s="44" t="n">
        <f aca="false">IF(ISNUMBER(SEARCH($N$1,I5131)),MAX($H$4:H5130)+1,0)</f>
        <v>0</v>
      </c>
      <c r="N5131" s="44" t="str">
        <f aca="false">IFERROR(VLOOKUP(ROWS($N$5:N5131),$H$5:$I$6009,2,0),"")</f>
        <v/>
      </c>
    </row>
    <row r="5132" customFormat="false" ht="14.25" hidden="false" customHeight="true" outlineLevel="0" collapsed="false">
      <c r="H5132" s="44" t="n">
        <f aca="false">IF(ISNUMBER(SEARCH($N$1,I5132)),MAX($H$4:H5131)+1,0)</f>
        <v>0</v>
      </c>
      <c r="N5132" s="44" t="str">
        <f aca="false">IFERROR(VLOOKUP(ROWS($N$5:N5132),$H$5:$I$6009,2,0),"")</f>
        <v/>
      </c>
    </row>
    <row r="5133" customFormat="false" ht="14.25" hidden="false" customHeight="true" outlineLevel="0" collapsed="false">
      <c r="H5133" s="44" t="n">
        <f aca="false">IF(ISNUMBER(SEARCH($N$1,I5133)),MAX($H$4:H5132)+1,0)</f>
        <v>0</v>
      </c>
      <c r="N5133" s="44" t="str">
        <f aca="false">IFERROR(VLOOKUP(ROWS($N$5:N5133),$H$5:$I$6009,2,0),"")</f>
        <v/>
      </c>
    </row>
    <row r="5134" customFormat="false" ht="14.25" hidden="false" customHeight="true" outlineLevel="0" collapsed="false">
      <c r="H5134" s="44" t="n">
        <f aca="false">IF(ISNUMBER(SEARCH($N$1,I5134)),MAX($H$4:H5133)+1,0)</f>
        <v>0</v>
      </c>
      <c r="N5134" s="44" t="str">
        <f aca="false">IFERROR(VLOOKUP(ROWS($N$5:N5134),$H$5:$I$6009,2,0),"")</f>
        <v/>
      </c>
    </row>
    <row r="5135" customFormat="false" ht="14.25" hidden="false" customHeight="true" outlineLevel="0" collapsed="false">
      <c r="H5135" s="44" t="n">
        <f aca="false">IF(ISNUMBER(SEARCH($N$1,I5135)),MAX($H$4:H5134)+1,0)</f>
        <v>0</v>
      </c>
      <c r="N5135" s="44" t="str">
        <f aca="false">IFERROR(VLOOKUP(ROWS($N$5:N5135),$H$5:$I$6009,2,0),"")</f>
        <v/>
      </c>
    </row>
    <row r="5136" customFormat="false" ht="14.25" hidden="false" customHeight="true" outlineLevel="0" collapsed="false">
      <c r="H5136" s="44" t="n">
        <f aca="false">IF(ISNUMBER(SEARCH($N$1,I5136)),MAX($H$4:H5135)+1,0)</f>
        <v>0</v>
      </c>
      <c r="N5136" s="44" t="str">
        <f aca="false">IFERROR(VLOOKUP(ROWS($N$5:N5136),$H$5:$I$6009,2,0),"")</f>
        <v/>
      </c>
    </row>
    <row r="5137" customFormat="false" ht="14.25" hidden="false" customHeight="true" outlineLevel="0" collapsed="false">
      <c r="H5137" s="44" t="n">
        <f aca="false">IF(ISNUMBER(SEARCH($N$1,I5137)),MAX($H$4:H5136)+1,0)</f>
        <v>0</v>
      </c>
      <c r="N5137" s="44" t="str">
        <f aca="false">IFERROR(VLOOKUP(ROWS($N$5:N5137),$H$5:$I$6009,2,0),"")</f>
        <v/>
      </c>
    </row>
    <row r="5138" customFormat="false" ht="14.25" hidden="false" customHeight="true" outlineLevel="0" collapsed="false">
      <c r="H5138" s="44" t="n">
        <f aca="false">IF(ISNUMBER(SEARCH($N$1,I5138)),MAX($H$4:H5137)+1,0)</f>
        <v>0</v>
      </c>
      <c r="N5138" s="44" t="str">
        <f aca="false">IFERROR(VLOOKUP(ROWS($N$5:N5138),$H$5:$I$6009,2,0),"")</f>
        <v/>
      </c>
    </row>
    <row r="5139" customFormat="false" ht="14.25" hidden="false" customHeight="true" outlineLevel="0" collapsed="false">
      <c r="H5139" s="44" t="n">
        <f aca="false">IF(ISNUMBER(SEARCH($N$1,I5139)),MAX($H$4:H5138)+1,0)</f>
        <v>0</v>
      </c>
      <c r="N5139" s="44" t="str">
        <f aca="false">IFERROR(VLOOKUP(ROWS($N$5:N5139),$H$5:$I$6009,2,0),"")</f>
        <v/>
      </c>
    </row>
    <row r="5140" customFormat="false" ht="14.25" hidden="false" customHeight="true" outlineLevel="0" collapsed="false">
      <c r="H5140" s="44" t="n">
        <f aca="false">IF(ISNUMBER(SEARCH($N$1,I5140)),MAX($H$4:H5139)+1,0)</f>
        <v>0</v>
      </c>
      <c r="N5140" s="44" t="str">
        <f aca="false">IFERROR(VLOOKUP(ROWS($N$5:N5140),$H$5:$I$6009,2,0),"")</f>
        <v/>
      </c>
    </row>
    <row r="5141" customFormat="false" ht="14.25" hidden="false" customHeight="true" outlineLevel="0" collapsed="false">
      <c r="H5141" s="44" t="n">
        <f aca="false">IF(ISNUMBER(SEARCH($N$1,I5141)),MAX($H$4:H5140)+1,0)</f>
        <v>0</v>
      </c>
      <c r="N5141" s="44" t="str">
        <f aca="false">IFERROR(VLOOKUP(ROWS($N$5:N5141),$H$5:$I$6009,2,0),"")</f>
        <v/>
      </c>
    </row>
    <row r="5142" customFormat="false" ht="14.25" hidden="false" customHeight="true" outlineLevel="0" collapsed="false">
      <c r="H5142" s="44" t="n">
        <f aca="false">IF(ISNUMBER(SEARCH($N$1,I5142)),MAX($H$4:H5141)+1,0)</f>
        <v>0</v>
      </c>
      <c r="N5142" s="44" t="str">
        <f aca="false">IFERROR(VLOOKUP(ROWS($N$5:N5142),$H$5:$I$6009,2,0),"")</f>
        <v/>
      </c>
    </row>
    <row r="5143" customFormat="false" ht="14.25" hidden="false" customHeight="true" outlineLevel="0" collapsed="false">
      <c r="H5143" s="44" t="n">
        <f aca="false">IF(ISNUMBER(SEARCH($N$1,I5143)),MAX($H$4:H5142)+1,0)</f>
        <v>0</v>
      </c>
      <c r="N5143" s="44" t="str">
        <f aca="false">IFERROR(VLOOKUP(ROWS($N$5:N5143),$H$5:$I$6009,2,0),"")</f>
        <v/>
      </c>
    </row>
    <row r="5144" customFormat="false" ht="14.25" hidden="false" customHeight="true" outlineLevel="0" collapsed="false">
      <c r="H5144" s="44" t="n">
        <f aca="false">IF(ISNUMBER(SEARCH($N$1,I5144)),MAX($H$4:H5143)+1,0)</f>
        <v>0</v>
      </c>
      <c r="N5144" s="44" t="str">
        <f aca="false">IFERROR(VLOOKUP(ROWS($N$5:N5144),$H$5:$I$6009,2,0),"")</f>
        <v/>
      </c>
    </row>
    <row r="5145" customFormat="false" ht="14.25" hidden="false" customHeight="true" outlineLevel="0" collapsed="false">
      <c r="H5145" s="44" t="n">
        <f aca="false">IF(ISNUMBER(SEARCH($N$1,I5145)),MAX($H$4:H5144)+1,0)</f>
        <v>0</v>
      </c>
      <c r="N5145" s="44" t="str">
        <f aca="false">IFERROR(VLOOKUP(ROWS($N$5:N5145),$H$5:$I$6009,2,0),"")</f>
        <v/>
      </c>
    </row>
    <row r="5146" customFormat="false" ht="14.25" hidden="false" customHeight="true" outlineLevel="0" collapsed="false">
      <c r="H5146" s="44" t="n">
        <f aca="false">IF(ISNUMBER(SEARCH($N$1,I5146)),MAX($H$4:H5145)+1,0)</f>
        <v>0</v>
      </c>
      <c r="N5146" s="44" t="str">
        <f aca="false">IFERROR(VLOOKUP(ROWS($N$5:N5146),$H$5:$I$6009,2,0),"")</f>
        <v/>
      </c>
    </row>
    <row r="5147" customFormat="false" ht="14.25" hidden="false" customHeight="true" outlineLevel="0" collapsed="false">
      <c r="H5147" s="44" t="n">
        <f aca="false">IF(ISNUMBER(SEARCH($N$1,I5147)),MAX($H$4:H5146)+1,0)</f>
        <v>0</v>
      </c>
      <c r="N5147" s="44" t="str">
        <f aca="false">IFERROR(VLOOKUP(ROWS($N$5:N5147),$H$5:$I$6009,2,0),"")</f>
        <v/>
      </c>
    </row>
    <row r="5148" customFormat="false" ht="14.25" hidden="false" customHeight="true" outlineLevel="0" collapsed="false">
      <c r="H5148" s="44" t="n">
        <f aca="false">IF(ISNUMBER(SEARCH($N$1,I5148)),MAX($H$4:H5147)+1,0)</f>
        <v>0</v>
      </c>
      <c r="N5148" s="44" t="str">
        <f aca="false">IFERROR(VLOOKUP(ROWS($N$5:N5148),$H$5:$I$6009,2,0),"")</f>
        <v/>
      </c>
    </row>
    <row r="5149" customFormat="false" ht="14.25" hidden="false" customHeight="true" outlineLevel="0" collapsed="false">
      <c r="H5149" s="44" t="n">
        <f aca="false">IF(ISNUMBER(SEARCH($N$1,I5149)),MAX($H$4:H5148)+1,0)</f>
        <v>0</v>
      </c>
      <c r="N5149" s="44" t="str">
        <f aca="false">IFERROR(VLOOKUP(ROWS($N$5:N5149),$H$5:$I$6009,2,0),"")</f>
        <v/>
      </c>
    </row>
    <row r="5150" customFormat="false" ht="14.25" hidden="false" customHeight="true" outlineLevel="0" collapsed="false">
      <c r="H5150" s="44" t="n">
        <f aca="false">IF(ISNUMBER(SEARCH($N$1,I5150)),MAX($H$4:H5149)+1,0)</f>
        <v>0</v>
      </c>
      <c r="N5150" s="44" t="str">
        <f aca="false">IFERROR(VLOOKUP(ROWS($N$5:N5150),$H$5:$I$6009,2,0),"")</f>
        <v/>
      </c>
    </row>
    <row r="5151" customFormat="false" ht="14.25" hidden="false" customHeight="true" outlineLevel="0" collapsed="false">
      <c r="H5151" s="44" t="n">
        <f aca="false">IF(ISNUMBER(SEARCH($N$1,I5151)),MAX($H$4:H5150)+1,0)</f>
        <v>0</v>
      </c>
      <c r="N5151" s="44" t="str">
        <f aca="false">IFERROR(VLOOKUP(ROWS($N$5:N5151),$H$5:$I$6009,2,0),"")</f>
        <v/>
      </c>
    </row>
    <row r="5152" customFormat="false" ht="14.25" hidden="false" customHeight="true" outlineLevel="0" collapsed="false">
      <c r="H5152" s="44" t="n">
        <f aca="false">IF(ISNUMBER(SEARCH($N$1,I5152)),MAX($H$4:H5151)+1,0)</f>
        <v>0</v>
      </c>
      <c r="N5152" s="44" t="str">
        <f aca="false">IFERROR(VLOOKUP(ROWS($N$5:N5152),$H$5:$I$6009,2,0),"")</f>
        <v/>
      </c>
    </row>
    <row r="5153" customFormat="false" ht="14.25" hidden="false" customHeight="true" outlineLevel="0" collapsed="false">
      <c r="H5153" s="44" t="n">
        <f aca="false">IF(ISNUMBER(SEARCH($N$1,I5153)),MAX($H$4:H5152)+1,0)</f>
        <v>0</v>
      </c>
      <c r="N5153" s="44" t="str">
        <f aca="false">IFERROR(VLOOKUP(ROWS($N$5:N5153),$H$5:$I$6009,2,0),"")</f>
        <v/>
      </c>
    </row>
    <row r="5154" customFormat="false" ht="14.25" hidden="false" customHeight="true" outlineLevel="0" collapsed="false">
      <c r="H5154" s="44" t="n">
        <f aca="false">IF(ISNUMBER(SEARCH($N$1,I5154)),MAX($H$4:H5153)+1,0)</f>
        <v>0</v>
      </c>
      <c r="N5154" s="44" t="str">
        <f aca="false">IFERROR(VLOOKUP(ROWS($N$5:N5154),$H$5:$I$6009,2,0),"")</f>
        <v/>
      </c>
    </row>
    <row r="5155" customFormat="false" ht="14.25" hidden="false" customHeight="true" outlineLevel="0" collapsed="false">
      <c r="H5155" s="44" t="n">
        <f aca="false">IF(ISNUMBER(SEARCH($N$1,I5155)),MAX($H$4:H5154)+1,0)</f>
        <v>0</v>
      </c>
      <c r="N5155" s="44" t="str">
        <f aca="false">IFERROR(VLOOKUP(ROWS($N$5:N5155),$H$5:$I$6009,2,0),"")</f>
        <v/>
      </c>
    </row>
    <row r="5156" customFormat="false" ht="14.25" hidden="false" customHeight="true" outlineLevel="0" collapsed="false">
      <c r="H5156" s="44" t="n">
        <f aca="false">IF(ISNUMBER(SEARCH($N$1,I5156)),MAX($H$4:H5155)+1,0)</f>
        <v>0</v>
      </c>
      <c r="N5156" s="44" t="str">
        <f aca="false">IFERROR(VLOOKUP(ROWS($N$5:N5156),$H$5:$I$6009,2,0),"")</f>
        <v/>
      </c>
    </row>
    <row r="5157" customFormat="false" ht="14.25" hidden="false" customHeight="true" outlineLevel="0" collapsed="false">
      <c r="H5157" s="44" t="n">
        <f aca="false">IF(ISNUMBER(SEARCH($N$1,I5157)),MAX($H$4:H5156)+1,0)</f>
        <v>0</v>
      </c>
      <c r="N5157" s="44" t="str">
        <f aca="false">IFERROR(VLOOKUP(ROWS($N$5:N5157),$H$5:$I$6009,2,0),"")</f>
        <v/>
      </c>
    </row>
    <row r="5158" customFormat="false" ht="14.25" hidden="false" customHeight="true" outlineLevel="0" collapsed="false">
      <c r="H5158" s="44" t="n">
        <f aca="false">IF(ISNUMBER(SEARCH($N$1,I5158)),MAX($H$4:H5157)+1,0)</f>
        <v>0</v>
      </c>
      <c r="N5158" s="44" t="str">
        <f aca="false">IFERROR(VLOOKUP(ROWS($N$5:N5158),$H$5:$I$6009,2,0),"")</f>
        <v/>
      </c>
    </row>
    <row r="5159" customFormat="false" ht="14.25" hidden="false" customHeight="true" outlineLevel="0" collapsed="false">
      <c r="H5159" s="44" t="n">
        <f aca="false">IF(ISNUMBER(SEARCH($N$1,I5159)),MAX($H$4:H5158)+1,0)</f>
        <v>0</v>
      </c>
      <c r="N5159" s="44" t="str">
        <f aca="false">IFERROR(VLOOKUP(ROWS($N$5:N5159),$H$5:$I$6009,2,0),"")</f>
        <v/>
      </c>
    </row>
    <row r="5160" customFormat="false" ht="14.25" hidden="false" customHeight="true" outlineLevel="0" collapsed="false">
      <c r="H5160" s="44" t="n">
        <f aca="false">IF(ISNUMBER(SEARCH($N$1,I5160)),MAX($H$4:H5159)+1,0)</f>
        <v>0</v>
      </c>
      <c r="N5160" s="44" t="str">
        <f aca="false">IFERROR(VLOOKUP(ROWS($N$5:N5160),$H$5:$I$6009,2,0),"")</f>
        <v/>
      </c>
    </row>
    <row r="5161" customFormat="false" ht="14.25" hidden="false" customHeight="true" outlineLevel="0" collapsed="false">
      <c r="H5161" s="44" t="n">
        <f aca="false">IF(ISNUMBER(SEARCH($N$1,I5161)),MAX($H$4:H5160)+1,0)</f>
        <v>0</v>
      </c>
      <c r="N5161" s="44" t="str">
        <f aca="false">IFERROR(VLOOKUP(ROWS($N$5:N5161),$H$5:$I$6009,2,0),"")</f>
        <v/>
      </c>
    </row>
    <row r="5162" customFormat="false" ht="14.25" hidden="false" customHeight="true" outlineLevel="0" collapsed="false">
      <c r="H5162" s="44" t="n">
        <f aca="false">IF(ISNUMBER(SEARCH($N$1,I5162)),MAX($H$4:H5161)+1,0)</f>
        <v>0</v>
      </c>
      <c r="N5162" s="44" t="str">
        <f aca="false">IFERROR(VLOOKUP(ROWS($N$5:N5162),$H$5:$I$6009,2,0),"")</f>
        <v/>
      </c>
    </row>
    <row r="5163" customFormat="false" ht="14.25" hidden="false" customHeight="true" outlineLevel="0" collapsed="false">
      <c r="H5163" s="44" t="n">
        <f aca="false">IF(ISNUMBER(SEARCH($N$1,I5163)),MAX($H$4:H5162)+1,0)</f>
        <v>0</v>
      </c>
      <c r="N5163" s="44" t="str">
        <f aca="false">IFERROR(VLOOKUP(ROWS($N$5:N5163),$H$5:$I$6009,2,0),"")</f>
        <v/>
      </c>
    </row>
    <row r="5164" customFormat="false" ht="14.25" hidden="false" customHeight="true" outlineLevel="0" collapsed="false">
      <c r="H5164" s="44" t="n">
        <f aca="false">IF(ISNUMBER(SEARCH($N$1,I5164)),MAX($H$4:H5163)+1,0)</f>
        <v>0</v>
      </c>
      <c r="N5164" s="44" t="str">
        <f aca="false">IFERROR(VLOOKUP(ROWS($N$5:N5164),$H$5:$I$6009,2,0),"")</f>
        <v/>
      </c>
    </row>
    <row r="5165" customFormat="false" ht="14.25" hidden="false" customHeight="true" outlineLevel="0" collapsed="false">
      <c r="H5165" s="44" t="n">
        <f aca="false">IF(ISNUMBER(SEARCH($N$1,I5165)),MAX($H$4:H5164)+1,0)</f>
        <v>0</v>
      </c>
      <c r="N5165" s="44" t="str">
        <f aca="false">IFERROR(VLOOKUP(ROWS($N$5:N5165),$H$5:$I$6009,2,0),"")</f>
        <v/>
      </c>
    </row>
    <row r="5166" customFormat="false" ht="14.25" hidden="false" customHeight="true" outlineLevel="0" collapsed="false">
      <c r="H5166" s="44" t="n">
        <f aca="false">IF(ISNUMBER(SEARCH($N$1,I5166)),MAX($H$4:H5165)+1,0)</f>
        <v>0</v>
      </c>
      <c r="N5166" s="44" t="str">
        <f aca="false">IFERROR(VLOOKUP(ROWS($N$5:N5166),$H$5:$I$6009,2,0),"")</f>
        <v/>
      </c>
    </row>
    <row r="5167" customFormat="false" ht="14.25" hidden="false" customHeight="true" outlineLevel="0" collapsed="false">
      <c r="H5167" s="44" t="n">
        <f aca="false">IF(ISNUMBER(SEARCH($N$1,I5167)),MAX($H$4:H5166)+1,0)</f>
        <v>0</v>
      </c>
      <c r="N5167" s="44" t="str">
        <f aca="false">IFERROR(VLOOKUP(ROWS($N$5:N5167),$H$5:$I$6009,2,0),"")</f>
        <v/>
      </c>
    </row>
    <row r="5168" customFormat="false" ht="14.25" hidden="false" customHeight="true" outlineLevel="0" collapsed="false">
      <c r="H5168" s="44" t="n">
        <f aca="false">IF(ISNUMBER(SEARCH($N$1,I5168)),MAX($H$4:H5167)+1,0)</f>
        <v>0</v>
      </c>
      <c r="N5168" s="44" t="str">
        <f aca="false">IFERROR(VLOOKUP(ROWS($N$5:N5168),$H$5:$I$6009,2,0),"")</f>
        <v/>
      </c>
    </row>
    <row r="5169" customFormat="false" ht="14.25" hidden="false" customHeight="true" outlineLevel="0" collapsed="false">
      <c r="H5169" s="44" t="n">
        <f aca="false">IF(ISNUMBER(SEARCH($N$1,I5169)),MAX($H$4:H5168)+1,0)</f>
        <v>0</v>
      </c>
      <c r="N5169" s="44" t="str">
        <f aca="false">IFERROR(VLOOKUP(ROWS($N$5:N5169),$H$5:$I$6009,2,0),"")</f>
        <v/>
      </c>
    </row>
    <row r="5170" customFormat="false" ht="14.25" hidden="false" customHeight="true" outlineLevel="0" collapsed="false">
      <c r="H5170" s="44" t="n">
        <f aca="false">IF(ISNUMBER(SEARCH($N$1,I5170)),MAX($H$4:H5169)+1,0)</f>
        <v>0</v>
      </c>
      <c r="N5170" s="44" t="str">
        <f aca="false">IFERROR(VLOOKUP(ROWS($N$5:N5170),$H$5:$I$6009,2,0),"")</f>
        <v/>
      </c>
    </row>
    <row r="5171" customFormat="false" ht="14.25" hidden="false" customHeight="true" outlineLevel="0" collapsed="false">
      <c r="H5171" s="44" t="n">
        <f aca="false">IF(ISNUMBER(SEARCH($N$1,I5171)),MAX($H$4:H5170)+1,0)</f>
        <v>0</v>
      </c>
      <c r="N5171" s="44" t="str">
        <f aca="false">IFERROR(VLOOKUP(ROWS($N$5:N5171),$H$5:$I$6009,2,0),"")</f>
        <v/>
      </c>
    </row>
    <row r="5172" customFormat="false" ht="14.25" hidden="false" customHeight="true" outlineLevel="0" collapsed="false">
      <c r="H5172" s="44" t="n">
        <f aca="false">IF(ISNUMBER(SEARCH($N$1,I5172)),MAX($H$4:H5171)+1,0)</f>
        <v>0</v>
      </c>
      <c r="N5172" s="44" t="str">
        <f aca="false">IFERROR(VLOOKUP(ROWS($N$5:N5172),$H$5:$I$6009,2,0),"")</f>
        <v/>
      </c>
    </row>
    <row r="5173" customFormat="false" ht="14.25" hidden="false" customHeight="true" outlineLevel="0" collapsed="false">
      <c r="H5173" s="44" t="n">
        <f aca="false">IF(ISNUMBER(SEARCH($N$1,I5173)),MAX($H$4:H5172)+1,0)</f>
        <v>0</v>
      </c>
      <c r="N5173" s="44" t="str">
        <f aca="false">IFERROR(VLOOKUP(ROWS($N$5:N5173),$H$5:$I$6009,2,0),"")</f>
        <v/>
      </c>
    </row>
    <row r="5174" customFormat="false" ht="14.25" hidden="false" customHeight="true" outlineLevel="0" collapsed="false">
      <c r="H5174" s="44" t="n">
        <f aca="false">IF(ISNUMBER(SEARCH($N$1,I5174)),MAX($H$4:H5173)+1,0)</f>
        <v>0</v>
      </c>
      <c r="N5174" s="44" t="str">
        <f aca="false">IFERROR(VLOOKUP(ROWS($N$5:N5174),$H$5:$I$6009,2,0),"")</f>
        <v/>
      </c>
    </row>
    <row r="5175" customFormat="false" ht="14.25" hidden="false" customHeight="true" outlineLevel="0" collapsed="false">
      <c r="H5175" s="44" t="n">
        <f aca="false">IF(ISNUMBER(SEARCH($N$1,I5175)),MAX($H$4:H5174)+1,0)</f>
        <v>0</v>
      </c>
      <c r="N5175" s="44" t="str">
        <f aca="false">IFERROR(VLOOKUP(ROWS($N$5:N5175),$H$5:$I$6009,2,0),"")</f>
        <v/>
      </c>
    </row>
    <row r="5176" customFormat="false" ht="14.25" hidden="false" customHeight="true" outlineLevel="0" collapsed="false">
      <c r="H5176" s="44" t="n">
        <f aca="false">IF(ISNUMBER(SEARCH($N$1,I5176)),MAX($H$4:H5175)+1,0)</f>
        <v>0</v>
      </c>
      <c r="N5176" s="44" t="str">
        <f aca="false">IFERROR(VLOOKUP(ROWS($N$5:N5176),$H$5:$I$6009,2,0),"")</f>
        <v/>
      </c>
    </row>
    <row r="5177" customFormat="false" ht="14.25" hidden="false" customHeight="true" outlineLevel="0" collapsed="false">
      <c r="H5177" s="44" t="n">
        <f aca="false">IF(ISNUMBER(SEARCH($N$1,I5177)),MAX($H$4:H5176)+1,0)</f>
        <v>0</v>
      </c>
      <c r="N5177" s="44" t="str">
        <f aca="false">IFERROR(VLOOKUP(ROWS($N$5:N5177),$H$5:$I$6009,2,0),"")</f>
        <v/>
      </c>
    </row>
    <row r="5178" customFormat="false" ht="14.25" hidden="false" customHeight="true" outlineLevel="0" collapsed="false">
      <c r="H5178" s="44" t="n">
        <f aca="false">IF(ISNUMBER(SEARCH($N$1,I5178)),MAX($H$4:H5177)+1,0)</f>
        <v>0</v>
      </c>
      <c r="N5178" s="44" t="str">
        <f aca="false">IFERROR(VLOOKUP(ROWS($N$5:N5178),$H$5:$I$6009,2,0),"")</f>
        <v/>
      </c>
    </row>
    <row r="5179" customFormat="false" ht="14.25" hidden="false" customHeight="true" outlineLevel="0" collapsed="false">
      <c r="H5179" s="44" t="n">
        <f aca="false">IF(ISNUMBER(SEARCH($N$1,I5179)),MAX($H$4:H5178)+1,0)</f>
        <v>0</v>
      </c>
      <c r="N5179" s="44" t="str">
        <f aca="false">IFERROR(VLOOKUP(ROWS($N$5:N5179),$H$5:$I$6009,2,0),"")</f>
        <v/>
      </c>
    </row>
    <row r="5180" customFormat="false" ht="14.25" hidden="false" customHeight="true" outlineLevel="0" collapsed="false">
      <c r="H5180" s="44" t="n">
        <f aca="false">IF(ISNUMBER(SEARCH($N$1,I5180)),MAX($H$4:H5179)+1,0)</f>
        <v>0</v>
      </c>
      <c r="N5180" s="44" t="str">
        <f aca="false">IFERROR(VLOOKUP(ROWS($N$5:N5180),$H$5:$I$6009,2,0),"")</f>
        <v/>
      </c>
    </row>
    <row r="5181" customFormat="false" ht="14.25" hidden="false" customHeight="true" outlineLevel="0" collapsed="false">
      <c r="H5181" s="44" t="n">
        <f aca="false">IF(ISNUMBER(SEARCH($N$1,I5181)),MAX($H$4:H5180)+1,0)</f>
        <v>0</v>
      </c>
      <c r="N5181" s="44" t="str">
        <f aca="false">IFERROR(VLOOKUP(ROWS($N$5:N5181),$H$5:$I$6009,2,0),"")</f>
        <v/>
      </c>
    </row>
    <row r="5182" customFormat="false" ht="14.25" hidden="false" customHeight="true" outlineLevel="0" collapsed="false">
      <c r="H5182" s="44" t="n">
        <f aca="false">IF(ISNUMBER(SEARCH($N$1,I5182)),MAX($H$4:H5181)+1,0)</f>
        <v>0</v>
      </c>
      <c r="N5182" s="44" t="str">
        <f aca="false">IFERROR(VLOOKUP(ROWS($N$5:N5182),$H$5:$I$6009,2,0),"")</f>
        <v/>
      </c>
    </row>
    <row r="5183" customFormat="false" ht="14.25" hidden="false" customHeight="true" outlineLevel="0" collapsed="false">
      <c r="H5183" s="44" t="n">
        <f aca="false">IF(ISNUMBER(SEARCH($N$1,I5183)),MAX($H$4:H5182)+1,0)</f>
        <v>0</v>
      </c>
      <c r="N5183" s="44" t="str">
        <f aca="false">IFERROR(VLOOKUP(ROWS($N$5:N5183),$H$5:$I$6009,2,0),"")</f>
        <v/>
      </c>
    </row>
    <row r="5184" customFormat="false" ht="14.25" hidden="false" customHeight="true" outlineLevel="0" collapsed="false">
      <c r="H5184" s="44" t="n">
        <f aca="false">IF(ISNUMBER(SEARCH($N$1,I5184)),MAX($H$4:H5183)+1,0)</f>
        <v>0</v>
      </c>
      <c r="N5184" s="44" t="str">
        <f aca="false">IFERROR(VLOOKUP(ROWS($N$5:N5184),$H$5:$I$6009,2,0),"")</f>
        <v/>
      </c>
    </row>
    <row r="5185" customFormat="false" ht="14.25" hidden="false" customHeight="true" outlineLevel="0" collapsed="false">
      <c r="H5185" s="44" t="n">
        <f aca="false">IF(ISNUMBER(SEARCH($N$1,I5185)),MAX($H$4:H5184)+1,0)</f>
        <v>0</v>
      </c>
      <c r="N5185" s="44" t="str">
        <f aca="false">IFERROR(VLOOKUP(ROWS($N$5:N5185),$H$5:$I$6009,2,0),"")</f>
        <v/>
      </c>
    </row>
    <row r="5186" customFormat="false" ht="14.25" hidden="false" customHeight="true" outlineLevel="0" collapsed="false">
      <c r="H5186" s="44" t="n">
        <f aca="false">IF(ISNUMBER(SEARCH($N$1,I5186)),MAX($H$4:H5185)+1,0)</f>
        <v>0</v>
      </c>
      <c r="N5186" s="44" t="str">
        <f aca="false">IFERROR(VLOOKUP(ROWS($N$5:N5186),$H$5:$I$6009,2,0),"")</f>
        <v/>
      </c>
    </row>
    <row r="5187" customFormat="false" ht="14.25" hidden="false" customHeight="true" outlineLevel="0" collapsed="false">
      <c r="H5187" s="44" t="n">
        <f aca="false">IF(ISNUMBER(SEARCH($N$1,I5187)),MAX($H$4:H5186)+1,0)</f>
        <v>0</v>
      </c>
      <c r="N5187" s="44" t="str">
        <f aca="false">IFERROR(VLOOKUP(ROWS($N$5:N5187),$H$5:$I$6009,2,0),"")</f>
        <v/>
      </c>
    </row>
    <row r="5188" customFormat="false" ht="14.25" hidden="false" customHeight="true" outlineLevel="0" collapsed="false">
      <c r="H5188" s="44" t="n">
        <f aca="false">IF(ISNUMBER(SEARCH($N$1,I5188)),MAX($H$4:H5187)+1,0)</f>
        <v>0</v>
      </c>
      <c r="N5188" s="44" t="str">
        <f aca="false">IFERROR(VLOOKUP(ROWS($N$5:N5188),$H$5:$I$6009,2,0),"")</f>
        <v/>
      </c>
    </row>
    <row r="5189" customFormat="false" ht="14.25" hidden="false" customHeight="true" outlineLevel="0" collapsed="false">
      <c r="H5189" s="44" t="n">
        <f aca="false">IF(ISNUMBER(SEARCH($N$1,I5189)),MAX($H$4:H5188)+1,0)</f>
        <v>0</v>
      </c>
      <c r="N5189" s="44" t="str">
        <f aca="false">IFERROR(VLOOKUP(ROWS($N$5:N5189),$H$5:$I$6009,2,0),"")</f>
        <v/>
      </c>
    </row>
    <row r="5190" customFormat="false" ht="14.25" hidden="false" customHeight="true" outlineLevel="0" collapsed="false">
      <c r="H5190" s="44" t="n">
        <f aca="false">IF(ISNUMBER(SEARCH($N$1,I5190)),MAX($H$4:H5189)+1,0)</f>
        <v>0</v>
      </c>
      <c r="N5190" s="44" t="str">
        <f aca="false">IFERROR(VLOOKUP(ROWS($N$5:N5190),$H$5:$I$6009,2,0),"")</f>
        <v/>
      </c>
    </row>
    <row r="5191" customFormat="false" ht="14.25" hidden="false" customHeight="true" outlineLevel="0" collapsed="false">
      <c r="H5191" s="44" t="n">
        <f aca="false">IF(ISNUMBER(SEARCH($N$1,I5191)),MAX($H$4:H5190)+1,0)</f>
        <v>0</v>
      </c>
      <c r="N5191" s="44" t="str">
        <f aca="false">IFERROR(VLOOKUP(ROWS($N$5:N5191),$H$5:$I$6009,2,0),"")</f>
        <v/>
      </c>
    </row>
    <row r="5192" customFormat="false" ht="14.25" hidden="false" customHeight="true" outlineLevel="0" collapsed="false">
      <c r="H5192" s="44" t="n">
        <f aca="false">IF(ISNUMBER(SEARCH($N$1,I5192)),MAX($H$4:H5191)+1,0)</f>
        <v>0</v>
      </c>
      <c r="N5192" s="44" t="str">
        <f aca="false">IFERROR(VLOOKUP(ROWS($N$5:N5192),$H$5:$I$6009,2,0),"")</f>
        <v/>
      </c>
    </row>
    <row r="5193" customFormat="false" ht="14.25" hidden="false" customHeight="true" outlineLevel="0" collapsed="false">
      <c r="H5193" s="44" t="n">
        <f aca="false">IF(ISNUMBER(SEARCH($N$1,I5193)),MAX($H$4:H5192)+1,0)</f>
        <v>0</v>
      </c>
      <c r="N5193" s="44" t="str">
        <f aca="false">IFERROR(VLOOKUP(ROWS($N$5:N5193),$H$5:$I$6009,2,0),"")</f>
        <v/>
      </c>
    </row>
    <row r="5194" customFormat="false" ht="14.25" hidden="false" customHeight="true" outlineLevel="0" collapsed="false">
      <c r="H5194" s="44" t="n">
        <f aca="false">IF(ISNUMBER(SEARCH($N$1,I5194)),MAX($H$4:H5193)+1,0)</f>
        <v>0</v>
      </c>
      <c r="N5194" s="44" t="str">
        <f aca="false">IFERROR(VLOOKUP(ROWS($N$5:N5194),$H$5:$I$6009,2,0),"")</f>
        <v/>
      </c>
    </row>
    <row r="5195" customFormat="false" ht="14.25" hidden="false" customHeight="true" outlineLevel="0" collapsed="false">
      <c r="H5195" s="44" t="n">
        <f aca="false">IF(ISNUMBER(SEARCH($N$1,I5195)),MAX($H$4:H5194)+1,0)</f>
        <v>0</v>
      </c>
      <c r="N5195" s="44" t="str">
        <f aca="false">IFERROR(VLOOKUP(ROWS($N$5:N5195),$H$5:$I$6009,2,0),"")</f>
        <v/>
      </c>
    </row>
    <row r="5196" customFormat="false" ht="14.25" hidden="false" customHeight="true" outlineLevel="0" collapsed="false">
      <c r="H5196" s="44" t="n">
        <f aca="false">IF(ISNUMBER(SEARCH($N$1,I5196)),MAX($H$4:H5195)+1,0)</f>
        <v>0</v>
      </c>
      <c r="N5196" s="44" t="str">
        <f aca="false">IFERROR(VLOOKUP(ROWS($N$5:N5196),$H$5:$I$6009,2,0),"")</f>
        <v/>
      </c>
    </row>
    <row r="5197" customFormat="false" ht="14.25" hidden="false" customHeight="true" outlineLevel="0" collapsed="false">
      <c r="H5197" s="44" t="n">
        <f aca="false">IF(ISNUMBER(SEARCH($N$1,I5197)),MAX($H$4:H5196)+1,0)</f>
        <v>0</v>
      </c>
      <c r="N5197" s="44" t="str">
        <f aca="false">IFERROR(VLOOKUP(ROWS($N$5:N5197),$H$5:$I$6009,2,0),"")</f>
        <v/>
      </c>
    </row>
    <row r="5198" customFormat="false" ht="14.25" hidden="false" customHeight="true" outlineLevel="0" collapsed="false">
      <c r="H5198" s="44" t="n">
        <f aca="false">IF(ISNUMBER(SEARCH($N$1,I5198)),MAX($H$4:H5197)+1,0)</f>
        <v>0</v>
      </c>
      <c r="N5198" s="44" t="str">
        <f aca="false">IFERROR(VLOOKUP(ROWS($N$5:N5198),$H$5:$I$6009,2,0),"")</f>
        <v/>
      </c>
    </row>
    <row r="5199" customFormat="false" ht="14.25" hidden="false" customHeight="true" outlineLevel="0" collapsed="false">
      <c r="H5199" s="44" t="n">
        <f aca="false">IF(ISNUMBER(SEARCH($N$1,I5199)),MAX($H$4:H5198)+1,0)</f>
        <v>0</v>
      </c>
      <c r="N5199" s="44" t="str">
        <f aca="false">IFERROR(VLOOKUP(ROWS($N$5:N5199),$H$5:$I$6009,2,0),"")</f>
        <v/>
      </c>
    </row>
    <row r="5200" customFormat="false" ht="14.25" hidden="false" customHeight="true" outlineLevel="0" collapsed="false">
      <c r="H5200" s="44" t="n">
        <f aca="false">IF(ISNUMBER(SEARCH($N$1,I5200)),MAX($H$4:H5199)+1,0)</f>
        <v>0</v>
      </c>
      <c r="N5200" s="44" t="str">
        <f aca="false">IFERROR(VLOOKUP(ROWS($N$5:N5200),$H$5:$I$6009,2,0),"")</f>
        <v/>
      </c>
    </row>
    <row r="5201" customFormat="false" ht="14.25" hidden="false" customHeight="true" outlineLevel="0" collapsed="false">
      <c r="H5201" s="44" t="n">
        <f aca="false">IF(ISNUMBER(SEARCH($N$1,I5201)),MAX($H$4:H5200)+1,0)</f>
        <v>0</v>
      </c>
      <c r="N5201" s="44" t="str">
        <f aca="false">IFERROR(VLOOKUP(ROWS($N$5:N5201),$H$5:$I$6009,2,0),"")</f>
        <v/>
      </c>
    </row>
    <row r="5202" customFormat="false" ht="14.25" hidden="false" customHeight="true" outlineLevel="0" collapsed="false">
      <c r="H5202" s="44" t="n">
        <f aca="false">IF(ISNUMBER(SEARCH($N$1,I5202)),MAX($H$4:H5201)+1,0)</f>
        <v>0</v>
      </c>
      <c r="N5202" s="44" t="str">
        <f aca="false">IFERROR(VLOOKUP(ROWS($N$5:N5202),$H$5:$I$6009,2,0),"")</f>
        <v/>
      </c>
    </row>
    <row r="5203" customFormat="false" ht="14.25" hidden="false" customHeight="true" outlineLevel="0" collapsed="false">
      <c r="H5203" s="44" t="n">
        <f aca="false">IF(ISNUMBER(SEARCH($N$1,I5203)),MAX($H$4:H5202)+1,0)</f>
        <v>0</v>
      </c>
      <c r="N5203" s="44" t="str">
        <f aca="false">IFERROR(VLOOKUP(ROWS($N$5:N5203),$H$5:$I$6009,2,0),"")</f>
        <v/>
      </c>
    </row>
    <row r="5204" customFormat="false" ht="14.25" hidden="false" customHeight="true" outlineLevel="0" collapsed="false">
      <c r="H5204" s="44" t="n">
        <f aca="false">IF(ISNUMBER(SEARCH($N$1,I5204)),MAX($H$4:H5203)+1,0)</f>
        <v>0</v>
      </c>
      <c r="N5204" s="44" t="str">
        <f aca="false">IFERROR(VLOOKUP(ROWS($N$5:N5204),$H$5:$I$6009,2,0),"")</f>
        <v/>
      </c>
    </row>
    <row r="5205" customFormat="false" ht="14.25" hidden="false" customHeight="true" outlineLevel="0" collapsed="false">
      <c r="H5205" s="44" t="n">
        <f aca="false">IF(ISNUMBER(SEARCH($N$1,I5205)),MAX($H$4:H5204)+1,0)</f>
        <v>0</v>
      </c>
      <c r="N5205" s="44" t="str">
        <f aca="false">IFERROR(VLOOKUP(ROWS($N$5:N5205),$H$5:$I$6009,2,0),"")</f>
        <v/>
      </c>
    </row>
    <row r="5206" customFormat="false" ht="14.25" hidden="false" customHeight="true" outlineLevel="0" collapsed="false">
      <c r="H5206" s="44" t="n">
        <f aca="false">IF(ISNUMBER(SEARCH($N$1,I5206)),MAX($H$4:H5205)+1,0)</f>
        <v>0</v>
      </c>
      <c r="N5206" s="44" t="str">
        <f aca="false">IFERROR(VLOOKUP(ROWS($N$5:N5206),$H$5:$I$6009,2,0),"")</f>
        <v/>
      </c>
    </row>
    <row r="5207" customFormat="false" ht="14.25" hidden="false" customHeight="true" outlineLevel="0" collapsed="false">
      <c r="H5207" s="44" t="n">
        <f aca="false">IF(ISNUMBER(SEARCH($N$1,I5207)),MAX($H$4:H5206)+1,0)</f>
        <v>0</v>
      </c>
      <c r="N5207" s="44" t="str">
        <f aca="false">IFERROR(VLOOKUP(ROWS($N$5:N5207),$H$5:$I$6009,2,0),"")</f>
        <v/>
      </c>
    </row>
    <row r="5208" customFormat="false" ht="14.25" hidden="false" customHeight="true" outlineLevel="0" collapsed="false">
      <c r="H5208" s="44" t="n">
        <f aca="false">IF(ISNUMBER(SEARCH($N$1,I5208)),MAX($H$4:H5207)+1,0)</f>
        <v>0</v>
      </c>
      <c r="N5208" s="44" t="str">
        <f aca="false">IFERROR(VLOOKUP(ROWS($N$5:N5208),$H$5:$I$6009,2,0),"")</f>
        <v/>
      </c>
    </row>
    <row r="5209" customFormat="false" ht="14.25" hidden="false" customHeight="true" outlineLevel="0" collapsed="false">
      <c r="H5209" s="44" t="n">
        <f aca="false">IF(ISNUMBER(SEARCH($N$1,I5209)),MAX($H$4:H5208)+1,0)</f>
        <v>0</v>
      </c>
      <c r="N5209" s="44" t="str">
        <f aca="false">IFERROR(VLOOKUP(ROWS($N$5:N5209),$H$5:$I$6009,2,0),"")</f>
        <v/>
      </c>
    </row>
    <row r="5210" customFormat="false" ht="14.25" hidden="false" customHeight="true" outlineLevel="0" collapsed="false">
      <c r="H5210" s="44" t="n">
        <f aca="false">IF(ISNUMBER(SEARCH($N$1,I5210)),MAX($H$4:H5209)+1,0)</f>
        <v>0</v>
      </c>
      <c r="N5210" s="44" t="str">
        <f aca="false">IFERROR(VLOOKUP(ROWS($N$5:N5210),$H$5:$I$6009,2,0),"")</f>
        <v/>
      </c>
    </row>
    <row r="5211" customFormat="false" ht="14.25" hidden="false" customHeight="true" outlineLevel="0" collapsed="false">
      <c r="H5211" s="44" t="n">
        <f aca="false">IF(ISNUMBER(SEARCH($N$1,I5211)),MAX($H$4:H5210)+1,0)</f>
        <v>0</v>
      </c>
      <c r="N5211" s="44" t="str">
        <f aca="false">IFERROR(VLOOKUP(ROWS($N$5:N5211),$H$5:$I$6009,2,0),"")</f>
        <v/>
      </c>
    </row>
    <row r="5212" customFormat="false" ht="14.25" hidden="false" customHeight="true" outlineLevel="0" collapsed="false">
      <c r="H5212" s="44" t="n">
        <f aca="false">IF(ISNUMBER(SEARCH($N$1,I5212)),MAX($H$4:H5211)+1,0)</f>
        <v>0</v>
      </c>
      <c r="N5212" s="44" t="str">
        <f aca="false">IFERROR(VLOOKUP(ROWS($N$5:N5212),$H$5:$I$6009,2,0),"")</f>
        <v/>
      </c>
    </row>
    <row r="5213" customFormat="false" ht="14.25" hidden="false" customHeight="true" outlineLevel="0" collapsed="false">
      <c r="H5213" s="44" t="n">
        <f aca="false">IF(ISNUMBER(SEARCH($N$1,I5213)),MAX($H$4:H5212)+1,0)</f>
        <v>0</v>
      </c>
      <c r="N5213" s="44" t="str">
        <f aca="false">IFERROR(VLOOKUP(ROWS($N$5:N5213),$H$5:$I$6009,2,0),"")</f>
        <v/>
      </c>
    </row>
    <row r="5214" customFormat="false" ht="14.25" hidden="false" customHeight="true" outlineLevel="0" collapsed="false">
      <c r="H5214" s="44" t="n">
        <f aca="false">IF(ISNUMBER(SEARCH($N$1,I5214)),MAX($H$4:H5213)+1,0)</f>
        <v>0</v>
      </c>
      <c r="N5214" s="44" t="str">
        <f aca="false">IFERROR(VLOOKUP(ROWS($N$5:N5214),$H$5:$I$6009,2,0),"")</f>
        <v/>
      </c>
    </row>
    <row r="5215" customFormat="false" ht="14.25" hidden="false" customHeight="true" outlineLevel="0" collapsed="false">
      <c r="H5215" s="44" t="n">
        <f aca="false">IF(ISNUMBER(SEARCH($N$1,I5215)),MAX($H$4:H5214)+1,0)</f>
        <v>0</v>
      </c>
      <c r="N5215" s="44" t="str">
        <f aca="false">IFERROR(VLOOKUP(ROWS($N$5:N5215),$H$5:$I$6009,2,0),"")</f>
        <v/>
      </c>
    </row>
    <row r="5216" customFormat="false" ht="14.25" hidden="false" customHeight="true" outlineLevel="0" collapsed="false">
      <c r="H5216" s="44" t="n">
        <f aca="false">IF(ISNUMBER(SEARCH($N$1,I5216)),MAX($H$4:H5215)+1,0)</f>
        <v>0</v>
      </c>
      <c r="N5216" s="44" t="str">
        <f aca="false">IFERROR(VLOOKUP(ROWS($N$5:N5216),$H$5:$I$6009,2,0),"")</f>
        <v/>
      </c>
    </row>
    <row r="5217" customFormat="false" ht="14.25" hidden="false" customHeight="true" outlineLevel="0" collapsed="false">
      <c r="H5217" s="44" t="n">
        <f aca="false">IF(ISNUMBER(SEARCH($N$1,I5217)),MAX($H$4:H5216)+1,0)</f>
        <v>0</v>
      </c>
      <c r="N5217" s="44" t="str">
        <f aca="false">IFERROR(VLOOKUP(ROWS($N$5:N5217),$H$5:$I$6009,2,0),"")</f>
        <v/>
      </c>
    </row>
    <row r="5218" customFormat="false" ht="14.25" hidden="false" customHeight="true" outlineLevel="0" collapsed="false">
      <c r="H5218" s="44" t="n">
        <f aca="false">IF(ISNUMBER(SEARCH($N$1,I5218)),MAX($H$4:H5217)+1,0)</f>
        <v>0</v>
      </c>
      <c r="N5218" s="44" t="str">
        <f aca="false">IFERROR(VLOOKUP(ROWS($N$5:N5218),$H$5:$I$6009,2,0),"")</f>
        <v/>
      </c>
    </row>
    <row r="5219" customFormat="false" ht="14.25" hidden="false" customHeight="true" outlineLevel="0" collapsed="false">
      <c r="H5219" s="44" t="n">
        <f aca="false">IF(ISNUMBER(SEARCH($N$1,I5219)),MAX($H$4:H5218)+1,0)</f>
        <v>0</v>
      </c>
      <c r="N5219" s="44" t="str">
        <f aca="false">IFERROR(VLOOKUP(ROWS($N$5:N5219),$H$5:$I$6009,2,0),"")</f>
        <v/>
      </c>
    </row>
    <row r="5220" customFormat="false" ht="14.25" hidden="false" customHeight="true" outlineLevel="0" collapsed="false">
      <c r="H5220" s="44" t="n">
        <f aca="false">IF(ISNUMBER(SEARCH($N$1,I5220)),MAX($H$4:H5219)+1,0)</f>
        <v>0</v>
      </c>
      <c r="N5220" s="44" t="str">
        <f aca="false">IFERROR(VLOOKUP(ROWS($N$5:N5220),$H$5:$I$6009,2,0),"")</f>
        <v/>
      </c>
    </row>
    <row r="5221" customFormat="false" ht="14.25" hidden="false" customHeight="true" outlineLevel="0" collapsed="false">
      <c r="H5221" s="44" t="n">
        <f aca="false">IF(ISNUMBER(SEARCH($N$1,I5221)),MAX($H$4:H5220)+1,0)</f>
        <v>0</v>
      </c>
      <c r="N5221" s="44" t="str">
        <f aca="false">IFERROR(VLOOKUP(ROWS($N$5:N5221),$H$5:$I$6009,2,0),"")</f>
        <v/>
      </c>
    </row>
    <row r="5222" customFormat="false" ht="14.25" hidden="false" customHeight="true" outlineLevel="0" collapsed="false">
      <c r="H5222" s="44" t="n">
        <f aca="false">IF(ISNUMBER(SEARCH($N$1,I5222)),MAX($H$4:H5221)+1,0)</f>
        <v>0</v>
      </c>
      <c r="N5222" s="44" t="str">
        <f aca="false">IFERROR(VLOOKUP(ROWS($N$5:N5222),$H$5:$I$6009,2,0),"")</f>
        <v/>
      </c>
    </row>
    <row r="5223" customFormat="false" ht="14.25" hidden="false" customHeight="true" outlineLevel="0" collapsed="false">
      <c r="H5223" s="44" t="n">
        <f aca="false">IF(ISNUMBER(SEARCH($N$1,I5223)),MAX($H$4:H5222)+1,0)</f>
        <v>0</v>
      </c>
      <c r="N5223" s="44" t="str">
        <f aca="false">IFERROR(VLOOKUP(ROWS($N$5:N5223),$H$5:$I$6009,2,0),"")</f>
        <v/>
      </c>
    </row>
    <row r="5224" customFormat="false" ht="14.25" hidden="false" customHeight="true" outlineLevel="0" collapsed="false">
      <c r="H5224" s="44" t="n">
        <f aca="false">IF(ISNUMBER(SEARCH($N$1,I5224)),MAX($H$4:H5223)+1,0)</f>
        <v>0</v>
      </c>
      <c r="N5224" s="44" t="str">
        <f aca="false">IFERROR(VLOOKUP(ROWS($N$5:N5224),$H$5:$I$6009,2,0),"")</f>
        <v/>
      </c>
    </row>
    <row r="5225" customFormat="false" ht="14.25" hidden="false" customHeight="true" outlineLevel="0" collapsed="false">
      <c r="H5225" s="44" t="n">
        <f aca="false">IF(ISNUMBER(SEARCH($N$1,I5225)),MAX($H$4:H5224)+1,0)</f>
        <v>0</v>
      </c>
      <c r="N5225" s="44" t="str">
        <f aca="false">IFERROR(VLOOKUP(ROWS($N$5:N5225),$H$5:$I$6009,2,0),"")</f>
        <v/>
      </c>
    </row>
    <row r="5226" customFormat="false" ht="14.25" hidden="false" customHeight="true" outlineLevel="0" collapsed="false">
      <c r="H5226" s="44" t="n">
        <f aca="false">IF(ISNUMBER(SEARCH($N$1,I5226)),MAX($H$4:H5225)+1,0)</f>
        <v>0</v>
      </c>
      <c r="N5226" s="44" t="str">
        <f aca="false">IFERROR(VLOOKUP(ROWS($N$5:N5226),$H$5:$I$6009,2,0),"")</f>
        <v/>
      </c>
    </row>
    <row r="5227" customFormat="false" ht="14.25" hidden="false" customHeight="true" outlineLevel="0" collapsed="false">
      <c r="H5227" s="44" t="n">
        <f aca="false">IF(ISNUMBER(SEARCH($N$1,I5227)),MAX($H$4:H5226)+1,0)</f>
        <v>0</v>
      </c>
      <c r="N5227" s="44" t="str">
        <f aca="false">IFERROR(VLOOKUP(ROWS($N$5:N5227),$H$5:$I$6009,2,0),"")</f>
        <v/>
      </c>
    </row>
    <row r="5228" customFormat="false" ht="14.25" hidden="false" customHeight="true" outlineLevel="0" collapsed="false">
      <c r="H5228" s="44" t="n">
        <f aca="false">IF(ISNUMBER(SEARCH($N$1,I5228)),MAX($H$4:H5227)+1,0)</f>
        <v>0</v>
      </c>
      <c r="N5228" s="44" t="str">
        <f aca="false">IFERROR(VLOOKUP(ROWS($N$5:N5228),$H$5:$I$6009,2,0),"")</f>
        <v/>
      </c>
    </row>
    <row r="5229" customFormat="false" ht="14.25" hidden="false" customHeight="true" outlineLevel="0" collapsed="false">
      <c r="H5229" s="44" t="n">
        <f aca="false">IF(ISNUMBER(SEARCH($N$1,I5229)),MAX($H$4:H5228)+1,0)</f>
        <v>0</v>
      </c>
      <c r="N5229" s="44" t="str">
        <f aca="false">IFERROR(VLOOKUP(ROWS($N$5:N5229),$H$5:$I$6009,2,0),"")</f>
        <v/>
      </c>
    </row>
    <row r="5230" customFormat="false" ht="14.25" hidden="false" customHeight="true" outlineLevel="0" collapsed="false">
      <c r="H5230" s="44" t="n">
        <f aca="false">IF(ISNUMBER(SEARCH($N$1,I5230)),MAX($H$4:H5229)+1,0)</f>
        <v>0</v>
      </c>
      <c r="N5230" s="44" t="str">
        <f aca="false">IFERROR(VLOOKUP(ROWS($N$5:N5230),$H$5:$I$6009,2,0),"")</f>
        <v/>
      </c>
    </row>
    <row r="5231" customFormat="false" ht="14.25" hidden="false" customHeight="true" outlineLevel="0" collapsed="false">
      <c r="H5231" s="44" t="n">
        <f aca="false">IF(ISNUMBER(SEARCH($N$1,I5231)),MAX($H$4:H5230)+1,0)</f>
        <v>0</v>
      </c>
      <c r="N5231" s="44" t="str">
        <f aca="false">IFERROR(VLOOKUP(ROWS($N$5:N5231),$H$5:$I$6009,2,0),"")</f>
        <v/>
      </c>
    </row>
    <row r="5232" customFormat="false" ht="14.25" hidden="false" customHeight="true" outlineLevel="0" collapsed="false">
      <c r="H5232" s="44" t="n">
        <f aca="false">IF(ISNUMBER(SEARCH($N$1,I5232)),MAX($H$4:H5231)+1,0)</f>
        <v>0</v>
      </c>
      <c r="N5232" s="44" t="str">
        <f aca="false">IFERROR(VLOOKUP(ROWS($N$5:N5232),$H$5:$I$6009,2,0),"")</f>
        <v/>
      </c>
    </row>
    <row r="5233" customFormat="false" ht="14.25" hidden="false" customHeight="true" outlineLevel="0" collapsed="false">
      <c r="H5233" s="44" t="n">
        <f aca="false">IF(ISNUMBER(SEARCH($N$1,I5233)),MAX($H$4:H5232)+1,0)</f>
        <v>0</v>
      </c>
      <c r="N5233" s="44" t="str">
        <f aca="false">IFERROR(VLOOKUP(ROWS($N$5:N5233),$H$5:$I$6009,2,0),"")</f>
        <v/>
      </c>
    </row>
    <row r="5234" customFormat="false" ht="14.25" hidden="false" customHeight="true" outlineLevel="0" collapsed="false">
      <c r="H5234" s="44" t="n">
        <f aca="false">IF(ISNUMBER(SEARCH($N$1,I5234)),MAX($H$4:H5233)+1,0)</f>
        <v>0</v>
      </c>
      <c r="N5234" s="44" t="str">
        <f aca="false">IFERROR(VLOOKUP(ROWS($N$5:N5234),$H$5:$I$6009,2,0),"")</f>
        <v/>
      </c>
    </row>
    <row r="5235" customFormat="false" ht="14.25" hidden="false" customHeight="true" outlineLevel="0" collapsed="false">
      <c r="H5235" s="44" t="n">
        <f aca="false">IF(ISNUMBER(SEARCH($N$1,I5235)),MAX($H$4:H5234)+1,0)</f>
        <v>0</v>
      </c>
      <c r="N5235" s="44" t="str">
        <f aca="false">IFERROR(VLOOKUP(ROWS($N$5:N5235),$H$5:$I$6009,2,0),"")</f>
        <v/>
      </c>
    </row>
    <row r="5236" customFormat="false" ht="14.25" hidden="false" customHeight="true" outlineLevel="0" collapsed="false">
      <c r="H5236" s="44" t="n">
        <f aca="false">IF(ISNUMBER(SEARCH($N$1,I5236)),MAX($H$4:H5235)+1,0)</f>
        <v>0</v>
      </c>
      <c r="N5236" s="44" t="str">
        <f aca="false">IFERROR(VLOOKUP(ROWS($N$5:N5236),$H$5:$I$6009,2,0),"")</f>
        <v/>
      </c>
    </row>
    <row r="5237" customFormat="false" ht="14.25" hidden="false" customHeight="true" outlineLevel="0" collapsed="false">
      <c r="H5237" s="44" t="n">
        <f aca="false">IF(ISNUMBER(SEARCH($N$1,I5237)),MAX($H$4:H5236)+1,0)</f>
        <v>0</v>
      </c>
      <c r="N5237" s="44" t="str">
        <f aca="false">IFERROR(VLOOKUP(ROWS($N$5:N5237),$H$5:$I$6009,2,0),"")</f>
        <v/>
      </c>
    </row>
    <row r="5238" customFormat="false" ht="14.25" hidden="false" customHeight="true" outlineLevel="0" collapsed="false">
      <c r="H5238" s="44" t="n">
        <f aca="false">IF(ISNUMBER(SEARCH($N$1,I5238)),MAX($H$4:H5237)+1,0)</f>
        <v>0</v>
      </c>
      <c r="N5238" s="44" t="str">
        <f aca="false">IFERROR(VLOOKUP(ROWS($N$5:N5238),$H$5:$I$6009,2,0),"")</f>
        <v/>
      </c>
    </row>
    <row r="5239" customFormat="false" ht="14.25" hidden="false" customHeight="true" outlineLevel="0" collapsed="false">
      <c r="H5239" s="44" t="n">
        <f aca="false">IF(ISNUMBER(SEARCH($N$1,I5239)),MAX($H$4:H5238)+1,0)</f>
        <v>0</v>
      </c>
      <c r="N5239" s="44" t="str">
        <f aca="false">IFERROR(VLOOKUP(ROWS($N$5:N5239),$H$5:$I$6009,2,0),"")</f>
        <v/>
      </c>
    </row>
    <row r="5240" customFormat="false" ht="14.25" hidden="false" customHeight="true" outlineLevel="0" collapsed="false">
      <c r="H5240" s="44" t="n">
        <f aca="false">IF(ISNUMBER(SEARCH($N$1,I5240)),MAX($H$4:H5239)+1,0)</f>
        <v>0</v>
      </c>
      <c r="N5240" s="44" t="str">
        <f aca="false">IFERROR(VLOOKUP(ROWS($N$5:N5240),$H$5:$I$6009,2,0),"")</f>
        <v/>
      </c>
    </row>
    <row r="5241" customFormat="false" ht="14.25" hidden="false" customHeight="true" outlineLevel="0" collapsed="false">
      <c r="H5241" s="44" t="n">
        <f aca="false">IF(ISNUMBER(SEARCH($N$1,I5241)),MAX($H$4:H5240)+1,0)</f>
        <v>0</v>
      </c>
      <c r="N5241" s="44" t="str">
        <f aca="false">IFERROR(VLOOKUP(ROWS($N$5:N5241),$H$5:$I$6009,2,0),"")</f>
        <v/>
      </c>
    </row>
    <row r="5242" customFormat="false" ht="14.25" hidden="false" customHeight="true" outlineLevel="0" collapsed="false">
      <c r="H5242" s="44" t="n">
        <f aca="false">IF(ISNUMBER(SEARCH($N$1,I5242)),MAX($H$4:H5241)+1,0)</f>
        <v>0</v>
      </c>
      <c r="N5242" s="44" t="str">
        <f aca="false">IFERROR(VLOOKUP(ROWS($N$5:N5242),$H$5:$I$6009,2,0),"")</f>
        <v/>
      </c>
    </row>
    <row r="5243" customFormat="false" ht="14.25" hidden="false" customHeight="true" outlineLevel="0" collapsed="false">
      <c r="H5243" s="44" t="n">
        <f aca="false">IF(ISNUMBER(SEARCH($N$1,I5243)),MAX($H$4:H5242)+1,0)</f>
        <v>0</v>
      </c>
      <c r="N5243" s="44" t="str">
        <f aca="false">IFERROR(VLOOKUP(ROWS($N$5:N5243),$H$5:$I$6009,2,0),"")</f>
        <v/>
      </c>
    </row>
    <row r="5244" customFormat="false" ht="14.25" hidden="false" customHeight="true" outlineLevel="0" collapsed="false">
      <c r="H5244" s="44" t="n">
        <f aca="false">IF(ISNUMBER(SEARCH($N$1,I5244)),MAX($H$4:H5243)+1,0)</f>
        <v>0</v>
      </c>
      <c r="N5244" s="44" t="str">
        <f aca="false">IFERROR(VLOOKUP(ROWS($N$5:N5244),$H$5:$I$6009,2,0),"")</f>
        <v/>
      </c>
    </row>
    <row r="5245" customFormat="false" ht="14.25" hidden="false" customHeight="true" outlineLevel="0" collapsed="false">
      <c r="H5245" s="44" t="n">
        <f aca="false">IF(ISNUMBER(SEARCH($N$1,I5245)),MAX($H$4:H5244)+1,0)</f>
        <v>0</v>
      </c>
      <c r="N5245" s="44" t="str">
        <f aca="false">IFERROR(VLOOKUP(ROWS($N$5:N5245),$H$5:$I$6009,2,0),"")</f>
        <v/>
      </c>
    </row>
    <row r="5246" customFormat="false" ht="14.25" hidden="false" customHeight="true" outlineLevel="0" collapsed="false">
      <c r="H5246" s="44" t="n">
        <f aca="false">IF(ISNUMBER(SEARCH($N$1,I5246)),MAX($H$4:H5245)+1,0)</f>
        <v>0</v>
      </c>
      <c r="N5246" s="44" t="str">
        <f aca="false">IFERROR(VLOOKUP(ROWS($N$5:N5246),$H$5:$I$6009,2,0),"")</f>
        <v/>
      </c>
    </row>
    <row r="5247" customFormat="false" ht="14.25" hidden="false" customHeight="true" outlineLevel="0" collapsed="false">
      <c r="H5247" s="44" t="n">
        <f aca="false">IF(ISNUMBER(SEARCH($N$1,I5247)),MAX($H$4:H5246)+1,0)</f>
        <v>0</v>
      </c>
      <c r="N5247" s="44" t="str">
        <f aca="false">IFERROR(VLOOKUP(ROWS($N$5:N5247),$H$5:$I$6009,2,0),"")</f>
        <v/>
      </c>
    </row>
    <row r="5248" customFormat="false" ht="14.25" hidden="false" customHeight="true" outlineLevel="0" collapsed="false">
      <c r="H5248" s="44" t="n">
        <f aca="false">IF(ISNUMBER(SEARCH($N$1,I5248)),MAX($H$4:H5247)+1,0)</f>
        <v>0</v>
      </c>
      <c r="N5248" s="44" t="str">
        <f aca="false">IFERROR(VLOOKUP(ROWS($N$5:N5248),$H$5:$I$6009,2,0),"")</f>
        <v/>
      </c>
    </row>
    <row r="5249" customFormat="false" ht="14.25" hidden="false" customHeight="true" outlineLevel="0" collapsed="false">
      <c r="H5249" s="44" t="n">
        <f aca="false">IF(ISNUMBER(SEARCH($N$1,I5249)),MAX($H$4:H5248)+1,0)</f>
        <v>0</v>
      </c>
      <c r="N5249" s="44" t="str">
        <f aca="false">IFERROR(VLOOKUP(ROWS($N$5:N5249),$H$5:$I$6009,2,0),"")</f>
        <v/>
      </c>
    </row>
    <row r="5250" customFormat="false" ht="14.25" hidden="false" customHeight="true" outlineLevel="0" collapsed="false">
      <c r="H5250" s="44" t="n">
        <f aca="false">IF(ISNUMBER(SEARCH($N$1,I5250)),MAX($H$4:H5249)+1,0)</f>
        <v>0</v>
      </c>
      <c r="N5250" s="44" t="str">
        <f aca="false">IFERROR(VLOOKUP(ROWS($N$5:N5250),$H$5:$I$6009,2,0),"")</f>
        <v/>
      </c>
    </row>
    <row r="5251" customFormat="false" ht="14.25" hidden="false" customHeight="true" outlineLevel="0" collapsed="false">
      <c r="H5251" s="44" t="n">
        <f aca="false">IF(ISNUMBER(SEARCH($N$1,I5251)),MAX($H$4:H5250)+1,0)</f>
        <v>0</v>
      </c>
      <c r="N5251" s="44" t="str">
        <f aca="false">IFERROR(VLOOKUP(ROWS($N$5:N5251),$H$5:$I$6009,2,0),"")</f>
        <v/>
      </c>
    </row>
    <row r="5252" customFormat="false" ht="14.25" hidden="false" customHeight="true" outlineLevel="0" collapsed="false">
      <c r="H5252" s="44" t="n">
        <f aca="false">IF(ISNUMBER(SEARCH($N$1,I5252)),MAX($H$4:H5251)+1,0)</f>
        <v>0</v>
      </c>
      <c r="N5252" s="44" t="str">
        <f aca="false">IFERROR(VLOOKUP(ROWS($N$5:N5252),$H$5:$I$6009,2,0),"")</f>
        <v/>
      </c>
    </row>
    <row r="5253" customFormat="false" ht="14.25" hidden="false" customHeight="true" outlineLevel="0" collapsed="false">
      <c r="H5253" s="44" t="n">
        <f aca="false">IF(ISNUMBER(SEARCH($N$1,I5253)),MAX($H$4:H5252)+1,0)</f>
        <v>0</v>
      </c>
      <c r="N5253" s="44" t="str">
        <f aca="false">IFERROR(VLOOKUP(ROWS($N$5:N5253),$H$5:$I$6009,2,0),"")</f>
        <v/>
      </c>
    </row>
    <row r="5254" customFormat="false" ht="14.25" hidden="false" customHeight="true" outlineLevel="0" collapsed="false">
      <c r="H5254" s="44" t="n">
        <f aca="false">IF(ISNUMBER(SEARCH($N$1,I5254)),MAX($H$4:H5253)+1,0)</f>
        <v>0</v>
      </c>
      <c r="N5254" s="44" t="str">
        <f aca="false">IFERROR(VLOOKUP(ROWS($N$5:N5254),$H$5:$I$6009,2,0),"")</f>
        <v/>
      </c>
    </row>
    <row r="5255" customFormat="false" ht="14.25" hidden="false" customHeight="true" outlineLevel="0" collapsed="false">
      <c r="H5255" s="44" t="n">
        <f aca="false">IF(ISNUMBER(SEARCH($N$1,I5255)),MAX($H$4:H5254)+1,0)</f>
        <v>0</v>
      </c>
      <c r="N5255" s="44" t="str">
        <f aca="false">IFERROR(VLOOKUP(ROWS($N$5:N5255),$H$5:$I$6009,2,0),"")</f>
        <v/>
      </c>
    </row>
    <row r="5256" customFormat="false" ht="14.25" hidden="false" customHeight="true" outlineLevel="0" collapsed="false">
      <c r="H5256" s="44" t="n">
        <f aca="false">IF(ISNUMBER(SEARCH($N$1,I5256)),MAX($H$4:H5255)+1,0)</f>
        <v>0</v>
      </c>
      <c r="N5256" s="44" t="str">
        <f aca="false">IFERROR(VLOOKUP(ROWS($N$5:N5256),$H$5:$I$6009,2,0),"")</f>
        <v/>
      </c>
    </row>
    <row r="5257" customFormat="false" ht="14.25" hidden="false" customHeight="true" outlineLevel="0" collapsed="false">
      <c r="H5257" s="44" t="n">
        <f aca="false">IF(ISNUMBER(SEARCH($N$1,I5257)),MAX($H$4:H5256)+1,0)</f>
        <v>0</v>
      </c>
      <c r="N5257" s="44" t="str">
        <f aca="false">IFERROR(VLOOKUP(ROWS($N$5:N5257),$H$5:$I$6009,2,0),"")</f>
        <v/>
      </c>
    </row>
    <row r="5258" customFormat="false" ht="14.25" hidden="false" customHeight="true" outlineLevel="0" collapsed="false">
      <c r="H5258" s="44" t="n">
        <f aca="false">IF(ISNUMBER(SEARCH($N$1,I5258)),MAX($H$4:H5257)+1,0)</f>
        <v>0</v>
      </c>
      <c r="N5258" s="44" t="str">
        <f aca="false">IFERROR(VLOOKUP(ROWS($N$5:N5258),$H$5:$I$6009,2,0),"")</f>
        <v/>
      </c>
    </row>
    <row r="5259" customFormat="false" ht="14.25" hidden="false" customHeight="true" outlineLevel="0" collapsed="false">
      <c r="H5259" s="44" t="n">
        <f aca="false">IF(ISNUMBER(SEARCH($N$1,I5259)),MAX($H$4:H5258)+1,0)</f>
        <v>0</v>
      </c>
      <c r="N5259" s="44" t="str">
        <f aca="false">IFERROR(VLOOKUP(ROWS($N$5:N5259),$H$5:$I$6009,2,0),"")</f>
        <v/>
      </c>
    </row>
    <row r="5260" customFormat="false" ht="14.25" hidden="false" customHeight="true" outlineLevel="0" collapsed="false">
      <c r="H5260" s="44" t="n">
        <f aca="false">IF(ISNUMBER(SEARCH($N$1,I5260)),MAX($H$4:H5259)+1,0)</f>
        <v>0</v>
      </c>
      <c r="N5260" s="44" t="str">
        <f aca="false">IFERROR(VLOOKUP(ROWS($N$5:N5260),$H$5:$I$6009,2,0),"")</f>
        <v/>
      </c>
    </row>
    <row r="5261" customFormat="false" ht="14.25" hidden="false" customHeight="true" outlineLevel="0" collapsed="false">
      <c r="H5261" s="44" t="n">
        <f aca="false">IF(ISNUMBER(SEARCH($N$1,I5261)),MAX($H$4:H5260)+1,0)</f>
        <v>0</v>
      </c>
      <c r="N5261" s="44" t="str">
        <f aca="false">IFERROR(VLOOKUP(ROWS($N$5:N5261),$H$5:$I$6009,2,0),"")</f>
        <v/>
      </c>
    </row>
    <row r="5262" customFormat="false" ht="14.25" hidden="false" customHeight="true" outlineLevel="0" collapsed="false">
      <c r="H5262" s="44" t="n">
        <f aca="false">IF(ISNUMBER(SEARCH($N$1,I5262)),MAX($H$4:H5261)+1,0)</f>
        <v>0</v>
      </c>
      <c r="N5262" s="44" t="str">
        <f aca="false">IFERROR(VLOOKUP(ROWS($N$5:N5262),$H$5:$I$6009,2,0),"")</f>
        <v/>
      </c>
    </row>
    <row r="5263" customFormat="false" ht="14.25" hidden="false" customHeight="true" outlineLevel="0" collapsed="false">
      <c r="H5263" s="44" t="n">
        <f aca="false">IF(ISNUMBER(SEARCH($N$1,I5263)),MAX($H$4:H5262)+1,0)</f>
        <v>0</v>
      </c>
      <c r="N5263" s="44" t="str">
        <f aca="false">IFERROR(VLOOKUP(ROWS($N$5:N5263),$H$5:$I$6009,2,0),"")</f>
        <v/>
      </c>
    </row>
    <row r="5264" customFormat="false" ht="14.25" hidden="false" customHeight="true" outlineLevel="0" collapsed="false">
      <c r="H5264" s="44" t="n">
        <f aca="false">IF(ISNUMBER(SEARCH($N$1,I5264)),MAX($H$4:H5263)+1,0)</f>
        <v>0</v>
      </c>
      <c r="N5264" s="44" t="str">
        <f aca="false">IFERROR(VLOOKUP(ROWS($N$5:N5264),$H$5:$I$6009,2,0),"")</f>
        <v/>
      </c>
    </row>
    <row r="5265" customFormat="false" ht="14.25" hidden="false" customHeight="true" outlineLevel="0" collapsed="false">
      <c r="H5265" s="44" t="n">
        <f aca="false">IF(ISNUMBER(SEARCH($N$1,I5265)),MAX($H$4:H5264)+1,0)</f>
        <v>0</v>
      </c>
      <c r="N5265" s="44" t="str">
        <f aca="false">IFERROR(VLOOKUP(ROWS($N$5:N5265),$H$5:$I$6009,2,0),"")</f>
        <v/>
      </c>
    </row>
    <row r="5266" customFormat="false" ht="14.25" hidden="false" customHeight="true" outlineLevel="0" collapsed="false">
      <c r="H5266" s="44" t="n">
        <f aca="false">IF(ISNUMBER(SEARCH($N$1,I5266)),MAX($H$4:H5265)+1,0)</f>
        <v>0</v>
      </c>
      <c r="N5266" s="44" t="str">
        <f aca="false">IFERROR(VLOOKUP(ROWS($N$5:N5266),$H$5:$I$6009,2,0),"")</f>
        <v/>
      </c>
    </row>
    <row r="5267" customFormat="false" ht="14.25" hidden="false" customHeight="true" outlineLevel="0" collapsed="false">
      <c r="H5267" s="44" t="n">
        <f aca="false">IF(ISNUMBER(SEARCH($N$1,I5267)),MAX($H$4:H5266)+1,0)</f>
        <v>0</v>
      </c>
      <c r="N5267" s="44" t="str">
        <f aca="false">IFERROR(VLOOKUP(ROWS($N$5:N5267),$H$5:$I$6009,2,0),"")</f>
        <v/>
      </c>
    </row>
    <row r="5268" customFormat="false" ht="14.25" hidden="false" customHeight="true" outlineLevel="0" collapsed="false">
      <c r="H5268" s="44" t="n">
        <f aca="false">IF(ISNUMBER(SEARCH($N$1,I5268)),MAX($H$4:H5267)+1,0)</f>
        <v>0</v>
      </c>
      <c r="N5268" s="44" t="str">
        <f aca="false">IFERROR(VLOOKUP(ROWS($N$5:N5268),$H$5:$I$6009,2,0),"")</f>
        <v/>
      </c>
    </row>
    <row r="5269" customFormat="false" ht="14.25" hidden="false" customHeight="true" outlineLevel="0" collapsed="false">
      <c r="H5269" s="44" t="n">
        <f aca="false">IF(ISNUMBER(SEARCH($N$1,I5269)),MAX($H$4:H5268)+1,0)</f>
        <v>0</v>
      </c>
      <c r="N5269" s="44" t="str">
        <f aca="false">IFERROR(VLOOKUP(ROWS($N$5:N5269),$H$5:$I$6009,2,0),"")</f>
        <v/>
      </c>
    </row>
    <row r="5270" customFormat="false" ht="14.25" hidden="false" customHeight="true" outlineLevel="0" collapsed="false">
      <c r="H5270" s="44" t="n">
        <f aca="false">IF(ISNUMBER(SEARCH($N$1,I5270)),MAX($H$4:H5269)+1,0)</f>
        <v>0</v>
      </c>
      <c r="N5270" s="44" t="str">
        <f aca="false">IFERROR(VLOOKUP(ROWS($N$5:N5270),$H$5:$I$6009,2,0),"")</f>
        <v/>
      </c>
    </row>
    <row r="5271" customFormat="false" ht="14.25" hidden="false" customHeight="true" outlineLevel="0" collapsed="false">
      <c r="H5271" s="44" t="n">
        <f aca="false">IF(ISNUMBER(SEARCH($N$1,I5271)),MAX($H$4:H5270)+1,0)</f>
        <v>0</v>
      </c>
      <c r="N5271" s="44" t="str">
        <f aca="false">IFERROR(VLOOKUP(ROWS($N$5:N5271),$H$5:$I$6009,2,0),"")</f>
        <v/>
      </c>
    </row>
    <row r="5272" customFormat="false" ht="14.25" hidden="false" customHeight="true" outlineLevel="0" collapsed="false">
      <c r="H5272" s="44" t="n">
        <f aca="false">IF(ISNUMBER(SEARCH($N$1,I5272)),MAX($H$4:H5271)+1,0)</f>
        <v>0</v>
      </c>
      <c r="N5272" s="44" t="str">
        <f aca="false">IFERROR(VLOOKUP(ROWS($N$5:N5272),$H$5:$I$6009,2,0),"")</f>
        <v/>
      </c>
    </row>
    <row r="5273" customFormat="false" ht="14.25" hidden="false" customHeight="true" outlineLevel="0" collapsed="false">
      <c r="H5273" s="44" t="n">
        <f aca="false">IF(ISNUMBER(SEARCH($N$1,I5273)),MAX($H$4:H5272)+1,0)</f>
        <v>0</v>
      </c>
      <c r="N5273" s="44" t="str">
        <f aca="false">IFERROR(VLOOKUP(ROWS($N$5:N5273),$H$5:$I$6009,2,0),"")</f>
        <v/>
      </c>
    </row>
    <row r="5274" customFormat="false" ht="14.25" hidden="false" customHeight="true" outlineLevel="0" collapsed="false">
      <c r="H5274" s="44" t="n">
        <f aca="false">IF(ISNUMBER(SEARCH($N$1,I5274)),MAX($H$4:H5273)+1,0)</f>
        <v>0</v>
      </c>
      <c r="N5274" s="44" t="str">
        <f aca="false">IFERROR(VLOOKUP(ROWS($N$5:N5274),$H$5:$I$6009,2,0),"")</f>
        <v/>
      </c>
    </row>
    <row r="5275" customFormat="false" ht="14.25" hidden="false" customHeight="true" outlineLevel="0" collapsed="false">
      <c r="H5275" s="44" t="n">
        <f aca="false">IF(ISNUMBER(SEARCH($N$1,I5275)),MAX($H$4:H5274)+1,0)</f>
        <v>0</v>
      </c>
      <c r="N5275" s="44" t="str">
        <f aca="false">IFERROR(VLOOKUP(ROWS($N$5:N5275),$H$5:$I$6009,2,0),"")</f>
        <v/>
      </c>
    </row>
    <row r="5276" customFormat="false" ht="14.25" hidden="false" customHeight="true" outlineLevel="0" collapsed="false">
      <c r="H5276" s="44" t="n">
        <f aca="false">IF(ISNUMBER(SEARCH($N$1,I5276)),MAX($H$4:H5275)+1,0)</f>
        <v>0</v>
      </c>
      <c r="N5276" s="44" t="str">
        <f aca="false">IFERROR(VLOOKUP(ROWS($N$5:N5276),$H$5:$I$6009,2,0),"")</f>
        <v/>
      </c>
    </row>
    <row r="5277" customFormat="false" ht="14.25" hidden="false" customHeight="true" outlineLevel="0" collapsed="false">
      <c r="H5277" s="44" t="n">
        <f aca="false">IF(ISNUMBER(SEARCH($N$1,I5277)),MAX($H$4:H5276)+1,0)</f>
        <v>0</v>
      </c>
      <c r="N5277" s="44" t="str">
        <f aca="false">IFERROR(VLOOKUP(ROWS($N$5:N5277),$H$5:$I$6009,2,0),"")</f>
        <v/>
      </c>
    </row>
    <row r="5278" customFormat="false" ht="14.25" hidden="false" customHeight="true" outlineLevel="0" collapsed="false">
      <c r="H5278" s="44" t="n">
        <f aca="false">IF(ISNUMBER(SEARCH($N$1,I5278)),MAX($H$4:H5277)+1,0)</f>
        <v>0</v>
      </c>
      <c r="N5278" s="44" t="str">
        <f aca="false">IFERROR(VLOOKUP(ROWS($N$5:N5278),$H$5:$I$6009,2,0),"")</f>
        <v/>
      </c>
    </row>
    <row r="5279" customFormat="false" ht="14.25" hidden="false" customHeight="true" outlineLevel="0" collapsed="false">
      <c r="H5279" s="44" t="n">
        <f aca="false">IF(ISNUMBER(SEARCH($N$1,I5279)),MAX($H$4:H5278)+1,0)</f>
        <v>0</v>
      </c>
      <c r="N5279" s="44" t="str">
        <f aca="false">IFERROR(VLOOKUP(ROWS($N$5:N5279),$H$5:$I$6009,2,0),"")</f>
        <v/>
      </c>
    </row>
    <row r="5280" customFormat="false" ht="14.25" hidden="false" customHeight="true" outlineLevel="0" collapsed="false">
      <c r="H5280" s="44" t="n">
        <f aca="false">IF(ISNUMBER(SEARCH($N$1,I5280)),MAX($H$4:H5279)+1,0)</f>
        <v>0</v>
      </c>
      <c r="N5280" s="44" t="str">
        <f aca="false">IFERROR(VLOOKUP(ROWS($N$5:N5280),$H$5:$I$6009,2,0),"")</f>
        <v/>
      </c>
    </row>
    <row r="5281" customFormat="false" ht="14.25" hidden="false" customHeight="true" outlineLevel="0" collapsed="false">
      <c r="H5281" s="44" t="n">
        <f aca="false">IF(ISNUMBER(SEARCH($N$1,I5281)),MAX($H$4:H5280)+1,0)</f>
        <v>0</v>
      </c>
      <c r="N5281" s="44" t="str">
        <f aca="false">IFERROR(VLOOKUP(ROWS($N$5:N5281),$H$5:$I$6009,2,0),"")</f>
        <v/>
      </c>
    </row>
    <row r="5282" customFormat="false" ht="14.25" hidden="false" customHeight="true" outlineLevel="0" collapsed="false">
      <c r="H5282" s="44" t="n">
        <f aca="false">IF(ISNUMBER(SEARCH($N$1,I5282)),MAX($H$4:H5281)+1,0)</f>
        <v>0</v>
      </c>
      <c r="N5282" s="44" t="str">
        <f aca="false">IFERROR(VLOOKUP(ROWS($N$5:N5282),$H$5:$I$6009,2,0),"")</f>
        <v/>
      </c>
    </row>
    <row r="5283" customFormat="false" ht="14.25" hidden="false" customHeight="true" outlineLevel="0" collapsed="false">
      <c r="H5283" s="44" t="n">
        <f aca="false">IF(ISNUMBER(SEARCH($N$1,I5283)),MAX($H$4:H5282)+1,0)</f>
        <v>0</v>
      </c>
      <c r="N5283" s="44" t="str">
        <f aca="false">IFERROR(VLOOKUP(ROWS($N$5:N5283),$H$5:$I$6009,2,0),"")</f>
        <v/>
      </c>
    </row>
    <row r="5284" customFormat="false" ht="14.25" hidden="false" customHeight="true" outlineLevel="0" collapsed="false">
      <c r="H5284" s="44" t="n">
        <f aca="false">IF(ISNUMBER(SEARCH($N$1,I5284)),MAX($H$4:H5283)+1,0)</f>
        <v>0</v>
      </c>
      <c r="N5284" s="44" t="str">
        <f aca="false">IFERROR(VLOOKUP(ROWS($N$5:N5284),$H$5:$I$6009,2,0),"")</f>
        <v/>
      </c>
    </row>
    <row r="5285" customFormat="false" ht="14.25" hidden="false" customHeight="true" outlineLevel="0" collapsed="false">
      <c r="H5285" s="44" t="n">
        <f aca="false">IF(ISNUMBER(SEARCH($N$1,I5285)),MAX($H$4:H5284)+1,0)</f>
        <v>0</v>
      </c>
      <c r="N5285" s="44" t="str">
        <f aca="false">IFERROR(VLOOKUP(ROWS($N$5:N5285),$H$5:$I$6009,2,0),"")</f>
        <v/>
      </c>
    </row>
    <row r="5286" customFormat="false" ht="14.25" hidden="false" customHeight="true" outlineLevel="0" collapsed="false">
      <c r="H5286" s="44" t="n">
        <f aca="false">IF(ISNUMBER(SEARCH($N$1,I5286)),MAX($H$4:H5285)+1,0)</f>
        <v>0</v>
      </c>
      <c r="N5286" s="44" t="str">
        <f aca="false">IFERROR(VLOOKUP(ROWS($N$5:N5286),$H$5:$I$6009,2,0),"")</f>
        <v/>
      </c>
    </row>
    <row r="5287" customFormat="false" ht="14.25" hidden="false" customHeight="true" outlineLevel="0" collapsed="false">
      <c r="H5287" s="44" t="n">
        <f aca="false">IF(ISNUMBER(SEARCH($N$1,I5287)),MAX($H$4:H5286)+1,0)</f>
        <v>0</v>
      </c>
      <c r="N5287" s="44" t="str">
        <f aca="false">IFERROR(VLOOKUP(ROWS($N$5:N5287),$H$5:$I$6009,2,0),"")</f>
        <v/>
      </c>
    </row>
    <row r="5288" customFormat="false" ht="14.25" hidden="false" customHeight="true" outlineLevel="0" collapsed="false">
      <c r="H5288" s="44" t="n">
        <f aca="false">IF(ISNUMBER(SEARCH($N$1,I5288)),MAX($H$4:H5287)+1,0)</f>
        <v>0</v>
      </c>
      <c r="N5288" s="44" t="str">
        <f aca="false">IFERROR(VLOOKUP(ROWS($N$5:N5288),$H$5:$I$6009,2,0),"")</f>
        <v/>
      </c>
    </row>
    <row r="5289" customFormat="false" ht="14.25" hidden="false" customHeight="true" outlineLevel="0" collapsed="false">
      <c r="H5289" s="44" t="n">
        <f aca="false">IF(ISNUMBER(SEARCH($N$1,I5289)),MAX($H$4:H5288)+1,0)</f>
        <v>0</v>
      </c>
      <c r="N5289" s="44" t="str">
        <f aca="false">IFERROR(VLOOKUP(ROWS($N$5:N5289),$H$5:$I$6009,2,0),"")</f>
        <v/>
      </c>
    </row>
    <row r="5290" customFormat="false" ht="14.25" hidden="false" customHeight="true" outlineLevel="0" collapsed="false">
      <c r="H5290" s="44" t="n">
        <f aca="false">IF(ISNUMBER(SEARCH($N$1,I5290)),MAX($H$4:H5289)+1,0)</f>
        <v>0</v>
      </c>
      <c r="N5290" s="44" t="str">
        <f aca="false">IFERROR(VLOOKUP(ROWS($N$5:N5290),$H$5:$I$6009,2,0),"")</f>
        <v/>
      </c>
    </row>
    <row r="5291" customFormat="false" ht="14.25" hidden="false" customHeight="true" outlineLevel="0" collapsed="false">
      <c r="H5291" s="44" t="n">
        <f aca="false">IF(ISNUMBER(SEARCH($N$1,I5291)),MAX($H$4:H5290)+1,0)</f>
        <v>0</v>
      </c>
      <c r="N5291" s="44" t="str">
        <f aca="false">IFERROR(VLOOKUP(ROWS($N$5:N5291),$H$5:$I$6009,2,0),"")</f>
        <v/>
      </c>
    </row>
    <row r="5292" customFormat="false" ht="14.25" hidden="false" customHeight="true" outlineLevel="0" collapsed="false">
      <c r="H5292" s="44" t="n">
        <f aca="false">IF(ISNUMBER(SEARCH($N$1,I5292)),MAX($H$4:H5291)+1,0)</f>
        <v>0</v>
      </c>
      <c r="N5292" s="44" t="str">
        <f aca="false">IFERROR(VLOOKUP(ROWS($N$5:N5292),$H$5:$I$6009,2,0),"")</f>
        <v/>
      </c>
    </row>
    <row r="5293" customFormat="false" ht="14.25" hidden="false" customHeight="true" outlineLevel="0" collapsed="false">
      <c r="H5293" s="44" t="n">
        <f aca="false">IF(ISNUMBER(SEARCH($N$1,I5293)),MAX($H$4:H5292)+1,0)</f>
        <v>0</v>
      </c>
      <c r="N5293" s="44" t="str">
        <f aca="false">IFERROR(VLOOKUP(ROWS($N$5:N5293),$H$5:$I$6009,2,0),"")</f>
        <v/>
      </c>
    </row>
    <row r="5294" customFormat="false" ht="14.25" hidden="false" customHeight="true" outlineLevel="0" collapsed="false">
      <c r="H5294" s="44" t="n">
        <f aca="false">IF(ISNUMBER(SEARCH($N$1,I5294)),MAX($H$4:H5293)+1,0)</f>
        <v>0</v>
      </c>
      <c r="N5294" s="44" t="str">
        <f aca="false">IFERROR(VLOOKUP(ROWS($N$5:N5294),$H$5:$I$6009,2,0),"")</f>
        <v/>
      </c>
    </row>
    <row r="5295" customFormat="false" ht="14.25" hidden="false" customHeight="true" outlineLevel="0" collapsed="false">
      <c r="H5295" s="44" t="n">
        <f aca="false">IF(ISNUMBER(SEARCH($N$1,I5295)),MAX($H$4:H5294)+1,0)</f>
        <v>0</v>
      </c>
      <c r="N5295" s="44" t="str">
        <f aca="false">IFERROR(VLOOKUP(ROWS($N$5:N5295),$H$5:$I$6009,2,0),"")</f>
        <v/>
      </c>
    </row>
    <row r="5296" customFormat="false" ht="14.25" hidden="false" customHeight="true" outlineLevel="0" collapsed="false">
      <c r="H5296" s="44" t="n">
        <f aca="false">IF(ISNUMBER(SEARCH($N$1,I5296)),MAX($H$4:H5295)+1,0)</f>
        <v>0</v>
      </c>
      <c r="N5296" s="44" t="str">
        <f aca="false">IFERROR(VLOOKUP(ROWS($N$5:N5296),$H$5:$I$6009,2,0),"")</f>
        <v/>
      </c>
    </row>
    <row r="5297" customFormat="false" ht="14.25" hidden="false" customHeight="true" outlineLevel="0" collapsed="false">
      <c r="H5297" s="44" t="n">
        <f aca="false">IF(ISNUMBER(SEARCH($N$1,I5297)),MAX($H$4:H5296)+1,0)</f>
        <v>0</v>
      </c>
      <c r="N5297" s="44" t="str">
        <f aca="false">IFERROR(VLOOKUP(ROWS($N$5:N5297),$H$5:$I$6009,2,0),"")</f>
        <v/>
      </c>
    </row>
    <row r="5298" customFormat="false" ht="14.25" hidden="false" customHeight="true" outlineLevel="0" collapsed="false">
      <c r="H5298" s="44" t="n">
        <f aca="false">IF(ISNUMBER(SEARCH($N$1,I5298)),MAX($H$4:H5297)+1,0)</f>
        <v>0</v>
      </c>
      <c r="N5298" s="44" t="str">
        <f aca="false">IFERROR(VLOOKUP(ROWS($N$5:N5298),$H$5:$I$6009,2,0),"")</f>
        <v/>
      </c>
    </row>
    <row r="5299" customFormat="false" ht="14.25" hidden="false" customHeight="true" outlineLevel="0" collapsed="false">
      <c r="H5299" s="44" t="n">
        <f aca="false">IF(ISNUMBER(SEARCH($N$1,I5299)),MAX($H$4:H5298)+1,0)</f>
        <v>0</v>
      </c>
      <c r="N5299" s="44" t="str">
        <f aca="false">IFERROR(VLOOKUP(ROWS($N$5:N5299),$H$5:$I$6009,2,0),"")</f>
        <v/>
      </c>
    </row>
    <row r="5300" customFormat="false" ht="14.25" hidden="false" customHeight="true" outlineLevel="0" collapsed="false">
      <c r="H5300" s="44" t="n">
        <f aca="false">IF(ISNUMBER(SEARCH($N$1,I5300)),MAX($H$4:H5299)+1,0)</f>
        <v>0</v>
      </c>
      <c r="N5300" s="44" t="str">
        <f aca="false">IFERROR(VLOOKUP(ROWS($N$5:N5300),$H$5:$I$6009,2,0),"")</f>
        <v/>
      </c>
    </row>
    <row r="5301" customFormat="false" ht="14.25" hidden="false" customHeight="true" outlineLevel="0" collapsed="false">
      <c r="H5301" s="44" t="n">
        <f aca="false">IF(ISNUMBER(SEARCH($N$1,I5301)),MAX($H$4:H5300)+1,0)</f>
        <v>0</v>
      </c>
      <c r="N5301" s="44" t="str">
        <f aca="false">IFERROR(VLOOKUP(ROWS($N$5:N5301),$H$5:$I$6009,2,0),"")</f>
        <v/>
      </c>
    </row>
    <row r="5302" customFormat="false" ht="14.25" hidden="false" customHeight="true" outlineLevel="0" collapsed="false">
      <c r="H5302" s="44" t="n">
        <f aca="false">IF(ISNUMBER(SEARCH($N$1,I5302)),MAX($H$4:H5301)+1,0)</f>
        <v>0</v>
      </c>
      <c r="N5302" s="44" t="str">
        <f aca="false">IFERROR(VLOOKUP(ROWS($N$5:N5302),$H$5:$I$6009,2,0),"")</f>
        <v/>
      </c>
    </row>
    <row r="5303" customFormat="false" ht="14.25" hidden="false" customHeight="true" outlineLevel="0" collapsed="false">
      <c r="H5303" s="44" t="n">
        <f aca="false">IF(ISNUMBER(SEARCH($N$1,I5303)),MAX($H$4:H5302)+1,0)</f>
        <v>0</v>
      </c>
      <c r="N5303" s="44" t="str">
        <f aca="false">IFERROR(VLOOKUP(ROWS($N$5:N5303),$H$5:$I$6009,2,0),"")</f>
        <v/>
      </c>
    </row>
    <row r="5304" customFormat="false" ht="14.25" hidden="false" customHeight="true" outlineLevel="0" collapsed="false">
      <c r="H5304" s="44" t="n">
        <f aca="false">IF(ISNUMBER(SEARCH($N$1,I5304)),MAX($H$4:H5303)+1,0)</f>
        <v>0</v>
      </c>
      <c r="N5304" s="44" t="str">
        <f aca="false">IFERROR(VLOOKUP(ROWS($N$5:N5304),$H$5:$I$6009,2,0),"")</f>
        <v/>
      </c>
    </row>
    <row r="5305" customFormat="false" ht="14.25" hidden="false" customHeight="true" outlineLevel="0" collapsed="false">
      <c r="H5305" s="44" t="n">
        <f aca="false">IF(ISNUMBER(SEARCH($N$1,I5305)),MAX($H$4:H5304)+1,0)</f>
        <v>0</v>
      </c>
      <c r="N5305" s="44" t="str">
        <f aca="false">IFERROR(VLOOKUP(ROWS($N$5:N5305),$H$5:$I$6009,2,0),"")</f>
        <v/>
      </c>
    </row>
    <row r="5306" customFormat="false" ht="14.25" hidden="false" customHeight="true" outlineLevel="0" collapsed="false">
      <c r="H5306" s="44" t="n">
        <f aca="false">IF(ISNUMBER(SEARCH($N$1,I5306)),MAX($H$4:H5305)+1,0)</f>
        <v>0</v>
      </c>
      <c r="N5306" s="44" t="str">
        <f aca="false">IFERROR(VLOOKUP(ROWS($N$5:N5306),$H$5:$I$6009,2,0),"")</f>
        <v/>
      </c>
    </row>
    <row r="5307" customFormat="false" ht="14.25" hidden="false" customHeight="true" outlineLevel="0" collapsed="false">
      <c r="H5307" s="44" t="n">
        <f aca="false">IF(ISNUMBER(SEARCH($N$1,I5307)),MAX($H$4:H5306)+1,0)</f>
        <v>0</v>
      </c>
      <c r="N5307" s="44" t="str">
        <f aca="false">IFERROR(VLOOKUP(ROWS($N$5:N5307),$H$5:$I$6009,2,0),"")</f>
        <v/>
      </c>
    </row>
    <row r="5308" customFormat="false" ht="14.25" hidden="false" customHeight="true" outlineLevel="0" collapsed="false">
      <c r="H5308" s="44" t="n">
        <f aca="false">IF(ISNUMBER(SEARCH($N$1,I5308)),MAX($H$4:H5307)+1,0)</f>
        <v>0</v>
      </c>
      <c r="N5308" s="44" t="str">
        <f aca="false">IFERROR(VLOOKUP(ROWS($N$5:N5308),$H$5:$I$6009,2,0),"")</f>
        <v/>
      </c>
    </row>
    <row r="5309" customFormat="false" ht="14.25" hidden="false" customHeight="true" outlineLevel="0" collapsed="false">
      <c r="H5309" s="44" t="n">
        <f aca="false">IF(ISNUMBER(SEARCH($N$1,I5309)),MAX($H$4:H5308)+1,0)</f>
        <v>0</v>
      </c>
      <c r="N5309" s="44" t="str">
        <f aca="false">IFERROR(VLOOKUP(ROWS($N$5:N5309),$H$5:$I$6009,2,0),"")</f>
        <v/>
      </c>
    </row>
    <row r="5310" customFormat="false" ht="14.25" hidden="false" customHeight="true" outlineLevel="0" collapsed="false">
      <c r="H5310" s="44" t="n">
        <f aca="false">IF(ISNUMBER(SEARCH($N$1,I5310)),MAX($H$4:H5309)+1,0)</f>
        <v>0</v>
      </c>
      <c r="N5310" s="44" t="str">
        <f aca="false">IFERROR(VLOOKUP(ROWS($N$5:N5310),$H$5:$I$6009,2,0),"")</f>
        <v/>
      </c>
    </row>
    <row r="5311" customFormat="false" ht="14.25" hidden="false" customHeight="true" outlineLevel="0" collapsed="false">
      <c r="H5311" s="44" t="n">
        <f aca="false">IF(ISNUMBER(SEARCH($N$1,I5311)),MAX($H$4:H5310)+1,0)</f>
        <v>0</v>
      </c>
      <c r="N5311" s="44" t="str">
        <f aca="false">IFERROR(VLOOKUP(ROWS($N$5:N5311),$H$5:$I$6009,2,0),"")</f>
        <v/>
      </c>
    </row>
    <row r="5312" customFormat="false" ht="14.25" hidden="false" customHeight="true" outlineLevel="0" collapsed="false">
      <c r="H5312" s="44" t="n">
        <f aca="false">IF(ISNUMBER(SEARCH($N$1,I5312)),MAX($H$4:H5311)+1,0)</f>
        <v>0</v>
      </c>
      <c r="N5312" s="44" t="str">
        <f aca="false">IFERROR(VLOOKUP(ROWS($N$5:N5312),$H$5:$I$6009,2,0),"")</f>
        <v/>
      </c>
    </row>
    <row r="5313" customFormat="false" ht="14.25" hidden="false" customHeight="true" outlineLevel="0" collapsed="false">
      <c r="H5313" s="44" t="n">
        <f aca="false">IF(ISNUMBER(SEARCH($N$1,I5313)),MAX($H$4:H5312)+1,0)</f>
        <v>0</v>
      </c>
      <c r="N5313" s="44" t="str">
        <f aca="false">IFERROR(VLOOKUP(ROWS($N$5:N5313),$H$5:$I$6009,2,0),"")</f>
        <v/>
      </c>
    </row>
    <row r="5314" customFormat="false" ht="14.25" hidden="false" customHeight="true" outlineLevel="0" collapsed="false">
      <c r="H5314" s="44" t="n">
        <f aca="false">IF(ISNUMBER(SEARCH($N$1,I5314)),MAX($H$4:H5313)+1,0)</f>
        <v>0</v>
      </c>
      <c r="N5314" s="44" t="str">
        <f aca="false">IFERROR(VLOOKUP(ROWS($N$5:N5314),$H$5:$I$6009,2,0),"")</f>
        <v/>
      </c>
    </row>
    <row r="5315" customFormat="false" ht="14.25" hidden="false" customHeight="true" outlineLevel="0" collapsed="false">
      <c r="H5315" s="44" t="n">
        <f aca="false">IF(ISNUMBER(SEARCH($N$1,I5315)),MAX($H$4:H5314)+1,0)</f>
        <v>0</v>
      </c>
      <c r="N5315" s="44" t="str">
        <f aca="false">IFERROR(VLOOKUP(ROWS($N$5:N5315),$H$5:$I$6009,2,0),"")</f>
        <v/>
      </c>
    </row>
    <row r="5316" customFormat="false" ht="14.25" hidden="false" customHeight="true" outlineLevel="0" collapsed="false">
      <c r="H5316" s="44" t="n">
        <f aca="false">IF(ISNUMBER(SEARCH($N$1,I5316)),MAX($H$4:H5315)+1,0)</f>
        <v>0</v>
      </c>
      <c r="N5316" s="44" t="str">
        <f aca="false">IFERROR(VLOOKUP(ROWS($N$5:N5316),$H$5:$I$6009,2,0),"")</f>
        <v/>
      </c>
    </row>
    <row r="5317" customFormat="false" ht="14.25" hidden="false" customHeight="true" outlineLevel="0" collapsed="false">
      <c r="H5317" s="44" t="n">
        <f aca="false">IF(ISNUMBER(SEARCH($N$1,I5317)),MAX($H$4:H5316)+1,0)</f>
        <v>0</v>
      </c>
      <c r="N5317" s="44" t="str">
        <f aca="false">IFERROR(VLOOKUP(ROWS($N$5:N5317),$H$5:$I$6009,2,0),"")</f>
        <v/>
      </c>
    </row>
    <row r="5318" customFormat="false" ht="14.25" hidden="false" customHeight="true" outlineLevel="0" collapsed="false">
      <c r="H5318" s="44" t="n">
        <f aca="false">IF(ISNUMBER(SEARCH($N$1,I5318)),MAX($H$4:H5317)+1,0)</f>
        <v>0</v>
      </c>
      <c r="N5318" s="44" t="str">
        <f aca="false">IFERROR(VLOOKUP(ROWS($N$5:N5318),$H$5:$I$6009,2,0),"")</f>
        <v/>
      </c>
    </row>
    <row r="5319" customFormat="false" ht="14.25" hidden="false" customHeight="true" outlineLevel="0" collapsed="false">
      <c r="H5319" s="44" t="n">
        <f aca="false">IF(ISNUMBER(SEARCH($N$1,I5319)),MAX($H$4:H5318)+1,0)</f>
        <v>0</v>
      </c>
      <c r="N5319" s="44" t="str">
        <f aca="false">IFERROR(VLOOKUP(ROWS($N$5:N5319),$H$5:$I$6009,2,0),"")</f>
        <v/>
      </c>
    </row>
    <row r="5320" customFormat="false" ht="14.25" hidden="false" customHeight="true" outlineLevel="0" collapsed="false">
      <c r="H5320" s="44" t="n">
        <f aca="false">IF(ISNUMBER(SEARCH($N$1,I5320)),MAX($H$4:H5319)+1,0)</f>
        <v>0</v>
      </c>
      <c r="N5320" s="44" t="str">
        <f aca="false">IFERROR(VLOOKUP(ROWS($N$5:N5320),$H$5:$I$6009,2,0),"")</f>
        <v/>
      </c>
    </row>
    <row r="5321" customFormat="false" ht="14.25" hidden="false" customHeight="true" outlineLevel="0" collapsed="false">
      <c r="H5321" s="44" t="n">
        <f aca="false">IF(ISNUMBER(SEARCH($N$1,I5321)),MAX($H$4:H5320)+1,0)</f>
        <v>0</v>
      </c>
      <c r="N5321" s="44" t="str">
        <f aca="false">IFERROR(VLOOKUP(ROWS($N$5:N5321),$H$5:$I$6009,2,0),"")</f>
        <v/>
      </c>
    </row>
    <row r="5322" customFormat="false" ht="14.25" hidden="false" customHeight="true" outlineLevel="0" collapsed="false">
      <c r="H5322" s="44" t="n">
        <f aca="false">IF(ISNUMBER(SEARCH($N$1,I5322)),MAX($H$4:H5321)+1,0)</f>
        <v>0</v>
      </c>
      <c r="N5322" s="44" t="str">
        <f aca="false">IFERROR(VLOOKUP(ROWS($N$5:N5322),$H$5:$I$6009,2,0),"")</f>
        <v/>
      </c>
    </row>
    <row r="5323" customFormat="false" ht="14.25" hidden="false" customHeight="true" outlineLevel="0" collapsed="false">
      <c r="H5323" s="44" t="n">
        <f aca="false">IF(ISNUMBER(SEARCH($N$1,I5323)),MAX($H$4:H5322)+1,0)</f>
        <v>0</v>
      </c>
      <c r="N5323" s="44" t="str">
        <f aca="false">IFERROR(VLOOKUP(ROWS($N$5:N5323),$H$5:$I$6009,2,0),"")</f>
        <v/>
      </c>
    </row>
    <row r="5324" customFormat="false" ht="14.25" hidden="false" customHeight="true" outlineLevel="0" collapsed="false">
      <c r="H5324" s="44" t="n">
        <f aca="false">IF(ISNUMBER(SEARCH($N$1,I5324)),MAX($H$4:H5323)+1,0)</f>
        <v>0</v>
      </c>
      <c r="N5324" s="44" t="str">
        <f aca="false">IFERROR(VLOOKUP(ROWS($N$5:N5324),$H$5:$I$6009,2,0),"")</f>
        <v/>
      </c>
    </row>
    <row r="5325" customFormat="false" ht="14.25" hidden="false" customHeight="true" outlineLevel="0" collapsed="false">
      <c r="H5325" s="44" t="n">
        <f aca="false">IF(ISNUMBER(SEARCH($N$1,I5325)),MAX($H$4:H5324)+1,0)</f>
        <v>0</v>
      </c>
      <c r="N5325" s="44" t="str">
        <f aca="false">IFERROR(VLOOKUP(ROWS($N$5:N5325),$H$5:$I$6009,2,0),"")</f>
        <v/>
      </c>
    </row>
    <row r="5326" customFormat="false" ht="14.25" hidden="false" customHeight="true" outlineLevel="0" collapsed="false">
      <c r="H5326" s="44" t="n">
        <f aca="false">IF(ISNUMBER(SEARCH($N$1,I5326)),MAX($H$4:H5325)+1,0)</f>
        <v>0</v>
      </c>
      <c r="N5326" s="44" t="str">
        <f aca="false">IFERROR(VLOOKUP(ROWS($N$5:N5326),$H$5:$I$6009,2,0),"")</f>
        <v/>
      </c>
    </row>
    <row r="5327" customFormat="false" ht="14.25" hidden="false" customHeight="true" outlineLevel="0" collapsed="false">
      <c r="H5327" s="44" t="n">
        <f aca="false">IF(ISNUMBER(SEARCH($N$1,I5327)),MAX($H$4:H5326)+1,0)</f>
        <v>0</v>
      </c>
      <c r="N5327" s="44" t="str">
        <f aca="false">IFERROR(VLOOKUP(ROWS($N$5:N5327),$H$5:$I$6009,2,0),"")</f>
        <v/>
      </c>
    </row>
    <row r="5328" customFormat="false" ht="14.25" hidden="false" customHeight="true" outlineLevel="0" collapsed="false">
      <c r="H5328" s="44" t="n">
        <f aca="false">IF(ISNUMBER(SEARCH($N$1,I5328)),MAX($H$4:H5327)+1,0)</f>
        <v>0</v>
      </c>
      <c r="N5328" s="44" t="str">
        <f aca="false">IFERROR(VLOOKUP(ROWS($N$5:N5328),$H$5:$I$6009,2,0),"")</f>
        <v/>
      </c>
    </row>
    <row r="5329" customFormat="false" ht="14.25" hidden="false" customHeight="true" outlineLevel="0" collapsed="false">
      <c r="H5329" s="44" t="n">
        <f aca="false">IF(ISNUMBER(SEARCH($N$1,I5329)),MAX($H$4:H5328)+1,0)</f>
        <v>0</v>
      </c>
      <c r="N5329" s="44" t="str">
        <f aca="false">IFERROR(VLOOKUP(ROWS($N$5:N5329),$H$5:$I$6009,2,0),"")</f>
        <v/>
      </c>
    </row>
    <row r="5330" customFormat="false" ht="14.25" hidden="false" customHeight="true" outlineLevel="0" collapsed="false">
      <c r="H5330" s="44" t="n">
        <f aca="false">IF(ISNUMBER(SEARCH($N$1,I5330)),MAX($H$4:H5329)+1,0)</f>
        <v>0</v>
      </c>
      <c r="N5330" s="44" t="str">
        <f aca="false">IFERROR(VLOOKUP(ROWS($N$5:N5330),$H$5:$I$6009,2,0),"")</f>
        <v/>
      </c>
    </row>
    <row r="5331" customFormat="false" ht="14.25" hidden="false" customHeight="true" outlineLevel="0" collapsed="false">
      <c r="H5331" s="44" t="n">
        <f aca="false">IF(ISNUMBER(SEARCH($N$1,I5331)),MAX($H$4:H5330)+1,0)</f>
        <v>0</v>
      </c>
      <c r="N5331" s="44" t="str">
        <f aca="false">IFERROR(VLOOKUP(ROWS($N$5:N5331),$H$5:$I$6009,2,0),"")</f>
        <v/>
      </c>
    </row>
    <row r="5332" customFormat="false" ht="14.25" hidden="false" customHeight="true" outlineLevel="0" collapsed="false">
      <c r="H5332" s="44" t="n">
        <f aca="false">IF(ISNUMBER(SEARCH($N$1,I5332)),MAX($H$4:H5331)+1,0)</f>
        <v>0</v>
      </c>
      <c r="N5332" s="44" t="str">
        <f aca="false">IFERROR(VLOOKUP(ROWS($N$5:N5332),$H$5:$I$6009,2,0),"")</f>
        <v/>
      </c>
    </row>
    <row r="5333" customFormat="false" ht="14.25" hidden="false" customHeight="true" outlineLevel="0" collapsed="false">
      <c r="H5333" s="44" t="n">
        <f aca="false">IF(ISNUMBER(SEARCH($N$1,I5333)),MAX($H$4:H5332)+1,0)</f>
        <v>0</v>
      </c>
      <c r="N5333" s="44" t="str">
        <f aca="false">IFERROR(VLOOKUP(ROWS($N$5:N5333),$H$5:$I$6009,2,0),"")</f>
        <v/>
      </c>
    </row>
    <row r="5334" customFormat="false" ht="14.25" hidden="false" customHeight="true" outlineLevel="0" collapsed="false">
      <c r="H5334" s="44" t="n">
        <f aca="false">IF(ISNUMBER(SEARCH($N$1,I5334)),MAX($H$4:H5333)+1,0)</f>
        <v>0</v>
      </c>
      <c r="N5334" s="44" t="str">
        <f aca="false">IFERROR(VLOOKUP(ROWS($N$5:N5334),$H$5:$I$6009,2,0),"")</f>
        <v/>
      </c>
    </row>
    <row r="5335" customFormat="false" ht="14.25" hidden="false" customHeight="true" outlineLevel="0" collapsed="false">
      <c r="H5335" s="44" t="n">
        <f aca="false">IF(ISNUMBER(SEARCH($N$1,I5335)),MAX($H$4:H5334)+1,0)</f>
        <v>0</v>
      </c>
      <c r="N5335" s="44" t="str">
        <f aca="false">IFERROR(VLOOKUP(ROWS($N$5:N5335),$H$5:$I$6009,2,0),"")</f>
        <v/>
      </c>
    </row>
    <row r="5336" customFormat="false" ht="14.25" hidden="false" customHeight="true" outlineLevel="0" collapsed="false">
      <c r="H5336" s="44" t="n">
        <f aca="false">IF(ISNUMBER(SEARCH($N$1,I5336)),MAX($H$4:H5335)+1,0)</f>
        <v>0</v>
      </c>
      <c r="N5336" s="44" t="str">
        <f aca="false">IFERROR(VLOOKUP(ROWS($N$5:N5336),$H$5:$I$6009,2,0),"")</f>
        <v/>
      </c>
    </row>
    <row r="5337" customFormat="false" ht="14.25" hidden="false" customHeight="true" outlineLevel="0" collapsed="false">
      <c r="H5337" s="44" t="n">
        <f aca="false">IF(ISNUMBER(SEARCH($N$1,I5337)),MAX($H$4:H5336)+1,0)</f>
        <v>0</v>
      </c>
      <c r="N5337" s="44" t="str">
        <f aca="false">IFERROR(VLOOKUP(ROWS($N$5:N5337),$H$5:$I$6009,2,0),"")</f>
        <v/>
      </c>
    </row>
    <row r="5338" customFormat="false" ht="14.25" hidden="false" customHeight="true" outlineLevel="0" collapsed="false">
      <c r="H5338" s="44" t="n">
        <f aca="false">IF(ISNUMBER(SEARCH($N$1,I5338)),MAX($H$4:H5337)+1,0)</f>
        <v>0</v>
      </c>
      <c r="N5338" s="44" t="str">
        <f aca="false">IFERROR(VLOOKUP(ROWS($N$5:N5338),$H$5:$I$6009,2,0),"")</f>
        <v/>
      </c>
    </row>
    <row r="5339" customFormat="false" ht="14.25" hidden="false" customHeight="true" outlineLevel="0" collapsed="false">
      <c r="H5339" s="44" t="n">
        <f aca="false">IF(ISNUMBER(SEARCH($N$1,I5339)),MAX($H$4:H5338)+1,0)</f>
        <v>0</v>
      </c>
      <c r="N5339" s="44" t="str">
        <f aca="false">IFERROR(VLOOKUP(ROWS($N$5:N5339),$H$5:$I$6009,2,0),"")</f>
        <v/>
      </c>
    </row>
    <row r="5340" customFormat="false" ht="14.25" hidden="false" customHeight="true" outlineLevel="0" collapsed="false">
      <c r="H5340" s="44" t="n">
        <f aca="false">IF(ISNUMBER(SEARCH($N$1,I5340)),MAX($H$4:H5339)+1,0)</f>
        <v>0</v>
      </c>
      <c r="N5340" s="44" t="str">
        <f aca="false">IFERROR(VLOOKUP(ROWS($N$5:N5340),$H$5:$I$6009,2,0),"")</f>
        <v/>
      </c>
    </row>
    <row r="5341" customFormat="false" ht="14.25" hidden="false" customHeight="true" outlineLevel="0" collapsed="false">
      <c r="H5341" s="44" t="n">
        <f aca="false">IF(ISNUMBER(SEARCH($N$1,I5341)),MAX($H$4:H5340)+1,0)</f>
        <v>0</v>
      </c>
      <c r="N5341" s="44" t="str">
        <f aca="false">IFERROR(VLOOKUP(ROWS($N$5:N5341),$H$5:$I$6009,2,0),"")</f>
        <v/>
      </c>
    </row>
    <row r="5342" customFormat="false" ht="14.25" hidden="false" customHeight="true" outlineLevel="0" collapsed="false">
      <c r="H5342" s="44" t="n">
        <f aca="false">IF(ISNUMBER(SEARCH($N$1,I5342)),MAX($H$4:H5341)+1,0)</f>
        <v>0</v>
      </c>
      <c r="N5342" s="44" t="str">
        <f aca="false">IFERROR(VLOOKUP(ROWS($N$5:N5342),$H$5:$I$6009,2,0),"")</f>
        <v/>
      </c>
    </row>
    <row r="5343" customFormat="false" ht="14.25" hidden="false" customHeight="true" outlineLevel="0" collapsed="false">
      <c r="H5343" s="44" t="n">
        <f aca="false">IF(ISNUMBER(SEARCH($N$1,I5343)),MAX($H$4:H5342)+1,0)</f>
        <v>0</v>
      </c>
      <c r="N5343" s="44" t="str">
        <f aca="false">IFERROR(VLOOKUP(ROWS($N$5:N5343),$H$5:$I$6009,2,0),"")</f>
        <v/>
      </c>
    </row>
    <row r="5344" customFormat="false" ht="14.25" hidden="false" customHeight="true" outlineLevel="0" collapsed="false">
      <c r="H5344" s="44" t="n">
        <f aca="false">IF(ISNUMBER(SEARCH($N$1,I5344)),MAX($H$4:H5343)+1,0)</f>
        <v>0</v>
      </c>
      <c r="N5344" s="44" t="str">
        <f aca="false">IFERROR(VLOOKUP(ROWS($N$5:N5344),$H$5:$I$6009,2,0),"")</f>
        <v/>
      </c>
    </row>
    <row r="5345" customFormat="false" ht="14.25" hidden="false" customHeight="true" outlineLevel="0" collapsed="false">
      <c r="H5345" s="44" t="n">
        <f aca="false">IF(ISNUMBER(SEARCH($N$1,I5345)),MAX($H$4:H5344)+1,0)</f>
        <v>0</v>
      </c>
      <c r="N5345" s="44" t="str">
        <f aca="false">IFERROR(VLOOKUP(ROWS($N$5:N5345),$H$5:$I$6009,2,0),"")</f>
        <v/>
      </c>
    </row>
    <row r="5346" customFormat="false" ht="14.25" hidden="false" customHeight="true" outlineLevel="0" collapsed="false">
      <c r="H5346" s="44" t="n">
        <f aca="false">IF(ISNUMBER(SEARCH($N$1,I5346)),MAX($H$4:H5345)+1,0)</f>
        <v>0</v>
      </c>
      <c r="N5346" s="44" t="str">
        <f aca="false">IFERROR(VLOOKUP(ROWS($N$5:N5346),$H$5:$I$6009,2,0),"")</f>
        <v/>
      </c>
    </row>
    <row r="5347" customFormat="false" ht="14.25" hidden="false" customHeight="true" outlineLevel="0" collapsed="false">
      <c r="H5347" s="44" t="n">
        <f aca="false">IF(ISNUMBER(SEARCH($N$1,I5347)),MAX($H$4:H5346)+1,0)</f>
        <v>0</v>
      </c>
      <c r="N5347" s="44" t="str">
        <f aca="false">IFERROR(VLOOKUP(ROWS($N$5:N5347),$H$5:$I$6009,2,0),"")</f>
        <v/>
      </c>
    </row>
    <row r="5348" customFormat="false" ht="14.25" hidden="false" customHeight="true" outlineLevel="0" collapsed="false">
      <c r="H5348" s="44" t="n">
        <f aca="false">IF(ISNUMBER(SEARCH($N$1,I5348)),MAX($H$4:H5347)+1,0)</f>
        <v>0</v>
      </c>
      <c r="N5348" s="44" t="str">
        <f aca="false">IFERROR(VLOOKUP(ROWS($N$5:N5348),$H$5:$I$6009,2,0),"")</f>
        <v/>
      </c>
    </row>
    <row r="5349" customFormat="false" ht="14.25" hidden="false" customHeight="true" outlineLevel="0" collapsed="false">
      <c r="H5349" s="44" t="n">
        <f aca="false">IF(ISNUMBER(SEARCH($N$1,I5349)),MAX($H$4:H5348)+1,0)</f>
        <v>0</v>
      </c>
      <c r="N5349" s="44" t="str">
        <f aca="false">IFERROR(VLOOKUP(ROWS($N$5:N5349),$H$5:$I$6009,2,0),"")</f>
        <v/>
      </c>
    </row>
    <row r="5350" customFormat="false" ht="14.25" hidden="false" customHeight="true" outlineLevel="0" collapsed="false">
      <c r="H5350" s="44" t="n">
        <f aca="false">IF(ISNUMBER(SEARCH($N$1,I5350)),MAX($H$4:H5349)+1,0)</f>
        <v>0</v>
      </c>
      <c r="N5350" s="44" t="str">
        <f aca="false">IFERROR(VLOOKUP(ROWS($N$5:N5350),$H$5:$I$6009,2,0),"")</f>
        <v/>
      </c>
    </row>
    <row r="5351" customFormat="false" ht="14.25" hidden="false" customHeight="true" outlineLevel="0" collapsed="false">
      <c r="H5351" s="44" t="n">
        <f aca="false">IF(ISNUMBER(SEARCH($N$1,I5351)),MAX($H$4:H5350)+1,0)</f>
        <v>0</v>
      </c>
      <c r="N5351" s="44" t="str">
        <f aca="false">IFERROR(VLOOKUP(ROWS($N$5:N5351),$H$5:$I$6009,2,0),"")</f>
        <v/>
      </c>
    </row>
    <row r="5352" customFormat="false" ht="14.25" hidden="false" customHeight="true" outlineLevel="0" collapsed="false">
      <c r="H5352" s="44" t="n">
        <f aca="false">IF(ISNUMBER(SEARCH($N$1,I5352)),MAX($H$4:H5351)+1,0)</f>
        <v>0</v>
      </c>
      <c r="N5352" s="44" t="str">
        <f aca="false">IFERROR(VLOOKUP(ROWS($N$5:N5352),$H$5:$I$6009,2,0),"")</f>
        <v/>
      </c>
    </row>
    <row r="5353" customFormat="false" ht="14.25" hidden="false" customHeight="true" outlineLevel="0" collapsed="false">
      <c r="H5353" s="44" t="n">
        <f aca="false">IF(ISNUMBER(SEARCH($N$1,I5353)),MAX($H$4:H5352)+1,0)</f>
        <v>0</v>
      </c>
      <c r="N5353" s="44" t="str">
        <f aca="false">IFERROR(VLOOKUP(ROWS($N$5:N5353),$H$5:$I$6009,2,0),"")</f>
        <v/>
      </c>
    </row>
    <row r="5354" customFormat="false" ht="14.25" hidden="false" customHeight="true" outlineLevel="0" collapsed="false">
      <c r="H5354" s="44" t="n">
        <f aca="false">IF(ISNUMBER(SEARCH($N$1,I5354)),MAX($H$4:H5353)+1,0)</f>
        <v>0</v>
      </c>
      <c r="N5354" s="44" t="str">
        <f aca="false">IFERROR(VLOOKUP(ROWS($N$5:N5354),$H$5:$I$6009,2,0),"")</f>
        <v/>
      </c>
    </row>
    <row r="5355" customFormat="false" ht="14.25" hidden="false" customHeight="true" outlineLevel="0" collapsed="false">
      <c r="H5355" s="44" t="n">
        <f aca="false">IF(ISNUMBER(SEARCH($N$1,I5355)),MAX($H$4:H5354)+1,0)</f>
        <v>0</v>
      </c>
      <c r="N5355" s="44" t="str">
        <f aca="false">IFERROR(VLOOKUP(ROWS($N$5:N5355),$H$5:$I$6009,2,0),"")</f>
        <v/>
      </c>
    </row>
    <row r="5356" customFormat="false" ht="14.25" hidden="false" customHeight="true" outlineLevel="0" collapsed="false">
      <c r="H5356" s="44" t="n">
        <f aca="false">IF(ISNUMBER(SEARCH($N$1,I5356)),MAX($H$4:H5355)+1,0)</f>
        <v>0</v>
      </c>
      <c r="N5356" s="44" t="str">
        <f aca="false">IFERROR(VLOOKUP(ROWS($N$5:N5356),$H$5:$I$6009,2,0),"")</f>
        <v/>
      </c>
    </row>
    <row r="5357" customFormat="false" ht="14.25" hidden="false" customHeight="true" outlineLevel="0" collapsed="false">
      <c r="H5357" s="44" t="n">
        <f aca="false">IF(ISNUMBER(SEARCH($N$1,I5357)),MAX($H$4:H5356)+1,0)</f>
        <v>0</v>
      </c>
      <c r="N5357" s="44" t="str">
        <f aca="false">IFERROR(VLOOKUP(ROWS($N$5:N5357),$H$5:$I$6009,2,0),"")</f>
        <v/>
      </c>
    </row>
    <row r="5358" customFormat="false" ht="14.25" hidden="false" customHeight="true" outlineLevel="0" collapsed="false">
      <c r="H5358" s="44" t="n">
        <f aca="false">IF(ISNUMBER(SEARCH($N$1,I5358)),MAX($H$4:H5357)+1,0)</f>
        <v>0</v>
      </c>
      <c r="N5358" s="44" t="str">
        <f aca="false">IFERROR(VLOOKUP(ROWS($N$5:N5358),$H$5:$I$6009,2,0),"")</f>
        <v/>
      </c>
    </row>
    <row r="5359" customFormat="false" ht="14.25" hidden="false" customHeight="true" outlineLevel="0" collapsed="false">
      <c r="H5359" s="44" t="n">
        <f aca="false">IF(ISNUMBER(SEARCH($N$1,I5359)),MAX($H$4:H5358)+1,0)</f>
        <v>0</v>
      </c>
      <c r="N5359" s="44" t="str">
        <f aca="false">IFERROR(VLOOKUP(ROWS($N$5:N5359),$H$5:$I$6009,2,0),"")</f>
        <v/>
      </c>
    </row>
    <row r="5360" customFormat="false" ht="14.25" hidden="false" customHeight="true" outlineLevel="0" collapsed="false">
      <c r="H5360" s="44" t="n">
        <f aca="false">IF(ISNUMBER(SEARCH($N$1,I5360)),MAX($H$4:H5359)+1,0)</f>
        <v>0</v>
      </c>
      <c r="N5360" s="44" t="str">
        <f aca="false">IFERROR(VLOOKUP(ROWS($N$5:N5360),$H$5:$I$6009,2,0),"")</f>
        <v/>
      </c>
    </row>
    <row r="5361" customFormat="false" ht="14.25" hidden="false" customHeight="true" outlineLevel="0" collapsed="false">
      <c r="H5361" s="44" t="n">
        <f aca="false">IF(ISNUMBER(SEARCH($N$1,I5361)),MAX($H$4:H5360)+1,0)</f>
        <v>0</v>
      </c>
      <c r="N5361" s="44" t="str">
        <f aca="false">IFERROR(VLOOKUP(ROWS($N$5:N5361),$H$5:$I$6009,2,0),"")</f>
        <v/>
      </c>
    </row>
    <row r="5362" customFormat="false" ht="14.25" hidden="false" customHeight="true" outlineLevel="0" collapsed="false">
      <c r="H5362" s="44" t="n">
        <f aca="false">IF(ISNUMBER(SEARCH($N$1,I5362)),MAX($H$4:H5361)+1,0)</f>
        <v>0</v>
      </c>
      <c r="N5362" s="44" t="str">
        <f aca="false">IFERROR(VLOOKUP(ROWS($N$5:N5362),$H$5:$I$6009,2,0),"")</f>
        <v/>
      </c>
    </row>
    <row r="5363" customFormat="false" ht="14.25" hidden="false" customHeight="true" outlineLevel="0" collapsed="false">
      <c r="H5363" s="44" t="n">
        <f aca="false">IF(ISNUMBER(SEARCH($N$1,I5363)),MAX($H$4:H5362)+1,0)</f>
        <v>0</v>
      </c>
      <c r="N5363" s="44" t="str">
        <f aca="false">IFERROR(VLOOKUP(ROWS($N$5:N5363),$H$5:$I$6009,2,0),"")</f>
        <v/>
      </c>
    </row>
    <row r="5364" customFormat="false" ht="14.25" hidden="false" customHeight="true" outlineLevel="0" collapsed="false">
      <c r="H5364" s="44" t="n">
        <f aca="false">IF(ISNUMBER(SEARCH($N$1,I5364)),MAX($H$4:H5363)+1,0)</f>
        <v>0</v>
      </c>
      <c r="N5364" s="44" t="str">
        <f aca="false">IFERROR(VLOOKUP(ROWS($N$5:N5364),$H$5:$I$6009,2,0),"")</f>
        <v/>
      </c>
    </row>
    <row r="5365" customFormat="false" ht="14.25" hidden="false" customHeight="true" outlineLevel="0" collapsed="false">
      <c r="H5365" s="44" t="n">
        <f aca="false">IF(ISNUMBER(SEARCH($N$1,I5365)),MAX($H$4:H5364)+1,0)</f>
        <v>0</v>
      </c>
      <c r="N5365" s="44" t="str">
        <f aca="false">IFERROR(VLOOKUP(ROWS($N$5:N5365),$H$5:$I$6009,2,0),"")</f>
        <v/>
      </c>
    </row>
    <row r="5366" customFormat="false" ht="14.25" hidden="false" customHeight="true" outlineLevel="0" collapsed="false">
      <c r="H5366" s="44" t="n">
        <f aca="false">IF(ISNUMBER(SEARCH($N$1,I5366)),MAX($H$4:H5365)+1,0)</f>
        <v>0</v>
      </c>
      <c r="N5366" s="44" t="str">
        <f aca="false">IFERROR(VLOOKUP(ROWS($N$5:N5366),$H$5:$I$6009,2,0),"")</f>
        <v/>
      </c>
    </row>
    <row r="5367" customFormat="false" ht="14.25" hidden="false" customHeight="true" outlineLevel="0" collapsed="false">
      <c r="H5367" s="44" t="n">
        <f aca="false">IF(ISNUMBER(SEARCH($N$1,I5367)),MAX($H$4:H5366)+1,0)</f>
        <v>0</v>
      </c>
      <c r="N5367" s="44" t="str">
        <f aca="false">IFERROR(VLOOKUP(ROWS($N$5:N5367),$H$5:$I$6009,2,0),"")</f>
        <v/>
      </c>
    </row>
    <row r="5368" customFormat="false" ht="14.25" hidden="false" customHeight="true" outlineLevel="0" collapsed="false">
      <c r="H5368" s="44" t="n">
        <f aca="false">IF(ISNUMBER(SEARCH($N$1,I5368)),MAX($H$4:H5367)+1,0)</f>
        <v>0</v>
      </c>
      <c r="N5368" s="44" t="str">
        <f aca="false">IFERROR(VLOOKUP(ROWS($N$5:N5368),$H$5:$I$6009,2,0),"")</f>
        <v/>
      </c>
    </row>
    <row r="5369" customFormat="false" ht="14.25" hidden="false" customHeight="true" outlineLevel="0" collapsed="false">
      <c r="H5369" s="44" t="n">
        <f aca="false">IF(ISNUMBER(SEARCH($N$1,I5369)),MAX($H$4:H5368)+1,0)</f>
        <v>0</v>
      </c>
      <c r="N5369" s="44" t="str">
        <f aca="false">IFERROR(VLOOKUP(ROWS($N$5:N5369),$H$5:$I$6009,2,0),"")</f>
        <v/>
      </c>
    </row>
    <row r="5370" customFormat="false" ht="14.25" hidden="false" customHeight="true" outlineLevel="0" collapsed="false">
      <c r="H5370" s="44" t="n">
        <f aca="false">IF(ISNUMBER(SEARCH($N$1,I5370)),MAX($H$4:H5369)+1,0)</f>
        <v>0</v>
      </c>
      <c r="N5370" s="44" t="str">
        <f aca="false">IFERROR(VLOOKUP(ROWS($N$5:N5370),$H$5:$I$6009,2,0),"")</f>
        <v/>
      </c>
    </row>
    <row r="5371" customFormat="false" ht="14.25" hidden="false" customHeight="true" outlineLevel="0" collapsed="false">
      <c r="H5371" s="44" t="n">
        <f aca="false">IF(ISNUMBER(SEARCH($N$1,I5371)),MAX($H$4:H5370)+1,0)</f>
        <v>0</v>
      </c>
      <c r="N5371" s="44" t="str">
        <f aca="false">IFERROR(VLOOKUP(ROWS($N$5:N5371),$H$5:$I$6009,2,0),"")</f>
        <v/>
      </c>
    </row>
    <row r="5372" customFormat="false" ht="14.25" hidden="false" customHeight="true" outlineLevel="0" collapsed="false">
      <c r="H5372" s="44" t="n">
        <f aca="false">IF(ISNUMBER(SEARCH($N$1,I5372)),MAX($H$4:H5371)+1,0)</f>
        <v>0</v>
      </c>
      <c r="N5372" s="44" t="str">
        <f aca="false">IFERROR(VLOOKUP(ROWS($N$5:N5372),$H$5:$I$6009,2,0),"")</f>
        <v/>
      </c>
    </row>
    <row r="5373" customFormat="false" ht="14.25" hidden="false" customHeight="true" outlineLevel="0" collapsed="false">
      <c r="H5373" s="44" t="n">
        <f aca="false">IF(ISNUMBER(SEARCH($N$1,I5373)),MAX($H$4:H5372)+1,0)</f>
        <v>0</v>
      </c>
      <c r="N5373" s="44" t="str">
        <f aca="false">IFERROR(VLOOKUP(ROWS($N$5:N5373),$H$5:$I$6009,2,0),"")</f>
        <v/>
      </c>
    </row>
    <row r="5374" customFormat="false" ht="14.25" hidden="false" customHeight="true" outlineLevel="0" collapsed="false">
      <c r="H5374" s="44" t="n">
        <f aca="false">IF(ISNUMBER(SEARCH($N$1,I5374)),MAX($H$4:H5373)+1,0)</f>
        <v>0</v>
      </c>
      <c r="N5374" s="44" t="str">
        <f aca="false">IFERROR(VLOOKUP(ROWS($N$5:N5374),$H$5:$I$6009,2,0),"")</f>
        <v/>
      </c>
    </row>
    <row r="5375" customFormat="false" ht="14.25" hidden="false" customHeight="true" outlineLevel="0" collapsed="false">
      <c r="H5375" s="44" t="n">
        <f aca="false">IF(ISNUMBER(SEARCH($N$1,I5375)),MAX($H$4:H5374)+1,0)</f>
        <v>0</v>
      </c>
      <c r="N5375" s="44" t="str">
        <f aca="false">IFERROR(VLOOKUP(ROWS($N$5:N5375),$H$5:$I$6009,2,0),"")</f>
        <v/>
      </c>
    </row>
    <row r="5376" customFormat="false" ht="14.25" hidden="false" customHeight="true" outlineLevel="0" collapsed="false">
      <c r="H5376" s="44" t="n">
        <f aca="false">IF(ISNUMBER(SEARCH($N$1,I5376)),MAX($H$4:H5375)+1,0)</f>
        <v>0</v>
      </c>
      <c r="N5376" s="44" t="str">
        <f aca="false">IFERROR(VLOOKUP(ROWS($N$5:N5376),$H$5:$I$6009,2,0),"")</f>
        <v/>
      </c>
    </row>
    <row r="5377" customFormat="false" ht="14.25" hidden="false" customHeight="true" outlineLevel="0" collapsed="false">
      <c r="H5377" s="44" t="n">
        <f aca="false">IF(ISNUMBER(SEARCH($N$1,I5377)),MAX($H$4:H5376)+1,0)</f>
        <v>0</v>
      </c>
      <c r="N5377" s="44" t="str">
        <f aca="false">IFERROR(VLOOKUP(ROWS($N$5:N5377),$H$5:$I$6009,2,0),"")</f>
        <v/>
      </c>
    </row>
    <row r="5378" customFormat="false" ht="14.25" hidden="false" customHeight="true" outlineLevel="0" collapsed="false">
      <c r="H5378" s="44" t="n">
        <f aca="false">IF(ISNUMBER(SEARCH($N$1,I5378)),MAX($H$4:H5377)+1,0)</f>
        <v>0</v>
      </c>
      <c r="N5378" s="44" t="str">
        <f aca="false">IFERROR(VLOOKUP(ROWS($N$5:N5378),$H$5:$I$6009,2,0),"")</f>
        <v/>
      </c>
    </row>
    <row r="5379" customFormat="false" ht="14.25" hidden="false" customHeight="true" outlineLevel="0" collapsed="false">
      <c r="H5379" s="44" t="n">
        <f aca="false">IF(ISNUMBER(SEARCH($N$1,I5379)),MAX($H$4:H5378)+1,0)</f>
        <v>0</v>
      </c>
      <c r="N5379" s="44" t="str">
        <f aca="false">IFERROR(VLOOKUP(ROWS($N$5:N5379),$H$5:$I$6009,2,0),"")</f>
        <v/>
      </c>
    </row>
    <row r="5380" customFormat="false" ht="14.25" hidden="false" customHeight="true" outlineLevel="0" collapsed="false">
      <c r="H5380" s="44" t="n">
        <f aca="false">IF(ISNUMBER(SEARCH($N$1,I5380)),MAX($H$4:H5379)+1,0)</f>
        <v>0</v>
      </c>
      <c r="N5380" s="44" t="str">
        <f aca="false">IFERROR(VLOOKUP(ROWS($N$5:N5380),$H$5:$I$6009,2,0),"")</f>
        <v/>
      </c>
    </row>
    <row r="5381" customFormat="false" ht="14.25" hidden="false" customHeight="true" outlineLevel="0" collapsed="false">
      <c r="H5381" s="44" t="n">
        <f aca="false">IF(ISNUMBER(SEARCH($N$1,I5381)),MAX($H$4:H5380)+1,0)</f>
        <v>0</v>
      </c>
      <c r="N5381" s="44" t="str">
        <f aca="false">IFERROR(VLOOKUP(ROWS($N$5:N5381),$H$5:$I$6009,2,0),"")</f>
        <v/>
      </c>
    </row>
    <row r="5382" customFormat="false" ht="14.25" hidden="false" customHeight="true" outlineLevel="0" collapsed="false">
      <c r="H5382" s="44" t="n">
        <f aca="false">IF(ISNUMBER(SEARCH($N$1,I5382)),MAX($H$4:H5381)+1,0)</f>
        <v>0</v>
      </c>
      <c r="N5382" s="44" t="str">
        <f aca="false">IFERROR(VLOOKUP(ROWS($N$5:N5382),$H$5:$I$6009,2,0),"")</f>
        <v/>
      </c>
    </row>
    <row r="5383" customFormat="false" ht="14.25" hidden="false" customHeight="true" outlineLevel="0" collapsed="false">
      <c r="H5383" s="44" t="n">
        <f aca="false">IF(ISNUMBER(SEARCH($N$1,I5383)),MAX($H$4:H5382)+1,0)</f>
        <v>0</v>
      </c>
      <c r="N5383" s="44" t="str">
        <f aca="false">IFERROR(VLOOKUP(ROWS($N$5:N5383),$H$5:$I$6009,2,0),"")</f>
        <v/>
      </c>
    </row>
    <row r="5384" customFormat="false" ht="14.25" hidden="false" customHeight="true" outlineLevel="0" collapsed="false">
      <c r="H5384" s="44" t="n">
        <f aca="false">IF(ISNUMBER(SEARCH($N$1,I5384)),MAX($H$4:H5383)+1,0)</f>
        <v>0</v>
      </c>
      <c r="N5384" s="44" t="str">
        <f aca="false">IFERROR(VLOOKUP(ROWS($N$5:N5384),$H$5:$I$6009,2,0),"")</f>
        <v/>
      </c>
    </row>
    <row r="5385" customFormat="false" ht="14.25" hidden="false" customHeight="true" outlineLevel="0" collapsed="false">
      <c r="H5385" s="44" t="n">
        <f aca="false">IF(ISNUMBER(SEARCH($N$1,I5385)),MAX($H$4:H5384)+1,0)</f>
        <v>0</v>
      </c>
      <c r="N5385" s="44" t="str">
        <f aca="false">IFERROR(VLOOKUP(ROWS($N$5:N5385),$H$5:$I$6009,2,0),"")</f>
        <v/>
      </c>
    </row>
    <row r="5386" customFormat="false" ht="14.25" hidden="false" customHeight="true" outlineLevel="0" collapsed="false">
      <c r="H5386" s="44" t="n">
        <f aca="false">IF(ISNUMBER(SEARCH($N$1,I5386)),MAX($H$4:H5385)+1,0)</f>
        <v>0</v>
      </c>
      <c r="N5386" s="44" t="str">
        <f aca="false">IFERROR(VLOOKUP(ROWS($N$5:N5386),$H$5:$I$6009,2,0),"")</f>
        <v/>
      </c>
    </row>
    <row r="5387" customFormat="false" ht="14.25" hidden="false" customHeight="true" outlineLevel="0" collapsed="false">
      <c r="H5387" s="44" t="n">
        <f aca="false">IF(ISNUMBER(SEARCH($N$1,I5387)),MAX($H$4:H5386)+1,0)</f>
        <v>0</v>
      </c>
      <c r="N5387" s="44" t="str">
        <f aca="false">IFERROR(VLOOKUP(ROWS($N$5:N5387),$H$5:$I$6009,2,0),"")</f>
        <v/>
      </c>
    </row>
    <row r="5388" customFormat="false" ht="14.25" hidden="false" customHeight="true" outlineLevel="0" collapsed="false">
      <c r="H5388" s="44" t="n">
        <f aca="false">IF(ISNUMBER(SEARCH($N$1,I5388)),MAX($H$4:H5387)+1,0)</f>
        <v>0</v>
      </c>
      <c r="N5388" s="44" t="str">
        <f aca="false">IFERROR(VLOOKUP(ROWS($N$5:N5388),$H$5:$I$6009,2,0),"")</f>
        <v/>
      </c>
    </row>
    <row r="5389" customFormat="false" ht="14.25" hidden="false" customHeight="true" outlineLevel="0" collapsed="false">
      <c r="H5389" s="44" t="n">
        <f aca="false">IF(ISNUMBER(SEARCH($N$1,I5389)),MAX($H$4:H5388)+1,0)</f>
        <v>0</v>
      </c>
      <c r="N5389" s="44" t="str">
        <f aca="false">IFERROR(VLOOKUP(ROWS($N$5:N5389),$H$5:$I$6009,2,0),"")</f>
        <v/>
      </c>
    </row>
    <row r="5390" customFormat="false" ht="14.25" hidden="false" customHeight="true" outlineLevel="0" collapsed="false">
      <c r="H5390" s="44" t="n">
        <f aca="false">IF(ISNUMBER(SEARCH($N$1,I5390)),MAX($H$4:H5389)+1,0)</f>
        <v>0</v>
      </c>
      <c r="N5390" s="44" t="str">
        <f aca="false">IFERROR(VLOOKUP(ROWS($N$5:N5390),$H$5:$I$6009,2,0),"")</f>
        <v/>
      </c>
    </row>
    <row r="5391" customFormat="false" ht="14.25" hidden="false" customHeight="true" outlineLevel="0" collapsed="false">
      <c r="H5391" s="44" t="n">
        <f aca="false">IF(ISNUMBER(SEARCH($N$1,I5391)),MAX($H$4:H5390)+1,0)</f>
        <v>0</v>
      </c>
      <c r="N5391" s="44" t="str">
        <f aca="false">IFERROR(VLOOKUP(ROWS($N$5:N5391),$H$5:$I$6009,2,0),"")</f>
        <v/>
      </c>
    </row>
    <row r="5392" customFormat="false" ht="14.25" hidden="false" customHeight="true" outlineLevel="0" collapsed="false">
      <c r="H5392" s="44" t="n">
        <f aca="false">IF(ISNUMBER(SEARCH($N$1,I5392)),MAX($H$4:H5391)+1,0)</f>
        <v>0</v>
      </c>
      <c r="N5392" s="44" t="str">
        <f aca="false">IFERROR(VLOOKUP(ROWS($N$5:N5392),$H$5:$I$6009,2,0),"")</f>
        <v/>
      </c>
    </row>
    <row r="5393" customFormat="false" ht="14.25" hidden="false" customHeight="true" outlineLevel="0" collapsed="false">
      <c r="H5393" s="44" t="n">
        <f aca="false">IF(ISNUMBER(SEARCH($N$1,I5393)),MAX($H$4:H5392)+1,0)</f>
        <v>0</v>
      </c>
      <c r="N5393" s="44" t="str">
        <f aca="false">IFERROR(VLOOKUP(ROWS($N$5:N5393),$H$5:$I$6009,2,0),"")</f>
        <v/>
      </c>
    </row>
    <row r="5394" customFormat="false" ht="14.25" hidden="false" customHeight="true" outlineLevel="0" collapsed="false">
      <c r="H5394" s="44" t="n">
        <f aca="false">IF(ISNUMBER(SEARCH($N$1,I5394)),MAX($H$4:H5393)+1,0)</f>
        <v>0</v>
      </c>
      <c r="N5394" s="44" t="str">
        <f aca="false">IFERROR(VLOOKUP(ROWS($N$5:N5394),$H$5:$I$6009,2,0),"")</f>
        <v/>
      </c>
    </row>
    <row r="5395" customFormat="false" ht="14.25" hidden="false" customHeight="true" outlineLevel="0" collapsed="false">
      <c r="H5395" s="44" t="n">
        <f aca="false">IF(ISNUMBER(SEARCH($N$1,I5395)),MAX($H$4:H5394)+1,0)</f>
        <v>0</v>
      </c>
      <c r="N5395" s="44" t="str">
        <f aca="false">IFERROR(VLOOKUP(ROWS($N$5:N5395),$H$5:$I$6009,2,0),"")</f>
        <v/>
      </c>
    </row>
    <row r="5396" customFormat="false" ht="14.25" hidden="false" customHeight="true" outlineLevel="0" collapsed="false">
      <c r="H5396" s="44" t="n">
        <f aca="false">IF(ISNUMBER(SEARCH($N$1,I5396)),MAX($H$4:H5395)+1,0)</f>
        <v>0</v>
      </c>
      <c r="N5396" s="44" t="str">
        <f aca="false">IFERROR(VLOOKUP(ROWS($N$5:N5396),$H$5:$I$6009,2,0),"")</f>
        <v/>
      </c>
    </row>
    <row r="5397" customFormat="false" ht="14.25" hidden="false" customHeight="true" outlineLevel="0" collapsed="false">
      <c r="H5397" s="44" t="n">
        <f aca="false">IF(ISNUMBER(SEARCH($N$1,I5397)),MAX($H$4:H5396)+1,0)</f>
        <v>0</v>
      </c>
      <c r="N5397" s="44" t="str">
        <f aca="false">IFERROR(VLOOKUP(ROWS($N$5:N5397),$H$5:$I$6009,2,0),"")</f>
        <v/>
      </c>
    </row>
    <row r="5398" customFormat="false" ht="14.25" hidden="false" customHeight="true" outlineLevel="0" collapsed="false">
      <c r="H5398" s="44" t="n">
        <f aca="false">IF(ISNUMBER(SEARCH($N$1,I5398)),MAX($H$4:H5397)+1,0)</f>
        <v>0</v>
      </c>
      <c r="N5398" s="44" t="str">
        <f aca="false">IFERROR(VLOOKUP(ROWS($N$5:N5398),$H$5:$I$6009,2,0),"")</f>
        <v/>
      </c>
    </row>
    <row r="5399" customFormat="false" ht="14.25" hidden="false" customHeight="true" outlineLevel="0" collapsed="false">
      <c r="H5399" s="44" t="n">
        <f aca="false">IF(ISNUMBER(SEARCH($N$1,I5399)),MAX($H$4:H5398)+1,0)</f>
        <v>0</v>
      </c>
      <c r="N5399" s="44" t="str">
        <f aca="false">IFERROR(VLOOKUP(ROWS($N$5:N5399),$H$5:$I$6009,2,0),"")</f>
        <v/>
      </c>
    </row>
    <row r="5400" customFormat="false" ht="14.25" hidden="false" customHeight="true" outlineLevel="0" collapsed="false">
      <c r="H5400" s="44" t="n">
        <f aca="false">IF(ISNUMBER(SEARCH($N$1,I5400)),MAX($H$4:H5399)+1,0)</f>
        <v>0</v>
      </c>
      <c r="N5400" s="44" t="str">
        <f aca="false">IFERROR(VLOOKUP(ROWS($N$5:N5400),$H$5:$I$6009,2,0),"")</f>
        <v/>
      </c>
    </row>
    <row r="5401" customFormat="false" ht="14.25" hidden="false" customHeight="true" outlineLevel="0" collapsed="false">
      <c r="H5401" s="44" t="n">
        <f aca="false">IF(ISNUMBER(SEARCH($N$1,I5401)),MAX($H$4:H5400)+1,0)</f>
        <v>0</v>
      </c>
      <c r="N5401" s="44" t="str">
        <f aca="false">IFERROR(VLOOKUP(ROWS($N$5:N5401),$H$5:$I$6009,2,0),"")</f>
        <v/>
      </c>
    </row>
    <row r="5402" customFormat="false" ht="14.25" hidden="false" customHeight="true" outlineLevel="0" collapsed="false">
      <c r="H5402" s="44" t="n">
        <f aca="false">IF(ISNUMBER(SEARCH($N$1,I5402)),MAX($H$4:H5401)+1,0)</f>
        <v>0</v>
      </c>
      <c r="N5402" s="44" t="str">
        <f aca="false">IFERROR(VLOOKUP(ROWS($N$5:N5402),$H$5:$I$6009,2,0),"")</f>
        <v/>
      </c>
    </row>
    <row r="5403" customFormat="false" ht="14.25" hidden="false" customHeight="true" outlineLevel="0" collapsed="false">
      <c r="H5403" s="44" t="n">
        <f aca="false">IF(ISNUMBER(SEARCH($N$1,I5403)),MAX($H$4:H5402)+1,0)</f>
        <v>0</v>
      </c>
      <c r="N5403" s="44" t="str">
        <f aca="false">IFERROR(VLOOKUP(ROWS($N$5:N5403),$H$5:$I$6009,2,0),"")</f>
        <v/>
      </c>
    </row>
    <row r="5404" customFormat="false" ht="14.25" hidden="false" customHeight="true" outlineLevel="0" collapsed="false">
      <c r="H5404" s="44" t="n">
        <f aca="false">IF(ISNUMBER(SEARCH($N$1,I5404)),MAX($H$4:H5403)+1,0)</f>
        <v>0</v>
      </c>
      <c r="N5404" s="44" t="str">
        <f aca="false">IFERROR(VLOOKUP(ROWS($N$5:N5404),$H$5:$I$6009,2,0),"")</f>
        <v/>
      </c>
    </row>
    <row r="5405" customFormat="false" ht="14.25" hidden="false" customHeight="true" outlineLevel="0" collapsed="false">
      <c r="H5405" s="44" t="n">
        <f aca="false">IF(ISNUMBER(SEARCH($N$1,I5405)),MAX($H$4:H5404)+1,0)</f>
        <v>0</v>
      </c>
      <c r="N5405" s="44" t="str">
        <f aca="false">IFERROR(VLOOKUP(ROWS($N$5:N5405),$H$5:$I$6009,2,0),"")</f>
        <v/>
      </c>
    </row>
    <row r="5406" customFormat="false" ht="14.25" hidden="false" customHeight="true" outlineLevel="0" collapsed="false">
      <c r="H5406" s="44" t="n">
        <f aca="false">IF(ISNUMBER(SEARCH($N$1,I5406)),MAX($H$4:H5405)+1,0)</f>
        <v>0</v>
      </c>
      <c r="N5406" s="44" t="str">
        <f aca="false">IFERROR(VLOOKUP(ROWS($N$5:N5406),$H$5:$I$6009,2,0),"")</f>
        <v/>
      </c>
    </row>
    <row r="5407" customFormat="false" ht="14.25" hidden="false" customHeight="true" outlineLevel="0" collapsed="false">
      <c r="H5407" s="44" t="n">
        <f aca="false">IF(ISNUMBER(SEARCH($N$1,I5407)),MAX($H$4:H5406)+1,0)</f>
        <v>0</v>
      </c>
      <c r="N5407" s="44" t="str">
        <f aca="false">IFERROR(VLOOKUP(ROWS($N$5:N5407),$H$5:$I$6009,2,0),"")</f>
        <v/>
      </c>
    </row>
    <row r="5408" customFormat="false" ht="14.25" hidden="false" customHeight="true" outlineLevel="0" collapsed="false">
      <c r="H5408" s="44" t="n">
        <f aca="false">IF(ISNUMBER(SEARCH($N$1,I5408)),MAX($H$4:H5407)+1,0)</f>
        <v>0</v>
      </c>
      <c r="N5408" s="44" t="str">
        <f aca="false">IFERROR(VLOOKUP(ROWS($N$5:N5408),$H$5:$I$6009,2,0),"")</f>
        <v/>
      </c>
    </row>
    <row r="5409" customFormat="false" ht="14.25" hidden="false" customHeight="true" outlineLevel="0" collapsed="false">
      <c r="H5409" s="44" t="n">
        <f aca="false">IF(ISNUMBER(SEARCH($N$1,I5409)),MAX($H$4:H5408)+1,0)</f>
        <v>0</v>
      </c>
      <c r="N5409" s="44" t="str">
        <f aca="false">IFERROR(VLOOKUP(ROWS($N$5:N5409),$H$5:$I$6009,2,0),"")</f>
        <v/>
      </c>
    </row>
    <row r="5410" customFormat="false" ht="14.25" hidden="false" customHeight="true" outlineLevel="0" collapsed="false">
      <c r="H5410" s="44" t="n">
        <f aca="false">IF(ISNUMBER(SEARCH($N$1,I5410)),MAX($H$4:H5409)+1,0)</f>
        <v>0</v>
      </c>
      <c r="N5410" s="44" t="str">
        <f aca="false">IFERROR(VLOOKUP(ROWS($N$5:N5410),$H$5:$I$6009,2,0),"")</f>
        <v/>
      </c>
    </row>
    <row r="5411" customFormat="false" ht="14.25" hidden="false" customHeight="true" outlineLevel="0" collapsed="false">
      <c r="H5411" s="44" t="n">
        <f aca="false">IF(ISNUMBER(SEARCH($N$1,I5411)),MAX($H$4:H5410)+1,0)</f>
        <v>0</v>
      </c>
      <c r="N5411" s="44" t="str">
        <f aca="false">IFERROR(VLOOKUP(ROWS($N$5:N5411),$H$5:$I$6009,2,0),"")</f>
        <v/>
      </c>
    </row>
    <row r="5412" customFormat="false" ht="14.25" hidden="false" customHeight="true" outlineLevel="0" collapsed="false">
      <c r="H5412" s="44" t="n">
        <f aca="false">IF(ISNUMBER(SEARCH($N$1,I5412)),MAX($H$4:H5411)+1,0)</f>
        <v>0</v>
      </c>
      <c r="N5412" s="44" t="str">
        <f aca="false">IFERROR(VLOOKUP(ROWS($N$5:N5412),$H$5:$I$6009,2,0),"")</f>
        <v/>
      </c>
    </row>
    <row r="5413" customFormat="false" ht="14.25" hidden="false" customHeight="true" outlineLevel="0" collapsed="false">
      <c r="H5413" s="44" t="n">
        <f aca="false">IF(ISNUMBER(SEARCH($N$1,I5413)),MAX($H$4:H5412)+1,0)</f>
        <v>0</v>
      </c>
      <c r="N5413" s="44" t="str">
        <f aca="false">IFERROR(VLOOKUP(ROWS($N$5:N5413),$H$5:$I$6009,2,0),"")</f>
        <v/>
      </c>
    </row>
    <row r="5414" customFormat="false" ht="14.25" hidden="false" customHeight="true" outlineLevel="0" collapsed="false">
      <c r="H5414" s="44" t="n">
        <f aca="false">IF(ISNUMBER(SEARCH($N$1,I5414)),MAX($H$4:H5413)+1,0)</f>
        <v>0</v>
      </c>
      <c r="N5414" s="44" t="str">
        <f aca="false">IFERROR(VLOOKUP(ROWS($N$5:N5414),$H$5:$I$6009,2,0),"")</f>
        <v/>
      </c>
    </row>
    <row r="5415" customFormat="false" ht="14.25" hidden="false" customHeight="true" outlineLevel="0" collapsed="false">
      <c r="H5415" s="44" t="n">
        <f aca="false">IF(ISNUMBER(SEARCH($N$1,I5415)),MAX($H$4:H5414)+1,0)</f>
        <v>0</v>
      </c>
      <c r="N5415" s="44" t="str">
        <f aca="false">IFERROR(VLOOKUP(ROWS($N$5:N5415),$H$5:$I$6009,2,0),"")</f>
        <v/>
      </c>
    </row>
    <row r="5416" customFormat="false" ht="14.25" hidden="false" customHeight="true" outlineLevel="0" collapsed="false">
      <c r="H5416" s="44" t="n">
        <f aca="false">IF(ISNUMBER(SEARCH($N$1,I5416)),MAX($H$4:H5415)+1,0)</f>
        <v>0</v>
      </c>
      <c r="N5416" s="44" t="str">
        <f aca="false">IFERROR(VLOOKUP(ROWS($N$5:N5416),$H$5:$I$6009,2,0),"")</f>
        <v/>
      </c>
    </row>
    <row r="5417" customFormat="false" ht="14.25" hidden="false" customHeight="true" outlineLevel="0" collapsed="false">
      <c r="H5417" s="44" t="n">
        <f aca="false">IF(ISNUMBER(SEARCH($N$1,I5417)),MAX($H$4:H5416)+1,0)</f>
        <v>0</v>
      </c>
      <c r="N5417" s="44" t="str">
        <f aca="false">IFERROR(VLOOKUP(ROWS($N$5:N5417),$H$5:$I$6009,2,0),"")</f>
        <v/>
      </c>
    </row>
    <row r="5418" customFormat="false" ht="14.25" hidden="false" customHeight="true" outlineLevel="0" collapsed="false">
      <c r="H5418" s="44" t="n">
        <f aca="false">IF(ISNUMBER(SEARCH($N$1,I5418)),MAX($H$4:H5417)+1,0)</f>
        <v>0</v>
      </c>
      <c r="N5418" s="44" t="str">
        <f aca="false">IFERROR(VLOOKUP(ROWS($N$5:N5418),$H$5:$I$6009,2,0),"")</f>
        <v/>
      </c>
    </row>
    <row r="5419" customFormat="false" ht="14.25" hidden="false" customHeight="true" outlineLevel="0" collapsed="false">
      <c r="H5419" s="44" t="n">
        <f aca="false">IF(ISNUMBER(SEARCH($N$1,I5419)),MAX($H$4:H5418)+1,0)</f>
        <v>0</v>
      </c>
      <c r="N5419" s="44" t="str">
        <f aca="false">IFERROR(VLOOKUP(ROWS($N$5:N5419),$H$5:$I$6009,2,0),"")</f>
        <v/>
      </c>
    </row>
    <row r="5420" customFormat="false" ht="14.25" hidden="false" customHeight="true" outlineLevel="0" collapsed="false">
      <c r="H5420" s="44" t="n">
        <f aca="false">IF(ISNUMBER(SEARCH($N$1,I5420)),MAX($H$4:H5419)+1,0)</f>
        <v>0</v>
      </c>
      <c r="N5420" s="44" t="str">
        <f aca="false">IFERROR(VLOOKUP(ROWS($N$5:N5420),$H$5:$I$6009,2,0),"")</f>
        <v/>
      </c>
    </row>
    <row r="5421" customFormat="false" ht="14.25" hidden="false" customHeight="true" outlineLevel="0" collapsed="false">
      <c r="H5421" s="44" t="n">
        <f aca="false">IF(ISNUMBER(SEARCH($N$1,I5421)),MAX($H$4:H5420)+1,0)</f>
        <v>0</v>
      </c>
      <c r="N5421" s="44" t="str">
        <f aca="false">IFERROR(VLOOKUP(ROWS($N$5:N5421),$H$5:$I$6009,2,0),"")</f>
        <v/>
      </c>
    </row>
    <row r="5422" customFormat="false" ht="14.25" hidden="false" customHeight="true" outlineLevel="0" collapsed="false">
      <c r="H5422" s="44" t="n">
        <f aca="false">IF(ISNUMBER(SEARCH($N$1,I5422)),MAX($H$4:H5421)+1,0)</f>
        <v>0</v>
      </c>
      <c r="N5422" s="44" t="str">
        <f aca="false">IFERROR(VLOOKUP(ROWS($N$5:N5422),$H$5:$I$6009,2,0),"")</f>
        <v/>
      </c>
    </row>
    <row r="5423" customFormat="false" ht="14.25" hidden="false" customHeight="true" outlineLevel="0" collapsed="false">
      <c r="H5423" s="44" t="n">
        <f aca="false">IF(ISNUMBER(SEARCH($N$1,I5423)),MAX($H$4:H5422)+1,0)</f>
        <v>0</v>
      </c>
      <c r="N5423" s="44" t="str">
        <f aca="false">IFERROR(VLOOKUP(ROWS($N$5:N5423),$H$5:$I$6009,2,0),"")</f>
        <v/>
      </c>
    </row>
    <row r="5424" customFormat="false" ht="14.25" hidden="false" customHeight="true" outlineLevel="0" collapsed="false">
      <c r="H5424" s="44" t="n">
        <f aca="false">IF(ISNUMBER(SEARCH($N$1,I5424)),MAX($H$4:H5423)+1,0)</f>
        <v>0</v>
      </c>
      <c r="N5424" s="44" t="str">
        <f aca="false">IFERROR(VLOOKUP(ROWS($N$5:N5424),$H$5:$I$6009,2,0),"")</f>
        <v/>
      </c>
    </row>
    <row r="5425" customFormat="false" ht="14.25" hidden="false" customHeight="true" outlineLevel="0" collapsed="false">
      <c r="H5425" s="44" t="n">
        <f aca="false">IF(ISNUMBER(SEARCH($N$1,I5425)),MAX($H$4:H5424)+1,0)</f>
        <v>0</v>
      </c>
      <c r="N5425" s="44" t="str">
        <f aca="false">IFERROR(VLOOKUP(ROWS($N$5:N5425),$H$5:$I$6009,2,0),"")</f>
        <v/>
      </c>
    </row>
    <row r="5426" customFormat="false" ht="14.25" hidden="false" customHeight="true" outlineLevel="0" collapsed="false">
      <c r="H5426" s="44" t="n">
        <f aca="false">IF(ISNUMBER(SEARCH($N$1,I5426)),MAX($H$4:H5425)+1,0)</f>
        <v>0</v>
      </c>
      <c r="N5426" s="44" t="str">
        <f aca="false">IFERROR(VLOOKUP(ROWS($N$5:N5426),$H$5:$I$6009,2,0),"")</f>
        <v/>
      </c>
    </row>
    <row r="5427" customFormat="false" ht="14.25" hidden="false" customHeight="true" outlineLevel="0" collapsed="false">
      <c r="H5427" s="44" t="n">
        <f aca="false">IF(ISNUMBER(SEARCH($N$1,I5427)),MAX($H$4:H5426)+1,0)</f>
        <v>0</v>
      </c>
      <c r="N5427" s="44" t="str">
        <f aca="false">IFERROR(VLOOKUP(ROWS($N$5:N5427),$H$5:$I$6009,2,0),"")</f>
        <v/>
      </c>
    </row>
    <row r="5428" customFormat="false" ht="14.25" hidden="false" customHeight="true" outlineLevel="0" collapsed="false">
      <c r="H5428" s="44" t="n">
        <f aca="false">IF(ISNUMBER(SEARCH($N$1,I5428)),MAX($H$4:H5427)+1,0)</f>
        <v>0</v>
      </c>
      <c r="N5428" s="44" t="str">
        <f aca="false">IFERROR(VLOOKUP(ROWS($N$5:N5428),$H$5:$I$6009,2,0),"")</f>
        <v/>
      </c>
    </row>
    <row r="5429" customFormat="false" ht="14.25" hidden="false" customHeight="true" outlineLevel="0" collapsed="false">
      <c r="H5429" s="44" t="n">
        <f aca="false">IF(ISNUMBER(SEARCH($N$1,I5429)),MAX($H$4:H5428)+1,0)</f>
        <v>0</v>
      </c>
      <c r="N5429" s="44" t="str">
        <f aca="false">IFERROR(VLOOKUP(ROWS($N$5:N5429),$H$5:$I$6009,2,0),"")</f>
        <v/>
      </c>
    </row>
    <row r="5430" customFormat="false" ht="14.25" hidden="false" customHeight="true" outlineLevel="0" collapsed="false">
      <c r="H5430" s="44" t="n">
        <f aca="false">IF(ISNUMBER(SEARCH($N$1,I5430)),MAX($H$4:H5429)+1,0)</f>
        <v>0</v>
      </c>
      <c r="N5430" s="44" t="str">
        <f aca="false">IFERROR(VLOOKUP(ROWS($N$5:N5430),$H$5:$I$6009,2,0),"")</f>
        <v/>
      </c>
    </row>
    <row r="5431" customFormat="false" ht="14.25" hidden="false" customHeight="true" outlineLevel="0" collapsed="false">
      <c r="H5431" s="44" t="n">
        <f aca="false">IF(ISNUMBER(SEARCH($N$1,I5431)),MAX($H$4:H5430)+1,0)</f>
        <v>0</v>
      </c>
      <c r="N5431" s="44" t="str">
        <f aca="false">IFERROR(VLOOKUP(ROWS($N$5:N5431),$H$5:$I$6009,2,0),"")</f>
        <v/>
      </c>
    </row>
    <row r="5432" customFormat="false" ht="14.25" hidden="false" customHeight="true" outlineLevel="0" collapsed="false">
      <c r="H5432" s="44" t="n">
        <f aca="false">IF(ISNUMBER(SEARCH($N$1,I5432)),MAX($H$4:H5431)+1,0)</f>
        <v>0</v>
      </c>
      <c r="N5432" s="44" t="str">
        <f aca="false">IFERROR(VLOOKUP(ROWS($N$5:N5432),$H$5:$I$6009,2,0),"")</f>
        <v/>
      </c>
    </row>
    <row r="5433" customFormat="false" ht="14.25" hidden="false" customHeight="true" outlineLevel="0" collapsed="false">
      <c r="H5433" s="44" t="n">
        <f aca="false">IF(ISNUMBER(SEARCH($N$1,I5433)),MAX($H$4:H5432)+1,0)</f>
        <v>0</v>
      </c>
      <c r="N5433" s="44" t="str">
        <f aca="false">IFERROR(VLOOKUP(ROWS($N$5:N5433),$H$5:$I$6009,2,0),"")</f>
        <v/>
      </c>
    </row>
    <row r="5434" customFormat="false" ht="14.25" hidden="false" customHeight="true" outlineLevel="0" collapsed="false">
      <c r="H5434" s="44" t="n">
        <f aca="false">IF(ISNUMBER(SEARCH($N$1,I5434)),MAX($H$4:H5433)+1,0)</f>
        <v>0</v>
      </c>
      <c r="N5434" s="44" t="str">
        <f aca="false">IFERROR(VLOOKUP(ROWS($N$5:N5434),$H$5:$I$6009,2,0),"")</f>
        <v/>
      </c>
    </row>
    <row r="5435" customFormat="false" ht="14.25" hidden="false" customHeight="true" outlineLevel="0" collapsed="false">
      <c r="H5435" s="44" t="n">
        <f aca="false">IF(ISNUMBER(SEARCH($N$1,I5435)),MAX($H$4:H5434)+1,0)</f>
        <v>0</v>
      </c>
      <c r="N5435" s="44" t="str">
        <f aca="false">IFERROR(VLOOKUP(ROWS($N$5:N5435),$H$5:$I$6009,2,0),"")</f>
        <v/>
      </c>
    </row>
    <row r="5436" customFormat="false" ht="14.25" hidden="false" customHeight="true" outlineLevel="0" collapsed="false">
      <c r="H5436" s="44" t="n">
        <f aca="false">IF(ISNUMBER(SEARCH($N$1,I5436)),MAX($H$4:H5435)+1,0)</f>
        <v>0</v>
      </c>
      <c r="N5436" s="44" t="str">
        <f aca="false">IFERROR(VLOOKUP(ROWS($N$5:N5436),$H$5:$I$6009,2,0),"")</f>
        <v/>
      </c>
    </row>
    <row r="5437" customFormat="false" ht="14.25" hidden="false" customHeight="true" outlineLevel="0" collapsed="false">
      <c r="H5437" s="44" t="n">
        <f aca="false">IF(ISNUMBER(SEARCH($N$1,I5437)),MAX($H$4:H5436)+1,0)</f>
        <v>0</v>
      </c>
      <c r="N5437" s="44" t="str">
        <f aca="false">IFERROR(VLOOKUP(ROWS($N$5:N5437),$H$5:$I$6009,2,0),"")</f>
        <v/>
      </c>
    </row>
    <row r="5438" customFormat="false" ht="14.25" hidden="false" customHeight="true" outlineLevel="0" collapsed="false">
      <c r="H5438" s="44" t="n">
        <f aca="false">IF(ISNUMBER(SEARCH($N$1,I5438)),MAX($H$4:H5437)+1,0)</f>
        <v>0</v>
      </c>
      <c r="N5438" s="44" t="str">
        <f aca="false">IFERROR(VLOOKUP(ROWS($N$5:N5438),$H$5:$I$6009,2,0),"")</f>
        <v/>
      </c>
    </row>
    <row r="5439" customFormat="false" ht="14.25" hidden="false" customHeight="true" outlineLevel="0" collapsed="false">
      <c r="H5439" s="44" t="n">
        <f aca="false">IF(ISNUMBER(SEARCH($N$1,I5439)),MAX($H$4:H5438)+1,0)</f>
        <v>0</v>
      </c>
      <c r="N5439" s="44" t="str">
        <f aca="false">IFERROR(VLOOKUP(ROWS($N$5:N5439),$H$5:$I$6009,2,0),"")</f>
        <v/>
      </c>
    </row>
    <row r="5440" customFormat="false" ht="14.25" hidden="false" customHeight="true" outlineLevel="0" collapsed="false">
      <c r="H5440" s="44" t="n">
        <f aca="false">IF(ISNUMBER(SEARCH($N$1,I5440)),MAX($H$4:H5439)+1,0)</f>
        <v>0</v>
      </c>
      <c r="N5440" s="44" t="str">
        <f aca="false">IFERROR(VLOOKUP(ROWS($N$5:N5440),$H$5:$I$6009,2,0),"")</f>
        <v/>
      </c>
    </row>
    <row r="5441" customFormat="false" ht="14.25" hidden="false" customHeight="true" outlineLevel="0" collapsed="false">
      <c r="H5441" s="44" t="n">
        <f aca="false">IF(ISNUMBER(SEARCH($N$1,I5441)),MAX($H$4:H5440)+1,0)</f>
        <v>0</v>
      </c>
      <c r="N5441" s="44" t="str">
        <f aca="false">IFERROR(VLOOKUP(ROWS($N$5:N5441),$H$5:$I$6009,2,0),"")</f>
        <v/>
      </c>
    </row>
    <row r="5442" customFormat="false" ht="14.25" hidden="false" customHeight="true" outlineLevel="0" collapsed="false">
      <c r="H5442" s="44" t="n">
        <f aca="false">IF(ISNUMBER(SEARCH($N$1,I5442)),MAX($H$4:H5441)+1,0)</f>
        <v>0</v>
      </c>
      <c r="N5442" s="44" t="str">
        <f aca="false">IFERROR(VLOOKUP(ROWS($N$5:N5442),$H$5:$I$6009,2,0),"")</f>
        <v/>
      </c>
    </row>
    <row r="5443" customFormat="false" ht="14.25" hidden="false" customHeight="true" outlineLevel="0" collapsed="false">
      <c r="H5443" s="44" t="n">
        <f aca="false">IF(ISNUMBER(SEARCH($N$1,I5443)),MAX($H$4:H5442)+1,0)</f>
        <v>0</v>
      </c>
      <c r="N5443" s="44" t="str">
        <f aca="false">IFERROR(VLOOKUP(ROWS($N$5:N5443),$H$5:$I$6009,2,0),"")</f>
        <v/>
      </c>
    </row>
    <row r="5444" customFormat="false" ht="14.25" hidden="false" customHeight="true" outlineLevel="0" collapsed="false">
      <c r="H5444" s="44" t="n">
        <f aca="false">IF(ISNUMBER(SEARCH($N$1,I5444)),MAX($H$4:H5443)+1,0)</f>
        <v>0</v>
      </c>
      <c r="N5444" s="44" t="str">
        <f aca="false">IFERROR(VLOOKUP(ROWS($N$5:N5444),$H$5:$I$6009,2,0),"")</f>
        <v/>
      </c>
    </row>
    <row r="5445" customFormat="false" ht="14.25" hidden="false" customHeight="true" outlineLevel="0" collapsed="false">
      <c r="H5445" s="44" t="n">
        <f aca="false">IF(ISNUMBER(SEARCH($N$1,I5445)),MAX($H$4:H5444)+1,0)</f>
        <v>0</v>
      </c>
      <c r="N5445" s="44" t="str">
        <f aca="false">IFERROR(VLOOKUP(ROWS($N$5:N5445),$H$5:$I$6009,2,0),"")</f>
        <v/>
      </c>
    </row>
    <row r="5446" customFormat="false" ht="14.25" hidden="false" customHeight="true" outlineLevel="0" collapsed="false">
      <c r="H5446" s="44" t="n">
        <f aca="false">IF(ISNUMBER(SEARCH($N$1,I5446)),MAX($H$4:H5445)+1,0)</f>
        <v>0</v>
      </c>
      <c r="N5446" s="44" t="str">
        <f aca="false">IFERROR(VLOOKUP(ROWS($N$5:N5446),$H$5:$I$6009,2,0),"")</f>
        <v/>
      </c>
    </row>
    <row r="5447" customFormat="false" ht="14.25" hidden="false" customHeight="true" outlineLevel="0" collapsed="false">
      <c r="H5447" s="44" t="n">
        <f aca="false">IF(ISNUMBER(SEARCH($N$1,I5447)),MAX($H$4:H5446)+1,0)</f>
        <v>0</v>
      </c>
      <c r="N5447" s="44" t="str">
        <f aca="false">IFERROR(VLOOKUP(ROWS($N$5:N5447),$H$5:$I$6009,2,0),"")</f>
        <v/>
      </c>
    </row>
    <row r="5448" customFormat="false" ht="14.25" hidden="false" customHeight="true" outlineLevel="0" collapsed="false">
      <c r="H5448" s="44" t="n">
        <f aca="false">IF(ISNUMBER(SEARCH($N$1,I5448)),MAX($H$4:H5447)+1,0)</f>
        <v>0</v>
      </c>
      <c r="N5448" s="44" t="str">
        <f aca="false">IFERROR(VLOOKUP(ROWS($N$5:N5448),$H$5:$I$6009,2,0),"")</f>
        <v/>
      </c>
    </row>
    <row r="5449" customFormat="false" ht="14.25" hidden="false" customHeight="true" outlineLevel="0" collapsed="false">
      <c r="H5449" s="44" t="n">
        <f aca="false">IF(ISNUMBER(SEARCH($N$1,I5449)),MAX($H$4:H5448)+1,0)</f>
        <v>0</v>
      </c>
      <c r="N5449" s="44" t="str">
        <f aca="false">IFERROR(VLOOKUP(ROWS($N$5:N5449),$H$5:$I$6009,2,0),"")</f>
        <v/>
      </c>
    </row>
    <row r="5450" customFormat="false" ht="14.25" hidden="false" customHeight="true" outlineLevel="0" collapsed="false">
      <c r="H5450" s="44" t="n">
        <f aca="false">IF(ISNUMBER(SEARCH($N$1,I5450)),MAX($H$4:H5449)+1,0)</f>
        <v>0</v>
      </c>
      <c r="N5450" s="44" t="str">
        <f aca="false">IFERROR(VLOOKUP(ROWS($N$5:N5450),$H$5:$I$6009,2,0),"")</f>
        <v/>
      </c>
    </row>
    <row r="5451" customFormat="false" ht="14.25" hidden="false" customHeight="true" outlineLevel="0" collapsed="false">
      <c r="H5451" s="44" t="n">
        <f aca="false">IF(ISNUMBER(SEARCH($N$1,I5451)),MAX($H$4:H5450)+1,0)</f>
        <v>0</v>
      </c>
      <c r="N5451" s="44" t="str">
        <f aca="false">IFERROR(VLOOKUP(ROWS($N$5:N5451),$H$5:$I$6009,2,0),"")</f>
        <v/>
      </c>
    </row>
    <row r="5452" customFormat="false" ht="14.25" hidden="false" customHeight="true" outlineLevel="0" collapsed="false">
      <c r="H5452" s="44" t="n">
        <f aca="false">IF(ISNUMBER(SEARCH($N$1,I5452)),MAX($H$4:H5451)+1,0)</f>
        <v>0</v>
      </c>
      <c r="N5452" s="44" t="str">
        <f aca="false">IFERROR(VLOOKUP(ROWS($N$5:N5452),$H$5:$I$6009,2,0),"")</f>
        <v/>
      </c>
    </row>
    <row r="5453" customFormat="false" ht="14.25" hidden="false" customHeight="true" outlineLevel="0" collapsed="false">
      <c r="H5453" s="44" t="n">
        <f aca="false">IF(ISNUMBER(SEARCH($N$1,I5453)),MAX($H$4:H5452)+1,0)</f>
        <v>0</v>
      </c>
      <c r="N5453" s="44" t="str">
        <f aca="false">IFERROR(VLOOKUP(ROWS($N$5:N5453),$H$5:$I$6009,2,0),"")</f>
        <v/>
      </c>
    </row>
    <row r="5454" customFormat="false" ht="14.25" hidden="false" customHeight="true" outlineLevel="0" collapsed="false">
      <c r="H5454" s="44" t="n">
        <f aca="false">IF(ISNUMBER(SEARCH($N$1,I5454)),MAX($H$4:H5453)+1,0)</f>
        <v>0</v>
      </c>
      <c r="N5454" s="44" t="str">
        <f aca="false">IFERROR(VLOOKUP(ROWS($N$5:N5454),$H$5:$I$6009,2,0),"")</f>
        <v/>
      </c>
    </row>
    <row r="5455" customFormat="false" ht="14.25" hidden="false" customHeight="true" outlineLevel="0" collapsed="false">
      <c r="H5455" s="44" t="n">
        <f aca="false">IF(ISNUMBER(SEARCH($N$1,I5455)),MAX($H$4:H5454)+1,0)</f>
        <v>0</v>
      </c>
      <c r="N5455" s="44" t="str">
        <f aca="false">IFERROR(VLOOKUP(ROWS($N$5:N5455),$H$5:$I$6009,2,0),"")</f>
        <v/>
      </c>
    </row>
    <row r="5456" customFormat="false" ht="14.25" hidden="false" customHeight="true" outlineLevel="0" collapsed="false">
      <c r="H5456" s="44" t="n">
        <f aca="false">IF(ISNUMBER(SEARCH($N$1,I5456)),MAX($H$4:H5455)+1,0)</f>
        <v>0</v>
      </c>
      <c r="N5456" s="44" t="str">
        <f aca="false">IFERROR(VLOOKUP(ROWS($N$5:N5456),$H$5:$I$6009,2,0),"")</f>
        <v/>
      </c>
    </row>
    <row r="5457" customFormat="false" ht="14.25" hidden="false" customHeight="true" outlineLevel="0" collapsed="false">
      <c r="H5457" s="44" t="n">
        <f aca="false">IF(ISNUMBER(SEARCH($N$1,I5457)),MAX($H$4:H5456)+1,0)</f>
        <v>0</v>
      </c>
      <c r="N5457" s="44" t="str">
        <f aca="false">IFERROR(VLOOKUP(ROWS($N$5:N5457),$H$5:$I$6009,2,0),"")</f>
        <v/>
      </c>
    </row>
    <row r="5458" customFormat="false" ht="14.25" hidden="false" customHeight="true" outlineLevel="0" collapsed="false">
      <c r="H5458" s="44" t="n">
        <f aca="false">IF(ISNUMBER(SEARCH($N$1,I5458)),MAX($H$4:H5457)+1,0)</f>
        <v>0</v>
      </c>
      <c r="N5458" s="44" t="str">
        <f aca="false">IFERROR(VLOOKUP(ROWS($N$5:N5458),$H$5:$I$6009,2,0),"")</f>
        <v/>
      </c>
    </row>
    <row r="5459" customFormat="false" ht="14.25" hidden="false" customHeight="true" outlineLevel="0" collapsed="false">
      <c r="H5459" s="44" t="n">
        <f aca="false">IF(ISNUMBER(SEARCH($N$1,I5459)),MAX($H$4:H5458)+1,0)</f>
        <v>0</v>
      </c>
      <c r="N5459" s="44" t="str">
        <f aca="false">IFERROR(VLOOKUP(ROWS($N$5:N5459),$H$5:$I$6009,2,0),"")</f>
        <v/>
      </c>
    </row>
    <row r="5460" customFormat="false" ht="14.25" hidden="false" customHeight="true" outlineLevel="0" collapsed="false">
      <c r="H5460" s="44" t="n">
        <f aca="false">IF(ISNUMBER(SEARCH($N$1,I5460)),MAX($H$4:H5459)+1,0)</f>
        <v>0</v>
      </c>
      <c r="N5460" s="44" t="str">
        <f aca="false">IFERROR(VLOOKUP(ROWS($N$5:N5460),$H$5:$I$6009,2,0),"")</f>
        <v/>
      </c>
    </row>
    <row r="5461" customFormat="false" ht="14.25" hidden="false" customHeight="true" outlineLevel="0" collapsed="false">
      <c r="H5461" s="44" t="n">
        <f aca="false">IF(ISNUMBER(SEARCH($N$1,I5461)),MAX($H$4:H5460)+1,0)</f>
        <v>0</v>
      </c>
      <c r="N5461" s="44" t="str">
        <f aca="false">IFERROR(VLOOKUP(ROWS($N$5:N5461),$H$5:$I$6009,2,0),"")</f>
        <v/>
      </c>
    </row>
    <row r="5462" customFormat="false" ht="14.25" hidden="false" customHeight="true" outlineLevel="0" collapsed="false">
      <c r="H5462" s="44" t="n">
        <f aca="false">IF(ISNUMBER(SEARCH($N$1,I5462)),MAX($H$4:H5461)+1,0)</f>
        <v>0</v>
      </c>
      <c r="N5462" s="44" t="str">
        <f aca="false">IFERROR(VLOOKUP(ROWS($N$5:N5462),$H$5:$I$6009,2,0),"")</f>
        <v/>
      </c>
    </row>
    <row r="5463" customFormat="false" ht="14.25" hidden="false" customHeight="true" outlineLevel="0" collapsed="false">
      <c r="H5463" s="44" t="n">
        <f aca="false">IF(ISNUMBER(SEARCH($N$1,I5463)),MAX($H$4:H5462)+1,0)</f>
        <v>0</v>
      </c>
      <c r="N5463" s="44" t="str">
        <f aca="false">IFERROR(VLOOKUP(ROWS($N$5:N5463),$H$5:$I$6009,2,0),"")</f>
        <v/>
      </c>
    </row>
    <row r="5464" customFormat="false" ht="14.25" hidden="false" customHeight="true" outlineLevel="0" collapsed="false">
      <c r="H5464" s="44" t="n">
        <f aca="false">IF(ISNUMBER(SEARCH($N$1,I5464)),MAX($H$4:H5463)+1,0)</f>
        <v>0</v>
      </c>
      <c r="N5464" s="44" t="str">
        <f aca="false">IFERROR(VLOOKUP(ROWS($N$5:N5464),$H$5:$I$6009,2,0),"")</f>
        <v/>
      </c>
    </row>
    <row r="5465" customFormat="false" ht="14.25" hidden="false" customHeight="true" outlineLevel="0" collapsed="false">
      <c r="H5465" s="44" t="n">
        <f aca="false">IF(ISNUMBER(SEARCH($N$1,I5465)),MAX($H$4:H5464)+1,0)</f>
        <v>0</v>
      </c>
      <c r="N5465" s="44" t="str">
        <f aca="false">IFERROR(VLOOKUP(ROWS($N$5:N5465),$H$5:$I$6009,2,0),"")</f>
        <v/>
      </c>
    </row>
    <row r="5466" customFormat="false" ht="14.25" hidden="false" customHeight="true" outlineLevel="0" collapsed="false">
      <c r="H5466" s="44" t="n">
        <f aca="false">IF(ISNUMBER(SEARCH($N$1,I5466)),MAX($H$4:H5465)+1,0)</f>
        <v>0</v>
      </c>
      <c r="N5466" s="44" t="str">
        <f aca="false">IFERROR(VLOOKUP(ROWS($N$5:N5466),$H$5:$I$6009,2,0),"")</f>
        <v/>
      </c>
    </row>
    <row r="5467" customFormat="false" ht="14.25" hidden="false" customHeight="true" outlineLevel="0" collapsed="false">
      <c r="H5467" s="44" t="n">
        <f aca="false">IF(ISNUMBER(SEARCH($N$1,I5467)),MAX($H$4:H5466)+1,0)</f>
        <v>0</v>
      </c>
      <c r="N5467" s="44" t="str">
        <f aca="false">IFERROR(VLOOKUP(ROWS($N$5:N5467),$H$5:$I$6009,2,0),"")</f>
        <v/>
      </c>
    </row>
    <row r="5468" customFormat="false" ht="14.25" hidden="false" customHeight="true" outlineLevel="0" collapsed="false">
      <c r="H5468" s="44" t="n">
        <f aca="false">IF(ISNUMBER(SEARCH($N$1,I5468)),MAX($H$4:H5467)+1,0)</f>
        <v>0</v>
      </c>
      <c r="N5468" s="44" t="str">
        <f aca="false">IFERROR(VLOOKUP(ROWS($N$5:N5468),$H$5:$I$6009,2,0),"")</f>
        <v/>
      </c>
    </row>
    <row r="5469" customFormat="false" ht="14.25" hidden="false" customHeight="true" outlineLevel="0" collapsed="false">
      <c r="H5469" s="44" t="n">
        <f aca="false">IF(ISNUMBER(SEARCH($N$1,I5469)),MAX($H$4:H5468)+1,0)</f>
        <v>0</v>
      </c>
      <c r="N5469" s="44" t="str">
        <f aca="false">IFERROR(VLOOKUP(ROWS($N$5:N5469),$H$5:$I$6009,2,0),"")</f>
        <v/>
      </c>
    </row>
    <row r="5470" customFormat="false" ht="14.25" hidden="false" customHeight="true" outlineLevel="0" collapsed="false">
      <c r="H5470" s="44" t="n">
        <f aca="false">IF(ISNUMBER(SEARCH($N$1,I5470)),MAX($H$4:H5469)+1,0)</f>
        <v>0</v>
      </c>
      <c r="N5470" s="44" t="str">
        <f aca="false">IFERROR(VLOOKUP(ROWS($N$5:N5470),$H$5:$I$6009,2,0),"")</f>
        <v/>
      </c>
    </row>
    <row r="5471" customFormat="false" ht="14.25" hidden="false" customHeight="true" outlineLevel="0" collapsed="false">
      <c r="H5471" s="44" t="n">
        <f aca="false">IF(ISNUMBER(SEARCH($N$1,I5471)),MAX($H$4:H5470)+1,0)</f>
        <v>0</v>
      </c>
      <c r="N5471" s="44" t="str">
        <f aca="false">IFERROR(VLOOKUP(ROWS($N$5:N5471),$H$5:$I$6009,2,0),"")</f>
        <v/>
      </c>
    </row>
    <row r="5472" customFormat="false" ht="14.25" hidden="false" customHeight="true" outlineLevel="0" collapsed="false">
      <c r="H5472" s="44" t="n">
        <f aca="false">IF(ISNUMBER(SEARCH($N$1,I5472)),MAX($H$4:H5471)+1,0)</f>
        <v>0</v>
      </c>
      <c r="N5472" s="44" t="str">
        <f aca="false">IFERROR(VLOOKUP(ROWS($N$5:N5472),$H$5:$I$6009,2,0),"")</f>
        <v/>
      </c>
    </row>
    <row r="5473" customFormat="false" ht="14.25" hidden="false" customHeight="true" outlineLevel="0" collapsed="false">
      <c r="H5473" s="44" t="n">
        <f aca="false">IF(ISNUMBER(SEARCH($N$1,I5473)),MAX($H$4:H5472)+1,0)</f>
        <v>0</v>
      </c>
      <c r="N5473" s="44" t="str">
        <f aca="false">IFERROR(VLOOKUP(ROWS($N$5:N5473),$H$5:$I$6009,2,0),"")</f>
        <v/>
      </c>
    </row>
    <row r="5474" customFormat="false" ht="14.25" hidden="false" customHeight="true" outlineLevel="0" collapsed="false">
      <c r="H5474" s="44" t="n">
        <f aca="false">IF(ISNUMBER(SEARCH($N$1,I5474)),MAX($H$4:H5473)+1,0)</f>
        <v>0</v>
      </c>
      <c r="N5474" s="44" t="str">
        <f aca="false">IFERROR(VLOOKUP(ROWS($N$5:N5474),$H$5:$I$6009,2,0),"")</f>
        <v/>
      </c>
    </row>
    <row r="5475" customFormat="false" ht="14.25" hidden="false" customHeight="true" outlineLevel="0" collapsed="false">
      <c r="H5475" s="44" t="n">
        <f aca="false">IF(ISNUMBER(SEARCH($N$1,I5475)),MAX($H$4:H5474)+1,0)</f>
        <v>0</v>
      </c>
      <c r="N5475" s="44" t="str">
        <f aca="false">IFERROR(VLOOKUP(ROWS($N$5:N5475),$H$5:$I$6009,2,0),"")</f>
        <v/>
      </c>
    </row>
    <row r="5476" customFormat="false" ht="14.25" hidden="false" customHeight="true" outlineLevel="0" collapsed="false">
      <c r="H5476" s="44" t="n">
        <f aca="false">IF(ISNUMBER(SEARCH($N$1,I5476)),MAX($H$4:H5475)+1,0)</f>
        <v>0</v>
      </c>
      <c r="N5476" s="44" t="str">
        <f aca="false">IFERROR(VLOOKUP(ROWS($N$5:N5476),$H$5:$I$6009,2,0),"")</f>
        <v/>
      </c>
    </row>
    <row r="5477" customFormat="false" ht="14.25" hidden="false" customHeight="true" outlineLevel="0" collapsed="false">
      <c r="H5477" s="44" t="n">
        <f aca="false">IF(ISNUMBER(SEARCH($N$1,I5477)),MAX($H$4:H5476)+1,0)</f>
        <v>0</v>
      </c>
      <c r="N5477" s="44" t="str">
        <f aca="false">IFERROR(VLOOKUP(ROWS($N$5:N5477),$H$5:$I$6009,2,0),"")</f>
        <v/>
      </c>
    </row>
    <row r="5478" customFormat="false" ht="14.25" hidden="false" customHeight="true" outlineLevel="0" collapsed="false">
      <c r="H5478" s="44" t="n">
        <f aca="false">IF(ISNUMBER(SEARCH($N$1,I5478)),MAX($H$4:H5477)+1,0)</f>
        <v>0</v>
      </c>
      <c r="N5478" s="44" t="str">
        <f aca="false">IFERROR(VLOOKUP(ROWS($N$5:N5478),$H$5:$I$6009,2,0),"")</f>
        <v/>
      </c>
    </row>
    <row r="5479" customFormat="false" ht="14.25" hidden="false" customHeight="true" outlineLevel="0" collapsed="false">
      <c r="H5479" s="44" t="n">
        <f aca="false">IF(ISNUMBER(SEARCH($N$1,I5479)),MAX($H$4:H5478)+1,0)</f>
        <v>0</v>
      </c>
      <c r="N5479" s="44" t="str">
        <f aca="false">IFERROR(VLOOKUP(ROWS($N$5:N5479),$H$5:$I$6009,2,0),"")</f>
        <v/>
      </c>
    </row>
    <row r="5480" customFormat="false" ht="14.25" hidden="false" customHeight="true" outlineLevel="0" collapsed="false">
      <c r="H5480" s="44" t="n">
        <f aca="false">IF(ISNUMBER(SEARCH($N$1,I5480)),MAX($H$4:H5479)+1,0)</f>
        <v>0</v>
      </c>
      <c r="N5480" s="44" t="str">
        <f aca="false">IFERROR(VLOOKUP(ROWS($N$5:N5480),$H$5:$I$6009,2,0),"")</f>
        <v/>
      </c>
    </row>
    <row r="5481" customFormat="false" ht="14.25" hidden="false" customHeight="true" outlineLevel="0" collapsed="false">
      <c r="H5481" s="44" t="n">
        <f aca="false">IF(ISNUMBER(SEARCH($N$1,I5481)),MAX($H$4:H5480)+1,0)</f>
        <v>0</v>
      </c>
      <c r="N5481" s="44" t="str">
        <f aca="false">IFERROR(VLOOKUP(ROWS($N$5:N5481),$H$5:$I$6009,2,0),"")</f>
        <v/>
      </c>
    </row>
    <row r="5482" customFormat="false" ht="14.25" hidden="false" customHeight="true" outlineLevel="0" collapsed="false">
      <c r="H5482" s="44" t="n">
        <f aca="false">IF(ISNUMBER(SEARCH($N$1,I5482)),MAX($H$4:H5481)+1,0)</f>
        <v>0</v>
      </c>
      <c r="N5482" s="44" t="str">
        <f aca="false">IFERROR(VLOOKUP(ROWS($N$5:N5482),$H$5:$I$6009,2,0),"")</f>
        <v/>
      </c>
    </row>
    <row r="5483" customFormat="false" ht="14.25" hidden="false" customHeight="true" outlineLevel="0" collapsed="false">
      <c r="H5483" s="44" t="n">
        <f aca="false">IF(ISNUMBER(SEARCH($N$1,I5483)),MAX($H$4:H5482)+1,0)</f>
        <v>0</v>
      </c>
      <c r="N5483" s="44" t="str">
        <f aca="false">IFERROR(VLOOKUP(ROWS($N$5:N5483),$H$5:$I$6009,2,0),"")</f>
        <v/>
      </c>
    </row>
    <row r="5484" customFormat="false" ht="14.25" hidden="false" customHeight="true" outlineLevel="0" collapsed="false">
      <c r="H5484" s="44" t="n">
        <f aca="false">IF(ISNUMBER(SEARCH($N$1,I5484)),MAX($H$4:H5483)+1,0)</f>
        <v>0</v>
      </c>
      <c r="N5484" s="44" t="str">
        <f aca="false">IFERROR(VLOOKUP(ROWS($N$5:N5484),$H$5:$I$6009,2,0),"")</f>
        <v/>
      </c>
    </row>
    <row r="5485" customFormat="false" ht="14.25" hidden="false" customHeight="true" outlineLevel="0" collapsed="false">
      <c r="H5485" s="44" t="n">
        <f aca="false">IF(ISNUMBER(SEARCH($N$1,I5485)),MAX($H$4:H5484)+1,0)</f>
        <v>0</v>
      </c>
      <c r="N5485" s="44" t="str">
        <f aca="false">IFERROR(VLOOKUP(ROWS($N$5:N5485),$H$5:$I$6009,2,0),"")</f>
        <v/>
      </c>
    </row>
    <row r="5486" customFormat="false" ht="14.25" hidden="false" customHeight="true" outlineLevel="0" collapsed="false">
      <c r="H5486" s="44" t="n">
        <f aca="false">IF(ISNUMBER(SEARCH($N$1,I5486)),MAX($H$4:H5485)+1,0)</f>
        <v>0</v>
      </c>
      <c r="N5486" s="44" t="str">
        <f aca="false">IFERROR(VLOOKUP(ROWS($N$5:N5486),$H$5:$I$6009,2,0),"")</f>
        <v/>
      </c>
    </row>
    <row r="5487" customFormat="false" ht="14.25" hidden="false" customHeight="true" outlineLevel="0" collapsed="false">
      <c r="H5487" s="44" t="n">
        <f aca="false">IF(ISNUMBER(SEARCH($N$1,I5487)),MAX($H$4:H5486)+1,0)</f>
        <v>0</v>
      </c>
      <c r="N5487" s="44" t="str">
        <f aca="false">IFERROR(VLOOKUP(ROWS($N$5:N5487),$H$5:$I$6009,2,0),"")</f>
        <v/>
      </c>
    </row>
    <row r="5488" customFormat="false" ht="14.25" hidden="false" customHeight="true" outlineLevel="0" collapsed="false">
      <c r="H5488" s="44" t="n">
        <f aca="false">IF(ISNUMBER(SEARCH($N$1,I5488)),MAX($H$4:H5487)+1,0)</f>
        <v>0</v>
      </c>
      <c r="N5488" s="44" t="str">
        <f aca="false">IFERROR(VLOOKUP(ROWS($N$5:N5488),$H$5:$I$6009,2,0),"")</f>
        <v/>
      </c>
    </row>
    <row r="5489" customFormat="false" ht="14.25" hidden="false" customHeight="true" outlineLevel="0" collapsed="false">
      <c r="H5489" s="44" t="n">
        <f aca="false">IF(ISNUMBER(SEARCH($N$1,I5489)),MAX($H$4:H5488)+1,0)</f>
        <v>0</v>
      </c>
      <c r="N5489" s="44" t="str">
        <f aca="false">IFERROR(VLOOKUP(ROWS($N$5:N5489),$H$5:$I$6009,2,0),"")</f>
        <v/>
      </c>
    </row>
    <row r="5490" customFormat="false" ht="14.25" hidden="false" customHeight="true" outlineLevel="0" collapsed="false">
      <c r="H5490" s="44" t="n">
        <f aca="false">IF(ISNUMBER(SEARCH($N$1,I5490)),MAX($H$4:H5489)+1,0)</f>
        <v>0</v>
      </c>
      <c r="N5490" s="44" t="str">
        <f aca="false">IFERROR(VLOOKUP(ROWS($N$5:N5490),$H$5:$I$6009,2,0),"")</f>
        <v/>
      </c>
    </row>
    <row r="5491" customFormat="false" ht="14.25" hidden="false" customHeight="true" outlineLevel="0" collapsed="false">
      <c r="H5491" s="44" t="n">
        <f aca="false">IF(ISNUMBER(SEARCH($N$1,I5491)),MAX($H$4:H5490)+1,0)</f>
        <v>0</v>
      </c>
      <c r="N5491" s="44" t="str">
        <f aca="false">IFERROR(VLOOKUP(ROWS($N$5:N5491),$H$5:$I$6009,2,0),"")</f>
        <v/>
      </c>
    </row>
    <row r="5492" customFormat="false" ht="14.25" hidden="false" customHeight="true" outlineLevel="0" collapsed="false">
      <c r="H5492" s="44" t="n">
        <f aca="false">IF(ISNUMBER(SEARCH($N$1,I5492)),MAX($H$4:H5491)+1,0)</f>
        <v>0</v>
      </c>
      <c r="N5492" s="44" t="str">
        <f aca="false">IFERROR(VLOOKUP(ROWS($N$5:N5492),$H$5:$I$6009,2,0),"")</f>
        <v/>
      </c>
    </row>
    <row r="5493" customFormat="false" ht="14.25" hidden="false" customHeight="true" outlineLevel="0" collapsed="false">
      <c r="H5493" s="44" t="n">
        <f aca="false">IF(ISNUMBER(SEARCH($N$1,I5493)),MAX($H$4:H5492)+1,0)</f>
        <v>0</v>
      </c>
      <c r="N5493" s="44" t="str">
        <f aca="false">IFERROR(VLOOKUP(ROWS($N$5:N5493),$H$5:$I$6009,2,0),"")</f>
        <v/>
      </c>
    </row>
    <row r="5494" customFormat="false" ht="14.25" hidden="false" customHeight="true" outlineLevel="0" collapsed="false">
      <c r="H5494" s="44" t="n">
        <f aca="false">IF(ISNUMBER(SEARCH($N$1,I5494)),MAX($H$4:H5493)+1,0)</f>
        <v>0</v>
      </c>
      <c r="N5494" s="44" t="str">
        <f aca="false">IFERROR(VLOOKUP(ROWS($N$5:N5494),$H$5:$I$6009,2,0),"")</f>
        <v/>
      </c>
    </row>
    <row r="5495" customFormat="false" ht="14.25" hidden="false" customHeight="true" outlineLevel="0" collapsed="false">
      <c r="H5495" s="44" t="n">
        <f aca="false">IF(ISNUMBER(SEARCH($N$1,I5495)),MAX($H$4:H5494)+1,0)</f>
        <v>0</v>
      </c>
      <c r="N5495" s="44" t="str">
        <f aca="false">IFERROR(VLOOKUP(ROWS($N$5:N5495),$H$5:$I$6009,2,0),"")</f>
        <v/>
      </c>
    </row>
    <row r="5496" customFormat="false" ht="14.25" hidden="false" customHeight="true" outlineLevel="0" collapsed="false">
      <c r="H5496" s="44" t="n">
        <f aca="false">IF(ISNUMBER(SEARCH($N$1,I5496)),MAX($H$4:H5495)+1,0)</f>
        <v>0</v>
      </c>
      <c r="N5496" s="44" t="str">
        <f aca="false">IFERROR(VLOOKUP(ROWS($N$5:N5496),$H$5:$I$6009,2,0),"")</f>
        <v/>
      </c>
    </row>
    <row r="5497" customFormat="false" ht="14.25" hidden="false" customHeight="true" outlineLevel="0" collapsed="false">
      <c r="H5497" s="44" t="n">
        <f aca="false">IF(ISNUMBER(SEARCH($N$1,I5497)),MAX($H$4:H5496)+1,0)</f>
        <v>0</v>
      </c>
      <c r="N5497" s="44" t="str">
        <f aca="false">IFERROR(VLOOKUP(ROWS($N$5:N5497),$H$5:$I$6009,2,0),"")</f>
        <v/>
      </c>
    </row>
    <row r="5498" customFormat="false" ht="14.25" hidden="false" customHeight="true" outlineLevel="0" collapsed="false">
      <c r="H5498" s="44" t="n">
        <f aca="false">IF(ISNUMBER(SEARCH($N$1,I5498)),MAX($H$4:H5497)+1,0)</f>
        <v>0</v>
      </c>
      <c r="N5498" s="44" t="str">
        <f aca="false">IFERROR(VLOOKUP(ROWS($N$5:N5498),$H$5:$I$6009,2,0),"")</f>
        <v/>
      </c>
    </row>
    <row r="5499" customFormat="false" ht="14.25" hidden="false" customHeight="true" outlineLevel="0" collapsed="false">
      <c r="H5499" s="44" t="n">
        <f aca="false">IF(ISNUMBER(SEARCH($N$1,I5499)),MAX($H$4:H5498)+1,0)</f>
        <v>0</v>
      </c>
      <c r="N5499" s="44" t="str">
        <f aca="false">IFERROR(VLOOKUP(ROWS($N$5:N5499),$H$5:$I$6009,2,0),"")</f>
        <v/>
      </c>
    </row>
    <row r="5500" customFormat="false" ht="14.25" hidden="false" customHeight="true" outlineLevel="0" collapsed="false">
      <c r="H5500" s="44" t="n">
        <f aca="false">IF(ISNUMBER(SEARCH($N$1,I5500)),MAX($H$4:H5499)+1,0)</f>
        <v>0</v>
      </c>
      <c r="N5500" s="44" t="str">
        <f aca="false">IFERROR(VLOOKUP(ROWS($N$5:N5500),$H$5:$I$6009,2,0),"")</f>
        <v/>
      </c>
    </row>
    <row r="5501" customFormat="false" ht="14.25" hidden="false" customHeight="true" outlineLevel="0" collapsed="false">
      <c r="H5501" s="44" t="n">
        <f aca="false">IF(ISNUMBER(SEARCH($N$1,I5501)),MAX($H$4:H5500)+1,0)</f>
        <v>0</v>
      </c>
      <c r="N5501" s="44" t="str">
        <f aca="false">IFERROR(VLOOKUP(ROWS($N$5:N5501),$H$5:$I$6009,2,0),"")</f>
        <v/>
      </c>
    </row>
    <row r="5502" customFormat="false" ht="14.25" hidden="false" customHeight="true" outlineLevel="0" collapsed="false">
      <c r="H5502" s="44" t="n">
        <f aca="false">IF(ISNUMBER(SEARCH($N$1,I5502)),MAX($H$4:H5501)+1,0)</f>
        <v>0</v>
      </c>
      <c r="N5502" s="44" t="str">
        <f aca="false">IFERROR(VLOOKUP(ROWS($N$5:N5502),$H$5:$I$6009,2,0),"")</f>
        <v/>
      </c>
    </row>
    <row r="5503" customFormat="false" ht="14.25" hidden="false" customHeight="true" outlineLevel="0" collapsed="false">
      <c r="H5503" s="44" t="n">
        <f aca="false">IF(ISNUMBER(SEARCH($N$1,I5503)),MAX($H$4:H5502)+1,0)</f>
        <v>0</v>
      </c>
      <c r="N5503" s="44" t="str">
        <f aca="false">IFERROR(VLOOKUP(ROWS($N$5:N5503),$H$5:$I$6009,2,0),"")</f>
        <v/>
      </c>
    </row>
    <row r="5504" customFormat="false" ht="14.25" hidden="false" customHeight="true" outlineLevel="0" collapsed="false">
      <c r="H5504" s="44" t="n">
        <f aca="false">IF(ISNUMBER(SEARCH($N$1,I5504)),MAX($H$4:H5503)+1,0)</f>
        <v>0</v>
      </c>
      <c r="N5504" s="44" t="str">
        <f aca="false">IFERROR(VLOOKUP(ROWS($N$5:N5504),$H$5:$I$6009,2,0),"")</f>
        <v/>
      </c>
    </row>
    <row r="5505" customFormat="false" ht="14.25" hidden="false" customHeight="true" outlineLevel="0" collapsed="false">
      <c r="H5505" s="44" t="n">
        <f aca="false">IF(ISNUMBER(SEARCH($N$1,I5505)),MAX($H$4:H5504)+1,0)</f>
        <v>0</v>
      </c>
      <c r="N5505" s="44" t="str">
        <f aca="false">IFERROR(VLOOKUP(ROWS($N$5:N5505),$H$5:$I$6009,2,0),"")</f>
        <v/>
      </c>
    </row>
    <row r="5506" customFormat="false" ht="14.25" hidden="false" customHeight="true" outlineLevel="0" collapsed="false">
      <c r="H5506" s="44" t="n">
        <f aca="false">IF(ISNUMBER(SEARCH($N$1,I5506)),MAX($H$4:H5505)+1,0)</f>
        <v>0</v>
      </c>
      <c r="N5506" s="44" t="str">
        <f aca="false">IFERROR(VLOOKUP(ROWS($N$5:N5506),$H$5:$I$6009,2,0),"")</f>
        <v/>
      </c>
    </row>
    <row r="5507" customFormat="false" ht="14.25" hidden="false" customHeight="true" outlineLevel="0" collapsed="false">
      <c r="H5507" s="44" t="n">
        <f aca="false">IF(ISNUMBER(SEARCH($N$1,I5507)),MAX($H$4:H5506)+1,0)</f>
        <v>0</v>
      </c>
      <c r="N5507" s="44" t="str">
        <f aca="false">IFERROR(VLOOKUP(ROWS($N$5:N5507),$H$5:$I$6009,2,0),"")</f>
        <v/>
      </c>
    </row>
    <row r="5508" customFormat="false" ht="14.25" hidden="false" customHeight="true" outlineLevel="0" collapsed="false">
      <c r="H5508" s="44" t="n">
        <f aca="false">IF(ISNUMBER(SEARCH($N$1,I5508)),MAX($H$4:H5507)+1,0)</f>
        <v>0</v>
      </c>
      <c r="N5508" s="44" t="str">
        <f aca="false">IFERROR(VLOOKUP(ROWS($N$5:N5508),$H$5:$I$6009,2,0),"")</f>
        <v/>
      </c>
    </row>
    <row r="5509" customFormat="false" ht="14.25" hidden="false" customHeight="true" outlineLevel="0" collapsed="false">
      <c r="H5509" s="44" t="n">
        <f aca="false">IF(ISNUMBER(SEARCH($N$1,I5509)),MAX($H$4:H5508)+1,0)</f>
        <v>0</v>
      </c>
      <c r="N5509" s="44" t="str">
        <f aca="false">IFERROR(VLOOKUP(ROWS($N$5:N5509),$H$5:$I$6009,2,0),"")</f>
        <v/>
      </c>
    </row>
    <row r="5510" customFormat="false" ht="14.25" hidden="false" customHeight="true" outlineLevel="0" collapsed="false">
      <c r="H5510" s="44" t="n">
        <f aca="false">IF(ISNUMBER(SEARCH($N$1,I5510)),MAX($H$4:H5509)+1,0)</f>
        <v>0</v>
      </c>
      <c r="N5510" s="44" t="str">
        <f aca="false">IFERROR(VLOOKUP(ROWS($N$5:N5510),$H$5:$I$6009,2,0),"")</f>
        <v/>
      </c>
    </row>
    <row r="5511" customFormat="false" ht="14.25" hidden="false" customHeight="true" outlineLevel="0" collapsed="false">
      <c r="H5511" s="44" t="n">
        <f aca="false">IF(ISNUMBER(SEARCH($N$1,I5511)),MAX($H$4:H5510)+1,0)</f>
        <v>0</v>
      </c>
      <c r="N5511" s="44" t="str">
        <f aca="false">IFERROR(VLOOKUP(ROWS($N$5:N5511),$H$5:$I$6009,2,0),"")</f>
        <v/>
      </c>
    </row>
    <row r="5512" customFormat="false" ht="14.25" hidden="false" customHeight="true" outlineLevel="0" collapsed="false">
      <c r="H5512" s="44" t="n">
        <f aca="false">IF(ISNUMBER(SEARCH($N$1,I5512)),MAX($H$4:H5511)+1,0)</f>
        <v>0</v>
      </c>
      <c r="N5512" s="44" t="str">
        <f aca="false">IFERROR(VLOOKUP(ROWS($N$5:N5512),$H$5:$I$6009,2,0),"")</f>
        <v/>
      </c>
    </row>
    <row r="5513" customFormat="false" ht="14.25" hidden="false" customHeight="true" outlineLevel="0" collapsed="false">
      <c r="H5513" s="44" t="n">
        <f aca="false">IF(ISNUMBER(SEARCH($N$1,I5513)),MAX($H$4:H5512)+1,0)</f>
        <v>0</v>
      </c>
      <c r="N5513" s="44" t="str">
        <f aca="false">IFERROR(VLOOKUP(ROWS($N$5:N5513),$H$5:$I$6009,2,0),"")</f>
        <v/>
      </c>
    </row>
    <row r="5514" customFormat="false" ht="14.25" hidden="false" customHeight="true" outlineLevel="0" collapsed="false">
      <c r="H5514" s="44" t="n">
        <f aca="false">IF(ISNUMBER(SEARCH($N$1,I5514)),MAX($H$4:H5513)+1,0)</f>
        <v>0</v>
      </c>
      <c r="N5514" s="44" t="str">
        <f aca="false">IFERROR(VLOOKUP(ROWS($N$5:N5514),$H$5:$I$6009,2,0),"")</f>
        <v/>
      </c>
    </row>
    <row r="5515" customFormat="false" ht="14.25" hidden="false" customHeight="true" outlineLevel="0" collapsed="false">
      <c r="H5515" s="44" t="n">
        <f aca="false">IF(ISNUMBER(SEARCH($N$1,I5515)),MAX($H$4:H5514)+1,0)</f>
        <v>0</v>
      </c>
      <c r="N5515" s="44" t="str">
        <f aca="false">IFERROR(VLOOKUP(ROWS($N$5:N5515),$H$5:$I$6009,2,0),"")</f>
        <v/>
      </c>
    </row>
    <row r="5516" customFormat="false" ht="14.25" hidden="false" customHeight="true" outlineLevel="0" collapsed="false">
      <c r="H5516" s="44" t="n">
        <f aca="false">IF(ISNUMBER(SEARCH($N$1,I5516)),MAX($H$4:H5515)+1,0)</f>
        <v>0</v>
      </c>
      <c r="N5516" s="44" t="str">
        <f aca="false">IFERROR(VLOOKUP(ROWS($N$5:N5516),$H$5:$I$6009,2,0),"")</f>
        <v/>
      </c>
    </row>
    <row r="5517" customFormat="false" ht="14.25" hidden="false" customHeight="true" outlineLevel="0" collapsed="false">
      <c r="H5517" s="44" t="n">
        <f aca="false">IF(ISNUMBER(SEARCH($N$1,I5517)),MAX($H$4:H5516)+1,0)</f>
        <v>0</v>
      </c>
      <c r="N5517" s="44" t="str">
        <f aca="false">IFERROR(VLOOKUP(ROWS($N$5:N5517),$H$5:$I$6009,2,0),"")</f>
        <v/>
      </c>
    </row>
    <row r="5518" customFormat="false" ht="14.25" hidden="false" customHeight="true" outlineLevel="0" collapsed="false">
      <c r="H5518" s="44" t="n">
        <f aca="false">IF(ISNUMBER(SEARCH($N$1,I5518)),MAX($H$4:H5517)+1,0)</f>
        <v>0</v>
      </c>
      <c r="N5518" s="44" t="str">
        <f aca="false">IFERROR(VLOOKUP(ROWS($N$5:N5518),$H$5:$I$6009,2,0),"")</f>
        <v/>
      </c>
    </row>
    <row r="5519" customFormat="false" ht="14.25" hidden="false" customHeight="true" outlineLevel="0" collapsed="false">
      <c r="H5519" s="44" t="n">
        <f aca="false">IF(ISNUMBER(SEARCH($N$1,I5519)),MAX($H$4:H5518)+1,0)</f>
        <v>0</v>
      </c>
      <c r="N5519" s="44" t="str">
        <f aca="false">IFERROR(VLOOKUP(ROWS($N$5:N5519),$H$5:$I$6009,2,0),"")</f>
        <v/>
      </c>
    </row>
    <row r="5520" customFormat="false" ht="14.25" hidden="false" customHeight="true" outlineLevel="0" collapsed="false">
      <c r="H5520" s="44" t="n">
        <f aca="false">IF(ISNUMBER(SEARCH($N$1,I5520)),MAX($H$4:H5519)+1,0)</f>
        <v>0</v>
      </c>
      <c r="N5520" s="44" t="str">
        <f aca="false">IFERROR(VLOOKUP(ROWS($N$5:N5520),$H$5:$I$6009,2,0),"")</f>
        <v/>
      </c>
    </row>
    <row r="5521" customFormat="false" ht="14.25" hidden="false" customHeight="true" outlineLevel="0" collapsed="false">
      <c r="H5521" s="44" t="n">
        <f aca="false">IF(ISNUMBER(SEARCH($N$1,I5521)),MAX($H$4:H5520)+1,0)</f>
        <v>0</v>
      </c>
      <c r="N5521" s="44" t="str">
        <f aca="false">IFERROR(VLOOKUP(ROWS($N$5:N5521),$H$5:$I$6009,2,0),"")</f>
        <v/>
      </c>
    </row>
    <row r="5522" customFormat="false" ht="14.25" hidden="false" customHeight="true" outlineLevel="0" collapsed="false">
      <c r="H5522" s="44" t="n">
        <f aca="false">IF(ISNUMBER(SEARCH($N$1,I5522)),MAX($H$4:H5521)+1,0)</f>
        <v>0</v>
      </c>
      <c r="N5522" s="44" t="str">
        <f aca="false">IFERROR(VLOOKUP(ROWS($N$5:N5522),$H$5:$I$6009,2,0),"")</f>
        <v/>
      </c>
    </row>
    <row r="5523" customFormat="false" ht="14.25" hidden="false" customHeight="true" outlineLevel="0" collapsed="false">
      <c r="H5523" s="44" t="n">
        <f aca="false">IF(ISNUMBER(SEARCH($N$1,I5523)),MAX($H$4:H5522)+1,0)</f>
        <v>0</v>
      </c>
      <c r="N5523" s="44" t="str">
        <f aca="false">IFERROR(VLOOKUP(ROWS($N$5:N5523),$H$5:$I$6009,2,0),"")</f>
        <v/>
      </c>
    </row>
    <row r="5524" customFormat="false" ht="14.25" hidden="false" customHeight="true" outlineLevel="0" collapsed="false">
      <c r="H5524" s="44" t="n">
        <f aca="false">IF(ISNUMBER(SEARCH($N$1,I5524)),MAX($H$4:H5523)+1,0)</f>
        <v>0</v>
      </c>
      <c r="N5524" s="44" t="str">
        <f aca="false">IFERROR(VLOOKUP(ROWS($N$5:N5524),$H$5:$I$6009,2,0),"")</f>
        <v/>
      </c>
    </row>
    <row r="5525" customFormat="false" ht="14.25" hidden="false" customHeight="true" outlineLevel="0" collapsed="false">
      <c r="H5525" s="44" t="n">
        <f aca="false">IF(ISNUMBER(SEARCH($N$1,I5525)),MAX($H$4:H5524)+1,0)</f>
        <v>0</v>
      </c>
      <c r="N5525" s="44" t="str">
        <f aca="false">IFERROR(VLOOKUP(ROWS($N$5:N5525),$H$5:$I$6009,2,0),"")</f>
        <v/>
      </c>
    </row>
    <row r="5526" customFormat="false" ht="14.25" hidden="false" customHeight="true" outlineLevel="0" collapsed="false">
      <c r="H5526" s="44" t="n">
        <f aca="false">IF(ISNUMBER(SEARCH($N$1,I5526)),MAX($H$4:H5525)+1,0)</f>
        <v>0</v>
      </c>
      <c r="N5526" s="44" t="str">
        <f aca="false">IFERROR(VLOOKUP(ROWS($N$5:N5526),$H$5:$I$6009,2,0),"")</f>
        <v/>
      </c>
    </row>
    <row r="5527" customFormat="false" ht="14.25" hidden="false" customHeight="true" outlineLevel="0" collapsed="false">
      <c r="H5527" s="44" t="n">
        <f aca="false">IF(ISNUMBER(SEARCH($N$1,I5527)),MAX($H$4:H5526)+1,0)</f>
        <v>0</v>
      </c>
      <c r="N5527" s="44" t="str">
        <f aca="false">IFERROR(VLOOKUP(ROWS($N$5:N5527),$H$5:$I$6009,2,0),"")</f>
        <v/>
      </c>
    </row>
    <row r="5528" customFormat="false" ht="14.25" hidden="false" customHeight="true" outlineLevel="0" collapsed="false">
      <c r="H5528" s="44" t="n">
        <f aca="false">IF(ISNUMBER(SEARCH($N$1,I5528)),MAX($H$4:H5527)+1,0)</f>
        <v>0</v>
      </c>
      <c r="N5528" s="44" t="str">
        <f aca="false">IFERROR(VLOOKUP(ROWS($N$5:N5528),$H$5:$I$6009,2,0),"")</f>
        <v/>
      </c>
    </row>
    <row r="5529" customFormat="false" ht="14.25" hidden="false" customHeight="true" outlineLevel="0" collapsed="false">
      <c r="H5529" s="44" t="n">
        <f aca="false">IF(ISNUMBER(SEARCH($N$1,I5529)),MAX($H$4:H5528)+1,0)</f>
        <v>0</v>
      </c>
      <c r="N5529" s="44" t="str">
        <f aca="false">IFERROR(VLOOKUP(ROWS($N$5:N5529),$H$5:$I$6009,2,0),"")</f>
        <v/>
      </c>
    </row>
    <row r="5530" customFormat="false" ht="14.25" hidden="false" customHeight="true" outlineLevel="0" collapsed="false">
      <c r="H5530" s="44" t="n">
        <f aca="false">IF(ISNUMBER(SEARCH($N$1,I5530)),MAX($H$4:H5529)+1,0)</f>
        <v>0</v>
      </c>
      <c r="N5530" s="44" t="str">
        <f aca="false">IFERROR(VLOOKUP(ROWS($N$5:N5530),$H$5:$I$6009,2,0),"")</f>
        <v/>
      </c>
    </row>
    <row r="5531" customFormat="false" ht="14.25" hidden="false" customHeight="true" outlineLevel="0" collapsed="false">
      <c r="H5531" s="44" t="n">
        <f aca="false">IF(ISNUMBER(SEARCH($N$1,I5531)),MAX($H$4:H5530)+1,0)</f>
        <v>0</v>
      </c>
      <c r="N5531" s="44" t="str">
        <f aca="false">IFERROR(VLOOKUP(ROWS($N$5:N5531),$H$5:$I$6009,2,0),"")</f>
        <v/>
      </c>
    </row>
    <row r="5532" customFormat="false" ht="14.25" hidden="false" customHeight="true" outlineLevel="0" collapsed="false">
      <c r="H5532" s="44" t="n">
        <f aca="false">IF(ISNUMBER(SEARCH($N$1,I5532)),MAX($H$4:H5531)+1,0)</f>
        <v>0</v>
      </c>
      <c r="N5532" s="44" t="str">
        <f aca="false">IFERROR(VLOOKUP(ROWS($N$5:N5532),$H$5:$I$6009,2,0),"")</f>
        <v/>
      </c>
    </row>
    <row r="5533" customFormat="false" ht="14.25" hidden="false" customHeight="true" outlineLevel="0" collapsed="false">
      <c r="H5533" s="44" t="n">
        <f aca="false">IF(ISNUMBER(SEARCH($N$1,I5533)),MAX($H$4:H5532)+1,0)</f>
        <v>0</v>
      </c>
      <c r="N5533" s="44" t="str">
        <f aca="false">IFERROR(VLOOKUP(ROWS($N$5:N5533),$H$5:$I$6009,2,0),"")</f>
        <v/>
      </c>
    </row>
    <row r="5534" customFormat="false" ht="14.25" hidden="false" customHeight="true" outlineLevel="0" collapsed="false">
      <c r="H5534" s="44" t="n">
        <f aca="false">IF(ISNUMBER(SEARCH($N$1,I5534)),MAX($H$4:H5533)+1,0)</f>
        <v>0</v>
      </c>
      <c r="N5534" s="44" t="str">
        <f aca="false">IFERROR(VLOOKUP(ROWS($N$5:N5534),$H$5:$I$6009,2,0),"")</f>
        <v/>
      </c>
    </row>
    <row r="5535" customFormat="false" ht="14.25" hidden="false" customHeight="true" outlineLevel="0" collapsed="false">
      <c r="H5535" s="44" t="n">
        <f aca="false">IF(ISNUMBER(SEARCH($N$1,I5535)),MAX($H$4:H5534)+1,0)</f>
        <v>0</v>
      </c>
      <c r="N5535" s="44" t="str">
        <f aca="false">IFERROR(VLOOKUP(ROWS($N$5:N5535),$H$5:$I$6009,2,0),"")</f>
        <v/>
      </c>
    </row>
    <row r="5536" customFormat="false" ht="14.25" hidden="false" customHeight="true" outlineLevel="0" collapsed="false">
      <c r="H5536" s="44" t="n">
        <f aca="false">IF(ISNUMBER(SEARCH($N$1,I5536)),MAX($H$4:H5535)+1,0)</f>
        <v>0</v>
      </c>
      <c r="N5536" s="44" t="str">
        <f aca="false">IFERROR(VLOOKUP(ROWS($N$5:N5536),$H$5:$I$6009,2,0),"")</f>
        <v/>
      </c>
    </row>
    <row r="5537" customFormat="false" ht="14.25" hidden="false" customHeight="true" outlineLevel="0" collapsed="false">
      <c r="H5537" s="44" t="n">
        <f aca="false">IF(ISNUMBER(SEARCH($N$1,I5537)),MAX($H$4:H5536)+1,0)</f>
        <v>0</v>
      </c>
      <c r="N5537" s="44" t="str">
        <f aca="false">IFERROR(VLOOKUP(ROWS($N$5:N5537),$H$5:$I$6009,2,0),"")</f>
        <v/>
      </c>
    </row>
    <row r="5538" customFormat="false" ht="14.25" hidden="false" customHeight="true" outlineLevel="0" collapsed="false">
      <c r="H5538" s="44" t="n">
        <f aca="false">IF(ISNUMBER(SEARCH($N$1,I5538)),MAX($H$4:H5537)+1,0)</f>
        <v>0</v>
      </c>
      <c r="N5538" s="44" t="str">
        <f aca="false">IFERROR(VLOOKUP(ROWS($N$5:N5538),$H$5:$I$6009,2,0),"")</f>
        <v/>
      </c>
    </row>
    <row r="5539" customFormat="false" ht="14.25" hidden="false" customHeight="true" outlineLevel="0" collapsed="false">
      <c r="H5539" s="44" t="n">
        <f aca="false">IF(ISNUMBER(SEARCH($N$1,I5539)),MAX($H$4:H5538)+1,0)</f>
        <v>0</v>
      </c>
      <c r="N5539" s="44" t="str">
        <f aca="false">IFERROR(VLOOKUP(ROWS($N$5:N5539),$H$5:$I$6009,2,0),"")</f>
        <v/>
      </c>
    </row>
    <row r="5540" customFormat="false" ht="14.25" hidden="false" customHeight="true" outlineLevel="0" collapsed="false">
      <c r="H5540" s="44" t="n">
        <f aca="false">IF(ISNUMBER(SEARCH($N$1,I5540)),MAX($H$4:H5539)+1,0)</f>
        <v>0</v>
      </c>
      <c r="N5540" s="44" t="str">
        <f aca="false">IFERROR(VLOOKUP(ROWS($N$5:N5540),$H$5:$I$6009,2,0),"")</f>
        <v/>
      </c>
    </row>
    <row r="5541" customFormat="false" ht="14.25" hidden="false" customHeight="true" outlineLevel="0" collapsed="false">
      <c r="H5541" s="44" t="n">
        <f aca="false">IF(ISNUMBER(SEARCH($N$1,I5541)),MAX($H$4:H5540)+1,0)</f>
        <v>0</v>
      </c>
      <c r="N5541" s="44" t="str">
        <f aca="false">IFERROR(VLOOKUP(ROWS($N$5:N5541),$H$5:$I$6009,2,0),"")</f>
        <v/>
      </c>
    </row>
    <row r="5542" customFormat="false" ht="14.25" hidden="false" customHeight="true" outlineLevel="0" collapsed="false">
      <c r="H5542" s="44" t="n">
        <f aca="false">IF(ISNUMBER(SEARCH($N$1,I5542)),MAX($H$4:H5541)+1,0)</f>
        <v>0</v>
      </c>
      <c r="N5542" s="44" t="str">
        <f aca="false">IFERROR(VLOOKUP(ROWS($N$5:N5542),$H$5:$I$6009,2,0),"")</f>
        <v/>
      </c>
    </row>
    <row r="5543" customFormat="false" ht="14.25" hidden="false" customHeight="true" outlineLevel="0" collapsed="false">
      <c r="H5543" s="44" t="n">
        <f aca="false">IF(ISNUMBER(SEARCH($N$1,I5543)),MAX($H$4:H5542)+1,0)</f>
        <v>0</v>
      </c>
      <c r="N5543" s="44" t="str">
        <f aca="false">IFERROR(VLOOKUP(ROWS($N$5:N5543),$H$5:$I$6009,2,0),"")</f>
        <v/>
      </c>
    </row>
    <row r="5544" customFormat="false" ht="14.25" hidden="false" customHeight="true" outlineLevel="0" collapsed="false">
      <c r="H5544" s="44" t="n">
        <f aca="false">IF(ISNUMBER(SEARCH($N$1,I5544)),MAX($H$4:H5543)+1,0)</f>
        <v>0</v>
      </c>
      <c r="N5544" s="44" t="str">
        <f aca="false">IFERROR(VLOOKUP(ROWS($N$5:N5544),$H$5:$I$6009,2,0),"")</f>
        <v/>
      </c>
    </row>
    <row r="5545" customFormat="false" ht="14.25" hidden="false" customHeight="true" outlineLevel="0" collapsed="false">
      <c r="H5545" s="44" t="n">
        <f aca="false">IF(ISNUMBER(SEARCH($N$1,I5545)),MAX($H$4:H5544)+1,0)</f>
        <v>0</v>
      </c>
      <c r="N5545" s="44" t="str">
        <f aca="false">IFERROR(VLOOKUP(ROWS($N$5:N5545),$H$5:$I$6009,2,0),"")</f>
        <v/>
      </c>
    </row>
    <row r="5546" customFormat="false" ht="14.25" hidden="false" customHeight="true" outlineLevel="0" collapsed="false">
      <c r="H5546" s="44" t="n">
        <f aca="false">IF(ISNUMBER(SEARCH($N$1,I5546)),MAX($H$4:H5545)+1,0)</f>
        <v>0</v>
      </c>
      <c r="N5546" s="44" t="str">
        <f aca="false">IFERROR(VLOOKUP(ROWS($N$5:N5546),$H$5:$I$6009,2,0),"")</f>
        <v/>
      </c>
    </row>
    <row r="5547" customFormat="false" ht="14.25" hidden="false" customHeight="true" outlineLevel="0" collapsed="false">
      <c r="H5547" s="44" t="n">
        <f aca="false">IF(ISNUMBER(SEARCH($N$1,I5547)),MAX($H$4:H5546)+1,0)</f>
        <v>0</v>
      </c>
      <c r="N5547" s="44" t="str">
        <f aca="false">IFERROR(VLOOKUP(ROWS($N$5:N5547),$H$5:$I$6009,2,0),"")</f>
        <v/>
      </c>
    </row>
    <row r="5548" customFormat="false" ht="14.25" hidden="false" customHeight="true" outlineLevel="0" collapsed="false">
      <c r="H5548" s="44" t="n">
        <f aca="false">IF(ISNUMBER(SEARCH($N$1,I5548)),MAX($H$4:H5547)+1,0)</f>
        <v>0</v>
      </c>
      <c r="N5548" s="44" t="str">
        <f aca="false">IFERROR(VLOOKUP(ROWS($N$5:N5548),$H$5:$I$6009,2,0),"")</f>
        <v/>
      </c>
    </row>
    <row r="5549" customFormat="false" ht="14.25" hidden="false" customHeight="true" outlineLevel="0" collapsed="false">
      <c r="H5549" s="44" t="n">
        <f aca="false">IF(ISNUMBER(SEARCH($N$1,I5549)),MAX($H$4:H5548)+1,0)</f>
        <v>0</v>
      </c>
      <c r="N5549" s="44" t="str">
        <f aca="false">IFERROR(VLOOKUP(ROWS($N$5:N5549),$H$5:$I$6009,2,0),"")</f>
        <v/>
      </c>
    </row>
    <row r="5550" customFormat="false" ht="14.25" hidden="false" customHeight="true" outlineLevel="0" collapsed="false">
      <c r="H5550" s="44" t="n">
        <f aca="false">IF(ISNUMBER(SEARCH($N$1,I5550)),MAX($H$4:H5549)+1,0)</f>
        <v>0</v>
      </c>
      <c r="N5550" s="44" t="str">
        <f aca="false">IFERROR(VLOOKUP(ROWS($N$5:N5550),$H$5:$I$6009,2,0),"")</f>
        <v/>
      </c>
    </row>
    <row r="5551" customFormat="false" ht="14.25" hidden="false" customHeight="true" outlineLevel="0" collapsed="false">
      <c r="H5551" s="44" t="n">
        <f aca="false">IF(ISNUMBER(SEARCH($N$1,I5551)),MAX($H$4:H5550)+1,0)</f>
        <v>0</v>
      </c>
      <c r="N5551" s="44" t="str">
        <f aca="false">IFERROR(VLOOKUP(ROWS($N$5:N5551),$H$5:$I$6009,2,0),"")</f>
        <v/>
      </c>
    </row>
    <row r="5552" customFormat="false" ht="14.25" hidden="false" customHeight="true" outlineLevel="0" collapsed="false">
      <c r="H5552" s="44" t="n">
        <f aca="false">IF(ISNUMBER(SEARCH($N$1,I5552)),MAX($H$4:H5551)+1,0)</f>
        <v>0</v>
      </c>
      <c r="N5552" s="44" t="str">
        <f aca="false">IFERROR(VLOOKUP(ROWS($N$5:N5552),$H$5:$I$6009,2,0),"")</f>
        <v/>
      </c>
    </row>
    <row r="5553" customFormat="false" ht="14.25" hidden="false" customHeight="true" outlineLevel="0" collapsed="false">
      <c r="H5553" s="44" t="n">
        <f aca="false">IF(ISNUMBER(SEARCH($N$1,I5553)),MAX($H$4:H5552)+1,0)</f>
        <v>0</v>
      </c>
      <c r="N5553" s="44" t="str">
        <f aca="false">IFERROR(VLOOKUP(ROWS($N$5:N5553),$H$5:$I$6009,2,0),"")</f>
        <v/>
      </c>
    </row>
    <row r="5554" customFormat="false" ht="14.25" hidden="false" customHeight="true" outlineLevel="0" collapsed="false">
      <c r="H5554" s="44" t="n">
        <f aca="false">IF(ISNUMBER(SEARCH($N$1,I5554)),MAX($H$4:H5553)+1,0)</f>
        <v>0</v>
      </c>
      <c r="N5554" s="44" t="str">
        <f aca="false">IFERROR(VLOOKUP(ROWS($N$5:N5554),$H$5:$I$6009,2,0),"")</f>
        <v/>
      </c>
    </row>
    <row r="5555" customFormat="false" ht="14.25" hidden="false" customHeight="true" outlineLevel="0" collapsed="false">
      <c r="H5555" s="44" t="n">
        <f aca="false">IF(ISNUMBER(SEARCH($N$1,I5555)),MAX($H$4:H5554)+1,0)</f>
        <v>0</v>
      </c>
      <c r="N5555" s="44" t="str">
        <f aca="false">IFERROR(VLOOKUP(ROWS($N$5:N5555),$H$5:$I$6009,2,0),"")</f>
        <v/>
      </c>
    </row>
    <row r="5556" customFormat="false" ht="14.25" hidden="false" customHeight="true" outlineLevel="0" collapsed="false">
      <c r="H5556" s="44" t="n">
        <f aca="false">IF(ISNUMBER(SEARCH($N$1,I5556)),MAX($H$4:H5555)+1,0)</f>
        <v>0</v>
      </c>
      <c r="N5556" s="44" t="str">
        <f aca="false">IFERROR(VLOOKUP(ROWS($N$5:N5556),$H$5:$I$6009,2,0),"")</f>
        <v/>
      </c>
    </row>
    <row r="5557" customFormat="false" ht="14.25" hidden="false" customHeight="true" outlineLevel="0" collapsed="false">
      <c r="H5557" s="44" t="n">
        <f aca="false">IF(ISNUMBER(SEARCH($N$1,I5557)),MAX($H$4:H5556)+1,0)</f>
        <v>0</v>
      </c>
      <c r="N5557" s="44" t="str">
        <f aca="false">IFERROR(VLOOKUP(ROWS($N$5:N5557),$H$5:$I$6009,2,0),"")</f>
        <v/>
      </c>
    </row>
    <row r="5558" customFormat="false" ht="14.25" hidden="false" customHeight="true" outlineLevel="0" collapsed="false">
      <c r="H5558" s="44" t="n">
        <f aca="false">IF(ISNUMBER(SEARCH($N$1,I5558)),MAX($H$4:H5557)+1,0)</f>
        <v>0</v>
      </c>
      <c r="N5558" s="44" t="str">
        <f aca="false">IFERROR(VLOOKUP(ROWS($N$5:N5558),$H$5:$I$6009,2,0),"")</f>
        <v/>
      </c>
    </row>
    <row r="5559" customFormat="false" ht="14.25" hidden="false" customHeight="true" outlineLevel="0" collapsed="false">
      <c r="H5559" s="44" t="n">
        <f aca="false">IF(ISNUMBER(SEARCH($N$1,I5559)),MAX($H$4:H5558)+1,0)</f>
        <v>0</v>
      </c>
      <c r="N5559" s="44" t="str">
        <f aca="false">IFERROR(VLOOKUP(ROWS($N$5:N5559),$H$5:$I$6009,2,0),"")</f>
        <v/>
      </c>
    </row>
    <row r="5560" customFormat="false" ht="14.25" hidden="false" customHeight="true" outlineLevel="0" collapsed="false">
      <c r="H5560" s="44" t="n">
        <f aca="false">IF(ISNUMBER(SEARCH($N$1,I5560)),MAX($H$4:H5559)+1,0)</f>
        <v>0</v>
      </c>
      <c r="N5560" s="44" t="str">
        <f aca="false">IFERROR(VLOOKUP(ROWS($N$5:N5560),$H$5:$I$6009,2,0),"")</f>
        <v/>
      </c>
    </row>
    <row r="5561" customFormat="false" ht="14.25" hidden="false" customHeight="true" outlineLevel="0" collapsed="false">
      <c r="H5561" s="44" t="n">
        <f aca="false">IF(ISNUMBER(SEARCH($N$1,I5561)),MAX($H$4:H5560)+1,0)</f>
        <v>0</v>
      </c>
      <c r="N5561" s="44" t="str">
        <f aca="false">IFERROR(VLOOKUP(ROWS($N$5:N5561),$H$5:$I$6009,2,0),"")</f>
        <v/>
      </c>
    </row>
    <row r="5562" customFormat="false" ht="14.25" hidden="false" customHeight="true" outlineLevel="0" collapsed="false">
      <c r="H5562" s="44" t="n">
        <f aca="false">IF(ISNUMBER(SEARCH($N$1,I5562)),MAX($H$4:H5561)+1,0)</f>
        <v>0</v>
      </c>
      <c r="N5562" s="44" t="str">
        <f aca="false">IFERROR(VLOOKUP(ROWS($N$5:N5562),$H$5:$I$6009,2,0),"")</f>
        <v/>
      </c>
    </row>
    <row r="5563" customFormat="false" ht="14.25" hidden="false" customHeight="true" outlineLevel="0" collapsed="false">
      <c r="H5563" s="44" t="n">
        <f aca="false">IF(ISNUMBER(SEARCH($N$1,I5563)),MAX($H$4:H5562)+1,0)</f>
        <v>0</v>
      </c>
      <c r="N5563" s="44" t="str">
        <f aca="false">IFERROR(VLOOKUP(ROWS($N$5:N5563),$H$5:$I$6009,2,0),"")</f>
        <v/>
      </c>
    </row>
    <row r="5564" customFormat="false" ht="14.25" hidden="false" customHeight="true" outlineLevel="0" collapsed="false">
      <c r="H5564" s="44" t="n">
        <f aca="false">IF(ISNUMBER(SEARCH($N$1,I5564)),MAX($H$4:H5563)+1,0)</f>
        <v>0</v>
      </c>
      <c r="N5564" s="44" t="str">
        <f aca="false">IFERROR(VLOOKUP(ROWS($N$5:N5564),$H$5:$I$6009,2,0),"")</f>
        <v/>
      </c>
    </row>
    <row r="5565" customFormat="false" ht="14.25" hidden="false" customHeight="true" outlineLevel="0" collapsed="false">
      <c r="H5565" s="44" t="n">
        <f aca="false">IF(ISNUMBER(SEARCH($N$1,I5565)),MAX($H$4:H5564)+1,0)</f>
        <v>0</v>
      </c>
      <c r="N5565" s="44" t="str">
        <f aca="false">IFERROR(VLOOKUP(ROWS($N$5:N5565),$H$5:$I$6009,2,0),"")</f>
        <v/>
      </c>
    </row>
    <row r="5566" customFormat="false" ht="14.25" hidden="false" customHeight="true" outlineLevel="0" collapsed="false">
      <c r="H5566" s="44" t="n">
        <f aca="false">IF(ISNUMBER(SEARCH($N$1,I5566)),MAX($H$4:H5565)+1,0)</f>
        <v>0</v>
      </c>
      <c r="N5566" s="44" t="str">
        <f aca="false">IFERROR(VLOOKUP(ROWS($N$5:N5566),$H$5:$I$6009,2,0),"")</f>
        <v/>
      </c>
    </row>
    <row r="5567" customFormat="false" ht="14.25" hidden="false" customHeight="true" outlineLevel="0" collapsed="false">
      <c r="H5567" s="44" t="n">
        <f aca="false">IF(ISNUMBER(SEARCH($N$1,I5567)),MAX($H$4:H5566)+1,0)</f>
        <v>0</v>
      </c>
      <c r="N5567" s="44" t="str">
        <f aca="false">IFERROR(VLOOKUP(ROWS($N$5:N5567),$H$5:$I$6009,2,0),"")</f>
        <v/>
      </c>
    </row>
    <row r="5568" customFormat="false" ht="14.25" hidden="false" customHeight="true" outlineLevel="0" collapsed="false">
      <c r="H5568" s="44" t="n">
        <f aca="false">IF(ISNUMBER(SEARCH($N$1,I5568)),MAX($H$4:H5567)+1,0)</f>
        <v>0</v>
      </c>
      <c r="N5568" s="44" t="str">
        <f aca="false">IFERROR(VLOOKUP(ROWS($N$5:N5568),$H$5:$I$6009,2,0),"")</f>
        <v/>
      </c>
    </row>
    <row r="5569" customFormat="false" ht="14.25" hidden="false" customHeight="true" outlineLevel="0" collapsed="false">
      <c r="H5569" s="44" t="n">
        <f aca="false">IF(ISNUMBER(SEARCH($N$1,I5569)),MAX($H$4:H5568)+1,0)</f>
        <v>0</v>
      </c>
      <c r="N5569" s="44" t="str">
        <f aca="false">IFERROR(VLOOKUP(ROWS($N$5:N5569),$H$5:$I$6009,2,0),"")</f>
        <v/>
      </c>
    </row>
    <row r="5570" customFormat="false" ht="14.25" hidden="false" customHeight="true" outlineLevel="0" collapsed="false">
      <c r="H5570" s="44" t="n">
        <f aca="false">IF(ISNUMBER(SEARCH($N$1,I5570)),MAX($H$4:H5569)+1,0)</f>
        <v>0</v>
      </c>
      <c r="N5570" s="44" t="str">
        <f aca="false">IFERROR(VLOOKUP(ROWS($N$5:N5570),$H$5:$I$6009,2,0),"")</f>
        <v/>
      </c>
    </row>
    <row r="5571" customFormat="false" ht="14.25" hidden="false" customHeight="true" outlineLevel="0" collapsed="false">
      <c r="H5571" s="44" t="n">
        <f aca="false">IF(ISNUMBER(SEARCH($N$1,I5571)),MAX($H$4:H5570)+1,0)</f>
        <v>0</v>
      </c>
      <c r="N5571" s="44" t="str">
        <f aca="false">IFERROR(VLOOKUP(ROWS($N$5:N5571),$H$5:$I$6009,2,0),"")</f>
        <v/>
      </c>
    </row>
    <row r="5572" customFormat="false" ht="14.25" hidden="false" customHeight="true" outlineLevel="0" collapsed="false">
      <c r="H5572" s="44" t="n">
        <f aca="false">IF(ISNUMBER(SEARCH($N$1,I5572)),MAX($H$4:H5571)+1,0)</f>
        <v>0</v>
      </c>
      <c r="N5572" s="44" t="str">
        <f aca="false">IFERROR(VLOOKUP(ROWS($N$5:N5572),$H$5:$I$6009,2,0),"")</f>
        <v/>
      </c>
    </row>
    <row r="5573" customFormat="false" ht="14.25" hidden="false" customHeight="true" outlineLevel="0" collapsed="false">
      <c r="H5573" s="44" t="n">
        <f aca="false">IF(ISNUMBER(SEARCH($N$1,I5573)),MAX($H$4:H5572)+1,0)</f>
        <v>0</v>
      </c>
      <c r="N5573" s="44" t="str">
        <f aca="false">IFERROR(VLOOKUP(ROWS($N$5:N5573),$H$5:$I$6009,2,0),"")</f>
        <v/>
      </c>
    </row>
    <row r="5574" customFormat="false" ht="14.25" hidden="false" customHeight="true" outlineLevel="0" collapsed="false">
      <c r="H5574" s="44" t="n">
        <f aca="false">IF(ISNUMBER(SEARCH($N$1,I5574)),MAX($H$4:H5573)+1,0)</f>
        <v>0</v>
      </c>
      <c r="N5574" s="44" t="str">
        <f aca="false">IFERROR(VLOOKUP(ROWS($N$5:N5574),$H$5:$I$6009,2,0),"")</f>
        <v/>
      </c>
    </row>
    <row r="5575" customFormat="false" ht="14.25" hidden="false" customHeight="true" outlineLevel="0" collapsed="false">
      <c r="H5575" s="44" t="n">
        <f aca="false">IF(ISNUMBER(SEARCH($N$1,I5575)),MAX($H$4:H5574)+1,0)</f>
        <v>0</v>
      </c>
      <c r="N5575" s="44" t="str">
        <f aca="false">IFERROR(VLOOKUP(ROWS($N$5:N5575),$H$5:$I$6009,2,0),"")</f>
        <v/>
      </c>
    </row>
    <row r="5576" customFormat="false" ht="14.25" hidden="false" customHeight="true" outlineLevel="0" collapsed="false">
      <c r="H5576" s="44" t="n">
        <f aca="false">IF(ISNUMBER(SEARCH($N$1,I5576)),MAX($H$4:H5575)+1,0)</f>
        <v>0</v>
      </c>
      <c r="N5576" s="44" t="str">
        <f aca="false">IFERROR(VLOOKUP(ROWS($N$5:N5576),$H$5:$I$6009,2,0),"")</f>
        <v/>
      </c>
    </row>
    <row r="5577" customFormat="false" ht="14.25" hidden="false" customHeight="true" outlineLevel="0" collapsed="false">
      <c r="H5577" s="44" t="n">
        <f aca="false">IF(ISNUMBER(SEARCH($N$1,I5577)),MAX($H$4:H5576)+1,0)</f>
        <v>0</v>
      </c>
      <c r="N5577" s="44" t="str">
        <f aca="false">IFERROR(VLOOKUP(ROWS($N$5:N5577),$H$5:$I$6009,2,0),"")</f>
        <v/>
      </c>
    </row>
    <row r="5578" customFormat="false" ht="14.25" hidden="false" customHeight="true" outlineLevel="0" collapsed="false">
      <c r="H5578" s="44" t="n">
        <f aca="false">IF(ISNUMBER(SEARCH($N$1,I5578)),MAX($H$4:H5577)+1,0)</f>
        <v>0</v>
      </c>
      <c r="N5578" s="44" t="str">
        <f aca="false">IFERROR(VLOOKUP(ROWS($N$5:N5578),$H$5:$I$6009,2,0),"")</f>
        <v/>
      </c>
    </row>
    <row r="5579" customFormat="false" ht="14.25" hidden="false" customHeight="true" outlineLevel="0" collapsed="false">
      <c r="H5579" s="44" t="n">
        <f aca="false">IF(ISNUMBER(SEARCH($N$1,I5579)),MAX($H$4:H5578)+1,0)</f>
        <v>0</v>
      </c>
      <c r="N5579" s="44" t="str">
        <f aca="false">IFERROR(VLOOKUP(ROWS($N$5:N5579),$H$5:$I$6009,2,0),"")</f>
        <v/>
      </c>
    </row>
    <row r="5580" customFormat="false" ht="14.25" hidden="false" customHeight="true" outlineLevel="0" collapsed="false">
      <c r="H5580" s="44" t="n">
        <f aca="false">IF(ISNUMBER(SEARCH($N$1,I5580)),MAX($H$4:H5579)+1,0)</f>
        <v>0</v>
      </c>
      <c r="N5580" s="44" t="str">
        <f aca="false">IFERROR(VLOOKUP(ROWS($N$5:N5580),$H$5:$I$6009,2,0),"")</f>
        <v/>
      </c>
    </row>
    <row r="5581" customFormat="false" ht="14.25" hidden="false" customHeight="true" outlineLevel="0" collapsed="false">
      <c r="H5581" s="44" t="n">
        <f aca="false">IF(ISNUMBER(SEARCH($N$1,I5581)),MAX($H$4:H5580)+1,0)</f>
        <v>0</v>
      </c>
      <c r="N5581" s="44" t="str">
        <f aca="false">IFERROR(VLOOKUP(ROWS($N$5:N5581),$H$5:$I$6009,2,0),"")</f>
        <v/>
      </c>
    </row>
    <row r="5582" customFormat="false" ht="14.25" hidden="false" customHeight="true" outlineLevel="0" collapsed="false">
      <c r="H5582" s="44" t="n">
        <f aca="false">IF(ISNUMBER(SEARCH($N$1,I5582)),MAX($H$4:H5581)+1,0)</f>
        <v>0</v>
      </c>
      <c r="N5582" s="44" t="str">
        <f aca="false">IFERROR(VLOOKUP(ROWS($N$5:N5582),$H$5:$I$6009,2,0),"")</f>
        <v/>
      </c>
    </row>
    <row r="5583" customFormat="false" ht="14.25" hidden="false" customHeight="true" outlineLevel="0" collapsed="false">
      <c r="H5583" s="44" t="n">
        <f aca="false">IF(ISNUMBER(SEARCH($N$1,I5583)),MAX($H$4:H5582)+1,0)</f>
        <v>0</v>
      </c>
      <c r="N5583" s="44" t="str">
        <f aca="false">IFERROR(VLOOKUP(ROWS($N$5:N5583),$H$5:$I$6009,2,0),"")</f>
        <v/>
      </c>
    </row>
    <row r="5584" customFormat="false" ht="14.25" hidden="false" customHeight="true" outlineLevel="0" collapsed="false">
      <c r="H5584" s="44" t="n">
        <f aca="false">IF(ISNUMBER(SEARCH($N$1,I5584)),MAX($H$4:H5583)+1,0)</f>
        <v>0</v>
      </c>
      <c r="N5584" s="44" t="str">
        <f aca="false">IFERROR(VLOOKUP(ROWS($N$5:N5584),$H$5:$I$6009,2,0),"")</f>
        <v/>
      </c>
    </row>
    <row r="5585" customFormat="false" ht="14.25" hidden="false" customHeight="true" outlineLevel="0" collapsed="false">
      <c r="H5585" s="44" t="n">
        <f aca="false">IF(ISNUMBER(SEARCH($N$1,I5585)),MAX($H$4:H5584)+1,0)</f>
        <v>0</v>
      </c>
      <c r="N5585" s="44" t="str">
        <f aca="false">IFERROR(VLOOKUP(ROWS($N$5:N5585),$H$5:$I$6009,2,0),"")</f>
        <v/>
      </c>
    </row>
    <row r="5586" customFormat="false" ht="14.25" hidden="false" customHeight="true" outlineLevel="0" collapsed="false">
      <c r="H5586" s="44" t="n">
        <f aca="false">IF(ISNUMBER(SEARCH($N$1,I5586)),MAX($H$4:H5585)+1,0)</f>
        <v>0</v>
      </c>
      <c r="N5586" s="44" t="str">
        <f aca="false">IFERROR(VLOOKUP(ROWS($N$5:N5586),$H$5:$I$6009,2,0),"")</f>
        <v/>
      </c>
    </row>
    <row r="5587" customFormat="false" ht="14.25" hidden="false" customHeight="true" outlineLevel="0" collapsed="false">
      <c r="H5587" s="44" t="n">
        <f aca="false">IF(ISNUMBER(SEARCH($N$1,I5587)),MAX($H$4:H5586)+1,0)</f>
        <v>0</v>
      </c>
      <c r="N5587" s="44" t="str">
        <f aca="false">IFERROR(VLOOKUP(ROWS($N$5:N5587),$H$5:$I$6009,2,0),"")</f>
        <v/>
      </c>
    </row>
    <row r="5588" customFormat="false" ht="14.25" hidden="false" customHeight="true" outlineLevel="0" collapsed="false">
      <c r="H5588" s="44" t="n">
        <f aca="false">IF(ISNUMBER(SEARCH($N$1,I5588)),MAX($H$4:H5587)+1,0)</f>
        <v>0</v>
      </c>
      <c r="N5588" s="44" t="str">
        <f aca="false">IFERROR(VLOOKUP(ROWS($N$5:N5588),$H$5:$I$6009,2,0),"")</f>
        <v/>
      </c>
    </row>
    <row r="5589" customFormat="false" ht="14.25" hidden="false" customHeight="true" outlineLevel="0" collapsed="false">
      <c r="H5589" s="44" t="n">
        <f aca="false">IF(ISNUMBER(SEARCH($N$1,I5589)),MAX($H$4:H5588)+1,0)</f>
        <v>0</v>
      </c>
      <c r="N5589" s="44" t="str">
        <f aca="false">IFERROR(VLOOKUP(ROWS($N$5:N5589),$H$5:$I$6009,2,0),"")</f>
        <v/>
      </c>
    </row>
    <row r="5590" customFormat="false" ht="14.25" hidden="false" customHeight="true" outlineLevel="0" collapsed="false">
      <c r="H5590" s="44" t="n">
        <f aca="false">IF(ISNUMBER(SEARCH($N$1,I5590)),MAX($H$4:H5589)+1,0)</f>
        <v>0</v>
      </c>
      <c r="N5590" s="44" t="str">
        <f aca="false">IFERROR(VLOOKUP(ROWS($N$5:N5590),$H$5:$I$6009,2,0),"")</f>
        <v/>
      </c>
    </row>
    <row r="5591" customFormat="false" ht="14.25" hidden="false" customHeight="true" outlineLevel="0" collapsed="false">
      <c r="H5591" s="44" t="n">
        <f aca="false">IF(ISNUMBER(SEARCH($N$1,I5591)),MAX($H$4:H5590)+1,0)</f>
        <v>0</v>
      </c>
      <c r="N5591" s="44" t="str">
        <f aca="false">IFERROR(VLOOKUP(ROWS($N$5:N5591),$H$5:$I$6009,2,0),"")</f>
        <v/>
      </c>
    </row>
    <row r="5592" customFormat="false" ht="14.25" hidden="false" customHeight="true" outlineLevel="0" collapsed="false">
      <c r="H5592" s="44" t="n">
        <f aca="false">IF(ISNUMBER(SEARCH($N$1,I5592)),MAX($H$4:H5591)+1,0)</f>
        <v>0</v>
      </c>
      <c r="N5592" s="44" t="str">
        <f aca="false">IFERROR(VLOOKUP(ROWS($N$5:N5592),$H$5:$I$6009,2,0),"")</f>
        <v/>
      </c>
    </row>
    <row r="5593" customFormat="false" ht="14.25" hidden="false" customHeight="true" outlineLevel="0" collapsed="false">
      <c r="H5593" s="44" t="n">
        <f aca="false">IF(ISNUMBER(SEARCH($N$1,I5593)),MAX($H$4:H5592)+1,0)</f>
        <v>0</v>
      </c>
      <c r="N5593" s="44" t="str">
        <f aca="false">IFERROR(VLOOKUP(ROWS($N$5:N5593),$H$5:$I$6009,2,0),"")</f>
        <v/>
      </c>
    </row>
    <row r="5594" customFormat="false" ht="14.25" hidden="false" customHeight="true" outlineLevel="0" collapsed="false">
      <c r="H5594" s="44" t="n">
        <f aca="false">IF(ISNUMBER(SEARCH($N$1,I5594)),MAX($H$4:H5593)+1,0)</f>
        <v>0</v>
      </c>
      <c r="N5594" s="44" t="str">
        <f aca="false">IFERROR(VLOOKUP(ROWS($N$5:N5594),$H$5:$I$6009,2,0),"")</f>
        <v/>
      </c>
    </row>
    <row r="5595" customFormat="false" ht="14.25" hidden="false" customHeight="true" outlineLevel="0" collapsed="false">
      <c r="H5595" s="44" t="n">
        <f aca="false">IF(ISNUMBER(SEARCH($N$1,I5595)),MAX($H$4:H5594)+1,0)</f>
        <v>0</v>
      </c>
      <c r="N5595" s="44" t="str">
        <f aca="false">IFERROR(VLOOKUP(ROWS($N$5:N5595),$H$5:$I$6009,2,0),"")</f>
        <v/>
      </c>
    </row>
    <row r="5596" customFormat="false" ht="14.25" hidden="false" customHeight="true" outlineLevel="0" collapsed="false">
      <c r="H5596" s="44" t="n">
        <f aca="false">IF(ISNUMBER(SEARCH($N$1,I5596)),MAX($H$4:H5595)+1,0)</f>
        <v>0</v>
      </c>
      <c r="N5596" s="44" t="str">
        <f aca="false">IFERROR(VLOOKUP(ROWS($N$5:N5596),$H$5:$I$6009,2,0),"")</f>
        <v/>
      </c>
    </row>
    <row r="5597" customFormat="false" ht="14.25" hidden="false" customHeight="true" outlineLevel="0" collapsed="false">
      <c r="H5597" s="44" t="n">
        <f aca="false">IF(ISNUMBER(SEARCH($N$1,I5597)),MAX($H$4:H5596)+1,0)</f>
        <v>0</v>
      </c>
      <c r="N5597" s="44" t="str">
        <f aca="false">IFERROR(VLOOKUP(ROWS($N$5:N5597),$H$5:$I$6009,2,0),"")</f>
        <v/>
      </c>
    </row>
    <row r="5598" customFormat="false" ht="14.25" hidden="false" customHeight="true" outlineLevel="0" collapsed="false">
      <c r="H5598" s="44" t="n">
        <f aca="false">IF(ISNUMBER(SEARCH($N$1,I5598)),MAX($H$4:H5597)+1,0)</f>
        <v>0</v>
      </c>
      <c r="N5598" s="44" t="str">
        <f aca="false">IFERROR(VLOOKUP(ROWS($N$5:N5598),$H$5:$I$6009,2,0),"")</f>
        <v/>
      </c>
    </row>
    <row r="5599" customFormat="false" ht="14.25" hidden="false" customHeight="true" outlineLevel="0" collapsed="false">
      <c r="H5599" s="44" t="n">
        <f aca="false">IF(ISNUMBER(SEARCH($N$1,I5599)),MAX($H$4:H5598)+1,0)</f>
        <v>0</v>
      </c>
      <c r="N5599" s="44" t="str">
        <f aca="false">IFERROR(VLOOKUP(ROWS($N$5:N5599),$H$5:$I$6009,2,0),"")</f>
        <v/>
      </c>
    </row>
    <row r="5600" customFormat="false" ht="14.25" hidden="false" customHeight="true" outlineLevel="0" collapsed="false">
      <c r="H5600" s="44" t="n">
        <f aca="false">IF(ISNUMBER(SEARCH($N$1,I5600)),MAX($H$4:H5599)+1,0)</f>
        <v>0</v>
      </c>
      <c r="N5600" s="44" t="str">
        <f aca="false">IFERROR(VLOOKUP(ROWS($N$5:N5600),$H$5:$I$6009,2,0),"")</f>
        <v/>
      </c>
    </row>
    <row r="5601" customFormat="false" ht="14.25" hidden="false" customHeight="true" outlineLevel="0" collapsed="false">
      <c r="H5601" s="44" t="n">
        <f aca="false">IF(ISNUMBER(SEARCH($N$1,I5601)),MAX($H$4:H5600)+1,0)</f>
        <v>0</v>
      </c>
      <c r="N5601" s="44" t="str">
        <f aca="false">IFERROR(VLOOKUP(ROWS($N$5:N5601),$H$5:$I$6009,2,0),"")</f>
        <v/>
      </c>
    </row>
    <row r="5602" customFormat="false" ht="14.25" hidden="false" customHeight="true" outlineLevel="0" collapsed="false">
      <c r="H5602" s="44" t="n">
        <f aca="false">IF(ISNUMBER(SEARCH($N$1,I5602)),MAX($H$4:H5601)+1,0)</f>
        <v>0</v>
      </c>
      <c r="N5602" s="44" t="str">
        <f aca="false">IFERROR(VLOOKUP(ROWS($N$5:N5602),$H$5:$I$6009,2,0),"")</f>
        <v/>
      </c>
    </row>
    <row r="5603" customFormat="false" ht="14.25" hidden="false" customHeight="true" outlineLevel="0" collapsed="false">
      <c r="H5603" s="44" t="n">
        <f aca="false">IF(ISNUMBER(SEARCH($N$1,I5603)),MAX($H$4:H5602)+1,0)</f>
        <v>0</v>
      </c>
      <c r="N5603" s="44" t="str">
        <f aca="false">IFERROR(VLOOKUP(ROWS($N$5:N5603),$H$5:$I$6009,2,0),"")</f>
        <v/>
      </c>
    </row>
    <row r="5604" customFormat="false" ht="14.25" hidden="false" customHeight="true" outlineLevel="0" collapsed="false">
      <c r="H5604" s="44" t="n">
        <f aca="false">IF(ISNUMBER(SEARCH($N$1,I5604)),MAX($H$4:H5603)+1,0)</f>
        <v>0</v>
      </c>
      <c r="N5604" s="44" t="str">
        <f aca="false">IFERROR(VLOOKUP(ROWS($N$5:N5604),$H$5:$I$6009,2,0),"")</f>
        <v/>
      </c>
    </row>
    <row r="5605" customFormat="false" ht="14.25" hidden="false" customHeight="true" outlineLevel="0" collapsed="false">
      <c r="H5605" s="44" t="n">
        <f aca="false">IF(ISNUMBER(SEARCH($N$1,I5605)),MAX($H$4:H5604)+1,0)</f>
        <v>0</v>
      </c>
      <c r="N5605" s="44" t="str">
        <f aca="false">IFERROR(VLOOKUP(ROWS($N$5:N5605),$H$5:$I$6009,2,0),"")</f>
        <v/>
      </c>
    </row>
    <row r="5606" customFormat="false" ht="14.25" hidden="false" customHeight="true" outlineLevel="0" collapsed="false">
      <c r="H5606" s="44" t="n">
        <f aca="false">IF(ISNUMBER(SEARCH($N$1,I5606)),MAX($H$4:H5605)+1,0)</f>
        <v>0</v>
      </c>
      <c r="N5606" s="44" t="str">
        <f aca="false">IFERROR(VLOOKUP(ROWS($N$5:N5606),$H$5:$I$6009,2,0),"")</f>
        <v/>
      </c>
    </row>
    <row r="5607" customFormat="false" ht="14.25" hidden="false" customHeight="true" outlineLevel="0" collapsed="false">
      <c r="H5607" s="44" t="n">
        <f aca="false">IF(ISNUMBER(SEARCH($N$1,I5607)),MAX($H$4:H5606)+1,0)</f>
        <v>0</v>
      </c>
      <c r="N5607" s="44" t="str">
        <f aca="false">IFERROR(VLOOKUP(ROWS($N$5:N5607),$H$5:$I$6009,2,0),"")</f>
        <v/>
      </c>
    </row>
    <row r="5608" customFormat="false" ht="14.25" hidden="false" customHeight="true" outlineLevel="0" collapsed="false">
      <c r="H5608" s="44" t="n">
        <f aca="false">IF(ISNUMBER(SEARCH($N$1,I5608)),MAX($H$4:H5607)+1,0)</f>
        <v>0</v>
      </c>
      <c r="N5608" s="44" t="str">
        <f aca="false">IFERROR(VLOOKUP(ROWS($N$5:N5608),$H$5:$I$6009,2,0),"")</f>
        <v/>
      </c>
    </row>
    <row r="5609" customFormat="false" ht="14.25" hidden="false" customHeight="true" outlineLevel="0" collapsed="false">
      <c r="H5609" s="44" t="n">
        <f aca="false">IF(ISNUMBER(SEARCH($N$1,I5609)),MAX($H$4:H5608)+1,0)</f>
        <v>0</v>
      </c>
      <c r="N5609" s="44" t="str">
        <f aca="false">IFERROR(VLOOKUP(ROWS($N$5:N5609),$H$5:$I$6009,2,0),"")</f>
        <v/>
      </c>
    </row>
    <row r="5610" customFormat="false" ht="14.25" hidden="false" customHeight="true" outlineLevel="0" collapsed="false">
      <c r="H5610" s="44" t="n">
        <f aca="false">IF(ISNUMBER(SEARCH($N$1,I5610)),MAX($H$4:H5609)+1,0)</f>
        <v>0</v>
      </c>
      <c r="N5610" s="44" t="str">
        <f aca="false">IFERROR(VLOOKUP(ROWS($N$5:N5610),$H$5:$I$6009,2,0),"")</f>
        <v/>
      </c>
    </row>
    <row r="5611" customFormat="false" ht="14.25" hidden="false" customHeight="true" outlineLevel="0" collapsed="false">
      <c r="H5611" s="44" t="n">
        <f aca="false">IF(ISNUMBER(SEARCH($N$1,I5611)),MAX($H$4:H5610)+1,0)</f>
        <v>0</v>
      </c>
      <c r="N5611" s="44" t="str">
        <f aca="false">IFERROR(VLOOKUP(ROWS($N$5:N5611),$H$5:$I$6009,2,0),"")</f>
        <v/>
      </c>
    </row>
    <row r="5612" customFormat="false" ht="14.25" hidden="false" customHeight="true" outlineLevel="0" collapsed="false">
      <c r="H5612" s="44" t="n">
        <f aca="false">IF(ISNUMBER(SEARCH($N$1,I5612)),MAX($H$4:H5611)+1,0)</f>
        <v>0</v>
      </c>
      <c r="N5612" s="44" t="str">
        <f aca="false">IFERROR(VLOOKUP(ROWS($N$5:N5612),$H$5:$I$6009,2,0),"")</f>
        <v/>
      </c>
    </row>
    <row r="5613" customFormat="false" ht="14.25" hidden="false" customHeight="true" outlineLevel="0" collapsed="false">
      <c r="H5613" s="44" t="n">
        <f aca="false">IF(ISNUMBER(SEARCH($N$1,I5613)),MAX($H$4:H5612)+1,0)</f>
        <v>0</v>
      </c>
      <c r="N5613" s="44" t="str">
        <f aca="false">IFERROR(VLOOKUP(ROWS($N$5:N5613),$H$5:$I$6009,2,0),"")</f>
        <v/>
      </c>
    </row>
    <row r="5614" customFormat="false" ht="14.25" hidden="false" customHeight="true" outlineLevel="0" collapsed="false">
      <c r="H5614" s="44" t="n">
        <f aca="false">IF(ISNUMBER(SEARCH($N$1,I5614)),MAX($H$4:H5613)+1,0)</f>
        <v>0</v>
      </c>
      <c r="N5614" s="44" t="str">
        <f aca="false">IFERROR(VLOOKUP(ROWS($N$5:N5614),$H$5:$I$6009,2,0),"")</f>
        <v/>
      </c>
    </row>
    <row r="5615" customFormat="false" ht="14.25" hidden="false" customHeight="true" outlineLevel="0" collapsed="false">
      <c r="H5615" s="44" t="n">
        <f aca="false">IF(ISNUMBER(SEARCH($N$1,I5615)),MAX($H$4:H5614)+1,0)</f>
        <v>0</v>
      </c>
      <c r="N5615" s="44" t="str">
        <f aca="false">IFERROR(VLOOKUP(ROWS($N$5:N5615),$H$5:$I$6009,2,0),"")</f>
        <v/>
      </c>
    </row>
    <row r="5616" customFormat="false" ht="14.25" hidden="false" customHeight="true" outlineLevel="0" collapsed="false">
      <c r="H5616" s="44" t="n">
        <f aca="false">IF(ISNUMBER(SEARCH($N$1,I5616)),MAX($H$4:H5615)+1,0)</f>
        <v>0</v>
      </c>
      <c r="N5616" s="44" t="str">
        <f aca="false">IFERROR(VLOOKUP(ROWS($N$5:N5616),$H$5:$I$6009,2,0),"")</f>
        <v/>
      </c>
    </row>
    <row r="5617" customFormat="false" ht="14.25" hidden="false" customHeight="true" outlineLevel="0" collapsed="false">
      <c r="H5617" s="44" t="n">
        <f aca="false">IF(ISNUMBER(SEARCH($N$1,I5617)),MAX($H$4:H5616)+1,0)</f>
        <v>0</v>
      </c>
      <c r="N5617" s="44" t="str">
        <f aca="false">IFERROR(VLOOKUP(ROWS($N$5:N5617),$H$5:$I$6009,2,0),"")</f>
        <v/>
      </c>
    </row>
    <row r="5618" customFormat="false" ht="14.25" hidden="false" customHeight="true" outlineLevel="0" collapsed="false">
      <c r="H5618" s="44" t="n">
        <f aca="false">IF(ISNUMBER(SEARCH($N$1,I5618)),MAX($H$4:H5617)+1,0)</f>
        <v>0</v>
      </c>
      <c r="N5618" s="44" t="str">
        <f aca="false">IFERROR(VLOOKUP(ROWS($N$5:N5618),$H$5:$I$6009,2,0),"")</f>
        <v/>
      </c>
    </row>
    <row r="5619" customFormat="false" ht="14.25" hidden="false" customHeight="true" outlineLevel="0" collapsed="false">
      <c r="H5619" s="44" t="n">
        <f aca="false">IF(ISNUMBER(SEARCH($N$1,I5619)),MAX($H$4:H5618)+1,0)</f>
        <v>0</v>
      </c>
      <c r="N5619" s="44" t="str">
        <f aca="false">IFERROR(VLOOKUP(ROWS($N$5:N5619),$H$5:$I$6009,2,0),"")</f>
        <v/>
      </c>
    </row>
    <row r="5620" customFormat="false" ht="14.25" hidden="false" customHeight="true" outlineLevel="0" collapsed="false">
      <c r="H5620" s="44" t="n">
        <f aca="false">IF(ISNUMBER(SEARCH($N$1,I5620)),MAX($H$4:H5619)+1,0)</f>
        <v>0</v>
      </c>
      <c r="N5620" s="44" t="str">
        <f aca="false">IFERROR(VLOOKUP(ROWS($N$5:N5620),$H$5:$I$6009,2,0),"")</f>
        <v/>
      </c>
    </row>
    <row r="5621" customFormat="false" ht="14.25" hidden="false" customHeight="true" outlineLevel="0" collapsed="false">
      <c r="H5621" s="44" t="n">
        <f aca="false">IF(ISNUMBER(SEARCH($N$1,I5621)),MAX($H$4:H5620)+1,0)</f>
        <v>0</v>
      </c>
      <c r="N5621" s="44" t="str">
        <f aca="false">IFERROR(VLOOKUP(ROWS($N$5:N5621),$H$5:$I$6009,2,0),"")</f>
        <v/>
      </c>
    </row>
    <row r="5622" customFormat="false" ht="14.25" hidden="false" customHeight="true" outlineLevel="0" collapsed="false">
      <c r="H5622" s="44" t="n">
        <f aca="false">IF(ISNUMBER(SEARCH($N$1,I5622)),MAX($H$4:H5621)+1,0)</f>
        <v>0</v>
      </c>
      <c r="N5622" s="44" t="str">
        <f aca="false">IFERROR(VLOOKUP(ROWS($N$5:N5622),$H$5:$I$6009,2,0),"")</f>
        <v/>
      </c>
    </row>
    <row r="5623" customFormat="false" ht="14.25" hidden="false" customHeight="true" outlineLevel="0" collapsed="false">
      <c r="H5623" s="44" t="n">
        <f aca="false">IF(ISNUMBER(SEARCH($N$1,I5623)),MAX($H$4:H5622)+1,0)</f>
        <v>0</v>
      </c>
      <c r="N5623" s="44" t="str">
        <f aca="false">IFERROR(VLOOKUP(ROWS($N$5:N5623),$H$5:$I$6009,2,0),"")</f>
        <v/>
      </c>
    </row>
    <row r="5624" customFormat="false" ht="14.25" hidden="false" customHeight="true" outlineLevel="0" collapsed="false">
      <c r="H5624" s="44" t="n">
        <f aca="false">IF(ISNUMBER(SEARCH($N$1,I5624)),MAX($H$4:H5623)+1,0)</f>
        <v>0</v>
      </c>
      <c r="N5624" s="44" t="str">
        <f aca="false">IFERROR(VLOOKUP(ROWS($N$5:N5624),$H$5:$I$6009,2,0),"")</f>
        <v/>
      </c>
    </row>
    <row r="5625" customFormat="false" ht="14.25" hidden="false" customHeight="true" outlineLevel="0" collapsed="false">
      <c r="H5625" s="44" t="n">
        <f aca="false">IF(ISNUMBER(SEARCH($N$1,I5625)),MAX($H$4:H5624)+1,0)</f>
        <v>0</v>
      </c>
      <c r="N5625" s="44" t="str">
        <f aca="false">IFERROR(VLOOKUP(ROWS($N$5:N5625),$H$5:$I$6009,2,0),"")</f>
        <v/>
      </c>
    </row>
    <row r="5626" customFormat="false" ht="14.25" hidden="false" customHeight="true" outlineLevel="0" collapsed="false">
      <c r="H5626" s="44" t="n">
        <f aca="false">IF(ISNUMBER(SEARCH($N$1,I5626)),MAX($H$4:H5625)+1,0)</f>
        <v>0</v>
      </c>
      <c r="N5626" s="44" t="str">
        <f aca="false">IFERROR(VLOOKUP(ROWS($N$5:N5626),$H$5:$I$6009,2,0),"")</f>
        <v/>
      </c>
    </row>
    <row r="5627" customFormat="false" ht="14.25" hidden="false" customHeight="true" outlineLevel="0" collapsed="false">
      <c r="H5627" s="44" t="n">
        <f aca="false">IF(ISNUMBER(SEARCH($N$1,I5627)),MAX($H$4:H5626)+1,0)</f>
        <v>0</v>
      </c>
      <c r="N5627" s="44" t="str">
        <f aca="false">IFERROR(VLOOKUP(ROWS($N$5:N5627),$H$5:$I$6009,2,0),"")</f>
        <v/>
      </c>
    </row>
    <row r="5628" customFormat="false" ht="14.25" hidden="false" customHeight="true" outlineLevel="0" collapsed="false">
      <c r="H5628" s="44" t="n">
        <f aca="false">IF(ISNUMBER(SEARCH($N$1,I5628)),MAX($H$4:H5627)+1,0)</f>
        <v>0</v>
      </c>
      <c r="N5628" s="44" t="str">
        <f aca="false">IFERROR(VLOOKUP(ROWS($N$5:N5628),$H$5:$I$6009,2,0),"")</f>
        <v/>
      </c>
    </row>
    <row r="5629" customFormat="false" ht="14.25" hidden="false" customHeight="true" outlineLevel="0" collapsed="false">
      <c r="H5629" s="44" t="n">
        <f aca="false">IF(ISNUMBER(SEARCH($N$1,I5629)),MAX($H$4:H5628)+1,0)</f>
        <v>0</v>
      </c>
      <c r="N5629" s="44" t="str">
        <f aca="false">IFERROR(VLOOKUP(ROWS($N$5:N5629),$H$5:$I$6009,2,0),"")</f>
        <v/>
      </c>
    </row>
    <row r="5630" customFormat="false" ht="14.25" hidden="false" customHeight="true" outlineLevel="0" collapsed="false">
      <c r="H5630" s="44" t="n">
        <f aca="false">IF(ISNUMBER(SEARCH($N$1,I5630)),MAX($H$4:H5629)+1,0)</f>
        <v>0</v>
      </c>
      <c r="N5630" s="44" t="str">
        <f aca="false">IFERROR(VLOOKUP(ROWS($N$5:N5630),$H$5:$I$6009,2,0),"")</f>
        <v/>
      </c>
    </row>
    <row r="5631" customFormat="false" ht="14.25" hidden="false" customHeight="true" outlineLevel="0" collapsed="false">
      <c r="H5631" s="44" t="n">
        <f aca="false">IF(ISNUMBER(SEARCH($N$1,I5631)),MAX($H$4:H5630)+1,0)</f>
        <v>0</v>
      </c>
      <c r="N5631" s="44" t="str">
        <f aca="false">IFERROR(VLOOKUP(ROWS($N$5:N5631),$H$5:$I$6009,2,0),"")</f>
        <v/>
      </c>
    </row>
    <row r="5632" customFormat="false" ht="14.25" hidden="false" customHeight="true" outlineLevel="0" collapsed="false">
      <c r="H5632" s="44" t="n">
        <f aca="false">IF(ISNUMBER(SEARCH($N$1,I5632)),MAX($H$4:H5631)+1,0)</f>
        <v>0</v>
      </c>
      <c r="N5632" s="44" t="str">
        <f aca="false">IFERROR(VLOOKUP(ROWS($N$5:N5632),$H$5:$I$6009,2,0),"")</f>
        <v/>
      </c>
    </row>
    <row r="5633" customFormat="false" ht="14.25" hidden="false" customHeight="true" outlineLevel="0" collapsed="false">
      <c r="H5633" s="44" t="n">
        <f aca="false">IF(ISNUMBER(SEARCH($N$1,I5633)),MAX($H$4:H5632)+1,0)</f>
        <v>0</v>
      </c>
      <c r="N5633" s="44" t="str">
        <f aca="false">IFERROR(VLOOKUP(ROWS($N$5:N5633),$H$5:$I$6009,2,0),"")</f>
        <v/>
      </c>
    </row>
    <row r="5634" customFormat="false" ht="14.25" hidden="false" customHeight="true" outlineLevel="0" collapsed="false">
      <c r="H5634" s="44" t="n">
        <f aca="false">IF(ISNUMBER(SEARCH($N$1,I5634)),MAX($H$4:H5633)+1,0)</f>
        <v>0</v>
      </c>
      <c r="N5634" s="44" t="str">
        <f aca="false">IFERROR(VLOOKUP(ROWS($N$5:N5634),$H$5:$I$6009,2,0),"")</f>
        <v/>
      </c>
    </row>
    <row r="5635" customFormat="false" ht="14.25" hidden="false" customHeight="true" outlineLevel="0" collapsed="false">
      <c r="H5635" s="44" t="n">
        <f aca="false">IF(ISNUMBER(SEARCH($N$1,I5635)),MAX($H$4:H5634)+1,0)</f>
        <v>0</v>
      </c>
      <c r="N5635" s="44" t="str">
        <f aca="false">IFERROR(VLOOKUP(ROWS($N$5:N5635),$H$5:$I$6009,2,0),"")</f>
        <v/>
      </c>
    </row>
    <row r="5636" customFormat="false" ht="14.25" hidden="false" customHeight="true" outlineLevel="0" collapsed="false">
      <c r="H5636" s="44" t="n">
        <f aca="false">IF(ISNUMBER(SEARCH($N$1,I5636)),MAX($H$4:H5635)+1,0)</f>
        <v>0</v>
      </c>
      <c r="N5636" s="44" t="str">
        <f aca="false">IFERROR(VLOOKUP(ROWS($N$5:N5636),$H$5:$I$6009,2,0),"")</f>
        <v/>
      </c>
    </row>
    <row r="5637" customFormat="false" ht="14.25" hidden="false" customHeight="true" outlineLevel="0" collapsed="false">
      <c r="H5637" s="44" t="n">
        <f aca="false">IF(ISNUMBER(SEARCH($N$1,I5637)),MAX($H$4:H5636)+1,0)</f>
        <v>0</v>
      </c>
      <c r="N5637" s="44" t="str">
        <f aca="false">IFERROR(VLOOKUP(ROWS($N$5:N5637),$H$5:$I$6009,2,0),"")</f>
        <v/>
      </c>
    </row>
    <row r="5638" customFormat="false" ht="14.25" hidden="false" customHeight="true" outlineLevel="0" collapsed="false">
      <c r="H5638" s="44" t="n">
        <f aca="false">IF(ISNUMBER(SEARCH($N$1,I5638)),MAX($H$4:H5637)+1,0)</f>
        <v>0</v>
      </c>
      <c r="N5638" s="44" t="str">
        <f aca="false">IFERROR(VLOOKUP(ROWS($N$5:N5638),$H$5:$I$6009,2,0),"")</f>
        <v/>
      </c>
    </row>
    <row r="5639" customFormat="false" ht="14.25" hidden="false" customHeight="true" outlineLevel="0" collapsed="false">
      <c r="H5639" s="44" t="n">
        <f aca="false">IF(ISNUMBER(SEARCH($N$1,I5639)),MAX($H$4:H5638)+1,0)</f>
        <v>0</v>
      </c>
      <c r="N5639" s="44" t="str">
        <f aca="false">IFERROR(VLOOKUP(ROWS($N$5:N5639),$H$5:$I$6009,2,0),"")</f>
        <v/>
      </c>
    </row>
    <row r="5640" customFormat="false" ht="14.25" hidden="false" customHeight="true" outlineLevel="0" collapsed="false">
      <c r="H5640" s="44" t="n">
        <f aca="false">IF(ISNUMBER(SEARCH($N$1,I5640)),MAX($H$4:H5639)+1,0)</f>
        <v>0</v>
      </c>
      <c r="N5640" s="44" t="str">
        <f aca="false">IFERROR(VLOOKUP(ROWS($N$5:N5640),$H$5:$I$6009,2,0),"")</f>
        <v/>
      </c>
    </row>
    <row r="5641" customFormat="false" ht="14.25" hidden="false" customHeight="true" outlineLevel="0" collapsed="false">
      <c r="H5641" s="44" t="n">
        <f aca="false">IF(ISNUMBER(SEARCH($N$1,I5641)),MAX($H$4:H5640)+1,0)</f>
        <v>0</v>
      </c>
      <c r="N5641" s="44" t="str">
        <f aca="false">IFERROR(VLOOKUP(ROWS($N$5:N5641),$H$5:$I$6009,2,0),"")</f>
        <v/>
      </c>
    </row>
    <row r="5642" customFormat="false" ht="14.25" hidden="false" customHeight="true" outlineLevel="0" collapsed="false">
      <c r="H5642" s="44" t="n">
        <f aca="false">IF(ISNUMBER(SEARCH($N$1,I5642)),MAX($H$4:H5641)+1,0)</f>
        <v>0</v>
      </c>
      <c r="N5642" s="44" t="str">
        <f aca="false">IFERROR(VLOOKUP(ROWS($N$5:N5642),$H$5:$I$6009,2,0),"")</f>
        <v/>
      </c>
    </row>
    <row r="5643" customFormat="false" ht="14.25" hidden="false" customHeight="true" outlineLevel="0" collapsed="false">
      <c r="H5643" s="44" t="n">
        <f aca="false">IF(ISNUMBER(SEARCH($N$1,I5643)),MAX($H$4:H5642)+1,0)</f>
        <v>0</v>
      </c>
      <c r="N5643" s="44" t="str">
        <f aca="false">IFERROR(VLOOKUP(ROWS($N$5:N5643),$H$5:$I$6009,2,0),"")</f>
        <v/>
      </c>
    </row>
    <row r="5644" customFormat="false" ht="14.25" hidden="false" customHeight="true" outlineLevel="0" collapsed="false">
      <c r="H5644" s="44" t="n">
        <f aca="false">IF(ISNUMBER(SEARCH($N$1,I5644)),MAX($H$4:H5643)+1,0)</f>
        <v>0</v>
      </c>
      <c r="N5644" s="44" t="str">
        <f aca="false">IFERROR(VLOOKUP(ROWS($N$5:N5644),$H$5:$I$6009,2,0),"")</f>
        <v/>
      </c>
    </row>
    <row r="5645" customFormat="false" ht="14.25" hidden="false" customHeight="true" outlineLevel="0" collapsed="false">
      <c r="H5645" s="44" t="n">
        <f aca="false">IF(ISNUMBER(SEARCH($N$1,I5645)),MAX($H$4:H5644)+1,0)</f>
        <v>0</v>
      </c>
      <c r="N5645" s="44" t="str">
        <f aca="false">IFERROR(VLOOKUP(ROWS($N$5:N5645),$H$5:$I$6009,2,0),"")</f>
        <v/>
      </c>
    </row>
    <row r="5646" customFormat="false" ht="14.25" hidden="false" customHeight="true" outlineLevel="0" collapsed="false">
      <c r="H5646" s="44" t="n">
        <f aca="false">IF(ISNUMBER(SEARCH($N$1,I5646)),MAX($H$4:H5645)+1,0)</f>
        <v>0</v>
      </c>
      <c r="N5646" s="44" t="str">
        <f aca="false">IFERROR(VLOOKUP(ROWS($N$5:N5646),$H$5:$I$6009,2,0),"")</f>
        <v/>
      </c>
    </row>
    <row r="5647" customFormat="false" ht="14.25" hidden="false" customHeight="true" outlineLevel="0" collapsed="false">
      <c r="H5647" s="44" t="n">
        <f aca="false">IF(ISNUMBER(SEARCH($N$1,I5647)),MAX($H$4:H5646)+1,0)</f>
        <v>0</v>
      </c>
      <c r="N5647" s="44" t="str">
        <f aca="false">IFERROR(VLOOKUP(ROWS($N$5:N5647),$H$5:$I$6009,2,0),"")</f>
        <v/>
      </c>
    </row>
    <row r="5648" customFormat="false" ht="14.25" hidden="false" customHeight="true" outlineLevel="0" collapsed="false">
      <c r="H5648" s="44" t="n">
        <f aca="false">IF(ISNUMBER(SEARCH($N$1,I5648)),MAX($H$4:H5647)+1,0)</f>
        <v>0</v>
      </c>
      <c r="N5648" s="44" t="str">
        <f aca="false">IFERROR(VLOOKUP(ROWS($N$5:N5648),$H$5:$I$6009,2,0),"")</f>
        <v/>
      </c>
    </row>
    <row r="5649" customFormat="false" ht="14.25" hidden="false" customHeight="true" outlineLevel="0" collapsed="false">
      <c r="H5649" s="44" t="n">
        <f aca="false">IF(ISNUMBER(SEARCH($N$1,I5649)),MAX($H$4:H5648)+1,0)</f>
        <v>0</v>
      </c>
      <c r="N5649" s="44" t="str">
        <f aca="false">IFERROR(VLOOKUP(ROWS($N$5:N5649),$H$5:$I$6009,2,0),"")</f>
        <v/>
      </c>
    </row>
    <row r="5650" customFormat="false" ht="14.25" hidden="false" customHeight="true" outlineLevel="0" collapsed="false">
      <c r="H5650" s="44" t="n">
        <f aca="false">IF(ISNUMBER(SEARCH($N$1,I5650)),MAX($H$4:H5649)+1,0)</f>
        <v>0</v>
      </c>
      <c r="N5650" s="44" t="str">
        <f aca="false">IFERROR(VLOOKUP(ROWS($N$5:N5650),$H$5:$I$6009,2,0),"")</f>
        <v/>
      </c>
    </row>
    <row r="5651" customFormat="false" ht="14.25" hidden="false" customHeight="true" outlineLevel="0" collapsed="false">
      <c r="H5651" s="44" t="n">
        <f aca="false">IF(ISNUMBER(SEARCH($N$1,I5651)),MAX($H$4:H5650)+1,0)</f>
        <v>0</v>
      </c>
      <c r="N5651" s="44" t="str">
        <f aca="false">IFERROR(VLOOKUP(ROWS($N$5:N5651),$H$5:$I$6009,2,0),"")</f>
        <v/>
      </c>
    </row>
    <row r="5652" customFormat="false" ht="14.25" hidden="false" customHeight="true" outlineLevel="0" collapsed="false">
      <c r="H5652" s="44" t="n">
        <f aca="false">IF(ISNUMBER(SEARCH($N$1,I5652)),MAX($H$4:H5651)+1,0)</f>
        <v>0</v>
      </c>
      <c r="N5652" s="44" t="str">
        <f aca="false">IFERROR(VLOOKUP(ROWS($N$5:N5652),$H$5:$I$6009,2,0),"")</f>
        <v/>
      </c>
    </row>
    <row r="5653" customFormat="false" ht="14.25" hidden="false" customHeight="true" outlineLevel="0" collapsed="false">
      <c r="H5653" s="44" t="n">
        <f aca="false">IF(ISNUMBER(SEARCH($N$1,I5653)),MAX($H$4:H5652)+1,0)</f>
        <v>0</v>
      </c>
      <c r="N5653" s="44" t="str">
        <f aca="false">IFERROR(VLOOKUP(ROWS($N$5:N5653),$H$5:$I$6009,2,0),"")</f>
        <v/>
      </c>
    </row>
    <row r="5654" customFormat="false" ht="14.25" hidden="false" customHeight="true" outlineLevel="0" collapsed="false">
      <c r="H5654" s="44" t="n">
        <f aca="false">IF(ISNUMBER(SEARCH($N$1,I5654)),MAX($H$4:H5653)+1,0)</f>
        <v>0</v>
      </c>
      <c r="N5654" s="44" t="str">
        <f aca="false">IFERROR(VLOOKUP(ROWS($N$5:N5654),$H$5:$I$6009,2,0),"")</f>
        <v/>
      </c>
    </row>
    <row r="5655" customFormat="false" ht="14.25" hidden="false" customHeight="true" outlineLevel="0" collapsed="false">
      <c r="H5655" s="44" t="n">
        <f aca="false">IF(ISNUMBER(SEARCH($N$1,I5655)),MAX($H$4:H5654)+1,0)</f>
        <v>0</v>
      </c>
      <c r="N5655" s="44" t="str">
        <f aca="false">IFERROR(VLOOKUP(ROWS($N$5:N5655),$H$5:$I$6009,2,0),"")</f>
        <v/>
      </c>
    </row>
    <row r="5656" customFormat="false" ht="14.25" hidden="false" customHeight="true" outlineLevel="0" collapsed="false">
      <c r="H5656" s="44" t="n">
        <f aca="false">IF(ISNUMBER(SEARCH($N$1,I5656)),MAX($H$4:H5655)+1,0)</f>
        <v>0</v>
      </c>
      <c r="N5656" s="44" t="str">
        <f aca="false">IFERROR(VLOOKUP(ROWS($N$5:N5656),$H$5:$I$6009,2,0),"")</f>
        <v/>
      </c>
    </row>
    <row r="5657" customFormat="false" ht="14.25" hidden="false" customHeight="true" outlineLevel="0" collapsed="false">
      <c r="H5657" s="44" t="n">
        <f aca="false">IF(ISNUMBER(SEARCH($N$1,I5657)),MAX($H$4:H5656)+1,0)</f>
        <v>0</v>
      </c>
      <c r="N5657" s="44" t="str">
        <f aca="false">IFERROR(VLOOKUP(ROWS($N$5:N5657),$H$5:$I$6009,2,0),"")</f>
        <v/>
      </c>
    </row>
    <row r="5658" customFormat="false" ht="14.25" hidden="false" customHeight="true" outlineLevel="0" collapsed="false">
      <c r="H5658" s="44" t="n">
        <f aca="false">IF(ISNUMBER(SEARCH($N$1,I5658)),MAX($H$4:H5657)+1,0)</f>
        <v>0</v>
      </c>
      <c r="N5658" s="44" t="str">
        <f aca="false">IFERROR(VLOOKUP(ROWS($N$5:N5658),$H$5:$I$6009,2,0),"")</f>
        <v/>
      </c>
    </row>
    <row r="5659" customFormat="false" ht="14.25" hidden="false" customHeight="true" outlineLevel="0" collapsed="false">
      <c r="H5659" s="44" t="n">
        <f aca="false">IF(ISNUMBER(SEARCH($N$1,I5659)),MAX($H$4:H5658)+1,0)</f>
        <v>0</v>
      </c>
      <c r="N5659" s="44" t="str">
        <f aca="false">IFERROR(VLOOKUP(ROWS($N$5:N5659),$H$5:$I$6009,2,0),"")</f>
        <v/>
      </c>
    </row>
    <row r="5660" customFormat="false" ht="14.25" hidden="false" customHeight="true" outlineLevel="0" collapsed="false">
      <c r="H5660" s="44" t="n">
        <f aca="false">IF(ISNUMBER(SEARCH($N$1,I5660)),MAX($H$4:H5659)+1,0)</f>
        <v>0</v>
      </c>
      <c r="N5660" s="44" t="str">
        <f aca="false">IFERROR(VLOOKUP(ROWS($N$5:N5660),$H$5:$I$6009,2,0),"")</f>
        <v/>
      </c>
    </row>
    <row r="5661" customFormat="false" ht="14.25" hidden="false" customHeight="true" outlineLevel="0" collapsed="false">
      <c r="H5661" s="44" t="n">
        <f aca="false">IF(ISNUMBER(SEARCH($N$1,I5661)),MAX($H$4:H5660)+1,0)</f>
        <v>0</v>
      </c>
      <c r="N5661" s="44" t="str">
        <f aca="false">IFERROR(VLOOKUP(ROWS($N$5:N5661),$H$5:$I$6009,2,0),"")</f>
        <v/>
      </c>
    </row>
    <row r="5662" customFormat="false" ht="14.25" hidden="false" customHeight="true" outlineLevel="0" collapsed="false">
      <c r="H5662" s="44" t="n">
        <f aca="false">IF(ISNUMBER(SEARCH($N$1,I5662)),MAX($H$4:H5661)+1,0)</f>
        <v>0</v>
      </c>
      <c r="N5662" s="44" t="str">
        <f aca="false">IFERROR(VLOOKUP(ROWS($N$5:N5662),$H$5:$I$6009,2,0),"")</f>
        <v/>
      </c>
    </row>
    <row r="5663" customFormat="false" ht="14.25" hidden="false" customHeight="true" outlineLevel="0" collapsed="false">
      <c r="H5663" s="44" t="n">
        <f aca="false">IF(ISNUMBER(SEARCH($N$1,I5663)),MAX($H$4:H5662)+1,0)</f>
        <v>0</v>
      </c>
      <c r="N5663" s="44" t="str">
        <f aca="false">IFERROR(VLOOKUP(ROWS($N$5:N5663),$H$5:$I$6009,2,0),"")</f>
        <v/>
      </c>
    </row>
    <row r="5664" customFormat="false" ht="14.25" hidden="false" customHeight="true" outlineLevel="0" collapsed="false">
      <c r="H5664" s="44" t="n">
        <f aca="false">IF(ISNUMBER(SEARCH($N$1,I5664)),MAX($H$4:H5663)+1,0)</f>
        <v>0</v>
      </c>
      <c r="N5664" s="44" t="str">
        <f aca="false">IFERROR(VLOOKUP(ROWS($N$5:N5664),$H$5:$I$6009,2,0),"")</f>
        <v/>
      </c>
    </row>
    <row r="5665" customFormat="false" ht="14.25" hidden="false" customHeight="true" outlineLevel="0" collapsed="false">
      <c r="H5665" s="44" t="n">
        <f aca="false">IF(ISNUMBER(SEARCH($N$1,I5665)),MAX($H$4:H5664)+1,0)</f>
        <v>0</v>
      </c>
      <c r="N5665" s="44" t="str">
        <f aca="false">IFERROR(VLOOKUP(ROWS($N$5:N5665),$H$5:$I$6009,2,0),"")</f>
        <v/>
      </c>
    </row>
    <row r="5666" customFormat="false" ht="14.25" hidden="false" customHeight="true" outlineLevel="0" collapsed="false">
      <c r="H5666" s="44" t="n">
        <f aca="false">IF(ISNUMBER(SEARCH($N$1,I5666)),MAX($H$4:H5665)+1,0)</f>
        <v>0</v>
      </c>
      <c r="N5666" s="44" t="str">
        <f aca="false">IFERROR(VLOOKUP(ROWS($N$5:N5666),$H$5:$I$6009,2,0),"")</f>
        <v/>
      </c>
    </row>
    <row r="5667" customFormat="false" ht="14.25" hidden="false" customHeight="true" outlineLevel="0" collapsed="false">
      <c r="H5667" s="44" t="n">
        <f aca="false">IF(ISNUMBER(SEARCH($N$1,I5667)),MAX($H$4:H5666)+1,0)</f>
        <v>0</v>
      </c>
      <c r="N5667" s="44" t="str">
        <f aca="false">IFERROR(VLOOKUP(ROWS($N$5:N5667),$H$5:$I$6009,2,0),"")</f>
        <v/>
      </c>
    </row>
    <row r="5668" customFormat="false" ht="14.25" hidden="false" customHeight="true" outlineLevel="0" collapsed="false">
      <c r="H5668" s="44" t="n">
        <f aca="false">IF(ISNUMBER(SEARCH($N$1,I5668)),MAX($H$4:H5667)+1,0)</f>
        <v>0</v>
      </c>
      <c r="N5668" s="44" t="str">
        <f aca="false">IFERROR(VLOOKUP(ROWS($N$5:N5668),$H$5:$I$6009,2,0),"")</f>
        <v/>
      </c>
    </row>
    <row r="5669" customFormat="false" ht="14.25" hidden="false" customHeight="true" outlineLevel="0" collapsed="false">
      <c r="H5669" s="44" t="n">
        <f aca="false">IF(ISNUMBER(SEARCH($N$1,I5669)),MAX($H$4:H5668)+1,0)</f>
        <v>0</v>
      </c>
      <c r="N5669" s="44" t="str">
        <f aca="false">IFERROR(VLOOKUP(ROWS($N$5:N5669),$H$5:$I$6009,2,0),"")</f>
        <v/>
      </c>
    </row>
    <row r="5670" customFormat="false" ht="14.25" hidden="false" customHeight="true" outlineLevel="0" collapsed="false">
      <c r="H5670" s="44" t="n">
        <f aca="false">IF(ISNUMBER(SEARCH($N$1,I5670)),MAX($H$4:H5669)+1,0)</f>
        <v>0</v>
      </c>
      <c r="N5670" s="44" t="str">
        <f aca="false">IFERROR(VLOOKUP(ROWS($N$5:N5670),$H$5:$I$6009,2,0),"")</f>
        <v/>
      </c>
    </row>
    <row r="5671" customFormat="false" ht="14.25" hidden="false" customHeight="true" outlineLevel="0" collapsed="false">
      <c r="H5671" s="44" t="n">
        <f aca="false">IF(ISNUMBER(SEARCH($N$1,I5671)),MAX($H$4:H5670)+1,0)</f>
        <v>0</v>
      </c>
      <c r="N5671" s="44" t="str">
        <f aca="false">IFERROR(VLOOKUP(ROWS($N$5:N5671),$H$5:$I$6009,2,0),"")</f>
        <v/>
      </c>
    </row>
    <row r="5672" customFormat="false" ht="14.25" hidden="false" customHeight="true" outlineLevel="0" collapsed="false">
      <c r="H5672" s="44" t="n">
        <f aca="false">IF(ISNUMBER(SEARCH($N$1,I5672)),MAX($H$4:H5671)+1,0)</f>
        <v>0</v>
      </c>
      <c r="N5672" s="44" t="str">
        <f aca="false">IFERROR(VLOOKUP(ROWS($N$5:N5672),$H$5:$I$6009,2,0),"")</f>
        <v/>
      </c>
    </row>
    <row r="5673" customFormat="false" ht="14.25" hidden="false" customHeight="true" outlineLevel="0" collapsed="false">
      <c r="H5673" s="44" t="n">
        <f aca="false">IF(ISNUMBER(SEARCH($N$1,I5673)),MAX($H$4:H5672)+1,0)</f>
        <v>0</v>
      </c>
      <c r="N5673" s="44" t="str">
        <f aca="false">IFERROR(VLOOKUP(ROWS($N$5:N5673),$H$5:$I$6009,2,0),"")</f>
        <v/>
      </c>
    </row>
    <row r="5674" customFormat="false" ht="14.25" hidden="false" customHeight="true" outlineLevel="0" collapsed="false">
      <c r="H5674" s="44" t="n">
        <f aca="false">IF(ISNUMBER(SEARCH($N$1,I5674)),MAX($H$4:H5673)+1,0)</f>
        <v>0</v>
      </c>
      <c r="N5674" s="44" t="str">
        <f aca="false">IFERROR(VLOOKUP(ROWS($N$5:N5674),$H$5:$I$6009,2,0),"")</f>
        <v/>
      </c>
    </row>
    <row r="5675" customFormat="false" ht="14.25" hidden="false" customHeight="true" outlineLevel="0" collapsed="false">
      <c r="H5675" s="44" t="n">
        <f aca="false">IF(ISNUMBER(SEARCH($N$1,I5675)),MAX($H$4:H5674)+1,0)</f>
        <v>0</v>
      </c>
      <c r="N5675" s="44" t="str">
        <f aca="false">IFERROR(VLOOKUP(ROWS($N$5:N5675),$H$5:$I$6009,2,0),"")</f>
        <v/>
      </c>
    </row>
    <row r="5676" customFormat="false" ht="14.25" hidden="false" customHeight="true" outlineLevel="0" collapsed="false">
      <c r="H5676" s="44" t="n">
        <f aca="false">IF(ISNUMBER(SEARCH($N$1,I5676)),MAX($H$4:H5675)+1,0)</f>
        <v>0</v>
      </c>
      <c r="N5676" s="44" t="str">
        <f aca="false">IFERROR(VLOOKUP(ROWS($N$5:N5676),$H$5:$I$6009,2,0),"")</f>
        <v/>
      </c>
    </row>
    <row r="5677" customFormat="false" ht="14.25" hidden="false" customHeight="true" outlineLevel="0" collapsed="false">
      <c r="H5677" s="44" t="n">
        <f aca="false">IF(ISNUMBER(SEARCH($N$1,I5677)),MAX($H$4:H5676)+1,0)</f>
        <v>0</v>
      </c>
      <c r="N5677" s="44" t="str">
        <f aca="false">IFERROR(VLOOKUP(ROWS($N$5:N5677),$H$5:$I$6009,2,0),"")</f>
        <v/>
      </c>
    </row>
    <row r="5678" customFormat="false" ht="14.25" hidden="false" customHeight="true" outlineLevel="0" collapsed="false">
      <c r="H5678" s="44" t="n">
        <f aca="false">IF(ISNUMBER(SEARCH($N$1,I5678)),MAX($H$4:H5677)+1,0)</f>
        <v>0</v>
      </c>
      <c r="N5678" s="44" t="str">
        <f aca="false">IFERROR(VLOOKUP(ROWS($N$5:N5678),$H$5:$I$6009,2,0),"")</f>
        <v/>
      </c>
    </row>
    <row r="5679" customFormat="false" ht="14.25" hidden="false" customHeight="true" outlineLevel="0" collapsed="false">
      <c r="H5679" s="44" t="n">
        <f aca="false">IF(ISNUMBER(SEARCH($N$1,I5679)),MAX($H$4:H5678)+1,0)</f>
        <v>0</v>
      </c>
      <c r="N5679" s="44" t="str">
        <f aca="false">IFERROR(VLOOKUP(ROWS($N$5:N5679),$H$5:$I$6009,2,0),"")</f>
        <v/>
      </c>
    </row>
    <row r="5680" customFormat="false" ht="14.25" hidden="false" customHeight="true" outlineLevel="0" collapsed="false">
      <c r="H5680" s="44" t="n">
        <f aca="false">IF(ISNUMBER(SEARCH($N$1,I5680)),MAX($H$4:H5679)+1,0)</f>
        <v>0</v>
      </c>
      <c r="N5680" s="44" t="str">
        <f aca="false">IFERROR(VLOOKUP(ROWS($N$5:N5680),$H$5:$I$6009,2,0),"")</f>
        <v/>
      </c>
    </row>
    <row r="5681" customFormat="false" ht="14.25" hidden="false" customHeight="true" outlineLevel="0" collapsed="false">
      <c r="H5681" s="44" t="n">
        <f aca="false">IF(ISNUMBER(SEARCH($N$1,I5681)),MAX($H$4:H5680)+1,0)</f>
        <v>0</v>
      </c>
      <c r="N5681" s="44" t="str">
        <f aca="false">IFERROR(VLOOKUP(ROWS($N$5:N5681),$H$5:$I$6009,2,0),"")</f>
        <v/>
      </c>
    </row>
    <row r="5682" customFormat="false" ht="14.25" hidden="false" customHeight="true" outlineLevel="0" collapsed="false">
      <c r="H5682" s="44" t="n">
        <f aca="false">IF(ISNUMBER(SEARCH($N$1,I5682)),MAX($H$4:H5681)+1,0)</f>
        <v>0</v>
      </c>
      <c r="N5682" s="44" t="str">
        <f aca="false">IFERROR(VLOOKUP(ROWS($N$5:N5682),$H$5:$I$6009,2,0),"")</f>
        <v/>
      </c>
    </row>
    <row r="5683" customFormat="false" ht="14.25" hidden="false" customHeight="true" outlineLevel="0" collapsed="false">
      <c r="H5683" s="44" t="n">
        <f aca="false">IF(ISNUMBER(SEARCH($N$1,I5683)),MAX($H$4:H5682)+1,0)</f>
        <v>0</v>
      </c>
      <c r="N5683" s="44" t="str">
        <f aca="false">IFERROR(VLOOKUP(ROWS($N$5:N5683),$H$5:$I$6009,2,0),"")</f>
        <v/>
      </c>
    </row>
    <row r="5684" customFormat="false" ht="14.25" hidden="false" customHeight="true" outlineLevel="0" collapsed="false">
      <c r="H5684" s="44" t="n">
        <f aca="false">IF(ISNUMBER(SEARCH($N$1,I5684)),MAX($H$4:H5683)+1,0)</f>
        <v>0</v>
      </c>
      <c r="N5684" s="44" t="str">
        <f aca="false">IFERROR(VLOOKUP(ROWS($N$5:N5684),$H$5:$I$6009,2,0),"")</f>
        <v/>
      </c>
    </row>
    <row r="5685" customFormat="false" ht="14.25" hidden="false" customHeight="true" outlineLevel="0" collapsed="false">
      <c r="H5685" s="44" t="n">
        <f aca="false">IF(ISNUMBER(SEARCH($N$1,I5685)),MAX($H$4:H5684)+1,0)</f>
        <v>0</v>
      </c>
      <c r="N5685" s="44" t="str">
        <f aca="false">IFERROR(VLOOKUP(ROWS($N$5:N5685),$H$5:$I$6009,2,0),"")</f>
        <v/>
      </c>
    </row>
    <row r="5686" customFormat="false" ht="14.25" hidden="false" customHeight="true" outlineLevel="0" collapsed="false">
      <c r="H5686" s="44" t="n">
        <f aca="false">IF(ISNUMBER(SEARCH($N$1,I5686)),MAX($H$4:H5685)+1,0)</f>
        <v>0</v>
      </c>
      <c r="N5686" s="44" t="str">
        <f aca="false">IFERROR(VLOOKUP(ROWS($N$5:N5686),$H$5:$I$6009,2,0),"")</f>
        <v/>
      </c>
    </row>
    <row r="5687" customFormat="false" ht="14.25" hidden="false" customHeight="true" outlineLevel="0" collapsed="false">
      <c r="H5687" s="44" t="n">
        <f aca="false">IF(ISNUMBER(SEARCH($N$1,I5687)),MAX($H$4:H5686)+1,0)</f>
        <v>0</v>
      </c>
      <c r="N5687" s="44" t="str">
        <f aca="false">IFERROR(VLOOKUP(ROWS($N$5:N5687),$H$5:$I$6009,2,0),"")</f>
        <v/>
      </c>
    </row>
    <row r="5688" customFormat="false" ht="14.25" hidden="false" customHeight="true" outlineLevel="0" collapsed="false">
      <c r="H5688" s="44" t="n">
        <f aca="false">IF(ISNUMBER(SEARCH($N$1,I5688)),MAX($H$4:H5687)+1,0)</f>
        <v>0</v>
      </c>
      <c r="N5688" s="44" t="str">
        <f aca="false">IFERROR(VLOOKUP(ROWS($N$5:N5688),$H$5:$I$6009,2,0),"")</f>
        <v/>
      </c>
    </row>
    <row r="5689" customFormat="false" ht="14.25" hidden="false" customHeight="true" outlineLevel="0" collapsed="false">
      <c r="H5689" s="44" t="n">
        <f aca="false">IF(ISNUMBER(SEARCH($N$1,I5689)),MAX($H$4:H5688)+1,0)</f>
        <v>0</v>
      </c>
      <c r="N5689" s="44" t="str">
        <f aca="false">IFERROR(VLOOKUP(ROWS($N$5:N5689),$H$5:$I$6009,2,0),"")</f>
        <v/>
      </c>
    </row>
    <row r="5690" customFormat="false" ht="14.25" hidden="false" customHeight="true" outlineLevel="0" collapsed="false">
      <c r="H5690" s="44" t="n">
        <f aca="false">IF(ISNUMBER(SEARCH($N$1,I5690)),MAX($H$4:H5689)+1,0)</f>
        <v>0</v>
      </c>
      <c r="N5690" s="44" t="str">
        <f aca="false">IFERROR(VLOOKUP(ROWS($N$5:N5690),$H$5:$I$6009,2,0),"")</f>
        <v/>
      </c>
    </row>
    <row r="5691" customFormat="false" ht="14.25" hidden="false" customHeight="true" outlineLevel="0" collapsed="false">
      <c r="H5691" s="44" t="n">
        <f aca="false">IF(ISNUMBER(SEARCH($N$1,I5691)),MAX($H$4:H5690)+1,0)</f>
        <v>0</v>
      </c>
      <c r="N5691" s="44" t="str">
        <f aca="false">IFERROR(VLOOKUP(ROWS($N$5:N5691),$H$5:$I$6009,2,0),"")</f>
        <v/>
      </c>
    </row>
    <row r="5692" customFormat="false" ht="14.25" hidden="false" customHeight="true" outlineLevel="0" collapsed="false">
      <c r="H5692" s="44" t="n">
        <f aca="false">IF(ISNUMBER(SEARCH($N$1,I5692)),MAX($H$4:H5691)+1,0)</f>
        <v>0</v>
      </c>
      <c r="N5692" s="44" t="str">
        <f aca="false">IFERROR(VLOOKUP(ROWS($N$5:N5692),$H$5:$I$6009,2,0),"")</f>
        <v/>
      </c>
    </row>
    <row r="5693" customFormat="false" ht="14.25" hidden="false" customHeight="true" outlineLevel="0" collapsed="false">
      <c r="H5693" s="44" t="n">
        <f aca="false">IF(ISNUMBER(SEARCH($N$1,I5693)),MAX($H$4:H5692)+1,0)</f>
        <v>0</v>
      </c>
      <c r="N5693" s="44" t="str">
        <f aca="false">IFERROR(VLOOKUP(ROWS($N$5:N5693),$H$5:$I$6009,2,0),"")</f>
        <v/>
      </c>
    </row>
    <row r="5694" customFormat="false" ht="14.25" hidden="false" customHeight="true" outlineLevel="0" collapsed="false">
      <c r="H5694" s="44" t="n">
        <f aca="false">IF(ISNUMBER(SEARCH($N$1,I5694)),MAX($H$4:H5693)+1,0)</f>
        <v>0</v>
      </c>
      <c r="N5694" s="44" t="str">
        <f aca="false">IFERROR(VLOOKUP(ROWS($N$5:N5694),$H$5:$I$6009,2,0),"")</f>
        <v/>
      </c>
    </row>
    <row r="5695" customFormat="false" ht="14.25" hidden="false" customHeight="true" outlineLevel="0" collapsed="false">
      <c r="H5695" s="44" t="n">
        <f aca="false">IF(ISNUMBER(SEARCH($N$1,I5695)),MAX($H$4:H5694)+1,0)</f>
        <v>0</v>
      </c>
      <c r="N5695" s="44" t="str">
        <f aca="false">IFERROR(VLOOKUP(ROWS($N$5:N5695),$H$5:$I$6009,2,0),"")</f>
        <v/>
      </c>
    </row>
    <row r="5696" customFormat="false" ht="14.25" hidden="false" customHeight="true" outlineLevel="0" collapsed="false">
      <c r="H5696" s="44" t="n">
        <f aca="false">IF(ISNUMBER(SEARCH($N$1,I5696)),MAX($H$4:H5695)+1,0)</f>
        <v>0</v>
      </c>
      <c r="N5696" s="44" t="str">
        <f aca="false">IFERROR(VLOOKUP(ROWS($N$5:N5696),$H$5:$I$6009,2,0),"")</f>
        <v/>
      </c>
    </row>
    <row r="5697" customFormat="false" ht="14.25" hidden="false" customHeight="true" outlineLevel="0" collapsed="false">
      <c r="H5697" s="44" t="n">
        <f aca="false">IF(ISNUMBER(SEARCH($N$1,I5697)),MAX($H$4:H5696)+1,0)</f>
        <v>0</v>
      </c>
      <c r="N5697" s="44" t="str">
        <f aca="false">IFERROR(VLOOKUP(ROWS($N$5:N5697),$H$5:$I$6009,2,0),"")</f>
        <v/>
      </c>
    </row>
    <row r="5698" customFormat="false" ht="14.25" hidden="false" customHeight="true" outlineLevel="0" collapsed="false">
      <c r="H5698" s="44" t="n">
        <f aca="false">IF(ISNUMBER(SEARCH($N$1,I5698)),MAX($H$4:H5697)+1,0)</f>
        <v>0</v>
      </c>
      <c r="N5698" s="44" t="str">
        <f aca="false">IFERROR(VLOOKUP(ROWS($N$5:N5698),$H$5:$I$6009,2,0),"")</f>
        <v/>
      </c>
    </row>
    <row r="5699" customFormat="false" ht="14.25" hidden="false" customHeight="true" outlineLevel="0" collapsed="false">
      <c r="H5699" s="44" t="n">
        <f aca="false">IF(ISNUMBER(SEARCH($N$1,I5699)),MAX($H$4:H5698)+1,0)</f>
        <v>0</v>
      </c>
      <c r="N5699" s="44" t="str">
        <f aca="false">IFERROR(VLOOKUP(ROWS($N$5:N5699),$H$5:$I$6009,2,0),"")</f>
        <v/>
      </c>
    </row>
    <row r="5700" customFormat="false" ht="14.25" hidden="false" customHeight="true" outlineLevel="0" collapsed="false">
      <c r="H5700" s="44" t="n">
        <f aca="false">IF(ISNUMBER(SEARCH($N$1,I5700)),MAX($H$4:H5699)+1,0)</f>
        <v>0</v>
      </c>
      <c r="N5700" s="44" t="str">
        <f aca="false">IFERROR(VLOOKUP(ROWS($N$5:N5700),$H$5:$I$6009,2,0),"")</f>
        <v/>
      </c>
    </row>
    <row r="5701" customFormat="false" ht="14.25" hidden="false" customHeight="true" outlineLevel="0" collapsed="false">
      <c r="H5701" s="44" t="n">
        <f aca="false">IF(ISNUMBER(SEARCH($N$1,I5701)),MAX($H$4:H5700)+1,0)</f>
        <v>0</v>
      </c>
      <c r="N5701" s="44" t="str">
        <f aca="false">IFERROR(VLOOKUP(ROWS($N$5:N5701),$H$5:$I$6009,2,0),"")</f>
        <v/>
      </c>
    </row>
    <row r="5702" customFormat="false" ht="14.25" hidden="false" customHeight="true" outlineLevel="0" collapsed="false">
      <c r="H5702" s="44" t="n">
        <f aca="false">IF(ISNUMBER(SEARCH($N$1,I5702)),MAX($H$4:H5701)+1,0)</f>
        <v>0</v>
      </c>
      <c r="N5702" s="44" t="str">
        <f aca="false">IFERROR(VLOOKUP(ROWS($N$5:N5702),$H$5:$I$6009,2,0),"")</f>
        <v/>
      </c>
    </row>
    <row r="5703" customFormat="false" ht="14.25" hidden="false" customHeight="true" outlineLevel="0" collapsed="false">
      <c r="H5703" s="44" t="n">
        <f aca="false">IF(ISNUMBER(SEARCH($N$1,I5703)),MAX($H$4:H5702)+1,0)</f>
        <v>0</v>
      </c>
      <c r="N5703" s="44" t="str">
        <f aca="false">IFERROR(VLOOKUP(ROWS($N$5:N5703),$H$5:$I$6009,2,0),"")</f>
        <v/>
      </c>
    </row>
    <row r="5704" customFormat="false" ht="14.25" hidden="false" customHeight="true" outlineLevel="0" collapsed="false">
      <c r="H5704" s="44" t="n">
        <f aca="false">IF(ISNUMBER(SEARCH($N$1,I5704)),MAX($H$4:H5703)+1,0)</f>
        <v>0</v>
      </c>
      <c r="N5704" s="44" t="str">
        <f aca="false">IFERROR(VLOOKUP(ROWS($N$5:N5704),$H$5:$I$6009,2,0),"")</f>
        <v/>
      </c>
    </row>
    <row r="5705" customFormat="false" ht="14.25" hidden="false" customHeight="true" outlineLevel="0" collapsed="false">
      <c r="H5705" s="44" t="n">
        <f aca="false">IF(ISNUMBER(SEARCH($N$1,I5705)),MAX($H$4:H5704)+1,0)</f>
        <v>0</v>
      </c>
      <c r="N5705" s="44" t="str">
        <f aca="false">IFERROR(VLOOKUP(ROWS($N$5:N5705),$H$5:$I$6009,2,0),"")</f>
        <v/>
      </c>
    </row>
    <row r="5706" customFormat="false" ht="14.25" hidden="false" customHeight="true" outlineLevel="0" collapsed="false">
      <c r="H5706" s="44" t="n">
        <f aca="false">IF(ISNUMBER(SEARCH($N$1,I5706)),MAX($H$4:H5705)+1,0)</f>
        <v>0</v>
      </c>
      <c r="N5706" s="44" t="str">
        <f aca="false">IFERROR(VLOOKUP(ROWS($N$5:N5706),$H$5:$I$6009,2,0),"")</f>
        <v/>
      </c>
    </row>
    <row r="5707" customFormat="false" ht="14.25" hidden="false" customHeight="true" outlineLevel="0" collapsed="false">
      <c r="H5707" s="44" t="n">
        <f aca="false">IF(ISNUMBER(SEARCH($N$1,I5707)),MAX($H$4:H5706)+1,0)</f>
        <v>0</v>
      </c>
      <c r="N5707" s="44" t="str">
        <f aca="false">IFERROR(VLOOKUP(ROWS($N$5:N5707),$H$5:$I$6009,2,0),"")</f>
        <v/>
      </c>
    </row>
    <row r="5708" customFormat="false" ht="14.25" hidden="false" customHeight="true" outlineLevel="0" collapsed="false">
      <c r="H5708" s="44" t="n">
        <f aca="false">IF(ISNUMBER(SEARCH($N$1,I5708)),MAX($H$4:H5707)+1,0)</f>
        <v>0</v>
      </c>
      <c r="N5708" s="44" t="str">
        <f aca="false">IFERROR(VLOOKUP(ROWS($N$5:N5708),$H$5:$I$6009,2,0),"")</f>
        <v/>
      </c>
    </row>
    <row r="5709" customFormat="false" ht="14.25" hidden="false" customHeight="true" outlineLevel="0" collapsed="false">
      <c r="H5709" s="44" t="n">
        <f aca="false">IF(ISNUMBER(SEARCH($N$1,I5709)),MAX($H$4:H5708)+1,0)</f>
        <v>0</v>
      </c>
      <c r="N5709" s="44" t="str">
        <f aca="false">IFERROR(VLOOKUP(ROWS($N$5:N5709),$H$5:$I$6009,2,0),"")</f>
        <v/>
      </c>
    </row>
    <row r="5710" customFormat="false" ht="14.25" hidden="false" customHeight="true" outlineLevel="0" collapsed="false">
      <c r="H5710" s="44" t="n">
        <f aca="false">IF(ISNUMBER(SEARCH($N$1,I5710)),MAX($H$4:H5709)+1,0)</f>
        <v>0</v>
      </c>
      <c r="N5710" s="44" t="str">
        <f aca="false">IFERROR(VLOOKUP(ROWS($N$5:N5710),$H$5:$I$6009,2,0),"")</f>
        <v/>
      </c>
    </row>
    <row r="5711" customFormat="false" ht="14.25" hidden="false" customHeight="true" outlineLevel="0" collapsed="false">
      <c r="H5711" s="44" t="n">
        <f aca="false">IF(ISNUMBER(SEARCH($N$1,I5711)),MAX($H$4:H5710)+1,0)</f>
        <v>0</v>
      </c>
      <c r="N5711" s="44" t="str">
        <f aca="false">IFERROR(VLOOKUP(ROWS($N$5:N5711),$H$5:$I$6009,2,0),"")</f>
        <v/>
      </c>
    </row>
    <row r="5712" customFormat="false" ht="14.25" hidden="false" customHeight="true" outlineLevel="0" collapsed="false">
      <c r="H5712" s="44" t="n">
        <f aca="false">IF(ISNUMBER(SEARCH($N$1,I5712)),MAX($H$4:H5711)+1,0)</f>
        <v>0</v>
      </c>
      <c r="N5712" s="44" t="str">
        <f aca="false">IFERROR(VLOOKUP(ROWS($N$5:N5712),$H$5:$I$6009,2,0),"")</f>
        <v/>
      </c>
    </row>
    <row r="5713" customFormat="false" ht="14.25" hidden="false" customHeight="true" outlineLevel="0" collapsed="false">
      <c r="H5713" s="44" t="n">
        <f aca="false">IF(ISNUMBER(SEARCH($N$1,I5713)),MAX($H$4:H5712)+1,0)</f>
        <v>0</v>
      </c>
      <c r="N5713" s="44" t="str">
        <f aca="false">IFERROR(VLOOKUP(ROWS($N$5:N5713),$H$5:$I$6009,2,0),"")</f>
        <v/>
      </c>
    </row>
    <row r="5714" customFormat="false" ht="14.25" hidden="false" customHeight="true" outlineLevel="0" collapsed="false">
      <c r="H5714" s="44" t="n">
        <f aca="false">IF(ISNUMBER(SEARCH($N$1,I5714)),MAX($H$4:H5713)+1,0)</f>
        <v>0</v>
      </c>
      <c r="N5714" s="44" t="str">
        <f aca="false">IFERROR(VLOOKUP(ROWS($N$5:N5714),$H$5:$I$6009,2,0),"")</f>
        <v/>
      </c>
    </row>
    <row r="5715" customFormat="false" ht="14.25" hidden="false" customHeight="true" outlineLevel="0" collapsed="false">
      <c r="H5715" s="44" t="n">
        <f aca="false">IF(ISNUMBER(SEARCH($N$1,I5715)),MAX($H$4:H5714)+1,0)</f>
        <v>0</v>
      </c>
      <c r="N5715" s="44" t="str">
        <f aca="false">IFERROR(VLOOKUP(ROWS($N$5:N5715),$H$5:$I$6009,2,0),"")</f>
        <v/>
      </c>
    </row>
    <row r="5716" customFormat="false" ht="14.25" hidden="false" customHeight="true" outlineLevel="0" collapsed="false">
      <c r="H5716" s="44" t="n">
        <f aca="false">IF(ISNUMBER(SEARCH($N$1,I5716)),MAX($H$4:H5715)+1,0)</f>
        <v>0</v>
      </c>
      <c r="N5716" s="44" t="str">
        <f aca="false">IFERROR(VLOOKUP(ROWS($N$5:N5716),$H$5:$I$6009,2,0),"")</f>
        <v/>
      </c>
    </row>
    <row r="5717" customFormat="false" ht="14.25" hidden="false" customHeight="true" outlineLevel="0" collapsed="false">
      <c r="H5717" s="44" t="n">
        <f aca="false">IF(ISNUMBER(SEARCH($N$1,I5717)),MAX($H$4:H5716)+1,0)</f>
        <v>0</v>
      </c>
      <c r="N5717" s="44" t="str">
        <f aca="false">IFERROR(VLOOKUP(ROWS($N$5:N5717),$H$5:$I$6009,2,0),"")</f>
        <v/>
      </c>
    </row>
    <row r="5718" customFormat="false" ht="14.25" hidden="false" customHeight="true" outlineLevel="0" collapsed="false">
      <c r="H5718" s="44" t="n">
        <f aca="false">IF(ISNUMBER(SEARCH($N$1,I5718)),MAX($H$4:H5717)+1,0)</f>
        <v>0</v>
      </c>
      <c r="N5718" s="44" t="str">
        <f aca="false">IFERROR(VLOOKUP(ROWS($N$5:N5718),$H$5:$I$6009,2,0),"")</f>
        <v/>
      </c>
    </row>
    <row r="5719" customFormat="false" ht="14.25" hidden="false" customHeight="true" outlineLevel="0" collapsed="false">
      <c r="H5719" s="44" t="n">
        <f aca="false">IF(ISNUMBER(SEARCH($N$1,I5719)),MAX($H$4:H5718)+1,0)</f>
        <v>0</v>
      </c>
      <c r="N5719" s="44" t="str">
        <f aca="false">IFERROR(VLOOKUP(ROWS($N$5:N5719),$H$5:$I$6009,2,0),"")</f>
        <v/>
      </c>
    </row>
    <row r="5720" customFormat="false" ht="14.25" hidden="false" customHeight="true" outlineLevel="0" collapsed="false">
      <c r="H5720" s="44" t="n">
        <f aca="false">IF(ISNUMBER(SEARCH($N$1,I5720)),MAX($H$4:H5719)+1,0)</f>
        <v>0</v>
      </c>
      <c r="N5720" s="44" t="str">
        <f aca="false">IFERROR(VLOOKUP(ROWS($N$5:N5720),$H$5:$I$6009,2,0),"")</f>
        <v/>
      </c>
    </row>
    <row r="5721" customFormat="false" ht="14.25" hidden="false" customHeight="true" outlineLevel="0" collapsed="false">
      <c r="H5721" s="44" t="n">
        <f aca="false">IF(ISNUMBER(SEARCH($N$1,I5721)),MAX($H$4:H5720)+1,0)</f>
        <v>0</v>
      </c>
      <c r="N5721" s="44" t="str">
        <f aca="false">IFERROR(VLOOKUP(ROWS($N$5:N5721),$H$5:$I$6009,2,0),"")</f>
        <v/>
      </c>
    </row>
    <row r="5722" customFormat="false" ht="14.25" hidden="false" customHeight="true" outlineLevel="0" collapsed="false">
      <c r="H5722" s="44" t="n">
        <f aca="false">IF(ISNUMBER(SEARCH($N$1,I5722)),MAX($H$4:H5721)+1,0)</f>
        <v>0</v>
      </c>
      <c r="N5722" s="44" t="str">
        <f aca="false">IFERROR(VLOOKUP(ROWS($N$5:N5722),$H$5:$I$6009,2,0),"")</f>
        <v/>
      </c>
    </row>
    <row r="5723" customFormat="false" ht="14.25" hidden="false" customHeight="true" outlineLevel="0" collapsed="false">
      <c r="H5723" s="44" t="n">
        <f aca="false">IF(ISNUMBER(SEARCH($N$1,I5723)),MAX($H$4:H5722)+1,0)</f>
        <v>0</v>
      </c>
      <c r="N5723" s="44" t="str">
        <f aca="false">IFERROR(VLOOKUP(ROWS($N$5:N5723),$H$5:$I$6009,2,0),"")</f>
        <v/>
      </c>
    </row>
    <row r="5724" customFormat="false" ht="14.25" hidden="false" customHeight="true" outlineLevel="0" collapsed="false">
      <c r="H5724" s="44" t="n">
        <f aca="false">IF(ISNUMBER(SEARCH($N$1,I5724)),MAX($H$4:H5723)+1,0)</f>
        <v>0</v>
      </c>
      <c r="N5724" s="44" t="str">
        <f aca="false">IFERROR(VLOOKUP(ROWS($N$5:N5724),$H$5:$I$6009,2,0),"")</f>
        <v/>
      </c>
    </row>
    <row r="5725" customFormat="false" ht="14.25" hidden="false" customHeight="true" outlineLevel="0" collapsed="false">
      <c r="H5725" s="44" t="n">
        <f aca="false">IF(ISNUMBER(SEARCH($N$1,I5725)),MAX($H$4:H5724)+1,0)</f>
        <v>0</v>
      </c>
      <c r="N5725" s="44" t="str">
        <f aca="false">IFERROR(VLOOKUP(ROWS($N$5:N5725),$H$5:$I$6009,2,0),"")</f>
        <v/>
      </c>
    </row>
    <row r="5726" customFormat="false" ht="14.25" hidden="false" customHeight="true" outlineLevel="0" collapsed="false">
      <c r="H5726" s="44" t="n">
        <f aca="false">IF(ISNUMBER(SEARCH($N$1,I5726)),MAX($H$4:H5725)+1,0)</f>
        <v>0</v>
      </c>
      <c r="N5726" s="44" t="str">
        <f aca="false">IFERROR(VLOOKUP(ROWS($N$5:N5726),$H$5:$I$6009,2,0),"")</f>
        <v/>
      </c>
    </row>
    <row r="5727" customFormat="false" ht="14.25" hidden="false" customHeight="true" outlineLevel="0" collapsed="false">
      <c r="H5727" s="44" t="n">
        <f aca="false">IF(ISNUMBER(SEARCH($N$1,I5727)),MAX($H$4:H5726)+1,0)</f>
        <v>0</v>
      </c>
      <c r="N5727" s="44" t="str">
        <f aca="false">IFERROR(VLOOKUP(ROWS($N$5:N5727),$H$5:$I$6009,2,0),"")</f>
        <v/>
      </c>
    </row>
    <row r="5728" customFormat="false" ht="14.25" hidden="false" customHeight="true" outlineLevel="0" collapsed="false">
      <c r="H5728" s="44" t="n">
        <f aca="false">IF(ISNUMBER(SEARCH($N$1,I5728)),MAX($H$4:H5727)+1,0)</f>
        <v>0</v>
      </c>
      <c r="N5728" s="44" t="str">
        <f aca="false">IFERROR(VLOOKUP(ROWS($N$5:N5728),$H$5:$I$6009,2,0),"")</f>
        <v/>
      </c>
    </row>
    <row r="5729" customFormat="false" ht="14.25" hidden="false" customHeight="true" outlineLevel="0" collapsed="false">
      <c r="H5729" s="44" t="n">
        <f aca="false">IF(ISNUMBER(SEARCH($N$1,I5729)),MAX($H$4:H5728)+1,0)</f>
        <v>0</v>
      </c>
      <c r="N5729" s="44" t="str">
        <f aca="false">IFERROR(VLOOKUP(ROWS($N$5:N5729),$H$5:$I$6009,2,0),"")</f>
        <v/>
      </c>
    </row>
    <row r="5730" customFormat="false" ht="14.25" hidden="false" customHeight="true" outlineLevel="0" collapsed="false">
      <c r="H5730" s="44" t="n">
        <f aca="false">IF(ISNUMBER(SEARCH($N$1,I5730)),MAX($H$4:H5729)+1,0)</f>
        <v>0</v>
      </c>
      <c r="N5730" s="44" t="str">
        <f aca="false">IFERROR(VLOOKUP(ROWS($N$5:N5730),$H$5:$I$6009,2,0),"")</f>
        <v/>
      </c>
    </row>
    <row r="5731" customFormat="false" ht="14.25" hidden="false" customHeight="true" outlineLevel="0" collapsed="false">
      <c r="H5731" s="44" t="n">
        <f aca="false">IF(ISNUMBER(SEARCH($N$1,I5731)),MAX($H$4:H5730)+1,0)</f>
        <v>0</v>
      </c>
      <c r="N5731" s="44" t="str">
        <f aca="false">IFERROR(VLOOKUP(ROWS($N$5:N5731),$H$5:$I$6009,2,0),"")</f>
        <v/>
      </c>
    </row>
    <row r="5732" customFormat="false" ht="14.25" hidden="false" customHeight="true" outlineLevel="0" collapsed="false">
      <c r="H5732" s="44" t="n">
        <f aca="false">IF(ISNUMBER(SEARCH($N$1,I5732)),MAX($H$4:H5731)+1,0)</f>
        <v>0</v>
      </c>
      <c r="N5732" s="44" t="str">
        <f aca="false">IFERROR(VLOOKUP(ROWS($N$5:N5732),$H$5:$I$6009,2,0),"")</f>
        <v/>
      </c>
    </row>
    <row r="5733" customFormat="false" ht="14.25" hidden="false" customHeight="true" outlineLevel="0" collapsed="false">
      <c r="H5733" s="44" t="n">
        <f aca="false">IF(ISNUMBER(SEARCH($N$1,I5733)),MAX($H$4:H5732)+1,0)</f>
        <v>0</v>
      </c>
      <c r="N5733" s="44" t="str">
        <f aca="false">IFERROR(VLOOKUP(ROWS($N$5:N5733),$H$5:$I$6009,2,0),"")</f>
        <v/>
      </c>
    </row>
    <row r="5734" customFormat="false" ht="14.25" hidden="false" customHeight="true" outlineLevel="0" collapsed="false">
      <c r="H5734" s="44" t="n">
        <f aca="false">IF(ISNUMBER(SEARCH($N$1,I5734)),MAX($H$4:H5733)+1,0)</f>
        <v>0</v>
      </c>
      <c r="N5734" s="44" t="str">
        <f aca="false">IFERROR(VLOOKUP(ROWS($N$5:N5734),$H$5:$I$6009,2,0),"")</f>
        <v/>
      </c>
    </row>
    <row r="5735" customFormat="false" ht="14.25" hidden="false" customHeight="true" outlineLevel="0" collapsed="false">
      <c r="H5735" s="44" t="n">
        <f aca="false">IF(ISNUMBER(SEARCH($N$1,I5735)),MAX($H$4:H5734)+1,0)</f>
        <v>0</v>
      </c>
      <c r="N5735" s="44" t="str">
        <f aca="false">IFERROR(VLOOKUP(ROWS($N$5:N5735),$H$5:$I$6009,2,0),"")</f>
        <v/>
      </c>
    </row>
    <row r="5736" customFormat="false" ht="14.25" hidden="false" customHeight="true" outlineLevel="0" collapsed="false">
      <c r="H5736" s="44" t="n">
        <f aca="false">IF(ISNUMBER(SEARCH($N$1,I5736)),MAX($H$4:H5735)+1,0)</f>
        <v>0</v>
      </c>
      <c r="N5736" s="44" t="str">
        <f aca="false">IFERROR(VLOOKUP(ROWS($N$5:N5736),$H$5:$I$6009,2,0),"")</f>
        <v/>
      </c>
    </row>
    <row r="5737" customFormat="false" ht="14.25" hidden="false" customHeight="true" outlineLevel="0" collapsed="false">
      <c r="H5737" s="44" t="n">
        <f aca="false">IF(ISNUMBER(SEARCH($N$1,I5737)),MAX($H$4:H5736)+1,0)</f>
        <v>0</v>
      </c>
      <c r="N5737" s="44" t="str">
        <f aca="false">IFERROR(VLOOKUP(ROWS($N$5:N5737),$H$5:$I$6009,2,0),"")</f>
        <v/>
      </c>
    </row>
    <row r="5738" customFormat="false" ht="14.25" hidden="false" customHeight="true" outlineLevel="0" collapsed="false">
      <c r="H5738" s="44" t="n">
        <f aca="false">IF(ISNUMBER(SEARCH($N$1,I5738)),MAX($H$4:H5737)+1,0)</f>
        <v>0</v>
      </c>
      <c r="N5738" s="44" t="str">
        <f aca="false">IFERROR(VLOOKUP(ROWS($N$5:N5738),$H$5:$I$6009,2,0),"")</f>
        <v/>
      </c>
    </row>
    <row r="5739" customFormat="false" ht="14.25" hidden="false" customHeight="true" outlineLevel="0" collapsed="false">
      <c r="H5739" s="44" t="n">
        <f aca="false">IF(ISNUMBER(SEARCH($N$1,I5739)),MAX($H$4:H5738)+1,0)</f>
        <v>0</v>
      </c>
      <c r="N5739" s="44" t="str">
        <f aca="false">IFERROR(VLOOKUP(ROWS($N$5:N5739),$H$5:$I$6009,2,0),"")</f>
        <v/>
      </c>
    </row>
    <row r="5740" customFormat="false" ht="14.25" hidden="false" customHeight="true" outlineLevel="0" collapsed="false">
      <c r="H5740" s="44" t="n">
        <f aca="false">IF(ISNUMBER(SEARCH($N$1,I5740)),MAX($H$4:H5739)+1,0)</f>
        <v>0</v>
      </c>
      <c r="N5740" s="44" t="str">
        <f aca="false">IFERROR(VLOOKUP(ROWS($N$5:N5740),$H$5:$I$6009,2,0),"")</f>
        <v/>
      </c>
    </row>
    <row r="5741" customFormat="false" ht="14.25" hidden="false" customHeight="true" outlineLevel="0" collapsed="false">
      <c r="H5741" s="44" t="n">
        <f aca="false">IF(ISNUMBER(SEARCH($N$1,I5741)),MAX($H$4:H5740)+1,0)</f>
        <v>0</v>
      </c>
      <c r="N5741" s="44" t="str">
        <f aca="false">IFERROR(VLOOKUP(ROWS($N$5:N5741),$H$5:$I$6009,2,0),"")</f>
        <v/>
      </c>
    </row>
    <row r="5742" customFormat="false" ht="14.25" hidden="false" customHeight="true" outlineLevel="0" collapsed="false">
      <c r="H5742" s="44" t="n">
        <f aca="false">IF(ISNUMBER(SEARCH($N$1,I5742)),MAX($H$4:H5741)+1,0)</f>
        <v>0</v>
      </c>
      <c r="N5742" s="44" t="str">
        <f aca="false">IFERROR(VLOOKUP(ROWS($N$5:N5742),$H$5:$I$6009,2,0),"")</f>
        <v/>
      </c>
    </row>
    <row r="5743" customFormat="false" ht="14.25" hidden="false" customHeight="true" outlineLevel="0" collapsed="false">
      <c r="H5743" s="44" t="n">
        <f aca="false">IF(ISNUMBER(SEARCH($N$1,I5743)),MAX($H$4:H5742)+1,0)</f>
        <v>0</v>
      </c>
      <c r="N5743" s="44" t="str">
        <f aca="false">IFERROR(VLOOKUP(ROWS($N$5:N5743),$H$5:$I$6009,2,0),"")</f>
        <v/>
      </c>
    </row>
    <row r="5744" customFormat="false" ht="14.25" hidden="false" customHeight="true" outlineLevel="0" collapsed="false">
      <c r="H5744" s="44" t="n">
        <f aca="false">IF(ISNUMBER(SEARCH($N$1,I5744)),MAX($H$4:H5743)+1,0)</f>
        <v>0</v>
      </c>
      <c r="N5744" s="44" t="str">
        <f aca="false">IFERROR(VLOOKUP(ROWS($N$5:N5744),$H$5:$I$6009,2,0),"")</f>
        <v/>
      </c>
    </row>
    <row r="5745" customFormat="false" ht="14.25" hidden="false" customHeight="true" outlineLevel="0" collapsed="false">
      <c r="H5745" s="44" t="n">
        <f aca="false">IF(ISNUMBER(SEARCH($N$1,I5745)),MAX($H$4:H5744)+1,0)</f>
        <v>0</v>
      </c>
      <c r="N5745" s="44" t="str">
        <f aca="false">IFERROR(VLOOKUP(ROWS($N$5:N5745),$H$5:$I$6009,2,0),"")</f>
        <v/>
      </c>
    </row>
    <row r="5746" customFormat="false" ht="14.25" hidden="false" customHeight="true" outlineLevel="0" collapsed="false">
      <c r="H5746" s="44" t="n">
        <f aca="false">IF(ISNUMBER(SEARCH($N$1,I5746)),MAX($H$4:H5745)+1,0)</f>
        <v>0</v>
      </c>
      <c r="N5746" s="44" t="str">
        <f aca="false">IFERROR(VLOOKUP(ROWS($N$5:N5746),$H$5:$I$6009,2,0),"")</f>
        <v/>
      </c>
    </row>
    <row r="5747" customFormat="false" ht="14.25" hidden="false" customHeight="true" outlineLevel="0" collapsed="false">
      <c r="H5747" s="44" t="n">
        <f aca="false">IF(ISNUMBER(SEARCH($N$1,I5747)),MAX($H$4:H5746)+1,0)</f>
        <v>0</v>
      </c>
      <c r="N5747" s="44" t="str">
        <f aca="false">IFERROR(VLOOKUP(ROWS($N$5:N5747),$H$5:$I$6009,2,0),"")</f>
        <v/>
      </c>
    </row>
    <row r="5748" customFormat="false" ht="14.25" hidden="false" customHeight="true" outlineLevel="0" collapsed="false">
      <c r="H5748" s="44" t="n">
        <f aca="false">IF(ISNUMBER(SEARCH($N$1,I5748)),MAX($H$4:H5747)+1,0)</f>
        <v>0</v>
      </c>
      <c r="N5748" s="44" t="str">
        <f aca="false">IFERROR(VLOOKUP(ROWS($N$5:N5748),$H$5:$I$6009,2,0),"")</f>
        <v/>
      </c>
    </row>
    <row r="5749" customFormat="false" ht="14.25" hidden="false" customHeight="true" outlineLevel="0" collapsed="false">
      <c r="H5749" s="44" t="n">
        <f aca="false">IF(ISNUMBER(SEARCH($N$1,I5749)),MAX($H$4:H5748)+1,0)</f>
        <v>0</v>
      </c>
      <c r="N5749" s="44" t="str">
        <f aca="false">IFERROR(VLOOKUP(ROWS($N$5:N5749),$H$5:$I$6009,2,0),"")</f>
        <v/>
      </c>
    </row>
    <row r="5750" customFormat="false" ht="14.25" hidden="false" customHeight="true" outlineLevel="0" collapsed="false">
      <c r="H5750" s="44" t="n">
        <f aca="false">IF(ISNUMBER(SEARCH($N$1,I5750)),MAX($H$4:H5749)+1,0)</f>
        <v>0</v>
      </c>
      <c r="N5750" s="44" t="str">
        <f aca="false">IFERROR(VLOOKUP(ROWS($N$5:N5750),$H$5:$I$6009,2,0),"")</f>
        <v/>
      </c>
    </row>
    <row r="5751" customFormat="false" ht="14.25" hidden="false" customHeight="true" outlineLevel="0" collapsed="false">
      <c r="H5751" s="44" t="n">
        <f aca="false">IF(ISNUMBER(SEARCH($N$1,I5751)),MAX($H$4:H5750)+1,0)</f>
        <v>0</v>
      </c>
      <c r="N5751" s="44" t="str">
        <f aca="false">IFERROR(VLOOKUP(ROWS($N$5:N5751),$H$5:$I$6009,2,0),"")</f>
        <v/>
      </c>
    </row>
    <row r="5752" customFormat="false" ht="14.25" hidden="false" customHeight="true" outlineLevel="0" collapsed="false">
      <c r="H5752" s="44" t="n">
        <f aca="false">IF(ISNUMBER(SEARCH($N$1,I5752)),MAX($H$4:H5751)+1,0)</f>
        <v>0</v>
      </c>
      <c r="N5752" s="44" t="str">
        <f aca="false">IFERROR(VLOOKUP(ROWS($N$5:N5752),$H$5:$I$6009,2,0),"")</f>
        <v/>
      </c>
    </row>
    <row r="5753" customFormat="false" ht="14.25" hidden="false" customHeight="true" outlineLevel="0" collapsed="false">
      <c r="H5753" s="44" t="n">
        <f aca="false">IF(ISNUMBER(SEARCH($N$1,I5753)),MAX($H$4:H5752)+1,0)</f>
        <v>0</v>
      </c>
      <c r="N5753" s="44" t="str">
        <f aca="false">IFERROR(VLOOKUP(ROWS($N$5:N5753),$H$5:$I$6009,2,0),"")</f>
        <v/>
      </c>
    </row>
    <row r="5754" customFormat="false" ht="14.25" hidden="false" customHeight="true" outlineLevel="0" collapsed="false">
      <c r="H5754" s="44" t="n">
        <f aca="false">IF(ISNUMBER(SEARCH($N$1,I5754)),MAX($H$4:H5753)+1,0)</f>
        <v>0</v>
      </c>
      <c r="N5754" s="44" t="str">
        <f aca="false">IFERROR(VLOOKUP(ROWS($N$5:N5754),$H$5:$I$6009,2,0),"")</f>
        <v/>
      </c>
    </row>
    <row r="5755" customFormat="false" ht="14.25" hidden="false" customHeight="true" outlineLevel="0" collapsed="false">
      <c r="H5755" s="44" t="n">
        <f aca="false">IF(ISNUMBER(SEARCH($N$1,I5755)),MAX($H$4:H5754)+1,0)</f>
        <v>0</v>
      </c>
      <c r="N5755" s="44" t="str">
        <f aca="false">IFERROR(VLOOKUP(ROWS($N$5:N5755),$H$5:$I$6009,2,0),"")</f>
        <v/>
      </c>
    </row>
    <row r="5756" customFormat="false" ht="14.25" hidden="false" customHeight="true" outlineLevel="0" collapsed="false">
      <c r="H5756" s="44" t="n">
        <f aca="false">IF(ISNUMBER(SEARCH($N$1,I5756)),MAX($H$4:H5755)+1,0)</f>
        <v>0</v>
      </c>
      <c r="N5756" s="44" t="str">
        <f aca="false">IFERROR(VLOOKUP(ROWS($N$5:N5756),$H$5:$I$6009,2,0),"")</f>
        <v/>
      </c>
    </row>
    <row r="5757" customFormat="false" ht="14.25" hidden="false" customHeight="true" outlineLevel="0" collapsed="false">
      <c r="H5757" s="44" t="n">
        <f aca="false">IF(ISNUMBER(SEARCH($N$1,I5757)),MAX($H$4:H5756)+1,0)</f>
        <v>0</v>
      </c>
      <c r="N5757" s="44" t="str">
        <f aca="false">IFERROR(VLOOKUP(ROWS($N$5:N5757),$H$5:$I$6009,2,0),"")</f>
        <v/>
      </c>
    </row>
    <row r="5758" customFormat="false" ht="14.25" hidden="false" customHeight="true" outlineLevel="0" collapsed="false">
      <c r="H5758" s="44" t="n">
        <f aca="false">IF(ISNUMBER(SEARCH($N$1,I5758)),MAX($H$4:H5757)+1,0)</f>
        <v>0</v>
      </c>
      <c r="N5758" s="44" t="str">
        <f aca="false">IFERROR(VLOOKUP(ROWS($N$5:N5758),$H$5:$I$6009,2,0),"")</f>
        <v/>
      </c>
    </row>
    <row r="5759" customFormat="false" ht="14.25" hidden="false" customHeight="true" outlineLevel="0" collapsed="false">
      <c r="H5759" s="44" t="n">
        <f aca="false">IF(ISNUMBER(SEARCH($N$1,I5759)),MAX($H$4:H5758)+1,0)</f>
        <v>0</v>
      </c>
      <c r="N5759" s="44" t="str">
        <f aca="false">IFERROR(VLOOKUP(ROWS($N$5:N5759),$H$5:$I$6009,2,0),"")</f>
        <v/>
      </c>
    </row>
    <row r="5760" customFormat="false" ht="14.25" hidden="false" customHeight="true" outlineLevel="0" collapsed="false">
      <c r="H5760" s="44" t="n">
        <f aca="false">IF(ISNUMBER(SEARCH($N$1,I5760)),MAX($H$4:H5759)+1,0)</f>
        <v>0</v>
      </c>
      <c r="N5760" s="44" t="str">
        <f aca="false">IFERROR(VLOOKUP(ROWS($N$5:N5760),$H$5:$I$6009,2,0),"")</f>
        <v/>
      </c>
    </row>
    <row r="5761" customFormat="false" ht="14.25" hidden="false" customHeight="true" outlineLevel="0" collapsed="false">
      <c r="H5761" s="44" t="n">
        <f aca="false">IF(ISNUMBER(SEARCH($N$1,I5761)),MAX($H$4:H5760)+1,0)</f>
        <v>0</v>
      </c>
      <c r="N5761" s="44" t="str">
        <f aca="false">IFERROR(VLOOKUP(ROWS($N$5:N5761),$H$5:$I$6009,2,0),"")</f>
        <v/>
      </c>
    </row>
    <row r="5762" customFormat="false" ht="14.25" hidden="false" customHeight="true" outlineLevel="0" collapsed="false">
      <c r="H5762" s="44" t="n">
        <f aca="false">IF(ISNUMBER(SEARCH($N$1,I5762)),MAX($H$4:H5761)+1,0)</f>
        <v>0</v>
      </c>
      <c r="N5762" s="44" t="str">
        <f aca="false">IFERROR(VLOOKUP(ROWS($N$5:N5762),$H$5:$I$6009,2,0),"")</f>
        <v/>
      </c>
    </row>
    <row r="5763" customFormat="false" ht="14.25" hidden="false" customHeight="true" outlineLevel="0" collapsed="false">
      <c r="H5763" s="44" t="n">
        <f aca="false">IF(ISNUMBER(SEARCH($N$1,I5763)),MAX($H$4:H5762)+1,0)</f>
        <v>0</v>
      </c>
      <c r="N5763" s="44" t="str">
        <f aca="false">IFERROR(VLOOKUP(ROWS($N$5:N5763),$H$5:$I$6009,2,0),"")</f>
        <v/>
      </c>
    </row>
    <row r="5764" customFormat="false" ht="14.25" hidden="false" customHeight="true" outlineLevel="0" collapsed="false">
      <c r="H5764" s="44" t="n">
        <f aca="false">IF(ISNUMBER(SEARCH($N$1,I5764)),MAX($H$4:H5763)+1,0)</f>
        <v>0</v>
      </c>
      <c r="N5764" s="44" t="str">
        <f aca="false">IFERROR(VLOOKUP(ROWS($N$5:N5764),$H$5:$I$6009,2,0),"")</f>
        <v/>
      </c>
    </row>
    <row r="5765" customFormat="false" ht="14.25" hidden="false" customHeight="true" outlineLevel="0" collapsed="false">
      <c r="H5765" s="44" t="n">
        <f aca="false">IF(ISNUMBER(SEARCH($N$1,I5765)),MAX($H$4:H5764)+1,0)</f>
        <v>0</v>
      </c>
      <c r="N5765" s="44" t="str">
        <f aca="false">IFERROR(VLOOKUP(ROWS($N$5:N5765),$H$5:$I$6009,2,0),"")</f>
        <v/>
      </c>
    </row>
    <row r="5766" customFormat="false" ht="14.25" hidden="false" customHeight="true" outlineLevel="0" collapsed="false">
      <c r="H5766" s="44" t="n">
        <f aca="false">IF(ISNUMBER(SEARCH($N$1,I5766)),MAX($H$4:H5765)+1,0)</f>
        <v>0</v>
      </c>
      <c r="N5766" s="44" t="str">
        <f aca="false">IFERROR(VLOOKUP(ROWS($N$5:N5766),$H$5:$I$6009,2,0),"")</f>
        <v/>
      </c>
    </row>
    <row r="5767" customFormat="false" ht="14.25" hidden="false" customHeight="true" outlineLevel="0" collapsed="false">
      <c r="H5767" s="44" t="n">
        <f aca="false">IF(ISNUMBER(SEARCH($N$1,I5767)),MAX($H$4:H5766)+1,0)</f>
        <v>0</v>
      </c>
      <c r="N5767" s="44" t="str">
        <f aca="false">IFERROR(VLOOKUP(ROWS($N$5:N5767),$H$5:$I$6009,2,0),"")</f>
        <v/>
      </c>
    </row>
    <row r="5768" customFormat="false" ht="14.25" hidden="false" customHeight="true" outlineLevel="0" collapsed="false">
      <c r="H5768" s="44" t="n">
        <f aca="false">IF(ISNUMBER(SEARCH($N$1,I5768)),MAX($H$4:H5767)+1,0)</f>
        <v>0</v>
      </c>
      <c r="N5768" s="44" t="str">
        <f aca="false">IFERROR(VLOOKUP(ROWS($N$5:N5768),$H$5:$I$6009,2,0),"")</f>
        <v/>
      </c>
    </row>
    <row r="5769" customFormat="false" ht="14.25" hidden="false" customHeight="true" outlineLevel="0" collapsed="false">
      <c r="H5769" s="44" t="n">
        <f aca="false">IF(ISNUMBER(SEARCH($N$1,I5769)),MAX($H$4:H5768)+1,0)</f>
        <v>0</v>
      </c>
      <c r="N5769" s="44" t="str">
        <f aca="false">IFERROR(VLOOKUP(ROWS($N$5:N5769),$H$5:$I$6009,2,0),"")</f>
        <v/>
      </c>
    </row>
    <row r="5770" customFormat="false" ht="14.25" hidden="false" customHeight="true" outlineLevel="0" collapsed="false">
      <c r="H5770" s="44" t="n">
        <f aca="false">IF(ISNUMBER(SEARCH($N$1,I5770)),MAX($H$4:H5769)+1,0)</f>
        <v>0</v>
      </c>
      <c r="N5770" s="44" t="str">
        <f aca="false">IFERROR(VLOOKUP(ROWS($N$5:N5770),$H$5:$I$6009,2,0),"")</f>
        <v/>
      </c>
    </row>
    <row r="5771" customFormat="false" ht="14.25" hidden="false" customHeight="true" outlineLevel="0" collapsed="false">
      <c r="H5771" s="44" t="n">
        <f aca="false">IF(ISNUMBER(SEARCH($N$1,I5771)),MAX($H$4:H5770)+1,0)</f>
        <v>0</v>
      </c>
      <c r="N5771" s="44" t="str">
        <f aca="false">IFERROR(VLOOKUP(ROWS($N$5:N5771),$H$5:$I$6009,2,0),"")</f>
        <v/>
      </c>
    </row>
    <row r="5772" customFormat="false" ht="14.25" hidden="false" customHeight="true" outlineLevel="0" collapsed="false">
      <c r="H5772" s="44" t="n">
        <f aca="false">IF(ISNUMBER(SEARCH($N$1,I5772)),MAX($H$4:H5771)+1,0)</f>
        <v>0</v>
      </c>
      <c r="N5772" s="44" t="str">
        <f aca="false">IFERROR(VLOOKUP(ROWS($N$5:N5772),$H$5:$I$6009,2,0),"")</f>
        <v/>
      </c>
    </row>
    <row r="5773" customFormat="false" ht="14.25" hidden="false" customHeight="true" outlineLevel="0" collapsed="false">
      <c r="H5773" s="44" t="n">
        <f aca="false">IF(ISNUMBER(SEARCH($N$1,I5773)),MAX($H$4:H5772)+1,0)</f>
        <v>0</v>
      </c>
      <c r="N5773" s="44" t="str">
        <f aca="false">IFERROR(VLOOKUP(ROWS($N$5:N5773),$H$5:$I$6009,2,0),"")</f>
        <v/>
      </c>
    </row>
    <row r="5774" customFormat="false" ht="14.25" hidden="false" customHeight="true" outlineLevel="0" collapsed="false">
      <c r="H5774" s="44" t="n">
        <f aca="false">IF(ISNUMBER(SEARCH($N$1,I5774)),MAX($H$4:H5773)+1,0)</f>
        <v>0</v>
      </c>
      <c r="N5774" s="44" t="str">
        <f aca="false">IFERROR(VLOOKUP(ROWS($N$5:N5774),$H$5:$I$6009,2,0),"")</f>
        <v/>
      </c>
    </row>
    <row r="5775" customFormat="false" ht="14.25" hidden="false" customHeight="true" outlineLevel="0" collapsed="false">
      <c r="H5775" s="44" t="n">
        <f aca="false">IF(ISNUMBER(SEARCH($N$1,I5775)),MAX($H$4:H5774)+1,0)</f>
        <v>0</v>
      </c>
      <c r="N5775" s="44" t="str">
        <f aca="false">IFERROR(VLOOKUP(ROWS($N$5:N5775),$H$5:$I$6009,2,0),"")</f>
        <v/>
      </c>
    </row>
    <row r="5776" customFormat="false" ht="14.25" hidden="false" customHeight="true" outlineLevel="0" collapsed="false">
      <c r="H5776" s="44" t="n">
        <f aca="false">IF(ISNUMBER(SEARCH($N$1,I5776)),MAX($H$4:H5775)+1,0)</f>
        <v>0</v>
      </c>
      <c r="N5776" s="44" t="str">
        <f aca="false">IFERROR(VLOOKUP(ROWS($N$5:N5776),$H$5:$I$6009,2,0),"")</f>
        <v/>
      </c>
    </row>
    <row r="5777" customFormat="false" ht="14.25" hidden="false" customHeight="true" outlineLevel="0" collapsed="false">
      <c r="H5777" s="44" t="n">
        <f aca="false">IF(ISNUMBER(SEARCH($N$1,I5777)),MAX($H$4:H5776)+1,0)</f>
        <v>0</v>
      </c>
      <c r="N5777" s="44" t="str">
        <f aca="false">IFERROR(VLOOKUP(ROWS($N$5:N5777),$H$5:$I$6009,2,0),"")</f>
        <v/>
      </c>
    </row>
    <row r="5778" customFormat="false" ht="14.25" hidden="false" customHeight="true" outlineLevel="0" collapsed="false">
      <c r="H5778" s="44" t="n">
        <f aca="false">IF(ISNUMBER(SEARCH($N$1,I5778)),MAX($H$4:H5777)+1,0)</f>
        <v>0</v>
      </c>
      <c r="N5778" s="44" t="str">
        <f aca="false">IFERROR(VLOOKUP(ROWS($N$5:N5778),$H$5:$I$6009,2,0),"")</f>
        <v/>
      </c>
    </row>
    <row r="5779" customFormat="false" ht="14.25" hidden="false" customHeight="true" outlineLevel="0" collapsed="false">
      <c r="H5779" s="44" t="n">
        <f aca="false">IF(ISNUMBER(SEARCH($N$1,I5779)),MAX($H$4:H5778)+1,0)</f>
        <v>0</v>
      </c>
      <c r="N5779" s="44" t="str">
        <f aca="false">IFERROR(VLOOKUP(ROWS($N$5:N5779),$H$5:$I$6009,2,0),"")</f>
        <v/>
      </c>
    </row>
    <row r="5780" customFormat="false" ht="14.25" hidden="false" customHeight="true" outlineLevel="0" collapsed="false">
      <c r="H5780" s="44" t="n">
        <f aca="false">IF(ISNUMBER(SEARCH($N$1,I5780)),MAX($H$4:H5779)+1,0)</f>
        <v>0</v>
      </c>
      <c r="N5780" s="44" t="str">
        <f aca="false">IFERROR(VLOOKUP(ROWS($N$5:N5780),$H$5:$I$6009,2,0),"")</f>
        <v/>
      </c>
    </row>
    <row r="5781" customFormat="false" ht="14.25" hidden="false" customHeight="true" outlineLevel="0" collapsed="false">
      <c r="H5781" s="44" t="n">
        <f aca="false">IF(ISNUMBER(SEARCH($N$1,I5781)),MAX($H$4:H5780)+1,0)</f>
        <v>0</v>
      </c>
      <c r="N5781" s="44" t="str">
        <f aca="false">IFERROR(VLOOKUP(ROWS($N$5:N5781),$H$5:$I$6009,2,0),"")</f>
        <v/>
      </c>
    </row>
    <row r="5782" customFormat="false" ht="14.25" hidden="false" customHeight="true" outlineLevel="0" collapsed="false">
      <c r="H5782" s="44" t="n">
        <f aca="false">IF(ISNUMBER(SEARCH($N$1,I5782)),MAX($H$4:H5781)+1,0)</f>
        <v>0</v>
      </c>
      <c r="N5782" s="44" t="str">
        <f aca="false">IFERROR(VLOOKUP(ROWS($N$5:N5782),$H$5:$I$6009,2,0),"")</f>
        <v/>
      </c>
    </row>
    <row r="5783" customFormat="false" ht="14.25" hidden="false" customHeight="true" outlineLevel="0" collapsed="false">
      <c r="H5783" s="44" t="n">
        <f aca="false">IF(ISNUMBER(SEARCH($N$1,I5783)),MAX($H$4:H5782)+1,0)</f>
        <v>0</v>
      </c>
      <c r="N5783" s="44" t="str">
        <f aca="false">IFERROR(VLOOKUP(ROWS($N$5:N5783),$H$5:$I$6009,2,0),"")</f>
        <v/>
      </c>
    </row>
    <row r="5784" customFormat="false" ht="14.25" hidden="false" customHeight="true" outlineLevel="0" collapsed="false">
      <c r="H5784" s="44" t="n">
        <f aca="false">IF(ISNUMBER(SEARCH($N$1,I5784)),MAX($H$4:H5783)+1,0)</f>
        <v>0</v>
      </c>
      <c r="N5784" s="44" t="str">
        <f aca="false">IFERROR(VLOOKUP(ROWS($N$5:N5784),$H$5:$I$6009,2,0),"")</f>
        <v/>
      </c>
    </row>
    <row r="5785" customFormat="false" ht="14.25" hidden="false" customHeight="true" outlineLevel="0" collapsed="false">
      <c r="H5785" s="44" t="n">
        <f aca="false">IF(ISNUMBER(SEARCH($N$1,I5785)),MAX($H$4:H5784)+1,0)</f>
        <v>0</v>
      </c>
      <c r="N5785" s="44" t="str">
        <f aca="false">IFERROR(VLOOKUP(ROWS($N$5:N5785),$H$5:$I$6009,2,0),"")</f>
        <v/>
      </c>
    </row>
    <row r="5786" customFormat="false" ht="14.25" hidden="false" customHeight="true" outlineLevel="0" collapsed="false">
      <c r="H5786" s="44" t="n">
        <f aca="false">IF(ISNUMBER(SEARCH($N$1,I5786)),MAX($H$4:H5785)+1,0)</f>
        <v>0</v>
      </c>
      <c r="N5786" s="44" t="str">
        <f aca="false">IFERROR(VLOOKUP(ROWS($N$5:N5786),$H$5:$I$6009,2,0),"")</f>
        <v/>
      </c>
    </row>
    <row r="5787" customFormat="false" ht="14.25" hidden="false" customHeight="true" outlineLevel="0" collapsed="false">
      <c r="H5787" s="44" t="n">
        <f aca="false">IF(ISNUMBER(SEARCH($N$1,I5787)),MAX($H$4:H5786)+1,0)</f>
        <v>0</v>
      </c>
      <c r="N5787" s="44" t="str">
        <f aca="false">IFERROR(VLOOKUP(ROWS($N$5:N5787),$H$5:$I$6009,2,0),"")</f>
        <v/>
      </c>
    </row>
    <row r="5788" customFormat="false" ht="14.25" hidden="false" customHeight="true" outlineLevel="0" collapsed="false">
      <c r="H5788" s="44" t="n">
        <f aca="false">IF(ISNUMBER(SEARCH($N$1,I5788)),MAX($H$4:H5787)+1,0)</f>
        <v>0</v>
      </c>
      <c r="N5788" s="44" t="str">
        <f aca="false">IFERROR(VLOOKUP(ROWS($N$5:N5788),$H$5:$I$6009,2,0),"")</f>
        <v/>
      </c>
    </row>
    <row r="5789" customFormat="false" ht="14.25" hidden="false" customHeight="true" outlineLevel="0" collapsed="false">
      <c r="H5789" s="44" t="n">
        <f aca="false">IF(ISNUMBER(SEARCH($N$1,I5789)),MAX($H$4:H5788)+1,0)</f>
        <v>0</v>
      </c>
      <c r="N5789" s="44" t="str">
        <f aca="false">IFERROR(VLOOKUP(ROWS($N$5:N5789),$H$5:$I$6009,2,0),"")</f>
        <v/>
      </c>
    </row>
    <row r="5790" customFormat="false" ht="14.25" hidden="false" customHeight="true" outlineLevel="0" collapsed="false">
      <c r="H5790" s="44" t="n">
        <f aca="false">IF(ISNUMBER(SEARCH($N$1,I5790)),MAX($H$4:H5789)+1,0)</f>
        <v>0</v>
      </c>
      <c r="N5790" s="44" t="str">
        <f aca="false">IFERROR(VLOOKUP(ROWS($N$5:N5790),$H$5:$I$6009,2,0),"")</f>
        <v/>
      </c>
    </row>
    <row r="5791" customFormat="false" ht="14.25" hidden="false" customHeight="true" outlineLevel="0" collapsed="false">
      <c r="H5791" s="44" t="n">
        <f aca="false">IF(ISNUMBER(SEARCH($N$1,I5791)),MAX($H$4:H5790)+1,0)</f>
        <v>0</v>
      </c>
      <c r="N5791" s="44" t="str">
        <f aca="false">IFERROR(VLOOKUP(ROWS($N$5:N5791),$H$5:$I$6009,2,0),"")</f>
        <v/>
      </c>
    </row>
    <row r="5792" customFormat="false" ht="14.25" hidden="false" customHeight="true" outlineLevel="0" collapsed="false">
      <c r="H5792" s="44" t="n">
        <f aca="false">IF(ISNUMBER(SEARCH($N$1,I5792)),MAX($H$4:H5791)+1,0)</f>
        <v>0</v>
      </c>
      <c r="N5792" s="44" t="str">
        <f aca="false">IFERROR(VLOOKUP(ROWS($N$5:N5792),$H$5:$I$6009,2,0),"")</f>
        <v/>
      </c>
    </row>
    <row r="5793" customFormat="false" ht="14.25" hidden="false" customHeight="true" outlineLevel="0" collapsed="false">
      <c r="H5793" s="44" t="n">
        <f aca="false">IF(ISNUMBER(SEARCH($N$1,I5793)),MAX($H$4:H5792)+1,0)</f>
        <v>0</v>
      </c>
      <c r="N5793" s="44" t="str">
        <f aca="false">IFERROR(VLOOKUP(ROWS($N$5:N5793),$H$5:$I$6009,2,0),"")</f>
        <v/>
      </c>
    </row>
    <row r="5794" customFormat="false" ht="14.25" hidden="false" customHeight="true" outlineLevel="0" collapsed="false">
      <c r="H5794" s="44" t="n">
        <f aca="false">IF(ISNUMBER(SEARCH($N$1,I5794)),MAX($H$4:H5793)+1,0)</f>
        <v>0</v>
      </c>
      <c r="N5794" s="44" t="str">
        <f aca="false">IFERROR(VLOOKUP(ROWS($N$5:N5794),$H$5:$I$6009,2,0),"")</f>
        <v/>
      </c>
    </row>
    <row r="5795" customFormat="false" ht="14.25" hidden="false" customHeight="true" outlineLevel="0" collapsed="false">
      <c r="H5795" s="44" t="n">
        <f aca="false">IF(ISNUMBER(SEARCH($N$1,I5795)),MAX($H$4:H5794)+1,0)</f>
        <v>0</v>
      </c>
      <c r="N5795" s="44" t="str">
        <f aca="false">IFERROR(VLOOKUP(ROWS($N$5:N5795),$H$5:$I$6009,2,0),"")</f>
        <v/>
      </c>
    </row>
    <row r="5796" customFormat="false" ht="14.25" hidden="false" customHeight="true" outlineLevel="0" collapsed="false">
      <c r="H5796" s="44" t="n">
        <f aca="false">IF(ISNUMBER(SEARCH($N$1,I5796)),MAX($H$4:H5795)+1,0)</f>
        <v>0</v>
      </c>
      <c r="N5796" s="44" t="str">
        <f aca="false">IFERROR(VLOOKUP(ROWS($N$5:N5796),$H$5:$I$6009,2,0),"")</f>
        <v/>
      </c>
    </row>
    <row r="5797" customFormat="false" ht="14.25" hidden="false" customHeight="true" outlineLevel="0" collapsed="false">
      <c r="H5797" s="44" t="n">
        <f aca="false">IF(ISNUMBER(SEARCH($N$1,I5797)),MAX($H$4:H5796)+1,0)</f>
        <v>0</v>
      </c>
      <c r="N5797" s="44" t="str">
        <f aca="false">IFERROR(VLOOKUP(ROWS($N$5:N5797),$H$5:$I$6009,2,0),"")</f>
        <v/>
      </c>
    </row>
    <row r="5798" customFormat="false" ht="14.25" hidden="false" customHeight="true" outlineLevel="0" collapsed="false">
      <c r="H5798" s="44" t="n">
        <f aca="false">IF(ISNUMBER(SEARCH($N$1,I5798)),MAX($H$4:H5797)+1,0)</f>
        <v>0</v>
      </c>
      <c r="N5798" s="44" t="str">
        <f aca="false">IFERROR(VLOOKUP(ROWS($N$5:N5798),$H$5:$I$6009,2,0),"")</f>
        <v/>
      </c>
    </row>
    <row r="5799" customFormat="false" ht="14.25" hidden="false" customHeight="true" outlineLevel="0" collapsed="false">
      <c r="H5799" s="44" t="n">
        <f aca="false">IF(ISNUMBER(SEARCH($N$1,I5799)),MAX($H$4:H5798)+1,0)</f>
        <v>0</v>
      </c>
      <c r="N5799" s="44" t="str">
        <f aca="false">IFERROR(VLOOKUP(ROWS($N$5:N5799),$H$5:$I$6009,2,0),"")</f>
        <v/>
      </c>
    </row>
    <row r="5800" customFormat="false" ht="14.25" hidden="false" customHeight="true" outlineLevel="0" collapsed="false">
      <c r="H5800" s="44" t="n">
        <f aca="false">IF(ISNUMBER(SEARCH($N$1,I5800)),MAX($H$4:H5799)+1,0)</f>
        <v>0</v>
      </c>
      <c r="N5800" s="44" t="str">
        <f aca="false">IFERROR(VLOOKUP(ROWS($N$5:N5800),$H$5:$I$6009,2,0),"")</f>
        <v/>
      </c>
    </row>
    <row r="5801" customFormat="false" ht="14.25" hidden="false" customHeight="true" outlineLevel="0" collapsed="false">
      <c r="H5801" s="44" t="n">
        <f aca="false">IF(ISNUMBER(SEARCH($N$1,I5801)),MAX($H$4:H5800)+1,0)</f>
        <v>0</v>
      </c>
      <c r="N5801" s="44" t="str">
        <f aca="false">IFERROR(VLOOKUP(ROWS($N$5:N5801),$H$5:$I$6009,2,0),"")</f>
        <v/>
      </c>
    </row>
    <row r="5802" customFormat="false" ht="14.25" hidden="false" customHeight="true" outlineLevel="0" collapsed="false">
      <c r="H5802" s="44" t="n">
        <f aca="false">IF(ISNUMBER(SEARCH($N$1,I5802)),MAX($H$4:H5801)+1,0)</f>
        <v>0</v>
      </c>
      <c r="N5802" s="44" t="str">
        <f aca="false">IFERROR(VLOOKUP(ROWS($N$5:N5802),$H$5:$I$6009,2,0),"")</f>
        <v/>
      </c>
    </row>
    <row r="5803" customFormat="false" ht="14.25" hidden="false" customHeight="true" outlineLevel="0" collapsed="false">
      <c r="H5803" s="44" t="n">
        <f aca="false">IF(ISNUMBER(SEARCH($N$1,I5803)),MAX($H$4:H5802)+1,0)</f>
        <v>0</v>
      </c>
      <c r="N5803" s="44" t="str">
        <f aca="false">IFERROR(VLOOKUP(ROWS($N$5:N5803),$H$5:$I$6009,2,0),"")</f>
        <v/>
      </c>
    </row>
    <row r="5804" customFormat="false" ht="14.25" hidden="false" customHeight="true" outlineLevel="0" collapsed="false">
      <c r="H5804" s="44" t="n">
        <f aca="false">IF(ISNUMBER(SEARCH($N$1,I5804)),MAX($H$4:H5803)+1,0)</f>
        <v>0</v>
      </c>
      <c r="N5804" s="44" t="str">
        <f aca="false">IFERROR(VLOOKUP(ROWS($N$5:N5804),$H$5:$I$6009,2,0),"")</f>
        <v/>
      </c>
    </row>
    <row r="5805" customFormat="false" ht="14.25" hidden="false" customHeight="true" outlineLevel="0" collapsed="false">
      <c r="H5805" s="44" t="n">
        <f aca="false">IF(ISNUMBER(SEARCH($N$1,I5805)),MAX($H$4:H5804)+1,0)</f>
        <v>0</v>
      </c>
      <c r="N5805" s="44" t="str">
        <f aca="false">IFERROR(VLOOKUP(ROWS($N$5:N5805),$H$5:$I$6009,2,0),"")</f>
        <v/>
      </c>
    </row>
    <row r="5806" customFormat="false" ht="14.25" hidden="false" customHeight="true" outlineLevel="0" collapsed="false">
      <c r="H5806" s="44" t="n">
        <f aca="false">IF(ISNUMBER(SEARCH($N$1,I5806)),MAX($H$4:H5805)+1,0)</f>
        <v>0</v>
      </c>
      <c r="N5806" s="44" t="str">
        <f aca="false">IFERROR(VLOOKUP(ROWS($N$5:N5806),$H$5:$I$6009,2,0),"")</f>
        <v/>
      </c>
    </row>
    <row r="5807" customFormat="false" ht="14.25" hidden="false" customHeight="true" outlineLevel="0" collapsed="false">
      <c r="H5807" s="44" t="n">
        <f aca="false">IF(ISNUMBER(SEARCH($N$1,I5807)),MAX($H$4:H5806)+1,0)</f>
        <v>0</v>
      </c>
      <c r="N5807" s="44" t="str">
        <f aca="false">IFERROR(VLOOKUP(ROWS($N$5:N5807),$H$5:$I$6009,2,0),"")</f>
        <v/>
      </c>
    </row>
    <row r="5808" customFormat="false" ht="14.25" hidden="false" customHeight="true" outlineLevel="0" collapsed="false">
      <c r="H5808" s="44" t="n">
        <f aca="false">IF(ISNUMBER(SEARCH($N$1,I5808)),MAX($H$4:H5807)+1,0)</f>
        <v>0</v>
      </c>
      <c r="N5808" s="44" t="str">
        <f aca="false">IFERROR(VLOOKUP(ROWS($N$5:N5808),$H$5:$I$6009,2,0),"")</f>
        <v/>
      </c>
    </row>
    <row r="5809" customFormat="false" ht="14.25" hidden="false" customHeight="true" outlineLevel="0" collapsed="false">
      <c r="H5809" s="44" t="n">
        <f aca="false">IF(ISNUMBER(SEARCH($N$1,I5809)),MAX($H$4:H5808)+1,0)</f>
        <v>0</v>
      </c>
      <c r="N5809" s="44" t="str">
        <f aca="false">IFERROR(VLOOKUP(ROWS($N$5:N5809),$H$5:$I$6009,2,0),"")</f>
        <v/>
      </c>
    </row>
    <row r="5810" customFormat="false" ht="14.25" hidden="false" customHeight="true" outlineLevel="0" collapsed="false">
      <c r="H5810" s="44" t="n">
        <f aca="false">IF(ISNUMBER(SEARCH($N$1,I5810)),MAX($H$4:H5809)+1,0)</f>
        <v>0</v>
      </c>
      <c r="N5810" s="44" t="str">
        <f aca="false">IFERROR(VLOOKUP(ROWS($N$5:N5810),$H$5:$I$6009,2,0),"")</f>
        <v/>
      </c>
    </row>
    <row r="5811" customFormat="false" ht="14.25" hidden="false" customHeight="true" outlineLevel="0" collapsed="false">
      <c r="H5811" s="44" t="n">
        <f aca="false">IF(ISNUMBER(SEARCH($N$1,I5811)),MAX($H$4:H5810)+1,0)</f>
        <v>0</v>
      </c>
      <c r="N5811" s="44" t="str">
        <f aca="false">IFERROR(VLOOKUP(ROWS($N$5:N5811),$H$5:$I$6009,2,0),"")</f>
        <v/>
      </c>
    </row>
    <row r="5812" customFormat="false" ht="14.25" hidden="false" customHeight="true" outlineLevel="0" collapsed="false">
      <c r="H5812" s="44" t="n">
        <f aca="false">IF(ISNUMBER(SEARCH($N$1,I5812)),MAX($H$4:H5811)+1,0)</f>
        <v>0</v>
      </c>
      <c r="N5812" s="44" t="str">
        <f aca="false">IFERROR(VLOOKUP(ROWS($N$5:N5812),$H$5:$I$6009,2,0),"")</f>
        <v/>
      </c>
    </row>
    <row r="5813" customFormat="false" ht="14.25" hidden="false" customHeight="true" outlineLevel="0" collapsed="false">
      <c r="H5813" s="44" t="n">
        <f aca="false">IF(ISNUMBER(SEARCH($N$1,I5813)),MAX($H$4:H5812)+1,0)</f>
        <v>0</v>
      </c>
      <c r="N5813" s="44" t="str">
        <f aca="false">IFERROR(VLOOKUP(ROWS($N$5:N5813),$H$5:$I$6009,2,0),"")</f>
        <v/>
      </c>
    </row>
    <row r="5814" customFormat="false" ht="14.25" hidden="false" customHeight="true" outlineLevel="0" collapsed="false">
      <c r="H5814" s="44" t="n">
        <f aca="false">IF(ISNUMBER(SEARCH($N$1,I5814)),MAX($H$4:H5813)+1,0)</f>
        <v>0</v>
      </c>
      <c r="N5814" s="44" t="str">
        <f aca="false">IFERROR(VLOOKUP(ROWS($N$5:N5814),$H$5:$I$6009,2,0),"")</f>
        <v/>
      </c>
    </row>
    <row r="5815" customFormat="false" ht="14.25" hidden="false" customHeight="true" outlineLevel="0" collapsed="false">
      <c r="H5815" s="44" t="n">
        <f aca="false">IF(ISNUMBER(SEARCH($N$1,I5815)),MAX($H$4:H5814)+1,0)</f>
        <v>0</v>
      </c>
      <c r="N5815" s="44" t="str">
        <f aca="false">IFERROR(VLOOKUP(ROWS($N$5:N5815),$H$5:$I$6009,2,0),"")</f>
        <v/>
      </c>
    </row>
    <row r="5816" customFormat="false" ht="14.25" hidden="false" customHeight="true" outlineLevel="0" collapsed="false">
      <c r="H5816" s="44" t="n">
        <f aca="false">IF(ISNUMBER(SEARCH($N$1,I5816)),MAX($H$4:H5815)+1,0)</f>
        <v>0</v>
      </c>
      <c r="N5816" s="44" t="str">
        <f aca="false">IFERROR(VLOOKUP(ROWS($N$5:N5816),$H$5:$I$6009,2,0),"")</f>
        <v/>
      </c>
    </row>
    <row r="5817" customFormat="false" ht="14.25" hidden="false" customHeight="true" outlineLevel="0" collapsed="false">
      <c r="H5817" s="44" t="n">
        <f aca="false">IF(ISNUMBER(SEARCH($N$1,I5817)),MAX($H$4:H5816)+1,0)</f>
        <v>0</v>
      </c>
      <c r="N5817" s="44" t="str">
        <f aca="false">IFERROR(VLOOKUP(ROWS($N$5:N5817),$H$5:$I$6009,2,0),"")</f>
        <v/>
      </c>
    </row>
    <row r="5818" customFormat="false" ht="14.25" hidden="false" customHeight="true" outlineLevel="0" collapsed="false">
      <c r="H5818" s="44" t="n">
        <f aca="false">IF(ISNUMBER(SEARCH($N$1,I5818)),MAX($H$4:H5817)+1,0)</f>
        <v>0</v>
      </c>
      <c r="N5818" s="44" t="str">
        <f aca="false">IFERROR(VLOOKUP(ROWS($N$5:N5818),$H$5:$I$6009,2,0),"")</f>
        <v/>
      </c>
    </row>
    <row r="5819" customFormat="false" ht="14.25" hidden="false" customHeight="true" outlineLevel="0" collapsed="false">
      <c r="H5819" s="44" t="n">
        <f aca="false">IF(ISNUMBER(SEARCH($N$1,I5819)),MAX($H$4:H5818)+1,0)</f>
        <v>0</v>
      </c>
      <c r="N5819" s="44" t="str">
        <f aca="false">IFERROR(VLOOKUP(ROWS($N$5:N5819),$H$5:$I$6009,2,0),"")</f>
        <v/>
      </c>
    </row>
    <row r="5820" customFormat="false" ht="14.25" hidden="false" customHeight="true" outlineLevel="0" collapsed="false">
      <c r="H5820" s="44" t="n">
        <f aca="false">IF(ISNUMBER(SEARCH($N$1,I5820)),MAX($H$4:H5819)+1,0)</f>
        <v>0</v>
      </c>
      <c r="N5820" s="44" t="str">
        <f aca="false">IFERROR(VLOOKUP(ROWS($N$5:N5820),$H$5:$I$6009,2,0),"")</f>
        <v/>
      </c>
    </row>
    <row r="5821" customFormat="false" ht="14.25" hidden="false" customHeight="true" outlineLevel="0" collapsed="false">
      <c r="H5821" s="44" t="n">
        <f aca="false">IF(ISNUMBER(SEARCH($N$1,I5821)),MAX($H$4:H5820)+1,0)</f>
        <v>0</v>
      </c>
      <c r="N5821" s="44" t="str">
        <f aca="false">IFERROR(VLOOKUP(ROWS($N$5:N5821),$H$5:$I$6009,2,0),"")</f>
        <v/>
      </c>
    </row>
    <row r="5822" customFormat="false" ht="14.25" hidden="false" customHeight="true" outlineLevel="0" collapsed="false">
      <c r="H5822" s="44" t="n">
        <f aca="false">IF(ISNUMBER(SEARCH($N$1,I5822)),MAX($H$4:H5821)+1,0)</f>
        <v>0</v>
      </c>
      <c r="N5822" s="44" t="str">
        <f aca="false">IFERROR(VLOOKUP(ROWS($N$5:N5822),$H$5:$I$6009,2,0),"")</f>
        <v/>
      </c>
    </row>
    <row r="5823" customFormat="false" ht="14.25" hidden="false" customHeight="true" outlineLevel="0" collapsed="false">
      <c r="H5823" s="44" t="n">
        <f aca="false">IF(ISNUMBER(SEARCH($N$1,I5823)),MAX($H$4:H5822)+1,0)</f>
        <v>0</v>
      </c>
      <c r="N5823" s="44" t="str">
        <f aca="false">IFERROR(VLOOKUP(ROWS($N$5:N5823),$H$5:$I$6009,2,0),"")</f>
        <v/>
      </c>
    </row>
    <row r="5824" customFormat="false" ht="14.25" hidden="false" customHeight="true" outlineLevel="0" collapsed="false">
      <c r="H5824" s="44" t="n">
        <f aca="false">IF(ISNUMBER(SEARCH($N$1,I5824)),MAX($H$4:H5823)+1,0)</f>
        <v>0</v>
      </c>
      <c r="N5824" s="44" t="str">
        <f aca="false">IFERROR(VLOOKUP(ROWS($N$5:N5824),$H$5:$I$6009,2,0),"")</f>
        <v/>
      </c>
    </row>
    <row r="5825" customFormat="false" ht="14.25" hidden="false" customHeight="true" outlineLevel="0" collapsed="false">
      <c r="H5825" s="44" t="n">
        <f aca="false">IF(ISNUMBER(SEARCH($N$1,I5825)),MAX($H$4:H5824)+1,0)</f>
        <v>0</v>
      </c>
      <c r="N5825" s="44" t="str">
        <f aca="false">IFERROR(VLOOKUP(ROWS($N$5:N5825),$H$5:$I$6009,2,0),"")</f>
        <v/>
      </c>
    </row>
    <row r="5826" customFormat="false" ht="14.25" hidden="false" customHeight="true" outlineLevel="0" collapsed="false">
      <c r="H5826" s="44" t="n">
        <f aca="false">IF(ISNUMBER(SEARCH($N$1,I5826)),MAX($H$4:H5825)+1,0)</f>
        <v>0</v>
      </c>
      <c r="N5826" s="44" t="str">
        <f aca="false">IFERROR(VLOOKUP(ROWS($N$5:N5826),$H$5:$I$6009,2,0),"")</f>
        <v/>
      </c>
    </row>
    <row r="5827" customFormat="false" ht="14.25" hidden="false" customHeight="true" outlineLevel="0" collapsed="false">
      <c r="H5827" s="44" t="n">
        <f aca="false">IF(ISNUMBER(SEARCH($N$1,I5827)),MAX($H$4:H5826)+1,0)</f>
        <v>0</v>
      </c>
      <c r="N5827" s="44" t="str">
        <f aca="false">IFERROR(VLOOKUP(ROWS($N$5:N5827),$H$5:$I$6009,2,0),"")</f>
        <v/>
      </c>
    </row>
    <row r="5828" customFormat="false" ht="14.25" hidden="false" customHeight="true" outlineLevel="0" collapsed="false">
      <c r="H5828" s="44" t="n">
        <f aca="false">IF(ISNUMBER(SEARCH($N$1,I5828)),MAX($H$4:H5827)+1,0)</f>
        <v>0</v>
      </c>
      <c r="N5828" s="44" t="str">
        <f aca="false">IFERROR(VLOOKUP(ROWS($N$5:N5828),$H$5:$I$6009,2,0),"")</f>
        <v/>
      </c>
    </row>
    <row r="5829" customFormat="false" ht="14.25" hidden="false" customHeight="true" outlineLevel="0" collapsed="false">
      <c r="H5829" s="44" t="n">
        <f aca="false">IF(ISNUMBER(SEARCH($N$1,I5829)),MAX($H$4:H5828)+1,0)</f>
        <v>0</v>
      </c>
      <c r="N5829" s="44" t="str">
        <f aca="false">IFERROR(VLOOKUP(ROWS($N$5:N5829),$H$5:$I$6009,2,0),"")</f>
        <v/>
      </c>
    </row>
    <row r="5830" customFormat="false" ht="14.25" hidden="false" customHeight="true" outlineLevel="0" collapsed="false">
      <c r="H5830" s="44" t="n">
        <f aca="false">IF(ISNUMBER(SEARCH($N$1,I5830)),MAX($H$4:H5829)+1,0)</f>
        <v>0</v>
      </c>
      <c r="N5830" s="44" t="str">
        <f aca="false">IFERROR(VLOOKUP(ROWS($N$5:N5830),$H$5:$I$6009,2,0),"")</f>
        <v/>
      </c>
    </row>
    <row r="5831" customFormat="false" ht="14.25" hidden="false" customHeight="true" outlineLevel="0" collapsed="false">
      <c r="H5831" s="44" t="n">
        <f aca="false">IF(ISNUMBER(SEARCH($N$1,I5831)),MAX($H$4:H5830)+1,0)</f>
        <v>0</v>
      </c>
      <c r="N5831" s="44" t="str">
        <f aca="false">IFERROR(VLOOKUP(ROWS($N$5:N5831),$H$5:$I$6009,2,0),"")</f>
        <v/>
      </c>
    </row>
    <row r="5832" customFormat="false" ht="14.25" hidden="false" customHeight="true" outlineLevel="0" collapsed="false">
      <c r="H5832" s="44" t="n">
        <f aca="false">IF(ISNUMBER(SEARCH($N$1,I5832)),MAX($H$4:H5831)+1,0)</f>
        <v>0</v>
      </c>
      <c r="N5832" s="44" t="str">
        <f aca="false">IFERROR(VLOOKUP(ROWS($N$5:N5832),$H$5:$I$6009,2,0),"")</f>
        <v/>
      </c>
    </row>
    <row r="5833" customFormat="false" ht="14.25" hidden="false" customHeight="true" outlineLevel="0" collapsed="false">
      <c r="H5833" s="44" t="n">
        <f aca="false">IF(ISNUMBER(SEARCH($N$1,I5833)),MAX($H$4:H5832)+1,0)</f>
        <v>0</v>
      </c>
      <c r="N5833" s="44" t="str">
        <f aca="false">IFERROR(VLOOKUP(ROWS($N$5:N5833),$H$5:$I$6009,2,0),"")</f>
        <v/>
      </c>
    </row>
    <row r="5834" customFormat="false" ht="14.25" hidden="false" customHeight="true" outlineLevel="0" collapsed="false">
      <c r="H5834" s="44" t="n">
        <f aca="false">IF(ISNUMBER(SEARCH($N$1,I5834)),MAX($H$4:H5833)+1,0)</f>
        <v>0</v>
      </c>
      <c r="N5834" s="44" t="str">
        <f aca="false">IFERROR(VLOOKUP(ROWS($N$5:N5834),$H$5:$I$6009,2,0),"")</f>
        <v/>
      </c>
    </row>
    <row r="5835" customFormat="false" ht="14.25" hidden="false" customHeight="true" outlineLevel="0" collapsed="false">
      <c r="H5835" s="44" t="n">
        <f aca="false">IF(ISNUMBER(SEARCH($N$1,I5835)),MAX($H$4:H5834)+1,0)</f>
        <v>0</v>
      </c>
      <c r="N5835" s="44" t="str">
        <f aca="false">IFERROR(VLOOKUP(ROWS($N$5:N5835),$H$5:$I$6009,2,0),"")</f>
        <v/>
      </c>
    </row>
    <row r="5836" customFormat="false" ht="14.25" hidden="false" customHeight="true" outlineLevel="0" collapsed="false">
      <c r="H5836" s="44" t="n">
        <f aca="false">IF(ISNUMBER(SEARCH($N$1,I5836)),MAX($H$4:H5835)+1,0)</f>
        <v>0</v>
      </c>
      <c r="N5836" s="44" t="str">
        <f aca="false">IFERROR(VLOOKUP(ROWS($N$5:N5836),$H$5:$I$6009,2,0),"")</f>
        <v/>
      </c>
    </row>
    <row r="5837" customFormat="false" ht="14.25" hidden="false" customHeight="true" outlineLevel="0" collapsed="false">
      <c r="H5837" s="44" t="n">
        <f aca="false">IF(ISNUMBER(SEARCH($N$1,I5837)),MAX($H$4:H5836)+1,0)</f>
        <v>0</v>
      </c>
      <c r="N5837" s="44" t="str">
        <f aca="false">IFERROR(VLOOKUP(ROWS($N$5:N5837),$H$5:$I$6009,2,0),"")</f>
        <v/>
      </c>
    </row>
    <row r="5838" customFormat="false" ht="14.25" hidden="false" customHeight="true" outlineLevel="0" collapsed="false">
      <c r="H5838" s="44" t="n">
        <f aca="false">IF(ISNUMBER(SEARCH($N$1,I5838)),MAX($H$4:H5837)+1,0)</f>
        <v>0</v>
      </c>
      <c r="N5838" s="44" t="str">
        <f aca="false">IFERROR(VLOOKUP(ROWS($N$5:N5838),$H$5:$I$6009,2,0),"")</f>
        <v/>
      </c>
    </row>
    <row r="5839" customFormat="false" ht="14.25" hidden="false" customHeight="true" outlineLevel="0" collapsed="false">
      <c r="H5839" s="44" t="n">
        <f aca="false">IF(ISNUMBER(SEARCH($N$1,I5839)),MAX($H$4:H5838)+1,0)</f>
        <v>0</v>
      </c>
      <c r="N5839" s="44" t="str">
        <f aca="false">IFERROR(VLOOKUP(ROWS($N$5:N5839),$H$5:$I$6009,2,0),"")</f>
        <v/>
      </c>
    </row>
    <row r="5840" customFormat="false" ht="14.25" hidden="false" customHeight="true" outlineLevel="0" collapsed="false">
      <c r="H5840" s="44" t="n">
        <f aca="false">IF(ISNUMBER(SEARCH($N$1,I5840)),MAX($H$4:H5839)+1,0)</f>
        <v>0</v>
      </c>
      <c r="N5840" s="44" t="str">
        <f aca="false">IFERROR(VLOOKUP(ROWS($N$5:N5840),$H$5:$I$6009,2,0),"")</f>
        <v/>
      </c>
    </row>
    <row r="5841" customFormat="false" ht="14.25" hidden="false" customHeight="true" outlineLevel="0" collapsed="false">
      <c r="H5841" s="44" t="n">
        <f aca="false">IF(ISNUMBER(SEARCH($N$1,I5841)),MAX($H$4:H5840)+1,0)</f>
        <v>0</v>
      </c>
      <c r="N5841" s="44" t="str">
        <f aca="false">IFERROR(VLOOKUP(ROWS($N$5:N5841),$H$5:$I$6009,2,0),"")</f>
        <v/>
      </c>
    </row>
    <row r="5842" customFormat="false" ht="14.25" hidden="false" customHeight="true" outlineLevel="0" collapsed="false">
      <c r="H5842" s="44" t="n">
        <f aca="false">IF(ISNUMBER(SEARCH($N$1,I5842)),MAX($H$4:H5841)+1,0)</f>
        <v>0</v>
      </c>
      <c r="N5842" s="44" t="str">
        <f aca="false">IFERROR(VLOOKUP(ROWS($N$5:N5842),$H$5:$I$6009,2,0),"")</f>
        <v/>
      </c>
    </row>
    <row r="5843" customFormat="false" ht="14.25" hidden="false" customHeight="true" outlineLevel="0" collapsed="false">
      <c r="H5843" s="44" t="n">
        <f aca="false">IF(ISNUMBER(SEARCH($N$1,I5843)),MAX($H$4:H5842)+1,0)</f>
        <v>0</v>
      </c>
      <c r="N5843" s="44" t="str">
        <f aca="false">IFERROR(VLOOKUP(ROWS($N$5:N5843),$H$5:$I$6009,2,0),"")</f>
        <v/>
      </c>
    </row>
    <row r="5844" customFormat="false" ht="14.25" hidden="false" customHeight="true" outlineLevel="0" collapsed="false">
      <c r="H5844" s="44" t="n">
        <f aca="false">IF(ISNUMBER(SEARCH($N$1,I5844)),MAX($H$4:H5843)+1,0)</f>
        <v>0</v>
      </c>
      <c r="N5844" s="44" t="str">
        <f aca="false">IFERROR(VLOOKUP(ROWS($N$5:N5844),$H$5:$I$6009,2,0),"")</f>
        <v/>
      </c>
    </row>
    <row r="5845" customFormat="false" ht="14.25" hidden="false" customHeight="true" outlineLevel="0" collapsed="false">
      <c r="H5845" s="44" t="n">
        <f aca="false">IF(ISNUMBER(SEARCH($N$1,I5845)),MAX($H$4:H5844)+1,0)</f>
        <v>0</v>
      </c>
      <c r="N5845" s="44" t="str">
        <f aca="false">IFERROR(VLOOKUP(ROWS($N$5:N5845),$H$5:$I$6009,2,0),"")</f>
        <v/>
      </c>
    </row>
    <row r="5846" customFormat="false" ht="14.25" hidden="false" customHeight="true" outlineLevel="0" collapsed="false">
      <c r="H5846" s="44" t="n">
        <f aca="false">IF(ISNUMBER(SEARCH($N$1,I5846)),MAX($H$4:H5845)+1,0)</f>
        <v>0</v>
      </c>
      <c r="N5846" s="44" t="str">
        <f aca="false">IFERROR(VLOOKUP(ROWS($N$5:N5846),$H$5:$I$6009,2,0),"")</f>
        <v/>
      </c>
    </row>
    <row r="5847" customFormat="false" ht="14.25" hidden="false" customHeight="true" outlineLevel="0" collapsed="false">
      <c r="H5847" s="44" t="n">
        <f aca="false">IF(ISNUMBER(SEARCH($N$1,I5847)),MAX($H$4:H5846)+1,0)</f>
        <v>0</v>
      </c>
      <c r="N5847" s="44" t="str">
        <f aca="false">IFERROR(VLOOKUP(ROWS($N$5:N5847),$H$5:$I$6009,2,0),"")</f>
        <v/>
      </c>
    </row>
    <row r="5848" customFormat="false" ht="14.25" hidden="false" customHeight="true" outlineLevel="0" collapsed="false">
      <c r="H5848" s="44" t="n">
        <f aca="false">IF(ISNUMBER(SEARCH($N$1,I5848)),MAX($H$4:H5847)+1,0)</f>
        <v>0</v>
      </c>
      <c r="N5848" s="44" t="str">
        <f aca="false">IFERROR(VLOOKUP(ROWS($N$5:N5848),$H$5:$I$6009,2,0),"")</f>
        <v/>
      </c>
    </row>
    <row r="5849" customFormat="false" ht="14.25" hidden="false" customHeight="true" outlineLevel="0" collapsed="false">
      <c r="H5849" s="44" t="n">
        <f aca="false">IF(ISNUMBER(SEARCH($N$1,I5849)),MAX($H$4:H5848)+1,0)</f>
        <v>0</v>
      </c>
      <c r="N5849" s="44" t="str">
        <f aca="false">IFERROR(VLOOKUP(ROWS($N$5:N5849),$H$5:$I$6009,2,0),"")</f>
        <v/>
      </c>
    </row>
    <row r="5850" customFormat="false" ht="14.25" hidden="false" customHeight="true" outlineLevel="0" collapsed="false">
      <c r="H5850" s="44" t="n">
        <f aca="false">IF(ISNUMBER(SEARCH($N$1,I5850)),MAX($H$4:H5849)+1,0)</f>
        <v>0</v>
      </c>
      <c r="N5850" s="44" t="str">
        <f aca="false">IFERROR(VLOOKUP(ROWS($N$5:N5850),$H$5:$I$6009,2,0),"")</f>
        <v/>
      </c>
    </row>
    <row r="5851" customFormat="false" ht="14.25" hidden="false" customHeight="true" outlineLevel="0" collapsed="false">
      <c r="H5851" s="44" t="n">
        <f aca="false">IF(ISNUMBER(SEARCH($N$1,I5851)),MAX($H$4:H5850)+1,0)</f>
        <v>0</v>
      </c>
      <c r="N5851" s="44" t="str">
        <f aca="false">IFERROR(VLOOKUP(ROWS($N$5:N5851),$H$5:$I$6009,2,0),"")</f>
        <v/>
      </c>
    </row>
    <row r="5852" customFormat="false" ht="14.25" hidden="false" customHeight="true" outlineLevel="0" collapsed="false">
      <c r="H5852" s="44" t="n">
        <f aca="false">IF(ISNUMBER(SEARCH($N$1,I5852)),MAX($H$4:H5851)+1,0)</f>
        <v>0</v>
      </c>
      <c r="N5852" s="44" t="str">
        <f aca="false">IFERROR(VLOOKUP(ROWS($N$5:N5852),$H$5:$I$6009,2,0),"")</f>
        <v/>
      </c>
    </row>
    <row r="5853" customFormat="false" ht="14.25" hidden="false" customHeight="true" outlineLevel="0" collapsed="false">
      <c r="H5853" s="44" t="n">
        <f aca="false">IF(ISNUMBER(SEARCH($N$1,I5853)),MAX($H$4:H5852)+1,0)</f>
        <v>0</v>
      </c>
      <c r="N5853" s="44" t="str">
        <f aca="false">IFERROR(VLOOKUP(ROWS($N$5:N5853),$H$5:$I$6009,2,0),"")</f>
        <v/>
      </c>
    </row>
    <row r="5854" customFormat="false" ht="14.25" hidden="false" customHeight="true" outlineLevel="0" collapsed="false">
      <c r="H5854" s="44" t="n">
        <f aca="false">IF(ISNUMBER(SEARCH($N$1,I5854)),MAX($H$4:H5853)+1,0)</f>
        <v>0</v>
      </c>
      <c r="N5854" s="44" t="str">
        <f aca="false">IFERROR(VLOOKUP(ROWS($N$5:N5854),$H$5:$I$6009,2,0),"")</f>
        <v/>
      </c>
    </row>
    <row r="5855" customFormat="false" ht="14.25" hidden="false" customHeight="true" outlineLevel="0" collapsed="false">
      <c r="H5855" s="44" t="n">
        <f aca="false">IF(ISNUMBER(SEARCH($N$1,I5855)),MAX($H$4:H5854)+1,0)</f>
        <v>0</v>
      </c>
      <c r="N5855" s="44" t="str">
        <f aca="false">IFERROR(VLOOKUP(ROWS($N$5:N5855),$H$5:$I$6009,2,0),"")</f>
        <v/>
      </c>
    </row>
    <row r="5856" customFormat="false" ht="14.25" hidden="false" customHeight="true" outlineLevel="0" collapsed="false">
      <c r="H5856" s="44" t="n">
        <f aca="false">IF(ISNUMBER(SEARCH($N$1,I5856)),MAX($H$4:H5855)+1,0)</f>
        <v>0</v>
      </c>
      <c r="N5856" s="44" t="str">
        <f aca="false">IFERROR(VLOOKUP(ROWS($N$5:N5856),$H$5:$I$6009,2,0),"")</f>
        <v/>
      </c>
    </row>
    <row r="5857" customFormat="false" ht="14.25" hidden="false" customHeight="true" outlineLevel="0" collapsed="false">
      <c r="H5857" s="44" t="n">
        <f aca="false">IF(ISNUMBER(SEARCH($N$1,I5857)),MAX($H$4:H5856)+1,0)</f>
        <v>0</v>
      </c>
      <c r="N5857" s="44" t="str">
        <f aca="false">IFERROR(VLOOKUP(ROWS($N$5:N5857),$H$5:$I$6009,2,0),"")</f>
        <v/>
      </c>
    </row>
    <row r="5858" customFormat="false" ht="14.25" hidden="false" customHeight="true" outlineLevel="0" collapsed="false">
      <c r="H5858" s="44" t="n">
        <f aca="false">IF(ISNUMBER(SEARCH($N$1,I5858)),MAX($H$4:H5857)+1,0)</f>
        <v>0</v>
      </c>
      <c r="N5858" s="44" t="str">
        <f aca="false">IFERROR(VLOOKUP(ROWS($N$5:N5858),$H$5:$I$6009,2,0),"")</f>
        <v/>
      </c>
    </row>
    <row r="5859" customFormat="false" ht="14.25" hidden="false" customHeight="true" outlineLevel="0" collapsed="false">
      <c r="H5859" s="44" t="n">
        <f aca="false">IF(ISNUMBER(SEARCH($N$1,I5859)),MAX($H$4:H5858)+1,0)</f>
        <v>0</v>
      </c>
      <c r="N5859" s="44" t="str">
        <f aca="false">IFERROR(VLOOKUP(ROWS($N$5:N5859),$H$5:$I$6009,2,0),"")</f>
        <v/>
      </c>
    </row>
    <row r="5860" customFormat="false" ht="14.25" hidden="false" customHeight="true" outlineLevel="0" collapsed="false">
      <c r="H5860" s="44" t="n">
        <f aca="false">IF(ISNUMBER(SEARCH($N$1,I5860)),MAX($H$4:H5859)+1,0)</f>
        <v>0</v>
      </c>
      <c r="N5860" s="44" t="str">
        <f aca="false">IFERROR(VLOOKUP(ROWS($N$5:N5860),$H$5:$I$6009,2,0),"")</f>
        <v/>
      </c>
    </row>
    <row r="5861" customFormat="false" ht="14.25" hidden="false" customHeight="true" outlineLevel="0" collapsed="false">
      <c r="H5861" s="44" t="n">
        <f aca="false">IF(ISNUMBER(SEARCH($N$1,I5861)),MAX($H$4:H5860)+1,0)</f>
        <v>0</v>
      </c>
      <c r="N5861" s="44" t="str">
        <f aca="false">IFERROR(VLOOKUP(ROWS($N$5:N5861),$H$5:$I$6009,2,0),"")</f>
        <v/>
      </c>
    </row>
    <row r="5862" customFormat="false" ht="14.25" hidden="false" customHeight="true" outlineLevel="0" collapsed="false">
      <c r="H5862" s="44" t="n">
        <f aca="false">IF(ISNUMBER(SEARCH($N$1,I5862)),MAX($H$4:H5861)+1,0)</f>
        <v>0</v>
      </c>
      <c r="N5862" s="44" t="str">
        <f aca="false">IFERROR(VLOOKUP(ROWS($N$5:N5862),$H$5:$I$6009,2,0),"")</f>
        <v/>
      </c>
    </row>
    <row r="5863" customFormat="false" ht="14.25" hidden="false" customHeight="true" outlineLevel="0" collapsed="false">
      <c r="H5863" s="44" t="n">
        <f aca="false">IF(ISNUMBER(SEARCH($N$1,I5863)),MAX($H$4:H5862)+1,0)</f>
        <v>0</v>
      </c>
      <c r="N5863" s="44" t="str">
        <f aca="false">IFERROR(VLOOKUP(ROWS($N$5:N5863),$H$5:$I$6009,2,0),"")</f>
        <v/>
      </c>
    </row>
    <row r="5864" customFormat="false" ht="14.25" hidden="false" customHeight="true" outlineLevel="0" collapsed="false">
      <c r="H5864" s="44" t="n">
        <f aca="false">IF(ISNUMBER(SEARCH($N$1,I5864)),MAX($H$4:H5863)+1,0)</f>
        <v>0</v>
      </c>
      <c r="N5864" s="44" t="str">
        <f aca="false">IFERROR(VLOOKUP(ROWS($N$5:N5864),$H$5:$I$6009,2,0),"")</f>
        <v/>
      </c>
    </row>
    <row r="5865" customFormat="false" ht="14.25" hidden="false" customHeight="true" outlineLevel="0" collapsed="false">
      <c r="H5865" s="44" t="n">
        <f aca="false">IF(ISNUMBER(SEARCH($N$1,I5865)),MAX($H$4:H5864)+1,0)</f>
        <v>0</v>
      </c>
      <c r="N5865" s="44" t="str">
        <f aca="false">IFERROR(VLOOKUP(ROWS($N$5:N5865),$H$5:$I$6009,2,0),"")</f>
        <v/>
      </c>
    </row>
    <row r="5866" customFormat="false" ht="14.25" hidden="false" customHeight="true" outlineLevel="0" collapsed="false">
      <c r="H5866" s="44" t="n">
        <f aca="false">IF(ISNUMBER(SEARCH($N$1,I5866)),MAX($H$4:H5865)+1,0)</f>
        <v>0</v>
      </c>
      <c r="N5866" s="44" t="str">
        <f aca="false">IFERROR(VLOOKUP(ROWS($N$5:N5866),$H$5:$I$6009,2,0),"")</f>
        <v/>
      </c>
    </row>
    <row r="5867" customFormat="false" ht="14.25" hidden="false" customHeight="true" outlineLevel="0" collapsed="false">
      <c r="H5867" s="44" t="n">
        <f aca="false">IF(ISNUMBER(SEARCH($N$1,I5867)),MAX($H$4:H5866)+1,0)</f>
        <v>0</v>
      </c>
      <c r="N5867" s="44" t="str">
        <f aca="false">IFERROR(VLOOKUP(ROWS($N$5:N5867),$H$5:$I$6009,2,0),"")</f>
        <v/>
      </c>
    </row>
    <row r="5868" customFormat="false" ht="14.25" hidden="false" customHeight="true" outlineLevel="0" collapsed="false">
      <c r="H5868" s="44" t="n">
        <f aca="false">IF(ISNUMBER(SEARCH($N$1,I5868)),MAX($H$4:H5867)+1,0)</f>
        <v>0</v>
      </c>
      <c r="N5868" s="44" t="str">
        <f aca="false">IFERROR(VLOOKUP(ROWS($N$5:N5868),$H$5:$I$6009,2,0),"")</f>
        <v/>
      </c>
    </row>
    <row r="5869" customFormat="false" ht="14.25" hidden="false" customHeight="true" outlineLevel="0" collapsed="false">
      <c r="H5869" s="44" t="n">
        <f aca="false">IF(ISNUMBER(SEARCH($N$1,I5869)),MAX($H$4:H5868)+1,0)</f>
        <v>0</v>
      </c>
      <c r="N5869" s="44" t="str">
        <f aca="false">IFERROR(VLOOKUP(ROWS($N$5:N5869),$H$5:$I$6009,2,0),"")</f>
        <v/>
      </c>
    </row>
    <row r="5870" customFormat="false" ht="14.25" hidden="false" customHeight="true" outlineLevel="0" collapsed="false">
      <c r="H5870" s="44" t="n">
        <f aca="false">IF(ISNUMBER(SEARCH($N$1,I5870)),MAX($H$4:H5869)+1,0)</f>
        <v>0</v>
      </c>
      <c r="N5870" s="44" t="str">
        <f aca="false">IFERROR(VLOOKUP(ROWS($N$5:N5870),$H$5:$I$6009,2,0),"")</f>
        <v/>
      </c>
    </row>
    <row r="5871" customFormat="false" ht="14.25" hidden="false" customHeight="true" outlineLevel="0" collapsed="false">
      <c r="H5871" s="44" t="n">
        <f aca="false">IF(ISNUMBER(SEARCH($N$1,I5871)),MAX($H$4:H5870)+1,0)</f>
        <v>0</v>
      </c>
      <c r="N5871" s="44" t="str">
        <f aca="false">IFERROR(VLOOKUP(ROWS($N$5:N5871),$H$5:$I$6009,2,0),"")</f>
        <v/>
      </c>
    </row>
    <row r="5872" customFormat="false" ht="14.25" hidden="false" customHeight="true" outlineLevel="0" collapsed="false">
      <c r="H5872" s="44" t="n">
        <f aca="false">IF(ISNUMBER(SEARCH($N$1,I5872)),MAX($H$4:H5871)+1,0)</f>
        <v>0</v>
      </c>
      <c r="N5872" s="44" t="str">
        <f aca="false">IFERROR(VLOOKUP(ROWS($N$5:N5872),$H$5:$I$6009,2,0),"")</f>
        <v/>
      </c>
    </row>
    <row r="5873" customFormat="false" ht="14.25" hidden="false" customHeight="true" outlineLevel="0" collapsed="false">
      <c r="H5873" s="44" t="n">
        <f aca="false">IF(ISNUMBER(SEARCH($N$1,I5873)),MAX($H$4:H5872)+1,0)</f>
        <v>0</v>
      </c>
      <c r="N5873" s="44" t="str">
        <f aca="false">IFERROR(VLOOKUP(ROWS($N$5:N5873),$H$5:$I$6009,2,0),"")</f>
        <v/>
      </c>
    </row>
    <row r="5874" customFormat="false" ht="14.25" hidden="false" customHeight="true" outlineLevel="0" collapsed="false">
      <c r="H5874" s="44" t="n">
        <f aca="false">IF(ISNUMBER(SEARCH($N$1,I5874)),MAX($H$4:H5873)+1,0)</f>
        <v>0</v>
      </c>
      <c r="N5874" s="44" t="str">
        <f aca="false">IFERROR(VLOOKUP(ROWS($N$5:N5874),$H$5:$I$6009,2,0),"")</f>
        <v/>
      </c>
    </row>
    <row r="5875" customFormat="false" ht="14.25" hidden="false" customHeight="true" outlineLevel="0" collapsed="false">
      <c r="H5875" s="44" t="n">
        <f aca="false">IF(ISNUMBER(SEARCH($N$1,I5875)),MAX($H$4:H5874)+1,0)</f>
        <v>0</v>
      </c>
      <c r="N5875" s="44" t="str">
        <f aca="false">IFERROR(VLOOKUP(ROWS($N$5:N5875),$H$5:$I$6009,2,0),"")</f>
        <v/>
      </c>
    </row>
    <row r="5876" customFormat="false" ht="14.25" hidden="false" customHeight="true" outlineLevel="0" collapsed="false">
      <c r="H5876" s="44" t="n">
        <f aca="false">IF(ISNUMBER(SEARCH($N$1,I5876)),MAX($H$4:H5875)+1,0)</f>
        <v>0</v>
      </c>
      <c r="N5876" s="44" t="str">
        <f aca="false">IFERROR(VLOOKUP(ROWS($N$5:N5876),$H$5:$I$6009,2,0),"")</f>
        <v/>
      </c>
    </row>
    <row r="5877" customFormat="false" ht="14.25" hidden="false" customHeight="true" outlineLevel="0" collapsed="false">
      <c r="H5877" s="44" t="n">
        <f aca="false">IF(ISNUMBER(SEARCH($N$1,I5877)),MAX($H$4:H5876)+1,0)</f>
        <v>0</v>
      </c>
      <c r="N5877" s="44" t="str">
        <f aca="false">IFERROR(VLOOKUP(ROWS($N$5:N5877),$H$5:$I$6009,2,0),"")</f>
        <v/>
      </c>
    </row>
    <row r="5878" customFormat="false" ht="14.25" hidden="false" customHeight="true" outlineLevel="0" collapsed="false">
      <c r="H5878" s="44" t="n">
        <f aca="false">IF(ISNUMBER(SEARCH($N$1,I5878)),MAX($H$4:H5877)+1,0)</f>
        <v>0</v>
      </c>
      <c r="N5878" s="44" t="str">
        <f aca="false">IFERROR(VLOOKUP(ROWS($N$5:N5878),$H$5:$I$6009,2,0),"")</f>
        <v/>
      </c>
    </row>
    <row r="5879" customFormat="false" ht="14.25" hidden="false" customHeight="true" outlineLevel="0" collapsed="false">
      <c r="H5879" s="44" t="n">
        <f aca="false">IF(ISNUMBER(SEARCH($N$1,I5879)),MAX($H$4:H5878)+1,0)</f>
        <v>0</v>
      </c>
      <c r="N5879" s="44" t="str">
        <f aca="false">IFERROR(VLOOKUP(ROWS($N$5:N5879),$H$5:$I$6009,2,0),"")</f>
        <v/>
      </c>
    </row>
    <row r="5880" customFormat="false" ht="14.25" hidden="false" customHeight="true" outlineLevel="0" collapsed="false">
      <c r="H5880" s="44" t="n">
        <f aca="false">IF(ISNUMBER(SEARCH($N$1,I5880)),MAX($H$4:H5879)+1,0)</f>
        <v>0</v>
      </c>
      <c r="N5880" s="44" t="str">
        <f aca="false">IFERROR(VLOOKUP(ROWS($N$5:N5880),$H$5:$I$6009,2,0),"")</f>
        <v/>
      </c>
    </row>
    <row r="5881" customFormat="false" ht="14.25" hidden="false" customHeight="true" outlineLevel="0" collapsed="false">
      <c r="H5881" s="44" t="n">
        <f aca="false">IF(ISNUMBER(SEARCH($N$1,I5881)),MAX($H$4:H5880)+1,0)</f>
        <v>0</v>
      </c>
      <c r="N5881" s="44" t="str">
        <f aca="false">IFERROR(VLOOKUP(ROWS($N$5:N5881),$H$5:$I$6009,2,0),"")</f>
        <v/>
      </c>
    </row>
    <row r="5882" customFormat="false" ht="14.25" hidden="false" customHeight="true" outlineLevel="0" collapsed="false">
      <c r="H5882" s="44" t="n">
        <f aca="false">IF(ISNUMBER(SEARCH($N$1,I5882)),MAX($H$4:H5881)+1,0)</f>
        <v>0</v>
      </c>
      <c r="N5882" s="44" t="str">
        <f aca="false">IFERROR(VLOOKUP(ROWS($N$5:N5882),$H$5:$I$6009,2,0),"")</f>
        <v/>
      </c>
    </row>
    <row r="5883" customFormat="false" ht="14.25" hidden="false" customHeight="true" outlineLevel="0" collapsed="false">
      <c r="H5883" s="44" t="n">
        <f aca="false">IF(ISNUMBER(SEARCH($N$1,I5883)),MAX($H$4:H5882)+1,0)</f>
        <v>0</v>
      </c>
      <c r="N5883" s="44" t="str">
        <f aca="false">IFERROR(VLOOKUP(ROWS($N$5:N5883),$H$5:$I$6009,2,0),"")</f>
        <v/>
      </c>
    </row>
    <row r="5884" customFormat="false" ht="14.25" hidden="false" customHeight="true" outlineLevel="0" collapsed="false">
      <c r="H5884" s="44" t="n">
        <f aca="false">IF(ISNUMBER(SEARCH($N$1,I5884)),MAX($H$4:H5883)+1,0)</f>
        <v>0</v>
      </c>
      <c r="N5884" s="44" t="str">
        <f aca="false">IFERROR(VLOOKUP(ROWS($N$5:N5884),$H$5:$I$6009,2,0),"")</f>
        <v/>
      </c>
    </row>
    <row r="5885" customFormat="false" ht="14.25" hidden="false" customHeight="true" outlineLevel="0" collapsed="false">
      <c r="H5885" s="44" t="n">
        <f aca="false">IF(ISNUMBER(SEARCH($N$1,I5885)),MAX($H$4:H5884)+1,0)</f>
        <v>0</v>
      </c>
      <c r="N5885" s="44" t="str">
        <f aca="false">IFERROR(VLOOKUP(ROWS($N$5:N5885),$H$5:$I$6009,2,0),"")</f>
        <v/>
      </c>
    </row>
    <row r="5886" customFormat="false" ht="14.25" hidden="false" customHeight="true" outlineLevel="0" collapsed="false">
      <c r="H5886" s="44" t="n">
        <f aca="false">IF(ISNUMBER(SEARCH($N$1,I5886)),MAX($H$4:H5885)+1,0)</f>
        <v>0</v>
      </c>
      <c r="N5886" s="44" t="str">
        <f aca="false">IFERROR(VLOOKUP(ROWS($N$5:N5886),$H$5:$I$6009,2,0),"")</f>
        <v/>
      </c>
    </row>
    <row r="5887" customFormat="false" ht="14.25" hidden="false" customHeight="true" outlineLevel="0" collapsed="false">
      <c r="H5887" s="44" t="n">
        <f aca="false">IF(ISNUMBER(SEARCH($N$1,I5887)),MAX($H$4:H5886)+1,0)</f>
        <v>0</v>
      </c>
      <c r="N5887" s="44" t="str">
        <f aca="false">IFERROR(VLOOKUP(ROWS($N$5:N5887),$H$5:$I$6009,2,0),"")</f>
        <v/>
      </c>
    </row>
    <row r="5888" customFormat="false" ht="14.25" hidden="false" customHeight="true" outlineLevel="0" collapsed="false">
      <c r="H5888" s="44" t="n">
        <f aca="false">IF(ISNUMBER(SEARCH($N$1,I5888)),MAX($H$4:H5887)+1,0)</f>
        <v>0</v>
      </c>
      <c r="N5888" s="44" t="str">
        <f aca="false">IFERROR(VLOOKUP(ROWS($N$5:N5888),$H$5:$I$6009,2,0),"")</f>
        <v/>
      </c>
    </row>
    <row r="5889" customFormat="false" ht="14.25" hidden="false" customHeight="true" outlineLevel="0" collapsed="false">
      <c r="H5889" s="44" t="n">
        <f aca="false">IF(ISNUMBER(SEARCH($N$1,I5889)),MAX($H$4:H5888)+1,0)</f>
        <v>0</v>
      </c>
      <c r="N5889" s="44" t="str">
        <f aca="false">IFERROR(VLOOKUP(ROWS($N$5:N5889),$H$5:$I$6009,2,0),"")</f>
        <v/>
      </c>
    </row>
    <row r="5890" customFormat="false" ht="14.25" hidden="false" customHeight="true" outlineLevel="0" collapsed="false">
      <c r="H5890" s="44" t="n">
        <f aca="false">IF(ISNUMBER(SEARCH($N$1,I5890)),MAX($H$4:H5889)+1,0)</f>
        <v>0</v>
      </c>
      <c r="N5890" s="44" t="str">
        <f aca="false">IFERROR(VLOOKUP(ROWS($N$5:N5890),$H$5:$I$6009,2,0),"")</f>
        <v/>
      </c>
    </row>
    <row r="5891" customFormat="false" ht="14.25" hidden="false" customHeight="true" outlineLevel="0" collapsed="false">
      <c r="H5891" s="44" t="n">
        <f aca="false">IF(ISNUMBER(SEARCH($N$1,I5891)),MAX($H$4:H5890)+1,0)</f>
        <v>0</v>
      </c>
      <c r="N5891" s="44" t="str">
        <f aca="false">IFERROR(VLOOKUP(ROWS($N$5:N5891),$H$5:$I$6009,2,0),"")</f>
        <v/>
      </c>
    </row>
    <row r="5892" customFormat="false" ht="14.25" hidden="false" customHeight="true" outlineLevel="0" collapsed="false">
      <c r="H5892" s="44" t="n">
        <f aca="false">IF(ISNUMBER(SEARCH($N$1,I5892)),MAX($H$4:H5891)+1,0)</f>
        <v>0</v>
      </c>
      <c r="N5892" s="44" t="str">
        <f aca="false">IFERROR(VLOOKUP(ROWS($N$5:N5892),$H$5:$I$6009,2,0),"")</f>
        <v/>
      </c>
    </row>
    <row r="5893" customFormat="false" ht="14.25" hidden="false" customHeight="true" outlineLevel="0" collapsed="false">
      <c r="H5893" s="44" t="n">
        <f aca="false">IF(ISNUMBER(SEARCH($N$1,I5893)),MAX($H$4:H5892)+1,0)</f>
        <v>0</v>
      </c>
      <c r="N5893" s="44" t="str">
        <f aca="false">IFERROR(VLOOKUP(ROWS($N$5:N5893),$H$5:$I$6009,2,0),"")</f>
        <v/>
      </c>
    </row>
    <row r="5894" customFormat="false" ht="14.25" hidden="false" customHeight="true" outlineLevel="0" collapsed="false">
      <c r="H5894" s="44" t="n">
        <f aca="false">IF(ISNUMBER(SEARCH($N$1,I5894)),MAX($H$4:H5893)+1,0)</f>
        <v>0</v>
      </c>
      <c r="N5894" s="44" t="str">
        <f aca="false">IFERROR(VLOOKUP(ROWS($N$5:N5894),$H$5:$I$6009,2,0),"")</f>
        <v/>
      </c>
    </row>
    <row r="5895" customFormat="false" ht="14.25" hidden="false" customHeight="true" outlineLevel="0" collapsed="false">
      <c r="H5895" s="44" t="n">
        <f aca="false">IF(ISNUMBER(SEARCH($N$1,I5895)),MAX($H$4:H5894)+1,0)</f>
        <v>0</v>
      </c>
      <c r="N5895" s="44" t="str">
        <f aca="false">IFERROR(VLOOKUP(ROWS($N$5:N5895),$H$5:$I$6009,2,0),"")</f>
        <v/>
      </c>
    </row>
    <row r="5896" customFormat="false" ht="14.25" hidden="false" customHeight="true" outlineLevel="0" collapsed="false">
      <c r="H5896" s="44" t="n">
        <f aca="false">IF(ISNUMBER(SEARCH($N$1,I5896)),MAX($H$4:H5895)+1,0)</f>
        <v>0</v>
      </c>
      <c r="N5896" s="44" t="str">
        <f aca="false">IFERROR(VLOOKUP(ROWS($N$5:N5896),$H$5:$I$6009,2,0),"")</f>
        <v/>
      </c>
    </row>
    <row r="5897" customFormat="false" ht="14.25" hidden="false" customHeight="true" outlineLevel="0" collapsed="false">
      <c r="H5897" s="44" t="n">
        <f aca="false">IF(ISNUMBER(SEARCH($N$1,I5897)),MAX($H$4:H5896)+1,0)</f>
        <v>0</v>
      </c>
      <c r="N5897" s="44" t="str">
        <f aca="false">IFERROR(VLOOKUP(ROWS($N$5:N5897),$H$5:$I$6009,2,0),"")</f>
        <v/>
      </c>
    </row>
    <row r="5898" customFormat="false" ht="14.25" hidden="false" customHeight="true" outlineLevel="0" collapsed="false">
      <c r="H5898" s="44" t="n">
        <f aca="false">IF(ISNUMBER(SEARCH($N$1,I5898)),MAX($H$4:H5897)+1,0)</f>
        <v>0</v>
      </c>
      <c r="N5898" s="44" t="str">
        <f aca="false">IFERROR(VLOOKUP(ROWS($N$5:N5898),$H$5:$I$6009,2,0),"")</f>
        <v/>
      </c>
    </row>
    <row r="5899" customFormat="false" ht="14.25" hidden="false" customHeight="true" outlineLevel="0" collapsed="false">
      <c r="H5899" s="44" t="n">
        <f aca="false">IF(ISNUMBER(SEARCH($N$1,I5899)),MAX($H$4:H5898)+1,0)</f>
        <v>0</v>
      </c>
      <c r="N5899" s="44" t="str">
        <f aca="false">IFERROR(VLOOKUP(ROWS($N$5:N5899),$H$5:$I$6009,2,0),"")</f>
        <v/>
      </c>
    </row>
    <row r="5900" customFormat="false" ht="14.25" hidden="false" customHeight="true" outlineLevel="0" collapsed="false">
      <c r="H5900" s="44" t="n">
        <f aca="false">IF(ISNUMBER(SEARCH($N$1,I5900)),MAX($H$4:H5899)+1,0)</f>
        <v>0</v>
      </c>
      <c r="N5900" s="44" t="str">
        <f aca="false">IFERROR(VLOOKUP(ROWS($N$5:N5900),$H$5:$I$6009,2,0),"")</f>
        <v/>
      </c>
    </row>
    <row r="5901" customFormat="false" ht="14.25" hidden="false" customHeight="true" outlineLevel="0" collapsed="false">
      <c r="H5901" s="44" t="n">
        <f aca="false">IF(ISNUMBER(SEARCH($N$1,I5901)),MAX($H$4:H5900)+1,0)</f>
        <v>0</v>
      </c>
      <c r="N5901" s="44" t="str">
        <f aca="false">IFERROR(VLOOKUP(ROWS($N$5:N5901),$H$5:$I$6009,2,0),"")</f>
        <v/>
      </c>
    </row>
    <row r="5902" customFormat="false" ht="14.25" hidden="false" customHeight="true" outlineLevel="0" collapsed="false">
      <c r="H5902" s="44" t="n">
        <f aca="false">IF(ISNUMBER(SEARCH($N$1,I5902)),MAX($H$4:H5901)+1,0)</f>
        <v>0</v>
      </c>
      <c r="N5902" s="44" t="str">
        <f aca="false">IFERROR(VLOOKUP(ROWS($N$5:N5902),$H$5:$I$6009,2,0),"")</f>
        <v/>
      </c>
    </row>
    <row r="5903" customFormat="false" ht="14.25" hidden="false" customHeight="true" outlineLevel="0" collapsed="false">
      <c r="H5903" s="44" t="n">
        <f aca="false">IF(ISNUMBER(SEARCH($N$1,I5903)),MAX($H$4:H5902)+1,0)</f>
        <v>0</v>
      </c>
      <c r="N5903" s="44" t="str">
        <f aca="false">IFERROR(VLOOKUP(ROWS($N$5:N5903),$H$5:$I$6009,2,0),"")</f>
        <v/>
      </c>
    </row>
    <row r="5904" customFormat="false" ht="14.25" hidden="false" customHeight="true" outlineLevel="0" collapsed="false">
      <c r="H5904" s="44" t="n">
        <f aca="false">IF(ISNUMBER(SEARCH($N$1,I5904)),MAX($H$4:H5903)+1,0)</f>
        <v>0</v>
      </c>
      <c r="N5904" s="44" t="str">
        <f aca="false">IFERROR(VLOOKUP(ROWS($N$5:N5904),$H$5:$I$6009,2,0),"")</f>
        <v/>
      </c>
    </row>
    <row r="5905" customFormat="false" ht="14.25" hidden="false" customHeight="true" outlineLevel="0" collapsed="false">
      <c r="H5905" s="44" t="n">
        <f aca="false">IF(ISNUMBER(SEARCH($N$1,I5905)),MAX($H$4:H5904)+1,0)</f>
        <v>0</v>
      </c>
      <c r="N5905" s="44" t="str">
        <f aca="false">IFERROR(VLOOKUP(ROWS($N$5:N5905),$H$5:$I$6009,2,0),"")</f>
        <v/>
      </c>
    </row>
    <row r="5906" customFormat="false" ht="14.25" hidden="false" customHeight="true" outlineLevel="0" collapsed="false">
      <c r="H5906" s="44" t="n">
        <f aca="false">IF(ISNUMBER(SEARCH($N$1,I5906)),MAX($H$4:H5905)+1,0)</f>
        <v>0</v>
      </c>
      <c r="N5906" s="44" t="str">
        <f aca="false">IFERROR(VLOOKUP(ROWS($N$5:N5906),$H$5:$I$6009,2,0),"")</f>
        <v/>
      </c>
    </row>
    <row r="5907" customFormat="false" ht="14.25" hidden="false" customHeight="true" outlineLevel="0" collapsed="false">
      <c r="H5907" s="44" t="n">
        <f aca="false">IF(ISNUMBER(SEARCH($N$1,I5907)),MAX($H$4:H5906)+1,0)</f>
        <v>0</v>
      </c>
      <c r="N5907" s="44" t="str">
        <f aca="false">IFERROR(VLOOKUP(ROWS($N$5:N5907),$H$5:$I$6009,2,0),"")</f>
        <v/>
      </c>
    </row>
    <row r="5908" customFormat="false" ht="14.25" hidden="false" customHeight="true" outlineLevel="0" collapsed="false">
      <c r="H5908" s="44" t="n">
        <f aca="false">IF(ISNUMBER(SEARCH($N$1,I5908)),MAX($H$4:H5907)+1,0)</f>
        <v>0</v>
      </c>
      <c r="N5908" s="44" t="str">
        <f aca="false">IFERROR(VLOOKUP(ROWS($N$5:N5908),$H$5:$I$6009,2,0),"")</f>
        <v/>
      </c>
    </row>
    <row r="5909" customFormat="false" ht="14.25" hidden="false" customHeight="true" outlineLevel="0" collapsed="false">
      <c r="H5909" s="44" t="n">
        <f aca="false">IF(ISNUMBER(SEARCH($N$1,I5909)),MAX($H$4:H5908)+1,0)</f>
        <v>0</v>
      </c>
      <c r="N5909" s="44" t="str">
        <f aca="false">IFERROR(VLOOKUP(ROWS($N$5:N5909),$H$5:$I$6009,2,0),"")</f>
        <v/>
      </c>
    </row>
    <row r="5910" customFormat="false" ht="14.25" hidden="false" customHeight="true" outlineLevel="0" collapsed="false">
      <c r="H5910" s="44" t="n">
        <f aca="false">IF(ISNUMBER(SEARCH($N$1,I5910)),MAX($H$4:H5909)+1,0)</f>
        <v>0</v>
      </c>
      <c r="N5910" s="44" t="str">
        <f aca="false">IFERROR(VLOOKUP(ROWS($N$5:N5910),$H$5:$I$6009,2,0),"")</f>
        <v/>
      </c>
    </row>
    <row r="5911" customFormat="false" ht="14.25" hidden="false" customHeight="true" outlineLevel="0" collapsed="false">
      <c r="H5911" s="44" t="n">
        <f aca="false">IF(ISNUMBER(SEARCH($N$1,I5911)),MAX($H$4:H5910)+1,0)</f>
        <v>0</v>
      </c>
      <c r="N5911" s="44" t="str">
        <f aca="false">IFERROR(VLOOKUP(ROWS($N$5:N5911),$H$5:$I$6009,2,0),"")</f>
        <v/>
      </c>
    </row>
    <row r="5912" customFormat="false" ht="14.25" hidden="false" customHeight="true" outlineLevel="0" collapsed="false">
      <c r="H5912" s="44" t="n">
        <f aca="false">IF(ISNUMBER(SEARCH($N$1,I5912)),MAX($H$4:H5911)+1,0)</f>
        <v>0</v>
      </c>
      <c r="N5912" s="44" t="str">
        <f aca="false">IFERROR(VLOOKUP(ROWS($N$5:N5912),$H$5:$I$6009,2,0),"")</f>
        <v/>
      </c>
    </row>
    <row r="5913" customFormat="false" ht="14.25" hidden="false" customHeight="true" outlineLevel="0" collapsed="false">
      <c r="H5913" s="44" t="n">
        <f aca="false">IF(ISNUMBER(SEARCH($N$1,I5913)),MAX($H$4:H5912)+1,0)</f>
        <v>0</v>
      </c>
      <c r="N5913" s="44" t="str">
        <f aca="false">IFERROR(VLOOKUP(ROWS($N$5:N5913),$H$5:$I$6009,2,0),"")</f>
        <v/>
      </c>
    </row>
    <row r="5914" customFormat="false" ht="14.25" hidden="false" customHeight="true" outlineLevel="0" collapsed="false">
      <c r="H5914" s="44" t="n">
        <f aca="false">IF(ISNUMBER(SEARCH($N$1,I5914)),MAX($H$4:H5913)+1,0)</f>
        <v>0</v>
      </c>
      <c r="N5914" s="44" t="str">
        <f aca="false">IFERROR(VLOOKUP(ROWS($N$5:N5914),$H$5:$I$6009,2,0),"")</f>
        <v/>
      </c>
    </row>
    <row r="5915" customFormat="false" ht="14.25" hidden="false" customHeight="true" outlineLevel="0" collapsed="false">
      <c r="H5915" s="44" t="n">
        <f aca="false">IF(ISNUMBER(SEARCH($N$1,I5915)),MAX($H$4:H5914)+1,0)</f>
        <v>0</v>
      </c>
      <c r="N5915" s="44" t="str">
        <f aca="false">IFERROR(VLOOKUP(ROWS($N$5:N5915),$H$5:$I$6009,2,0),"")</f>
        <v/>
      </c>
    </row>
    <row r="5916" customFormat="false" ht="14.25" hidden="false" customHeight="true" outlineLevel="0" collapsed="false">
      <c r="H5916" s="44" t="n">
        <f aca="false">IF(ISNUMBER(SEARCH($N$1,I5916)),MAX($H$4:H5915)+1,0)</f>
        <v>0</v>
      </c>
      <c r="N5916" s="44" t="str">
        <f aca="false">IFERROR(VLOOKUP(ROWS($N$5:N5916),$H$5:$I$6009,2,0),"")</f>
        <v/>
      </c>
    </row>
    <row r="5917" customFormat="false" ht="14.25" hidden="false" customHeight="true" outlineLevel="0" collapsed="false">
      <c r="H5917" s="44" t="n">
        <f aca="false">IF(ISNUMBER(SEARCH($N$1,I5917)),MAX($H$4:H5916)+1,0)</f>
        <v>0</v>
      </c>
      <c r="N5917" s="44" t="str">
        <f aca="false">IFERROR(VLOOKUP(ROWS($N$5:N5917),$H$5:$I$6009,2,0),"")</f>
        <v/>
      </c>
    </row>
    <row r="5918" customFormat="false" ht="14.25" hidden="false" customHeight="true" outlineLevel="0" collapsed="false">
      <c r="H5918" s="44" t="n">
        <f aca="false">IF(ISNUMBER(SEARCH($N$1,I5918)),MAX($H$4:H5917)+1,0)</f>
        <v>0</v>
      </c>
      <c r="N5918" s="44" t="str">
        <f aca="false">IFERROR(VLOOKUP(ROWS($N$5:N5918),$H$5:$I$6009,2,0),"")</f>
        <v/>
      </c>
    </row>
    <row r="5919" customFormat="false" ht="14.25" hidden="false" customHeight="true" outlineLevel="0" collapsed="false">
      <c r="H5919" s="44" t="n">
        <f aca="false">IF(ISNUMBER(SEARCH($N$1,I5919)),MAX($H$4:H5918)+1,0)</f>
        <v>0</v>
      </c>
      <c r="N5919" s="44" t="str">
        <f aca="false">IFERROR(VLOOKUP(ROWS($N$5:N5919),$H$5:$I$6009,2,0),"")</f>
        <v/>
      </c>
    </row>
    <row r="5920" customFormat="false" ht="14.25" hidden="false" customHeight="true" outlineLevel="0" collapsed="false">
      <c r="H5920" s="44" t="n">
        <f aca="false">IF(ISNUMBER(SEARCH($N$1,I5920)),MAX($H$4:H5919)+1,0)</f>
        <v>0</v>
      </c>
      <c r="N5920" s="44" t="str">
        <f aca="false">IFERROR(VLOOKUP(ROWS($N$5:N5920),$H$5:$I$6009,2,0),"")</f>
        <v/>
      </c>
    </row>
    <row r="5921" customFormat="false" ht="14.25" hidden="false" customHeight="true" outlineLevel="0" collapsed="false">
      <c r="H5921" s="44" t="n">
        <f aca="false">IF(ISNUMBER(SEARCH($N$1,I5921)),MAX($H$4:H5920)+1,0)</f>
        <v>0</v>
      </c>
      <c r="N5921" s="44" t="str">
        <f aca="false">IFERROR(VLOOKUP(ROWS($N$5:N5921),$H$5:$I$6009,2,0),"")</f>
        <v/>
      </c>
    </row>
    <row r="5922" customFormat="false" ht="14.25" hidden="false" customHeight="true" outlineLevel="0" collapsed="false">
      <c r="H5922" s="44" t="n">
        <f aca="false">IF(ISNUMBER(SEARCH($N$1,I5922)),MAX($H$4:H5921)+1,0)</f>
        <v>0</v>
      </c>
      <c r="N5922" s="44" t="str">
        <f aca="false">IFERROR(VLOOKUP(ROWS($N$5:N5922),$H$5:$I$6009,2,0),"")</f>
        <v/>
      </c>
    </row>
    <row r="5923" customFormat="false" ht="14.25" hidden="false" customHeight="true" outlineLevel="0" collapsed="false">
      <c r="H5923" s="44" t="n">
        <f aca="false">IF(ISNUMBER(SEARCH($N$1,I5923)),MAX($H$4:H5922)+1,0)</f>
        <v>0</v>
      </c>
      <c r="N5923" s="44" t="str">
        <f aca="false">IFERROR(VLOOKUP(ROWS($N$5:N5923),$H$5:$I$6009,2,0),"")</f>
        <v/>
      </c>
    </row>
    <row r="5924" customFormat="false" ht="14.25" hidden="false" customHeight="true" outlineLevel="0" collapsed="false">
      <c r="H5924" s="44" t="n">
        <f aca="false">IF(ISNUMBER(SEARCH($N$1,I5924)),MAX($H$4:H5923)+1,0)</f>
        <v>0</v>
      </c>
      <c r="N5924" s="44" t="str">
        <f aca="false">IFERROR(VLOOKUP(ROWS($N$5:N5924),$H$5:$I$6009,2,0),"")</f>
        <v/>
      </c>
    </row>
    <row r="5925" customFormat="false" ht="14.25" hidden="false" customHeight="true" outlineLevel="0" collapsed="false">
      <c r="H5925" s="44" t="n">
        <f aca="false">IF(ISNUMBER(SEARCH($N$1,I5925)),MAX($H$4:H5924)+1,0)</f>
        <v>0</v>
      </c>
      <c r="N5925" s="44" t="str">
        <f aca="false">IFERROR(VLOOKUP(ROWS($N$5:N5925),$H$5:$I$6009,2,0),"")</f>
        <v/>
      </c>
    </row>
    <row r="5926" customFormat="false" ht="14.25" hidden="false" customHeight="true" outlineLevel="0" collapsed="false">
      <c r="H5926" s="44" t="n">
        <f aca="false">IF(ISNUMBER(SEARCH($N$1,I5926)),MAX($H$4:H5925)+1,0)</f>
        <v>0</v>
      </c>
      <c r="N5926" s="44" t="str">
        <f aca="false">IFERROR(VLOOKUP(ROWS($N$5:N5926),$H$5:$I$6009,2,0),"")</f>
        <v/>
      </c>
    </row>
    <row r="5927" customFormat="false" ht="14.25" hidden="false" customHeight="true" outlineLevel="0" collapsed="false">
      <c r="H5927" s="44" t="n">
        <f aca="false">IF(ISNUMBER(SEARCH($N$1,I5927)),MAX($H$4:H5926)+1,0)</f>
        <v>0</v>
      </c>
      <c r="N5927" s="44" t="str">
        <f aca="false">IFERROR(VLOOKUP(ROWS($N$5:N5927),$H$5:$I$6009,2,0),"")</f>
        <v/>
      </c>
    </row>
    <row r="5928" customFormat="false" ht="14.25" hidden="false" customHeight="true" outlineLevel="0" collapsed="false">
      <c r="H5928" s="44" t="n">
        <f aca="false">IF(ISNUMBER(SEARCH($N$1,I5928)),MAX($H$4:H5927)+1,0)</f>
        <v>0</v>
      </c>
      <c r="N5928" s="44" t="str">
        <f aca="false">IFERROR(VLOOKUP(ROWS($N$5:N5928),$H$5:$I$6009,2,0),"")</f>
        <v/>
      </c>
    </row>
    <row r="5929" customFormat="false" ht="14.25" hidden="false" customHeight="true" outlineLevel="0" collapsed="false">
      <c r="H5929" s="44" t="n">
        <f aca="false">IF(ISNUMBER(SEARCH($N$1,I5929)),MAX($H$4:H5928)+1,0)</f>
        <v>0</v>
      </c>
      <c r="N5929" s="44" t="str">
        <f aca="false">IFERROR(VLOOKUP(ROWS($N$5:N5929),$H$5:$I$6009,2,0),"")</f>
        <v/>
      </c>
    </row>
    <row r="5930" customFormat="false" ht="14.25" hidden="false" customHeight="true" outlineLevel="0" collapsed="false">
      <c r="H5930" s="44" t="n">
        <f aca="false">IF(ISNUMBER(SEARCH($N$1,I5930)),MAX($H$4:H5929)+1,0)</f>
        <v>0</v>
      </c>
      <c r="N5930" s="44" t="str">
        <f aca="false">IFERROR(VLOOKUP(ROWS($N$5:N5930),$H$5:$I$6009,2,0),"")</f>
        <v/>
      </c>
    </row>
    <row r="5931" customFormat="false" ht="14.25" hidden="false" customHeight="true" outlineLevel="0" collapsed="false">
      <c r="H5931" s="44" t="n">
        <f aca="false">IF(ISNUMBER(SEARCH($N$1,I5931)),MAX($H$4:H5930)+1,0)</f>
        <v>0</v>
      </c>
      <c r="N5931" s="44" t="str">
        <f aca="false">IFERROR(VLOOKUP(ROWS($N$5:N5931),$H$5:$I$6009,2,0),"")</f>
        <v/>
      </c>
    </row>
    <row r="5932" customFormat="false" ht="14.25" hidden="false" customHeight="true" outlineLevel="0" collapsed="false">
      <c r="H5932" s="44" t="n">
        <f aca="false">IF(ISNUMBER(SEARCH($N$1,I5932)),MAX($H$4:H5931)+1,0)</f>
        <v>0</v>
      </c>
      <c r="N5932" s="44" t="str">
        <f aca="false">IFERROR(VLOOKUP(ROWS($N$5:N5932),$H$5:$I$6009,2,0),"")</f>
        <v/>
      </c>
    </row>
    <row r="5933" customFormat="false" ht="14.25" hidden="false" customHeight="true" outlineLevel="0" collapsed="false">
      <c r="H5933" s="44" t="n">
        <f aca="false">IF(ISNUMBER(SEARCH($N$1,I5933)),MAX($H$4:H5932)+1,0)</f>
        <v>0</v>
      </c>
      <c r="N5933" s="44" t="str">
        <f aca="false">IFERROR(VLOOKUP(ROWS($N$5:N5933),$H$5:$I$6009,2,0),"")</f>
        <v/>
      </c>
    </row>
    <row r="5934" customFormat="false" ht="14.25" hidden="false" customHeight="true" outlineLevel="0" collapsed="false">
      <c r="H5934" s="44" t="n">
        <f aca="false">IF(ISNUMBER(SEARCH($N$1,I5934)),MAX($H$4:H5933)+1,0)</f>
        <v>0</v>
      </c>
      <c r="N5934" s="44" t="str">
        <f aca="false">IFERROR(VLOOKUP(ROWS($N$5:N5934),$H$5:$I$6009,2,0),"")</f>
        <v/>
      </c>
    </row>
    <row r="5935" customFormat="false" ht="14.25" hidden="false" customHeight="true" outlineLevel="0" collapsed="false">
      <c r="H5935" s="44" t="n">
        <f aca="false">IF(ISNUMBER(SEARCH($N$1,I5935)),MAX($H$4:H5934)+1,0)</f>
        <v>0</v>
      </c>
      <c r="N5935" s="44" t="str">
        <f aca="false">IFERROR(VLOOKUP(ROWS($N$5:N5935),$H$5:$I$6009,2,0),"")</f>
        <v/>
      </c>
    </row>
    <row r="5936" customFormat="false" ht="14.25" hidden="false" customHeight="true" outlineLevel="0" collapsed="false">
      <c r="H5936" s="44" t="n">
        <f aca="false">IF(ISNUMBER(SEARCH($N$1,I5936)),MAX($H$4:H5935)+1,0)</f>
        <v>0</v>
      </c>
      <c r="N5936" s="44" t="str">
        <f aca="false">IFERROR(VLOOKUP(ROWS($N$5:N5936),$H$5:$I$6009,2,0),"")</f>
        <v/>
      </c>
    </row>
    <row r="5937" customFormat="false" ht="14.25" hidden="false" customHeight="true" outlineLevel="0" collapsed="false">
      <c r="H5937" s="44" t="n">
        <f aca="false">IF(ISNUMBER(SEARCH($N$1,I5937)),MAX($H$4:H5936)+1,0)</f>
        <v>0</v>
      </c>
      <c r="N5937" s="44" t="str">
        <f aca="false">IFERROR(VLOOKUP(ROWS($N$5:N5937),$H$5:$I$6009,2,0),"")</f>
        <v/>
      </c>
    </row>
    <row r="5938" customFormat="false" ht="14.25" hidden="false" customHeight="true" outlineLevel="0" collapsed="false">
      <c r="H5938" s="44" t="n">
        <f aca="false">IF(ISNUMBER(SEARCH($N$1,I5938)),MAX($H$4:H5937)+1,0)</f>
        <v>0</v>
      </c>
      <c r="N5938" s="44" t="str">
        <f aca="false">IFERROR(VLOOKUP(ROWS($N$5:N5938),$H$5:$I$6009,2,0),"")</f>
        <v/>
      </c>
    </row>
    <row r="5939" customFormat="false" ht="14.25" hidden="false" customHeight="true" outlineLevel="0" collapsed="false">
      <c r="H5939" s="44" t="n">
        <f aca="false">IF(ISNUMBER(SEARCH($N$1,I5939)),MAX($H$4:H5938)+1,0)</f>
        <v>0</v>
      </c>
      <c r="N5939" s="44" t="str">
        <f aca="false">IFERROR(VLOOKUP(ROWS($N$5:N5939),$H$5:$I$6009,2,0),"")</f>
        <v/>
      </c>
    </row>
    <row r="5940" customFormat="false" ht="14.25" hidden="false" customHeight="true" outlineLevel="0" collapsed="false">
      <c r="H5940" s="44" t="n">
        <f aca="false">IF(ISNUMBER(SEARCH($N$1,I5940)),MAX($H$4:H5939)+1,0)</f>
        <v>0</v>
      </c>
      <c r="N5940" s="44" t="str">
        <f aca="false">IFERROR(VLOOKUP(ROWS($N$5:N5940),$H$5:$I$6009,2,0),"")</f>
        <v/>
      </c>
    </row>
    <row r="5941" customFormat="false" ht="14.25" hidden="false" customHeight="true" outlineLevel="0" collapsed="false">
      <c r="H5941" s="44" t="n">
        <f aca="false">IF(ISNUMBER(SEARCH($N$1,I5941)),MAX($H$4:H5940)+1,0)</f>
        <v>0</v>
      </c>
      <c r="N5941" s="44" t="str">
        <f aca="false">IFERROR(VLOOKUP(ROWS($N$5:N5941),$H$5:$I$6009,2,0),"")</f>
        <v/>
      </c>
    </row>
    <row r="5942" customFormat="false" ht="14.25" hidden="false" customHeight="true" outlineLevel="0" collapsed="false">
      <c r="H5942" s="44" t="n">
        <f aca="false">IF(ISNUMBER(SEARCH($N$1,I5942)),MAX($H$4:H5941)+1,0)</f>
        <v>0</v>
      </c>
      <c r="N5942" s="44" t="str">
        <f aca="false">IFERROR(VLOOKUP(ROWS($N$5:N5942),$H$5:$I$6009,2,0),"")</f>
        <v/>
      </c>
    </row>
    <row r="5943" customFormat="false" ht="14.25" hidden="false" customHeight="true" outlineLevel="0" collapsed="false">
      <c r="H5943" s="44" t="n">
        <f aca="false">IF(ISNUMBER(SEARCH($N$1,I5943)),MAX($H$4:H5942)+1,0)</f>
        <v>0</v>
      </c>
      <c r="N5943" s="44" t="str">
        <f aca="false">IFERROR(VLOOKUP(ROWS($N$5:N5943),$H$5:$I$6009,2,0),"")</f>
        <v/>
      </c>
    </row>
    <row r="5944" customFormat="false" ht="14.25" hidden="false" customHeight="true" outlineLevel="0" collapsed="false">
      <c r="H5944" s="44" t="n">
        <f aca="false">IF(ISNUMBER(SEARCH($N$1,I5944)),MAX($H$4:H5943)+1,0)</f>
        <v>0</v>
      </c>
      <c r="N5944" s="44" t="str">
        <f aca="false">IFERROR(VLOOKUP(ROWS($N$5:N5944),$H$5:$I$6009,2,0),"")</f>
        <v/>
      </c>
    </row>
    <row r="5945" customFormat="false" ht="14.25" hidden="false" customHeight="true" outlineLevel="0" collapsed="false">
      <c r="H5945" s="44" t="n">
        <f aca="false">IF(ISNUMBER(SEARCH($N$1,I5945)),MAX($H$4:H5944)+1,0)</f>
        <v>0</v>
      </c>
      <c r="N5945" s="44" t="str">
        <f aca="false">IFERROR(VLOOKUP(ROWS($N$5:N5945),$H$5:$I$6009,2,0),"")</f>
        <v/>
      </c>
    </row>
    <row r="5946" customFormat="false" ht="14.25" hidden="false" customHeight="true" outlineLevel="0" collapsed="false">
      <c r="H5946" s="44" t="n">
        <f aca="false">IF(ISNUMBER(SEARCH($N$1,I5946)),MAX($H$4:H5945)+1,0)</f>
        <v>0</v>
      </c>
      <c r="N5946" s="44" t="str">
        <f aca="false">IFERROR(VLOOKUP(ROWS($N$5:N5946),$H$5:$I$6009,2,0),"")</f>
        <v/>
      </c>
    </row>
    <row r="5947" customFormat="false" ht="14.25" hidden="false" customHeight="true" outlineLevel="0" collapsed="false">
      <c r="H5947" s="44" t="n">
        <f aca="false">IF(ISNUMBER(SEARCH($N$1,I5947)),MAX($H$4:H5946)+1,0)</f>
        <v>0</v>
      </c>
      <c r="N5947" s="44" t="str">
        <f aca="false">IFERROR(VLOOKUP(ROWS($N$5:N5947),$H$5:$I$6009,2,0),"")</f>
        <v/>
      </c>
    </row>
    <row r="5948" customFormat="false" ht="14.25" hidden="false" customHeight="true" outlineLevel="0" collapsed="false">
      <c r="H5948" s="44" t="n">
        <f aca="false">IF(ISNUMBER(SEARCH($N$1,I5948)),MAX($H$4:H5947)+1,0)</f>
        <v>0</v>
      </c>
      <c r="N5948" s="44" t="str">
        <f aca="false">IFERROR(VLOOKUP(ROWS($N$5:N5948),$H$5:$I$6009,2,0),"")</f>
        <v/>
      </c>
    </row>
    <row r="5949" customFormat="false" ht="14.25" hidden="false" customHeight="true" outlineLevel="0" collapsed="false">
      <c r="H5949" s="44" t="n">
        <f aca="false">IF(ISNUMBER(SEARCH($N$1,I5949)),MAX($H$4:H5948)+1,0)</f>
        <v>0</v>
      </c>
      <c r="N5949" s="44" t="str">
        <f aca="false">IFERROR(VLOOKUP(ROWS($N$5:N5949),$H$5:$I$6009,2,0),"")</f>
        <v/>
      </c>
    </row>
    <row r="5950" customFormat="false" ht="14.25" hidden="false" customHeight="true" outlineLevel="0" collapsed="false">
      <c r="H5950" s="44" t="n">
        <f aca="false">IF(ISNUMBER(SEARCH($N$1,I5950)),MAX($H$4:H5949)+1,0)</f>
        <v>0</v>
      </c>
      <c r="N5950" s="44" t="str">
        <f aca="false">IFERROR(VLOOKUP(ROWS($N$5:N5950),$H$5:$I$6009,2,0),"")</f>
        <v/>
      </c>
    </row>
    <row r="5951" customFormat="false" ht="14.25" hidden="false" customHeight="true" outlineLevel="0" collapsed="false">
      <c r="H5951" s="44" t="n">
        <f aca="false">IF(ISNUMBER(SEARCH($N$1,I5951)),MAX($H$4:H5950)+1,0)</f>
        <v>0</v>
      </c>
      <c r="N5951" s="44" t="str">
        <f aca="false">IFERROR(VLOOKUP(ROWS($N$5:N5951),$H$5:$I$6009,2,0),"")</f>
        <v/>
      </c>
    </row>
    <row r="5952" customFormat="false" ht="14.25" hidden="false" customHeight="true" outlineLevel="0" collapsed="false">
      <c r="H5952" s="44" t="n">
        <f aca="false">IF(ISNUMBER(SEARCH($N$1,I5952)),MAX($H$4:H5951)+1,0)</f>
        <v>0</v>
      </c>
      <c r="N5952" s="44" t="str">
        <f aca="false">IFERROR(VLOOKUP(ROWS($N$5:N5952),$H$5:$I$6009,2,0),"")</f>
        <v/>
      </c>
    </row>
    <row r="5953" customFormat="false" ht="14.25" hidden="false" customHeight="true" outlineLevel="0" collapsed="false">
      <c r="H5953" s="44" t="n">
        <f aca="false">IF(ISNUMBER(SEARCH($N$1,I5953)),MAX($H$4:H5952)+1,0)</f>
        <v>0</v>
      </c>
      <c r="N5953" s="44" t="str">
        <f aca="false">IFERROR(VLOOKUP(ROWS($N$5:N5953),$H$5:$I$6009,2,0),"")</f>
        <v/>
      </c>
    </row>
    <row r="5954" customFormat="false" ht="14.25" hidden="false" customHeight="true" outlineLevel="0" collapsed="false">
      <c r="H5954" s="44" t="n">
        <f aca="false">IF(ISNUMBER(SEARCH($N$1,I5954)),MAX($H$4:H5953)+1,0)</f>
        <v>0</v>
      </c>
      <c r="N5954" s="44" t="str">
        <f aca="false">IFERROR(VLOOKUP(ROWS($N$5:N5954),$H$5:$I$6009,2,0),"")</f>
        <v/>
      </c>
    </row>
    <row r="5955" customFormat="false" ht="14.25" hidden="false" customHeight="true" outlineLevel="0" collapsed="false">
      <c r="H5955" s="44" t="n">
        <f aca="false">IF(ISNUMBER(SEARCH($N$1,I5955)),MAX($H$4:H5954)+1,0)</f>
        <v>0</v>
      </c>
      <c r="N5955" s="44" t="str">
        <f aca="false">IFERROR(VLOOKUP(ROWS($N$5:N5955),$H$5:$I$6009,2,0),"")</f>
        <v/>
      </c>
    </row>
    <row r="5956" customFormat="false" ht="14.25" hidden="false" customHeight="true" outlineLevel="0" collapsed="false">
      <c r="H5956" s="44" t="n">
        <f aca="false">IF(ISNUMBER(SEARCH($N$1,I5956)),MAX($H$4:H5955)+1,0)</f>
        <v>0</v>
      </c>
      <c r="N5956" s="44" t="str">
        <f aca="false">IFERROR(VLOOKUP(ROWS($N$5:N5956),$H$5:$I$6009,2,0),"")</f>
        <v/>
      </c>
    </row>
    <row r="5957" customFormat="false" ht="14.25" hidden="false" customHeight="true" outlineLevel="0" collapsed="false">
      <c r="H5957" s="44" t="n">
        <f aca="false">IF(ISNUMBER(SEARCH($N$1,I5957)),MAX($H$4:H5956)+1,0)</f>
        <v>0</v>
      </c>
      <c r="N5957" s="44" t="str">
        <f aca="false">IFERROR(VLOOKUP(ROWS($N$5:N5957),$H$5:$I$6009,2,0),"")</f>
        <v/>
      </c>
    </row>
    <row r="5958" customFormat="false" ht="14.25" hidden="false" customHeight="true" outlineLevel="0" collapsed="false">
      <c r="H5958" s="44" t="n">
        <f aca="false">IF(ISNUMBER(SEARCH($N$1,I5958)),MAX($H$4:H5957)+1,0)</f>
        <v>0</v>
      </c>
      <c r="N5958" s="44" t="str">
        <f aca="false">IFERROR(VLOOKUP(ROWS($N$5:N5958),$H$5:$I$6009,2,0),"")</f>
        <v/>
      </c>
    </row>
    <row r="5959" customFormat="false" ht="14.25" hidden="false" customHeight="true" outlineLevel="0" collapsed="false">
      <c r="H5959" s="44" t="n">
        <f aca="false">IF(ISNUMBER(SEARCH($N$1,I5959)),MAX($H$4:H5958)+1,0)</f>
        <v>0</v>
      </c>
      <c r="N5959" s="44" t="str">
        <f aca="false">IFERROR(VLOOKUP(ROWS($N$5:N5959),$H$5:$I$6009,2,0),"")</f>
        <v/>
      </c>
    </row>
    <row r="5960" customFormat="false" ht="14.25" hidden="false" customHeight="true" outlineLevel="0" collapsed="false">
      <c r="H5960" s="44" t="n">
        <f aca="false">IF(ISNUMBER(SEARCH($N$1,I5960)),MAX($H$4:H5959)+1,0)</f>
        <v>0</v>
      </c>
      <c r="N5960" s="44" t="str">
        <f aca="false">IFERROR(VLOOKUP(ROWS($N$5:N5960),$H$5:$I$6009,2,0),"")</f>
        <v/>
      </c>
    </row>
    <row r="5961" customFormat="false" ht="14.25" hidden="false" customHeight="true" outlineLevel="0" collapsed="false">
      <c r="H5961" s="44" t="n">
        <f aca="false">IF(ISNUMBER(SEARCH($N$1,I5961)),MAX($H$4:H5960)+1,0)</f>
        <v>0</v>
      </c>
      <c r="N5961" s="44" t="str">
        <f aca="false">IFERROR(VLOOKUP(ROWS($N$5:N5961),$H$5:$I$6009,2,0),"")</f>
        <v/>
      </c>
    </row>
    <row r="5962" customFormat="false" ht="14.25" hidden="false" customHeight="true" outlineLevel="0" collapsed="false">
      <c r="H5962" s="44" t="n">
        <f aca="false">IF(ISNUMBER(SEARCH($N$1,I5962)),MAX($H$4:H5961)+1,0)</f>
        <v>0</v>
      </c>
      <c r="N5962" s="44" t="str">
        <f aca="false">IFERROR(VLOOKUP(ROWS($N$5:N5962),$H$5:$I$6009,2,0),"")</f>
        <v/>
      </c>
    </row>
    <row r="5963" customFormat="false" ht="14.25" hidden="false" customHeight="true" outlineLevel="0" collapsed="false">
      <c r="H5963" s="44" t="n">
        <f aca="false">IF(ISNUMBER(SEARCH($N$1,I5963)),MAX($H$4:H5962)+1,0)</f>
        <v>0</v>
      </c>
      <c r="N5963" s="44" t="str">
        <f aca="false">IFERROR(VLOOKUP(ROWS($N$5:N5963),$H$5:$I$6009,2,0),"")</f>
        <v/>
      </c>
    </row>
    <row r="5964" customFormat="false" ht="14.25" hidden="false" customHeight="true" outlineLevel="0" collapsed="false">
      <c r="H5964" s="44" t="n">
        <f aca="false">IF(ISNUMBER(SEARCH($N$1,I5964)),MAX($H$4:H5963)+1,0)</f>
        <v>0</v>
      </c>
      <c r="N5964" s="44" t="str">
        <f aca="false">IFERROR(VLOOKUP(ROWS($N$5:N5964),$H$5:$I$6009,2,0),"")</f>
        <v/>
      </c>
    </row>
    <row r="5965" customFormat="false" ht="14.25" hidden="false" customHeight="true" outlineLevel="0" collapsed="false">
      <c r="H5965" s="44" t="n">
        <f aca="false">IF(ISNUMBER(SEARCH($N$1,I5965)),MAX($H$4:H5964)+1,0)</f>
        <v>0</v>
      </c>
      <c r="N5965" s="44" t="str">
        <f aca="false">IFERROR(VLOOKUP(ROWS($N$5:N5965),$H$5:$I$6009,2,0),"")</f>
        <v/>
      </c>
    </row>
    <row r="5966" customFormat="false" ht="14.25" hidden="false" customHeight="true" outlineLevel="0" collapsed="false">
      <c r="H5966" s="44" t="n">
        <f aca="false">IF(ISNUMBER(SEARCH($N$1,I5966)),MAX($H$4:H5965)+1,0)</f>
        <v>0</v>
      </c>
      <c r="N5966" s="44" t="str">
        <f aca="false">IFERROR(VLOOKUP(ROWS($N$5:N5966),$H$5:$I$6009,2,0),"")</f>
        <v/>
      </c>
    </row>
    <row r="5967" customFormat="false" ht="14.25" hidden="false" customHeight="true" outlineLevel="0" collapsed="false">
      <c r="H5967" s="44" t="n">
        <f aca="false">IF(ISNUMBER(SEARCH($N$1,I5967)),MAX($H$4:H5966)+1,0)</f>
        <v>0</v>
      </c>
      <c r="N5967" s="44" t="str">
        <f aca="false">IFERROR(VLOOKUP(ROWS($N$5:N5967),$H$5:$I$6009,2,0),"")</f>
        <v/>
      </c>
    </row>
    <row r="5968" customFormat="false" ht="14.25" hidden="false" customHeight="true" outlineLevel="0" collapsed="false">
      <c r="H5968" s="44" t="n">
        <f aca="false">IF(ISNUMBER(SEARCH($N$1,I5968)),MAX($H$4:H5967)+1,0)</f>
        <v>0</v>
      </c>
      <c r="N5968" s="44" t="str">
        <f aca="false">IFERROR(VLOOKUP(ROWS($N$5:N5968),$H$5:$I$6009,2,0),"")</f>
        <v/>
      </c>
    </row>
    <row r="5969" customFormat="false" ht="14.25" hidden="false" customHeight="true" outlineLevel="0" collapsed="false">
      <c r="H5969" s="44" t="n">
        <f aca="false">IF(ISNUMBER(SEARCH($N$1,I5969)),MAX($H$4:H5968)+1,0)</f>
        <v>0</v>
      </c>
      <c r="N5969" s="44" t="str">
        <f aca="false">IFERROR(VLOOKUP(ROWS($N$5:N5969),$H$5:$I$6009,2,0),"")</f>
        <v/>
      </c>
    </row>
    <row r="5970" customFormat="false" ht="14.25" hidden="false" customHeight="true" outlineLevel="0" collapsed="false">
      <c r="H5970" s="44" t="n">
        <f aca="false">IF(ISNUMBER(SEARCH($N$1,I5970)),MAX($H$4:H5969)+1,0)</f>
        <v>0</v>
      </c>
      <c r="N5970" s="44" t="str">
        <f aca="false">IFERROR(VLOOKUP(ROWS($N$5:N5970),$H$5:$I$6009,2,0),"")</f>
        <v/>
      </c>
    </row>
    <row r="5971" customFormat="false" ht="14.25" hidden="false" customHeight="true" outlineLevel="0" collapsed="false">
      <c r="H5971" s="44" t="n">
        <f aca="false">IF(ISNUMBER(SEARCH($N$1,I5971)),MAX($H$4:H5970)+1,0)</f>
        <v>0</v>
      </c>
      <c r="N5971" s="44" t="str">
        <f aca="false">IFERROR(VLOOKUP(ROWS($N$5:N5971),$H$5:$I$6009,2,0),"")</f>
        <v/>
      </c>
    </row>
    <row r="5972" customFormat="false" ht="14.25" hidden="false" customHeight="true" outlineLevel="0" collapsed="false">
      <c r="H5972" s="44" t="n">
        <f aca="false">IF(ISNUMBER(SEARCH($N$1,I5972)),MAX($H$4:H5971)+1,0)</f>
        <v>0</v>
      </c>
      <c r="N5972" s="44" t="str">
        <f aca="false">IFERROR(VLOOKUP(ROWS($N$5:N5972),$H$5:$I$6009,2,0),"")</f>
        <v/>
      </c>
    </row>
    <row r="5973" customFormat="false" ht="14.25" hidden="false" customHeight="true" outlineLevel="0" collapsed="false">
      <c r="H5973" s="44" t="n">
        <f aca="false">IF(ISNUMBER(SEARCH($N$1,I5973)),MAX($H$4:H5972)+1,0)</f>
        <v>0</v>
      </c>
      <c r="N5973" s="44" t="str">
        <f aca="false">IFERROR(VLOOKUP(ROWS($N$5:N5973),$H$5:$I$6009,2,0),"")</f>
        <v/>
      </c>
    </row>
    <row r="5974" customFormat="false" ht="14.25" hidden="false" customHeight="true" outlineLevel="0" collapsed="false">
      <c r="H5974" s="44" t="n">
        <f aca="false">IF(ISNUMBER(SEARCH($N$1,I5974)),MAX($H$4:H5973)+1,0)</f>
        <v>0</v>
      </c>
      <c r="N5974" s="44" t="str">
        <f aca="false">IFERROR(VLOOKUP(ROWS($N$5:N5974),$H$5:$I$6009,2,0),"")</f>
        <v/>
      </c>
    </row>
    <row r="5975" customFormat="false" ht="14.25" hidden="false" customHeight="true" outlineLevel="0" collapsed="false">
      <c r="H5975" s="44" t="n">
        <f aca="false">IF(ISNUMBER(SEARCH($N$1,I5975)),MAX($H$4:H5974)+1,0)</f>
        <v>0</v>
      </c>
      <c r="N5975" s="44" t="str">
        <f aca="false">IFERROR(VLOOKUP(ROWS($N$5:N5975),$H$5:$I$6009,2,0),"")</f>
        <v/>
      </c>
    </row>
    <row r="5976" customFormat="false" ht="14.25" hidden="false" customHeight="true" outlineLevel="0" collapsed="false">
      <c r="H5976" s="44" t="n">
        <f aca="false">IF(ISNUMBER(SEARCH($N$1,I5976)),MAX($H$4:H5975)+1,0)</f>
        <v>0</v>
      </c>
      <c r="N5976" s="44" t="str">
        <f aca="false">IFERROR(VLOOKUP(ROWS($N$5:N5976),$H$5:$I$6009,2,0),"")</f>
        <v/>
      </c>
    </row>
    <row r="5977" customFormat="false" ht="14.25" hidden="false" customHeight="true" outlineLevel="0" collapsed="false">
      <c r="H5977" s="44" t="n">
        <f aca="false">IF(ISNUMBER(SEARCH($N$1,I5977)),MAX($H$4:H5976)+1,0)</f>
        <v>0</v>
      </c>
      <c r="N5977" s="44" t="str">
        <f aca="false">IFERROR(VLOOKUP(ROWS($N$5:N5977),$H$5:$I$6009,2,0),"")</f>
        <v/>
      </c>
    </row>
    <row r="5978" customFormat="false" ht="14.25" hidden="false" customHeight="true" outlineLevel="0" collapsed="false">
      <c r="H5978" s="44" t="n">
        <f aca="false">IF(ISNUMBER(SEARCH($N$1,I5978)),MAX($H$4:H5977)+1,0)</f>
        <v>0</v>
      </c>
      <c r="N5978" s="44" t="str">
        <f aca="false">IFERROR(VLOOKUP(ROWS($N$5:N5978),$H$5:$I$6009,2,0),"")</f>
        <v/>
      </c>
    </row>
    <row r="5979" customFormat="false" ht="14.25" hidden="false" customHeight="true" outlineLevel="0" collapsed="false">
      <c r="H5979" s="44" t="n">
        <f aca="false">IF(ISNUMBER(SEARCH($N$1,I5979)),MAX($H$4:H5978)+1,0)</f>
        <v>0</v>
      </c>
      <c r="N5979" s="44" t="str">
        <f aca="false">IFERROR(VLOOKUP(ROWS($N$5:N5979),$H$5:$I$6009,2,0),"")</f>
        <v/>
      </c>
    </row>
    <row r="5980" customFormat="false" ht="14.25" hidden="false" customHeight="true" outlineLevel="0" collapsed="false">
      <c r="H5980" s="44" t="n">
        <f aca="false">IF(ISNUMBER(SEARCH($N$1,I5980)),MAX($H$4:H5979)+1,0)</f>
        <v>0</v>
      </c>
      <c r="N5980" s="44" t="str">
        <f aca="false">IFERROR(VLOOKUP(ROWS($N$5:N5980),$H$5:$I$6009,2,0),"")</f>
        <v/>
      </c>
    </row>
    <row r="5981" customFormat="false" ht="14.25" hidden="false" customHeight="true" outlineLevel="0" collapsed="false">
      <c r="H5981" s="44" t="n">
        <f aca="false">IF(ISNUMBER(SEARCH($N$1,I5981)),MAX($H$4:H5980)+1,0)</f>
        <v>0</v>
      </c>
      <c r="N5981" s="44" t="str">
        <f aca="false">IFERROR(VLOOKUP(ROWS($N$5:N5981),$H$5:$I$6009,2,0),"")</f>
        <v/>
      </c>
    </row>
    <row r="5982" customFormat="false" ht="14.25" hidden="false" customHeight="true" outlineLevel="0" collapsed="false">
      <c r="H5982" s="44" t="n">
        <f aca="false">IF(ISNUMBER(SEARCH($N$1,I5982)),MAX($H$4:H5981)+1,0)</f>
        <v>0</v>
      </c>
      <c r="N5982" s="44" t="str">
        <f aca="false">IFERROR(VLOOKUP(ROWS($N$5:N5982),$H$5:$I$6009,2,0),"")</f>
        <v/>
      </c>
    </row>
    <row r="5983" customFormat="false" ht="14.25" hidden="false" customHeight="true" outlineLevel="0" collapsed="false">
      <c r="H5983" s="44" t="n">
        <f aca="false">IF(ISNUMBER(SEARCH($N$1,I5983)),MAX($H$4:H5982)+1,0)</f>
        <v>0</v>
      </c>
      <c r="N5983" s="44" t="str">
        <f aca="false">IFERROR(VLOOKUP(ROWS($N$5:N5983),$H$5:$I$6009,2,0),"")</f>
        <v/>
      </c>
    </row>
    <row r="5984" customFormat="false" ht="14.25" hidden="false" customHeight="true" outlineLevel="0" collapsed="false">
      <c r="H5984" s="44" t="n">
        <f aca="false">IF(ISNUMBER(SEARCH($N$1,I5984)),MAX($H$4:H5983)+1,0)</f>
        <v>0</v>
      </c>
      <c r="N5984" s="44" t="str">
        <f aca="false">IFERROR(VLOOKUP(ROWS($N$5:N5984),$H$5:$I$6009,2,0),"")</f>
        <v/>
      </c>
    </row>
    <row r="5985" customFormat="false" ht="14.25" hidden="false" customHeight="true" outlineLevel="0" collapsed="false">
      <c r="H5985" s="44" t="n">
        <f aca="false">IF(ISNUMBER(SEARCH($N$1,I5985)),MAX($H$4:H5984)+1,0)</f>
        <v>0</v>
      </c>
      <c r="N5985" s="44" t="str">
        <f aca="false">IFERROR(VLOOKUP(ROWS($N$5:N5985),$H$5:$I$6009,2,0),"")</f>
        <v/>
      </c>
    </row>
    <row r="5986" customFormat="false" ht="14.25" hidden="false" customHeight="true" outlineLevel="0" collapsed="false">
      <c r="H5986" s="44" t="n">
        <f aca="false">IF(ISNUMBER(SEARCH($N$1,I5986)),MAX($H$4:H5985)+1,0)</f>
        <v>0</v>
      </c>
      <c r="N5986" s="44" t="str">
        <f aca="false">IFERROR(VLOOKUP(ROWS($N$5:N5986),$H$5:$I$6009,2,0),"")</f>
        <v/>
      </c>
    </row>
    <row r="5987" customFormat="false" ht="14.25" hidden="false" customHeight="true" outlineLevel="0" collapsed="false">
      <c r="H5987" s="44" t="n">
        <f aca="false">IF(ISNUMBER(SEARCH($N$1,I5987)),MAX($H$4:H5986)+1,0)</f>
        <v>0</v>
      </c>
      <c r="N5987" s="44" t="str">
        <f aca="false">IFERROR(VLOOKUP(ROWS($N$5:N5987),$H$5:$I$6009,2,0),"")</f>
        <v/>
      </c>
    </row>
    <row r="5988" customFormat="false" ht="14.25" hidden="false" customHeight="true" outlineLevel="0" collapsed="false">
      <c r="H5988" s="44" t="n">
        <f aca="false">IF(ISNUMBER(SEARCH($N$1,I5988)),MAX($H$4:H5987)+1,0)</f>
        <v>0</v>
      </c>
      <c r="N5988" s="44" t="str">
        <f aca="false">IFERROR(VLOOKUP(ROWS($N$5:N5988),$H$5:$I$6009,2,0),"")</f>
        <v/>
      </c>
    </row>
    <row r="5989" customFormat="false" ht="14.25" hidden="false" customHeight="true" outlineLevel="0" collapsed="false">
      <c r="H5989" s="44" t="n">
        <f aca="false">IF(ISNUMBER(SEARCH($N$1,I5989)),MAX($H$4:H5988)+1,0)</f>
        <v>0</v>
      </c>
      <c r="N5989" s="44" t="str">
        <f aca="false">IFERROR(VLOOKUP(ROWS($N$5:N5989),$H$5:$I$6009,2,0),"")</f>
        <v/>
      </c>
    </row>
    <row r="5990" customFormat="false" ht="14.25" hidden="false" customHeight="true" outlineLevel="0" collapsed="false">
      <c r="H5990" s="44" t="n">
        <f aca="false">IF(ISNUMBER(SEARCH($N$1,I5990)),MAX($H$4:H5989)+1,0)</f>
        <v>0</v>
      </c>
      <c r="N5990" s="44" t="str">
        <f aca="false">IFERROR(VLOOKUP(ROWS($N$5:N5990),$H$5:$I$6009,2,0),"")</f>
        <v/>
      </c>
    </row>
    <row r="5991" customFormat="false" ht="14.25" hidden="false" customHeight="true" outlineLevel="0" collapsed="false">
      <c r="H5991" s="44" t="n">
        <f aca="false">IF(ISNUMBER(SEARCH($N$1,I5991)),MAX($H$4:H5990)+1,0)</f>
        <v>0</v>
      </c>
      <c r="N5991" s="44" t="str">
        <f aca="false">IFERROR(VLOOKUP(ROWS($N$5:N5991),$H$5:$I$6009,2,0),"")</f>
        <v/>
      </c>
    </row>
    <row r="5992" customFormat="false" ht="14.25" hidden="false" customHeight="true" outlineLevel="0" collapsed="false">
      <c r="H5992" s="44" t="n">
        <f aca="false">IF(ISNUMBER(SEARCH($N$1,I5992)),MAX($H$4:H5991)+1,0)</f>
        <v>0</v>
      </c>
      <c r="N5992" s="44" t="str">
        <f aca="false">IFERROR(VLOOKUP(ROWS($N$5:N5992),$H$5:$I$6009,2,0),"")</f>
        <v/>
      </c>
    </row>
    <row r="5993" customFormat="false" ht="14.25" hidden="false" customHeight="true" outlineLevel="0" collapsed="false">
      <c r="H5993" s="44" t="n">
        <f aca="false">IF(ISNUMBER(SEARCH($N$1,I5993)),MAX($H$4:H5992)+1,0)</f>
        <v>0</v>
      </c>
      <c r="N5993" s="44" t="str">
        <f aca="false">IFERROR(VLOOKUP(ROWS($N$5:N5993),$H$5:$I$6009,2,0),"")</f>
        <v/>
      </c>
    </row>
    <row r="5994" customFormat="false" ht="14.25" hidden="false" customHeight="true" outlineLevel="0" collapsed="false">
      <c r="H5994" s="44" t="n">
        <f aca="false">IF(ISNUMBER(SEARCH($N$1,I5994)),MAX($H$4:H5993)+1,0)</f>
        <v>0</v>
      </c>
      <c r="N5994" s="44" t="str">
        <f aca="false">IFERROR(VLOOKUP(ROWS($N$5:N5994),$H$5:$I$6009,2,0),"")</f>
        <v/>
      </c>
    </row>
    <row r="5995" customFormat="false" ht="14.25" hidden="false" customHeight="true" outlineLevel="0" collapsed="false">
      <c r="H5995" s="44" t="n">
        <f aca="false">IF(ISNUMBER(SEARCH($N$1,I5995)),MAX($H$4:H5994)+1,0)</f>
        <v>0</v>
      </c>
      <c r="N5995" s="44" t="str">
        <f aca="false">IFERROR(VLOOKUP(ROWS($N$5:N5995),$H$5:$I$6009,2,0),"")</f>
        <v/>
      </c>
    </row>
    <row r="5996" customFormat="false" ht="14.25" hidden="false" customHeight="true" outlineLevel="0" collapsed="false">
      <c r="H5996" s="44" t="n">
        <f aca="false">IF(ISNUMBER(SEARCH($N$1,I5996)),MAX($H$4:H5995)+1,0)</f>
        <v>0</v>
      </c>
      <c r="N5996" s="44" t="str">
        <f aca="false">IFERROR(VLOOKUP(ROWS($N$5:N5996),$H$5:$I$6009,2,0),"")</f>
        <v/>
      </c>
    </row>
    <row r="5997" customFormat="false" ht="14.25" hidden="false" customHeight="true" outlineLevel="0" collapsed="false">
      <c r="H5997" s="44" t="n">
        <f aca="false">IF(ISNUMBER(SEARCH($N$1,I5997)),MAX($H$4:H5996)+1,0)</f>
        <v>0</v>
      </c>
      <c r="N5997" s="44" t="str">
        <f aca="false">IFERROR(VLOOKUP(ROWS($N$5:N5997),$H$5:$I$6009,2,0),"")</f>
        <v/>
      </c>
    </row>
    <row r="5998" customFormat="false" ht="14.25" hidden="false" customHeight="true" outlineLevel="0" collapsed="false">
      <c r="H5998" s="44" t="n">
        <f aca="false">IF(ISNUMBER(SEARCH($N$1,I5998)),MAX($H$4:H5997)+1,0)</f>
        <v>0</v>
      </c>
      <c r="N5998" s="44" t="str">
        <f aca="false">IFERROR(VLOOKUP(ROWS($N$5:N5998),$H$5:$I$6009,2,0),"")</f>
        <v/>
      </c>
    </row>
    <row r="5999" customFormat="false" ht="14.25" hidden="false" customHeight="true" outlineLevel="0" collapsed="false">
      <c r="H5999" s="44" t="n">
        <f aca="false">IF(ISNUMBER(SEARCH($N$1,I5999)),MAX($H$4:H5998)+1,0)</f>
        <v>0</v>
      </c>
      <c r="N5999" s="44" t="str">
        <f aca="false">IFERROR(VLOOKUP(ROWS($N$5:N5999),$H$5:$I$6009,2,0),"")</f>
        <v/>
      </c>
    </row>
    <row r="6000" customFormat="false" ht="14.25" hidden="false" customHeight="true" outlineLevel="0" collapsed="false">
      <c r="H6000" s="44" t="n">
        <f aca="false">IF(ISNUMBER(SEARCH($N$1,I6000)),MAX($H$4:H5999)+1,0)</f>
        <v>0</v>
      </c>
      <c r="N6000" s="44" t="str">
        <f aca="false">IFERROR(VLOOKUP(ROWS($N$5:N6000),$H$5:$I$6009,2,0),"")</f>
        <v/>
      </c>
    </row>
    <row r="6001" customFormat="false" ht="14.25" hidden="false" customHeight="true" outlineLevel="0" collapsed="false">
      <c r="H6001" s="44" t="n">
        <f aca="false">IF(ISNUMBER(SEARCH($N$1,I6001)),MAX($H$4:H6000)+1,0)</f>
        <v>0</v>
      </c>
      <c r="N6001" s="44" t="str">
        <f aca="false">IFERROR(VLOOKUP(ROWS($N$5:N6001),$H$5:$I$6009,2,0),"")</f>
        <v/>
      </c>
    </row>
    <row r="6002" customFormat="false" ht="14.25" hidden="false" customHeight="true" outlineLevel="0" collapsed="false">
      <c r="H6002" s="44" t="n">
        <f aca="false">IF(ISNUMBER(SEARCH($N$1,I6002)),MAX($H$4:H6001)+1,0)</f>
        <v>0</v>
      </c>
      <c r="N6002" s="44" t="str">
        <f aca="false">IFERROR(VLOOKUP(ROWS($N$5:N6002),$H$5:$I$6009,2,0),"")</f>
        <v/>
      </c>
    </row>
    <row r="6003" customFormat="false" ht="14.25" hidden="false" customHeight="true" outlineLevel="0" collapsed="false">
      <c r="H6003" s="44" t="n">
        <f aca="false">IF(ISNUMBER(SEARCH($N$1,I6003)),MAX($H$4:H6002)+1,0)</f>
        <v>0</v>
      </c>
      <c r="N6003" s="44" t="str">
        <f aca="false">IFERROR(VLOOKUP(ROWS($N$5:N6003),$H$5:$I$6009,2,0),"")</f>
        <v/>
      </c>
    </row>
    <row r="6004" customFormat="false" ht="14.25" hidden="false" customHeight="true" outlineLevel="0" collapsed="false">
      <c r="H6004" s="44" t="n">
        <f aca="false">IF(ISNUMBER(SEARCH($N$1,I6004)),MAX($H$4:H6003)+1,0)</f>
        <v>0</v>
      </c>
      <c r="N6004" s="44" t="str">
        <f aca="false">IFERROR(VLOOKUP(ROWS($N$5:N6004),$H$5:$I$6009,2,0),"")</f>
        <v/>
      </c>
    </row>
    <row r="6005" customFormat="false" ht="14.25" hidden="false" customHeight="true" outlineLevel="0" collapsed="false">
      <c r="H6005" s="44" t="n">
        <f aca="false">IF(ISNUMBER(SEARCH($N$1,I6005)),MAX($H$4:H6004)+1,0)</f>
        <v>0</v>
      </c>
      <c r="N6005" s="44" t="str">
        <f aca="false">IFERROR(VLOOKUP(ROWS($N$5:N6005),$H$5:$I$6009,2,0),"")</f>
        <v/>
      </c>
    </row>
    <row r="6006" customFormat="false" ht="14.25" hidden="false" customHeight="true" outlineLevel="0" collapsed="false">
      <c r="H6006" s="44" t="n">
        <f aca="false">IF(ISNUMBER(SEARCH($N$1,I6006)),MAX($H$4:H6005)+1,0)</f>
        <v>0</v>
      </c>
      <c r="N6006" s="44" t="str">
        <f aca="false">IFERROR(VLOOKUP(ROWS($N$5:N6006),$H$5:$I$6009,2,0),"")</f>
        <v/>
      </c>
    </row>
    <row r="6007" customFormat="false" ht="14.25" hidden="false" customHeight="true" outlineLevel="0" collapsed="false">
      <c r="H6007" s="44" t="n">
        <f aca="false">IF(ISNUMBER(SEARCH($N$1,I6007)),MAX($H$4:H6006)+1,0)</f>
        <v>0</v>
      </c>
      <c r="N6007" s="44" t="str">
        <f aca="false">IFERROR(VLOOKUP(ROWS($N$5:N6007),$H$5:$I$6009,2,0),"")</f>
        <v/>
      </c>
    </row>
    <row r="6008" customFormat="false" ht="14.25" hidden="false" customHeight="true" outlineLevel="0" collapsed="false">
      <c r="H6008" s="44" t="n">
        <f aca="false">IF(ISNUMBER(SEARCH($N$1,I6008)),MAX($H$4:H6007)+1,0)</f>
        <v>0</v>
      </c>
      <c r="N6008" s="44" t="str">
        <f aca="false">IFERROR(VLOOKUP(ROWS($N$5:N6008),$H$5:$I$6009,2,0),"")</f>
        <v/>
      </c>
    </row>
    <row r="6009" customFormat="false" ht="14.25" hidden="false" customHeight="true" outlineLevel="0" collapsed="false">
      <c r="H6009" s="44" t="n">
        <f aca="false">IF(ISNUMBER(SEARCH($N$1,I6009)),MAX($H$4:H6008)+1,0)</f>
        <v>0</v>
      </c>
      <c r="N6009" s="44" t="str">
        <f aca="false">IFERROR(VLOOKUP(ROWS($N$5:N6009),$H$5:$I$6009,2,0),"")</f>
        <v/>
      </c>
    </row>
  </sheetData>
  <sheetProtection sheet="true" password="cf2a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LibreOffice/5.3.7.2$Windows_X86_64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2018-01-04T03:39:22Z</dcterms:created>
  <dc:creator>Thanakan.N</dc:creator>
  <dc:description/>
  <dc:language>en-US</dc:language>
  <cp:lastModifiedBy/>
  <dcterms:modified xsi:type="dcterms:W3CDTF">2019-06-26T11:12:16Z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