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403 NEW PABI\03-Meeting\03-Budget\Template\20180516_nui\"/>
    </mc:Choice>
  </mc:AlternateContent>
  <bookViews>
    <workbookView xWindow="0" yWindow="0" windowWidth="20490" windowHeight="7455" tabRatio="873"/>
  </bookViews>
  <sheets>
    <sheet name="HR-Expense" sheetId="5" r:id="rId1"/>
  </sheets>
  <calcPr calcId="152511"/>
</workbook>
</file>

<file path=xl/calcChain.xml><?xml version="1.0" encoding="utf-8"?>
<calcChain xmlns="http://schemas.openxmlformats.org/spreadsheetml/2006/main">
  <c r="U27" i="5" l="1"/>
  <c r="V27" i="5" s="1"/>
  <c r="W27" i="5" s="1"/>
  <c r="V26" i="5"/>
  <c r="W26" i="5" s="1"/>
  <c r="U26" i="5"/>
  <c r="U25" i="5"/>
  <c r="V25" i="5" s="1"/>
  <c r="W25" i="5" s="1"/>
  <c r="U24" i="5"/>
  <c r="V24" i="5" s="1"/>
  <c r="W24" i="5" s="1"/>
  <c r="U23" i="5"/>
  <c r="V23" i="5" s="1"/>
  <c r="W23" i="5" s="1"/>
  <c r="V22" i="5"/>
  <c r="W22" i="5" s="1"/>
  <c r="U22" i="5"/>
  <c r="C12" i="5"/>
  <c r="C11" i="5"/>
  <c r="AE2" i="5"/>
  <c r="AF2" i="5" l="1"/>
  <c r="AG2" i="5" s="1"/>
  <c r="AH2" i="5" s="1"/>
  <c r="C13" i="5"/>
  <c r="C14" i="5"/>
  <c r="C16" i="5" l="1"/>
  <c r="C19" i="5"/>
  <c r="C18" i="5"/>
  <c r="C15" i="5"/>
  <c r="C17" i="5"/>
  <c r="C20" i="5"/>
  <c r="U28" i="5" l="1"/>
  <c r="U21" i="5"/>
  <c r="G6" i="5"/>
  <c r="V28" i="5" l="1"/>
  <c r="W28" i="5" s="1"/>
  <c r="V21" i="5"/>
  <c r="W21" i="5" s="1"/>
  <c r="U17" i="5" l="1"/>
  <c r="V17" i="5" s="1"/>
  <c r="W17" i="5" s="1"/>
  <c r="U15" i="5"/>
  <c r="V15" i="5" s="1"/>
  <c r="W15" i="5" s="1"/>
  <c r="U12" i="5"/>
  <c r="V12" i="5" s="1"/>
  <c r="W12" i="5" s="1"/>
  <c r="U19" i="5" l="1"/>
  <c r="V19" i="5" s="1"/>
  <c r="W19" i="5" s="1"/>
  <c r="U13" i="5"/>
  <c r="V13" i="5" s="1"/>
  <c r="W13" i="5" s="1"/>
  <c r="U20" i="5" l="1"/>
  <c r="V20" i="5" s="1"/>
  <c r="W20" i="5" s="1"/>
  <c r="U18" i="5" l="1"/>
  <c r="V18" i="5" s="1"/>
  <c r="W18" i="5" s="1"/>
  <c r="S29" i="5"/>
  <c r="P29" i="5"/>
  <c r="H29" i="5"/>
  <c r="F7" i="5" s="1"/>
  <c r="L29" i="5" l="1"/>
  <c r="O29" i="5"/>
  <c r="N29" i="5"/>
  <c r="T29" i="5"/>
  <c r="M29" i="5"/>
  <c r="Q29" i="5"/>
  <c r="R29" i="5"/>
  <c r="J29" i="5"/>
  <c r="U16" i="5"/>
  <c r="V16" i="5" s="1"/>
  <c r="W16" i="5" s="1"/>
  <c r="U14" i="5"/>
  <c r="V14" i="5" s="1"/>
  <c r="W14" i="5" s="1"/>
  <c r="I29" i="5"/>
  <c r="U11" i="5" l="1"/>
  <c r="V11" i="5" s="1"/>
  <c r="W11" i="5" l="1"/>
  <c r="U29" i="5" l="1"/>
  <c r="K29" i="5"/>
  <c r="G7" i="5" l="1"/>
  <c r="H7" i="5" s="1"/>
  <c r="H6" i="5" s="1"/>
  <c r="V29" i="5"/>
  <c r="W29" i="5" s="1"/>
  <c r="U7" i="5" s="1"/>
  <c r="M2" i="5" s="1"/>
</calcChain>
</file>

<file path=xl/sharedStrings.xml><?xml version="1.0" encoding="utf-8"?>
<sst xmlns="http://schemas.openxmlformats.org/spreadsheetml/2006/main" count="88" uniqueCount="51">
  <si>
    <t>สก.</t>
  </si>
  <si>
    <t>ศอ.</t>
  </si>
  <si>
    <t>ศช.</t>
  </si>
  <si>
    <t>ศว.</t>
  </si>
  <si>
    <t>ศน.</t>
  </si>
  <si>
    <t>Fiscal Year</t>
  </si>
  <si>
    <t>Min</t>
  </si>
  <si>
    <t>Org</t>
  </si>
  <si>
    <t>Max</t>
  </si>
  <si>
    <t>Section</t>
  </si>
  <si>
    <t>Export Date</t>
  </si>
  <si>
    <t>Responsible by</t>
  </si>
  <si>
    <t>Total Budget</t>
  </si>
  <si>
    <t>Expense</t>
  </si>
  <si>
    <t>Charge Type</t>
  </si>
  <si>
    <t>Activity Group</t>
  </si>
  <si>
    <t>Description
(255 Characters)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</si>
  <si>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</si>
  <si>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</si>
  <si>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</si>
  <si>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</si>
  <si>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</si>
  <si>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</si>
  <si>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</si>
  <si>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</si>
  <si>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</si>
  <si>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</si>
  <si>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</si>
  <si>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</si>
  <si>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 Phase</t>
  </si>
  <si>
    <t>Total Budget vs Total Phase</t>
  </si>
  <si>
    <t>External</t>
  </si>
  <si>
    <t xml:space="preserve">TOTAL </t>
  </si>
  <si>
    <t>เงินเดือนและสวัสดิการ</t>
  </si>
  <si>
    <t>Section Org</t>
  </si>
  <si>
    <t>Section Org Description</t>
  </si>
  <si>
    <t>งบบุคลากรเงินเดือนและสวัสดิการ สก.</t>
  </si>
  <si>
    <t>109998</t>
  </si>
  <si>
    <t>Budget Plan</t>
  </si>
  <si>
    <t>209998</t>
  </si>
  <si>
    <t>งบบุคลากรเงินเดือนและสวัสดิการ ศช.</t>
  </si>
  <si>
    <t>งบบุคลากรเงินเดือนและสวัสดิการ ศว.</t>
  </si>
  <si>
    <t>งบบุคลากรเงินเดือนและสวัสดิการ ศอ.</t>
  </si>
  <si>
    <t>309998</t>
  </si>
  <si>
    <t>409998</t>
  </si>
  <si>
    <t>509998</t>
  </si>
  <si>
    <t>งบบุคลากรเงินเดือนและสวัสดิการ ศน.</t>
  </si>
  <si>
    <t>1</t>
  </si>
  <si>
    <t>เงินเดือน</t>
  </si>
  <si>
    <t>สวัสดิการ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</si>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</sst>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* #,##0\ ;\-* #,##0\ ;* &quot;- &quot;;@\ "/>
    <numFmt numFmtId="166" formatCode="#,##0.00_);[Red]\(#,##0.00\);&quot;&quot;"/>
    <numFmt numFmtId="167" formatCode="0\ ;\-0\ ;0\ ;@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222"/>
    </font>
    <font>
      <sz val="10"/>
      <name val="MS Sans Serif"/>
      <family val="2"/>
      <charset val="222"/>
    </font>
    <font>
      <sz val="10"/>
      <name val="Arial"/>
      <family val="2"/>
    </font>
    <font>
      <sz val="11"/>
      <color indexed="8"/>
      <name val="Tahoma"/>
      <family val="2"/>
      <charset val="222"/>
    </font>
    <font>
      <sz val="11"/>
      <color rgb="FF000000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i/>
      <sz val="11"/>
      <color rgb="FF7F7F7F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  <font>
      <b/>
      <sz val="10"/>
      <color rgb="FFFF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rgb="FF8EB4E3"/>
      </patternFill>
    </fill>
    <fill>
      <patternFill patternType="solid">
        <fgColor theme="0" tint="-0.14999847407452621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theme="4" tint="0.59999389629810485"/>
        <bgColor rgb="FF8EB4E3"/>
      </patternFill>
    </fill>
    <fill>
      <patternFill patternType="solid">
        <fgColor theme="4" tint="0.59999389629810485"/>
        <bgColor rgb="FFCC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rgb="FF99CCFF"/>
      </patternFill>
    </fill>
    <fill>
      <patternFill patternType="solid">
        <fgColor theme="5" tint="0.59999389629810485"/>
        <bgColor rgb="FFCCFFFF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</borders>
  <cellStyleXfs count="18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  <xf numFmtId="9" fontId="4" fillId="0" borderId="0" applyFont="0" applyFill="0" applyBorder="0" applyAlignment="0" applyProtection="0"/>
    <xf numFmtId="0" fontId="3" fillId="0" borderId="0"/>
    <xf numFmtId="0" fontId="6" fillId="0" borderId="0"/>
    <xf numFmtId="0" fontId="7" fillId="0" borderId="0" applyNumberFormat="0" applyFill="0" applyBorder="0" applyProtection="0">
      <alignment horizontal="left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Protection="0">
      <alignment horizontal="left"/>
    </xf>
    <xf numFmtId="0" fontId="7" fillId="0" borderId="0" applyNumberFormat="0" applyFill="0" applyBorder="0" applyAlignment="0" applyProtection="0"/>
    <xf numFmtId="0" fontId="7" fillId="0" borderId="0"/>
    <xf numFmtId="0" fontId="8" fillId="0" borderId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9" fillId="0" borderId="0" xfId="0" applyFont="1" applyAlignment="1" applyProtection="1"/>
    <xf numFmtId="0" fontId="9" fillId="0" borderId="0" xfId="0" applyFont="1" applyProtection="1"/>
    <xf numFmtId="0" fontId="10" fillId="4" borderId="2" xfId="0" applyFont="1" applyFill="1" applyBorder="1" applyAlignment="1" applyProtection="1">
      <alignment horizontal="left" vertical="top" wrapText="1"/>
    </xf>
    <xf numFmtId="0" fontId="12" fillId="5" borderId="3" xfId="17" applyFont="1" applyFill="1" applyBorder="1" applyAlignment="1" applyProtection="1">
      <alignment horizontal="center" vertical="top"/>
    </xf>
    <xf numFmtId="165" fontId="13" fillId="6" borderId="4" xfId="0" applyNumberFormat="1" applyFont="1" applyFill="1" applyBorder="1" applyAlignment="1" applyProtection="1">
      <alignment vertical="top"/>
    </xf>
    <xf numFmtId="39" fontId="9" fillId="2" borderId="0" xfId="1" applyNumberFormat="1" applyFont="1" applyFill="1" applyAlignment="1" applyProtection="1"/>
    <xf numFmtId="164" fontId="9" fillId="2" borderId="0" xfId="1" applyFont="1" applyFill="1" applyAlignment="1" applyProtection="1"/>
    <xf numFmtId="166" fontId="12" fillId="5" borderId="3" xfId="1" applyNumberFormat="1" applyFont="1" applyFill="1" applyBorder="1" applyAlignment="1" applyProtection="1">
      <alignment vertical="top"/>
    </xf>
    <xf numFmtId="0" fontId="12" fillId="0" borderId="0" xfId="0" applyFont="1" applyAlignment="1" applyProtection="1">
      <alignment horizontal="left" vertical="top"/>
    </xf>
    <xf numFmtId="0" fontId="12" fillId="0" borderId="0" xfId="0" applyFont="1" applyAlignment="1" applyProtection="1">
      <alignment vertical="top"/>
    </xf>
    <xf numFmtId="0" fontId="9" fillId="0" borderId="0" xfId="0" applyFont="1" applyAlignment="1" applyProtection="1">
      <alignment horizontal="center" vertical="center"/>
    </xf>
    <xf numFmtId="0" fontId="10" fillId="7" borderId="2" xfId="0" applyFont="1" applyFill="1" applyBorder="1" applyAlignment="1" applyProtection="1">
      <alignment horizontal="center" vertical="top" wrapText="1"/>
    </xf>
    <xf numFmtId="0" fontId="10" fillId="7" borderId="5" xfId="0" applyFont="1" applyFill="1" applyBorder="1" applyAlignment="1" applyProtection="1">
      <alignment horizontal="center" vertical="top" wrapText="1"/>
    </xf>
    <xf numFmtId="165" fontId="10" fillId="7" borderId="5" xfId="0" applyNumberFormat="1" applyFont="1" applyFill="1" applyBorder="1" applyAlignment="1" applyProtection="1">
      <alignment horizontal="center" vertical="top" wrapText="1"/>
    </xf>
    <xf numFmtId="165" fontId="10" fillId="7" borderId="6" xfId="0" applyNumberFormat="1" applyFont="1" applyFill="1" applyBorder="1" applyAlignment="1" applyProtection="1">
      <alignment horizontal="center" vertical="top" wrapText="1"/>
    </xf>
    <xf numFmtId="165" fontId="10" fillId="7" borderId="7" xfId="0" applyNumberFormat="1" applyFont="1" applyFill="1" applyBorder="1" applyAlignment="1" applyProtection="1">
      <alignment horizontal="center" vertical="top" wrapText="1"/>
    </xf>
    <xf numFmtId="165" fontId="10" fillId="7" borderId="8" xfId="0" applyNumberFormat="1" applyFont="1" applyFill="1" applyBorder="1" applyAlignment="1" applyProtection="1">
      <alignment horizontal="center" vertical="top" wrapText="1"/>
    </xf>
    <xf numFmtId="0" fontId="13" fillId="8" borderId="9" xfId="0" applyFont="1" applyFill="1" applyBorder="1" applyAlignment="1" applyProtection="1">
      <alignment vertical="top" wrapText="1"/>
    </xf>
    <xf numFmtId="0" fontId="14" fillId="0" borderId="10" xfId="0" applyFont="1" applyFill="1" applyBorder="1" applyAlignment="1" applyProtection="1">
      <alignment vertical="top" wrapText="1"/>
      <protection locked="0"/>
    </xf>
    <xf numFmtId="167" fontId="14" fillId="0" borderId="11" xfId="0" applyNumberFormat="1" applyFont="1" applyFill="1" applyBorder="1" applyAlignment="1" applyProtection="1">
      <alignment vertical="top" wrapText="1"/>
      <protection locked="0"/>
    </xf>
    <xf numFmtId="166" fontId="14" fillId="0" borderId="11" xfId="1" applyNumberFormat="1" applyFont="1" applyFill="1" applyBorder="1" applyAlignment="1" applyProtection="1">
      <alignment vertical="top"/>
      <protection locked="0"/>
    </xf>
    <xf numFmtId="166" fontId="14" fillId="9" borderId="11" xfId="1" applyNumberFormat="1" applyFont="1" applyFill="1" applyBorder="1" applyAlignment="1" applyProtection="1">
      <alignment vertical="top"/>
    </xf>
    <xf numFmtId="166" fontId="14" fillId="9" borderId="0" xfId="1" applyNumberFormat="1" applyFont="1" applyFill="1" applyBorder="1" applyAlignment="1" applyProtection="1">
      <alignment vertical="top"/>
    </xf>
    <xf numFmtId="166" fontId="14" fillId="0" borderId="12" xfId="1" applyNumberFormat="1" applyFont="1" applyFill="1" applyBorder="1" applyAlignment="1" applyProtection="1">
      <alignment vertical="top"/>
      <protection locked="0"/>
    </xf>
    <xf numFmtId="166" fontId="14" fillId="0" borderId="13" xfId="1" applyNumberFormat="1" applyFont="1" applyFill="1" applyBorder="1" applyAlignment="1" applyProtection="1">
      <alignment vertical="top"/>
      <protection locked="0"/>
    </xf>
    <xf numFmtId="166" fontId="14" fillId="0" borderId="14" xfId="1" applyNumberFormat="1" applyFont="1" applyFill="1" applyBorder="1" applyAlignment="1" applyProtection="1">
      <alignment vertical="top"/>
      <protection locked="0"/>
    </xf>
    <xf numFmtId="0" fontId="13" fillId="0" borderId="11" xfId="0" applyFont="1" applyFill="1" applyBorder="1" applyAlignment="1" applyProtection="1">
      <alignment vertical="top" wrapText="1"/>
    </xf>
    <xf numFmtId="0" fontId="9" fillId="0" borderId="0" xfId="0" applyFont="1" applyFill="1" applyAlignment="1" applyProtection="1"/>
    <xf numFmtId="0" fontId="9" fillId="0" borderId="0" xfId="0" applyFont="1" applyFill="1" applyProtection="1"/>
    <xf numFmtId="0" fontId="14" fillId="0" borderId="11" xfId="0" applyFont="1" applyFill="1" applyBorder="1" applyAlignment="1" applyProtection="1">
      <alignment vertical="top" wrapText="1"/>
      <protection locked="0"/>
    </xf>
    <xf numFmtId="0" fontId="10" fillId="10" borderId="15" xfId="0" applyFont="1" applyFill="1" applyBorder="1" applyAlignment="1" applyProtection="1">
      <alignment vertical="center"/>
    </xf>
    <xf numFmtId="0" fontId="10" fillId="10" borderId="1" xfId="0" applyFont="1" applyFill="1" applyBorder="1" applyAlignment="1" applyProtection="1">
      <alignment vertical="center"/>
    </xf>
    <xf numFmtId="166" fontId="10" fillId="10" borderId="1" xfId="1" applyNumberFormat="1" applyFont="1" applyFill="1" applyBorder="1" applyAlignment="1" applyProtection="1">
      <alignment vertical="center"/>
    </xf>
    <xf numFmtId="166" fontId="10" fillId="10" borderId="16" xfId="1" applyNumberFormat="1" applyFont="1" applyFill="1" applyBorder="1" applyAlignment="1" applyProtection="1">
      <alignment vertical="center"/>
    </xf>
    <xf numFmtId="166" fontId="10" fillId="10" borderId="17" xfId="1" applyNumberFormat="1" applyFont="1" applyFill="1" applyBorder="1" applyAlignment="1" applyProtection="1">
      <alignment vertical="center"/>
    </xf>
    <xf numFmtId="166" fontId="10" fillId="10" borderId="15" xfId="1" applyNumberFormat="1" applyFont="1" applyFill="1" applyBorder="1" applyAlignment="1" applyProtection="1">
      <alignment vertical="center"/>
    </xf>
    <xf numFmtId="0" fontId="15" fillId="11" borderId="1" xfId="0" applyFont="1" applyFill="1" applyBorder="1" applyAlignment="1" applyProtection="1">
      <alignment vertical="center"/>
    </xf>
    <xf numFmtId="0" fontId="10" fillId="7" borderId="2" xfId="0" quotePrefix="1" applyFont="1" applyFill="1" applyBorder="1" applyAlignment="1" applyProtection="1">
      <alignment horizontal="center" vertical="top" wrapText="1"/>
    </xf>
    <xf numFmtId="0" fontId="14" fillId="0" borderId="10" xfId="0" quotePrefix="1" applyFont="1" applyFill="1" applyBorder="1" applyAlignment="1" applyProtection="1">
      <alignment horizontal="left" vertical="top" wrapText="1"/>
      <protection locked="0"/>
    </xf>
    <xf numFmtId="0" fontId="14" fillId="0" borderId="10" xfId="0" applyNumberFormat="1" applyFont="1" applyFill="1" applyBorder="1" applyAlignment="1" applyProtection="1">
      <alignment vertical="top" wrapText="1"/>
      <protection locked="0"/>
    </xf>
    <xf numFmtId="0" fontId="9" fillId="0" borderId="0" xfId="0" applyFont="1" applyAlignment="1" applyProtection="1">
      <alignment horizontal="center"/>
    </xf>
    <xf numFmtId="0" fontId="9" fillId="0" borderId="0" xfId="0" quotePrefix="1" applyFont="1" applyAlignment="1" applyProtection="1">
      <alignment horizontal="center" vertical="center"/>
    </xf>
    <xf numFmtId="0" fontId="12" fillId="5" borderId="3" xfId="17" quotePrefix="1" applyFont="1" applyFill="1" applyBorder="1" applyAlignment="1" applyProtection="1">
      <alignment horizontal="center" vertical="top"/>
    </xf>
    <xf numFmtId="0" fontId="9" fillId="3" borderId="0" xfId="0" quotePrefix="1" applyFont="1" applyFill="1" applyAlignment="1" applyProtection="1">
      <alignment horizontal="center"/>
    </xf>
    <xf numFmtId="0" fontId="9" fillId="3" borderId="0" xfId="0" applyFont="1" applyFill="1" applyAlignment="1" applyProtection="1">
      <alignment horizontal="center"/>
    </xf>
  </cellXfs>
  <cellStyles count="18">
    <cellStyle name="Comma" xfId="1" builtinId="3"/>
    <cellStyle name="Comma 2" xfId="3"/>
    <cellStyle name="DataPilot Category" xfId="9"/>
    <cellStyle name="DataPilot Corner" xfId="10"/>
    <cellStyle name="DataPilot Field" xfId="11"/>
    <cellStyle name="DataPilot Result" xfId="12"/>
    <cellStyle name="DataPilot Title" xfId="13"/>
    <cellStyle name="DataPilot Value" xfId="14"/>
    <cellStyle name="Explanatory Text 2" xfId="17"/>
    <cellStyle name="Normal" xfId="0" builtinId="0"/>
    <cellStyle name="Normal 2" xfId="2"/>
    <cellStyle name="Normal 2 2" xfId="7"/>
    <cellStyle name="Normal 3" xfId="8"/>
    <cellStyle name="Normal 4" xfId="15"/>
    <cellStyle name="Normal 5" xfId="16"/>
    <cellStyle name="เครื่องหมายจุลภาค 2" xfId="4"/>
    <cellStyle name="ปกติ 2" xfId="5"/>
    <cellStyle name="เปอร์เซ็นต์ 2" xfId="6"/>
  </cellStyles>
  <dxfs count="8">
    <dxf>
      <font>
        <color rgb="FF000000"/>
        <name val="Calibri"/>
      </font>
      <fill>
        <patternFill>
          <bgColor rgb="FFFF0000"/>
        </patternFill>
      </fill>
    </dxf>
    <dxf>
      <font>
        <color rgb="FF000000"/>
        <name val="Calibri"/>
      </font>
      <fill>
        <patternFill>
          <bgColor rgb="FFFF0000"/>
        </patternFill>
      </fill>
    </dxf>
    <dxf>
      <font>
        <color rgb="FF000000"/>
        <name val="Calibri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theme="9" tint="-0.24994659260841701"/>
        </patternFill>
      </fill>
    </dxf>
    <dxf>
      <font>
        <color rgb="FF000000"/>
        <name val="Calibri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U31"/>
  <sheetViews>
    <sheetView tabSelected="1" workbookViewId="0">
      <pane xSplit="6" ySplit="10" topLeftCell="G11" activePane="bottomRight" state="frozen"/>
      <selection activeCell="O15" sqref="O15"/>
      <selection pane="topRight" activeCell="O15" sqref="O15"/>
      <selection pane="bottomLeft" activeCell="O15" sqref="O15"/>
      <selection pane="bottomRight" activeCell="E38" sqref="E38"/>
    </sheetView>
  </sheetViews>
  <sheetFormatPr defaultColWidth="8.85546875" defaultRowHeight="12.75"/>
  <cols>
    <col min="1" max="1" width="0.85546875" style="2" customWidth="1"/>
    <col min="2" max="2" width="10.5703125" style="1" customWidth="1"/>
    <col min="3" max="3" width="10.7109375" style="1" customWidth="1"/>
    <col min="4" max="4" width="11.5703125" style="1" customWidth="1"/>
    <col min="5" max="5" width="36.5703125" style="1" customWidth="1"/>
    <col min="6" max="7" width="30.7109375" style="1" customWidth="1"/>
    <col min="8" max="22" width="20.7109375" style="1" customWidth="1"/>
    <col min="23" max="26" width="8.85546875" style="1"/>
    <col min="27" max="27" width="19.28515625" style="1" customWidth="1"/>
    <col min="28" max="254" width="8.85546875" style="1"/>
    <col min="255" max="16384" width="8.85546875" style="2"/>
  </cols>
  <sheetData>
    <row r="1" spans="2:255" ht="5.0999999999999996" customHeight="1" thickBot="1"/>
    <row r="2" spans="2:255" ht="15" customHeight="1" thickBot="1">
      <c r="E2" s="3" t="s">
        <v>5</v>
      </c>
      <c r="F2" s="43"/>
      <c r="H2" s="2"/>
      <c r="I2" s="2"/>
      <c r="J2" s="2"/>
      <c r="K2" s="2"/>
      <c r="L2" s="2"/>
      <c r="M2" s="5" t="str">
        <f>IF(COUNTIF((U7),"Error")&lt;&gt;0,"Check phasing total","")</f>
        <v/>
      </c>
      <c r="N2" s="2"/>
      <c r="O2" s="2"/>
      <c r="P2" s="2"/>
      <c r="Q2" s="2"/>
      <c r="R2" s="2"/>
      <c r="S2" s="2"/>
      <c r="T2" s="2"/>
      <c r="U2" s="2"/>
      <c r="V2" s="2"/>
      <c r="Z2" s="1" t="s">
        <v>6</v>
      </c>
      <c r="AA2" s="6">
        <v>1</v>
      </c>
      <c r="AD2" s="44" t="s">
        <v>47</v>
      </c>
      <c r="AE2" s="45" t="str">
        <f>""&amp;AD2+1</f>
        <v>2</v>
      </c>
      <c r="AF2" s="45" t="str">
        <f t="shared" ref="AF2:AH2" si="0">""&amp;AE2+1</f>
        <v>3</v>
      </c>
      <c r="AG2" s="45" t="str">
        <f t="shared" si="0"/>
        <v>4</v>
      </c>
      <c r="AH2" s="45" t="str">
        <f t="shared" si="0"/>
        <v>5</v>
      </c>
    </row>
    <row r="3" spans="2:255" ht="15" customHeight="1">
      <c r="E3" s="3" t="s">
        <v>7</v>
      </c>
      <c r="F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Z3" s="1" t="s">
        <v>8</v>
      </c>
      <c r="AA3" s="7">
        <v>999999999999.98999</v>
      </c>
      <c r="AD3" s="45" t="s">
        <v>0</v>
      </c>
      <c r="AE3" s="45" t="s">
        <v>2</v>
      </c>
      <c r="AF3" s="45" t="s">
        <v>3</v>
      </c>
      <c r="AG3" s="45" t="s">
        <v>1</v>
      </c>
      <c r="AH3" s="45" t="s">
        <v>4</v>
      </c>
    </row>
    <row r="4" spans="2:255" ht="15" customHeight="1">
      <c r="E4" s="3" t="s">
        <v>9</v>
      </c>
      <c r="F4" s="4" t="s">
        <v>50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55" ht="15" customHeight="1">
      <c r="E5" s="3" t="s">
        <v>10</v>
      </c>
      <c r="F5" s="4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55" ht="15" customHeight="1" thickBot="1">
      <c r="E6" s="3" t="s">
        <v>11</v>
      </c>
      <c r="F6" s="4"/>
      <c r="G6" s="3" t="str">
        <f>U10</f>
        <v>Total Phase</v>
      </c>
      <c r="H6" s="8" t="str">
        <f>IF(H7=0,"Final",IF(H7&gt;0,"Phase &lt; Budget",IF(H7&lt;0,"Phase &gt; Budget","Error")))</f>
        <v>Final</v>
      </c>
      <c r="I6" s="2"/>
      <c r="J6" s="2"/>
      <c r="K6" s="2"/>
      <c r="N6" s="2"/>
      <c r="O6" s="2"/>
      <c r="P6" s="2"/>
      <c r="Q6" s="2"/>
      <c r="R6" s="2"/>
      <c r="S6" s="2"/>
      <c r="T6" s="2"/>
      <c r="U6" s="2"/>
      <c r="V6" s="2"/>
    </row>
    <row r="7" spans="2:255" ht="15" customHeight="1" thickBot="1">
      <c r="E7" s="3" t="s">
        <v>12</v>
      </c>
      <c r="F7" s="8">
        <f>H29</f>
        <v>0</v>
      </c>
      <c r="G7" s="8">
        <f>U29</f>
        <v>0</v>
      </c>
      <c r="H7" s="8">
        <f>F7-G7</f>
        <v>0</v>
      </c>
      <c r="I7" s="2"/>
      <c r="J7" s="2"/>
      <c r="K7" s="2"/>
      <c r="N7" s="2"/>
      <c r="O7" s="2"/>
      <c r="P7" s="2"/>
      <c r="Q7" s="2"/>
      <c r="R7" s="2"/>
      <c r="S7" s="2"/>
      <c r="T7" s="2"/>
      <c r="U7" s="5" t="str">
        <f>IF(COUNTIF((W11:W29),"Error")&lt;&gt;0,"Error","")</f>
        <v/>
      </c>
      <c r="V7" s="2"/>
    </row>
    <row r="8" spans="2:255" ht="4.9000000000000004" customHeight="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55">
      <c r="B9" s="9" t="s">
        <v>13</v>
      </c>
      <c r="C9" s="10"/>
      <c r="D9" s="10"/>
      <c r="E9" s="10"/>
      <c r="F9" s="10"/>
      <c r="G9" s="2"/>
      <c r="H9" s="4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1"/>
      <c r="U9" s="11"/>
      <c r="V9" s="42"/>
    </row>
    <row r="10" spans="2:255" ht="25.5">
      <c r="B10" s="12" t="s">
        <v>14</v>
      </c>
      <c r="C10" s="38" t="s">
        <v>7</v>
      </c>
      <c r="D10" s="38" t="s">
        <v>34</v>
      </c>
      <c r="E10" s="38" t="s">
        <v>35</v>
      </c>
      <c r="F10" s="12" t="s">
        <v>15</v>
      </c>
      <c r="G10" s="13" t="s">
        <v>16</v>
      </c>
      <c r="H10" s="14" t="s">
        <v>38</v>
      </c>
      <c r="I10" s="15" t="s">
        <v>17</v>
      </c>
      <c r="J10" s="16" t="s">
        <v>18</v>
      </c>
      <c r="K10" s="16" t="s">
        <v>19</v>
      </c>
      <c r="L10" s="15" t="s">
        <v>20</v>
      </c>
      <c r="M10" s="16" t="s">
        <v>21</v>
      </c>
      <c r="N10" s="16" t="s">
        <v>22</v>
      </c>
      <c r="O10" s="15" t="s">
        <v>23</v>
      </c>
      <c r="P10" s="16" t="s">
        <v>24</v>
      </c>
      <c r="Q10" s="16" t="s">
        <v>25</v>
      </c>
      <c r="R10" s="15" t="s">
        <v>26</v>
      </c>
      <c r="S10" s="15" t="s">
        <v>27</v>
      </c>
      <c r="T10" s="16" t="s">
        <v>28</v>
      </c>
      <c r="U10" s="14" t="s">
        <v>29</v>
      </c>
      <c r="V10" s="17" t="s">
        <v>30</v>
      </c>
      <c r="W10" s="18"/>
      <c r="IU10" s="1"/>
    </row>
    <row r="11" spans="2:255" s="29" customFormat="1" ht="19.899999999999999" customHeight="1">
      <c r="B11" s="19" t="s">
        <v>31</v>
      </c>
      <c r="C11" s="40" t="str">
        <f t="shared" ref="C11:C20" si="1">HLOOKUP(LEFT($D11,1),$AD$2:$AH$3,2,FALSE)</f>
        <v>สก.</v>
      </c>
      <c r="D11" s="39" t="s">
        <v>37</v>
      </c>
      <c r="E11" s="39" t="s">
        <v>36</v>
      </c>
      <c r="F11" s="19" t="s">
        <v>33</v>
      </c>
      <c r="G11" s="20" t="s">
        <v>48</v>
      </c>
      <c r="H11" s="21"/>
      <c r="I11" s="24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6"/>
      <c r="U11" s="22">
        <f>SUM(I11:T11)</f>
        <v>0</v>
      </c>
      <c r="V11" s="23">
        <f t="shared" ref="V11:V21" si="2">IF(H11-U11&lt;&gt;0,H11-U11,0)</f>
        <v>0</v>
      </c>
      <c r="W11" s="27" t="str">
        <f t="shared" ref="W11:W28" si="3">IF(ABS(V11)&gt;0,"Error","")</f>
        <v/>
      </c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28"/>
      <c r="II11" s="28"/>
      <c r="IJ11" s="28"/>
      <c r="IK11" s="28"/>
      <c r="IL11" s="28"/>
      <c r="IM11" s="28"/>
      <c r="IN11" s="28"/>
      <c r="IO11" s="28"/>
      <c r="IP11" s="28"/>
      <c r="IQ11" s="28"/>
      <c r="IR11" s="28"/>
      <c r="IS11" s="28"/>
      <c r="IT11" s="28"/>
      <c r="IU11" s="28"/>
    </row>
    <row r="12" spans="2:255" s="29" customFormat="1" ht="19.899999999999999" customHeight="1">
      <c r="B12" s="19" t="s">
        <v>31</v>
      </c>
      <c r="C12" s="40" t="str">
        <f t="shared" si="1"/>
        <v>สก.</v>
      </c>
      <c r="D12" s="19" t="s">
        <v>37</v>
      </c>
      <c r="E12" s="19" t="s">
        <v>36</v>
      </c>
      <c r="F12" s="19" t="s">
        <v>33</v>
      </c>
      <c r="G12" s="20" t="s">
        <v>49</v>
      </c>
      <c r="H12" s="21"/>
      <c r="I12" s="24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6"/>
      <c r="U12" s="22">
        <f t="shared" ref="U12:U14" si="4">SUM(I12:T12)</f>
        <v>0</v>
      </c>
      <c r="V12" s="23">
        <f t="shared" si="2"/>
        <v>0</v>
      </c>
      <c r="W12" s="27" t="str">
        <f t="shared" si="3"/>
        <v/>
      </c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28"/>
      <c r="II12" s="28"/>
      <c r="IJ12" s="28"/>
      <c r="IK12" s="28"/>
      <c r="IL12" s="28"/>
      <c r="IM12" s="28"/>
      <c r="IN12" s="28"/>
      <c r="IO12" s="28"/>
      <c r="IP12" s="28"/>
      <c r="IQ12" s="28"/>
      <c r="IR12" s="28"/>
      <c r="IS12" s="28"/>
      <c r="IT12" s="28"/>
      <c r="IU12" s="28"/>
    </row>
    <row r="13" spans="2:255" s="29" customFormat="1" ht="19.899999999999999" customHeight="1">
      <c r="B13" s="19" t="s">
        <v>31</v>
      </c>
      <c r="C13" s="40" t="str">
        <f t="shared" si="1"/>
        <v>ศช.</v>
      </c>
      <c r="D13" s="39" t="s">
        <v>39</v>
      </c>
      <c r="E13" s="39" t="s">
        <v>40</v>
      </c>
      <c r="F13" s="19" t="s">
        <v>33</v>
      </c>
      <c r="G13" s="20" t="s">
        <v>48</v>
      </c>
      <c r="H13" s="21"/>
      <c r="I13" s="24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6"/>
      <c r="U13" s="22">
        <f t="shared" si="4"/>
        <v>0</v>
      </c>
      <c r="V13" s="23">
        <f t="shared" si="2"/>
        <v>0</v>
      </c>
      <c r="W13" s="27" t="str">
        <f t="shared" si="3"/>
        <v/>
      </c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28"/>
      <c r="II13" s="28"/>
      <c r="IJ13" s="28"/>
      <c r="IK13" s="28"/>
      <c r="IL13" s="28"/>
      <c r="IM13" s="28"/>
      <c r="IN13" s="28"/>
      <c r="IO13" s="28"/>
      <c r="IP13" s="28"/>
      <c r="IQ13" s="28"/>
      <c r="IR13" s="28"/>
      <c r="IS13" s="28"/>
      <c r="IT13" s="28"/>
      <c r="IU13" s="28"/>
    </row>
    <row r="14" spans="2:255" s="29" customFormat="1" ht="19.899999999999999" customHeight="1">
      <c r="B14" s="19" t="s">
        <v>31</v>
      </c>
      <c r="C14" s="40" t="str">
        <f t="shared" si="1"/>
        <v>ศช.</v>
      </c>
      <c r="D14" s="39" t="s">
        <v>39</v>
      </c>
      <c r="E14" s="39" t="s">
        <v>40</v>
      </c>
      <c r="F14" s="19" t="s">
        <v>33</v>
      </c>
      <c r="G14" s="20" t="s">
        <v>49</v>
      </c>
      <c r="H14" s="21"/>
      <c r="I14" s="24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6"/>
      <c r="U14" s="22">
        <f t="shared" si="4"/>
        <v>0</v>
      </c>
      <c r="V14" s="23">
        <f t="shared" si="2"/>
        <v>0</v>
      </c>
      <c r="W14" s="27" t="str">
        <f t="shared" si="3"/>
        <v/>
      </c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8"/>
      <c r="IM14" s="28"/>
      <c r="IN14" s="28"/>
      <c r="IO14" s="28"/>
      <c r="IP14" s="28"/>
      <c r="IQ14" s="28"/>
      <c r="IR14" s="28"/>
      <c r="IS14" s="28"/>
      <c r="IT14" s="28"/>
      <c r="IU14" s="28"/>
    </row>
    <row r="15" spans="2:255" s="29" customFormat="1" ht="19.899999999999999" customHeight="1">
      <c r="B15" s="19" t="s">
        <v>31</v>
      </c>
      <c r="C15" s="40" t="str">
        <f t="shared" si="1"/>
        <v>ศว.</v>
      </c>
      <c r="D15" s="39" t="s">
        <v>43</v>
      </c>
      <c r="E15" s="39" t="s">
        <v>41</v>
      </c>
      <c r="F15" s="19" t="s">
        <v>33</v>
      </c>
      <c r="G15" s="20" t="s">
        <v>48</v>
      </c>
      <c r="H15" s="21"/>
      <c r="I15" s="24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6"/>
      <c r="U15" s="22">
        <f t="shared" ref="U15:U16" si="5">SUM(I15:T15)</f>
        <v>0</v>
      </c>
      <c r="V15" s="23">
        <f t="shared" si="2"/>
        <v>0</v>
      </c>
      <c r="W15" s="27" t="str">
        <f t="shared" ref="W15:W16" si="6">IF(ABS(V15)&gt;0,"Error","")</f>
        <v/>
      </c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8"/>
      <c r="II15" s="28"/>
      <c r="IJ15" s="28"/>
      <c r="IK15" s="28"/>
      <c r="IL15" s="28"/>
      <c r="IM15" s="28"/>
      <c r="IN15" s="28"/>
      <c r="IO15" s="28"/>
      <c r="IP15" s="28"/>
      <c r="IQ15" s="28"/>
      <c r="IR15" s="28"/>
      <c r="IS15" s="28"/>
      <c r="IT15" s="28"/>
      <c r="IU15" s="28"/>
    </row>
    <row r="16" spans="2:255" s="29" customFormat="1" ht="19.899999999999999" customHeight="1">
      <c r="B16" s="19" t="s">
        <v>31</v>
      </c>
      <c r="C16" s="40" t="str">
        <f t="shared" si="1"/>
        <v>ศว.</v>
      </c>
      <c r="D16" s="39" t="s">
        <v>43</v>
      </c>
      <c r="E16" s="39" t="s">
        <v>41</v>
      </c>
      <c r="F16" s="19" t="s">
        <v>33</v>
      </c>
      <c r="G16" s="20" t="s">
        <v>49</v>
      </c>
      <c r="H16" s="21"/>
      <c r="I16" s="24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6"/>
      <c r="U16" s="22">
        <f t="shared" si="5"/>
        <v>0</v>
      </c>
      <c r="V16" s="23">
        <f t="shared" si="2"/>
        <v>0</v>
      </c>
      <c r="W16" s="27" t="str">
        <f t="shared" si="6"/>
        <v/>
      </c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28"/>
      <c r="II16" s="28"/>
      <c r="IJ16" s="28"/>
      <c r="IK16" s="28"/>
      <c r="IL16" s="28"/>
      <c r="IM16" s="28"/>
      <c r="IN16" s="28"/>
      <c r="IO16" s="28"/>
      <c r="IP16" s="28"/>
      <c r="IQ16" s="28"/>
      <c r="IR16" s="28"/>
      <c r="IS16" s="28"/>
      <c r="IT16" s="28"/>
      <c r="IU16" s="28"/>
    </row>
    <row r="17" spans="1:255" s="29" customFormat="1" ht="19.899999999999999" customHeight="1">
      <c r="B17" s="19" t="s">
        <v>31</v>
      </c>
      <c r="C17" s="40" t="str">
        <f t="shared" si="1"/>
        <v>ศอ.</v>
      </c>
      <c r="D17" s="39" t="s">
        <v>44</v>
      </c>
      <c r="E17" s="39" t="s">
        <v>42</v>
      </c>
      <c r="F17" s="19" t="s">
        <v>33</v>
      </c>
      <c r="G17" s="20" t="s">
        <v>48</v>
      </c>
      <c r="H17" s="21"/>
      <c r="I17" s="24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6"/>
      <c r="U17" s="22">
        <f t="shared" ref="U17:U20" si="7">SUM(I17:T17)</f>
        <v>0</v>
      </c>
      <c r="V17" s="23">
        <f t="shared" si="2"/>
        <v>0</v>
      </c>
      <c r="W17" s="27" t="str">
        <f t="shared" ref="W17:W20" si="8">IF(ABS(V17)&gt;0,"Error","")</f>
        <v/>
      </c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28"/>
      <c r="II17" s="28"/>
      <c r="IJ17" s="28"/>
      <c r="IK17" s="28"/>
      <c r="IL17" s="28"/>
      <c r="IM17" s="28"/>
      <c r="IN17" s="28"/>
      <c r="IO17" s="28"/>
      <c r="IP17" s="28"/>
      <c r="IQ17" s="28"/>
      <c r="IR17" s="28"/>
      <c r="IS17" s="28"/>
      <c r="IT17" s="28"/>
      <c r="IU17" s="28"/>
    </row>
    <row r="18" spans="1:255" s="29" customFormat="1" ht="19.899999999999999" customHeight="1">
      <c r="B18" s="19" t="s">
        <v>31</v>
      </c>
      <c r="C18" s="40" t="str">
        <f t="shared" si="1"/>
        <v>ศอ.</v>
      </c>
      <c r="D18" s="39" t="s">
        <v>44</v>
      </c>
      <c r="E18" s="39" t="s">
        <v>42</v>
      </c>
      <c r="F18" s="19" t="s">
        <v>33</v>
      </c>
      <c r="G18" s="20" t="s">
        <v>49</v>
      </c>
      <c r="H18" s="21"/>
      <c r="I18" s="24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6"/>
      <c r="U18" s="22">
        <f t="shared" si="7"/>
        <v>0</v>
      </c>
      <c r="V18" s="23">
        <f t="shared" si="2"/>
        <v>0</v>
      </c>
      <c r="W18" s="27" t="str">
        <f t="shared" si="8"/>
        <v/>
      </c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28"/>
      <c r="II18" s="28"/>
      <c r="IJ18" s="28"/>
      <c r="IK18" s="28"/>
      <c r="IL18" s="28"/>
      <c r="IM18" s="28"/>
      <c r="IN18" s="28"/>
      <c r="IO18" s="28"/>
      <c r="IP18" s="28"/>
      <c r="IQ18" s="28"/>
      <c r="IR18" s="28"/>
      <c r="IS18" s="28"/>
      <c r="IT18" s="28"/>
      <c r="IU18" s="28"/>
    </row>
    <row r="19" spans="1:255" s="29" customFormat="1" ht="19.899999999999999" customHeight="1">
      <c r="B19" s="19" t="s">
        <v>31</v>
      </c>
      <c r="C19" s="40" t="str">
        <f t="shared" si="1"/>
        <v>ศน.</v>
      </c>
      <c r="D19" s="39" t="s">
        <v>45</v>
      </c>
      <c r="E19" s="39" t="s">
        <v>46</v>
      </c>
      <c r="F19" s="19" t="s">
        <v>33</v>
      </c>
      <c r="G19" s="20" t="s">
        <v>48</v>
      </c>
      <c r="H19" s="21"/>
      <c r="I19" s="24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6"/>
      <c r="U19" s="22">
        <f t="shared" si="7"/>
        <v>0</v>
      </c>
      <c r="V19" s="23">
        <f t="shared" si="2"/>
        <v>0</v>
      </c>
      <c r="W19" s="27" t="str">
        <f t="shared" si="8"/>
        <v/>
      </c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  <c r="IQ19" s="28"/>
      <c r="IR19" s="28"/>
      <c r="IS19" s="28"/>
      <c r="IT19" s="28"/>
      <c r="IU19" s="28"/>
    </row>
    <row r="20" spans="1:255" s="29" customFormat="1" ht="19.899999999999999" customHeight="1">
      <c r="B20" s="19" t="s">
        <v>31</v>
      </c>
      <c r="C20" s="40" t="str">
        <f t="shared" si="1"/>
        <v>ศน.</v>
      </c>
      <c r="D20" s="39" t="s">
        <v>45</v>
      </c>
      <c r="E20" s="39" t="s">
        <v>46</v>
      </c>
      <c r="F20" s="19" t="s">
        <v>33</v>
      </c>
      <c r="G20" s="20" t="s">
        <v>49</v>
      </c>
      <c r="H20" s="21"/>
      <c r="I20" s="24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6"/>
      <c r="U20" s="22">
        <f t="shared" si="7"/>
        <v>0</v>
      </c>
      <c r="V20" s="23">
        <f t="shared" si="2"/>
        <v>0</v>
      </c>
      <c r="W20" s="27" t="str">
        <f t="shared" si="8"/>
        <v/>
      </c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</row>
    <row r="21" spans="1:255" s="29" customFormat="1">
      <c r="B21" s="19"/>
      <c r="C21" s="19"/>
      <c r="D21" s="19"/>
      <c r="E21" s="19"/>
      <c r="F21" s="19"/>
      <c r="G21" s="30"/>
      <c r="H21" s="21"/>
      <c r="I21" s="24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6"/>
      <c r="U21" s="22">
        <f t="shared" ref="U21:U28" si="9">SUM(I21:T21)</f>
        <v>0</v>
      </c>
      <c r="V21" s="23">
        <f t="shared" si="2"/>
        <v>0</v>
      </c>
      <c r="W21" s="27" t="str">
        <f t="shared" si="3"/>
        <v/>
      </c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28"/>
      <c r="II21" s="28"/>
      <c r="IJ21" s="28"/>
      <c r="IK21" s="28"/>
      <c r="IL21" s="28"/>
      <c r="IM21" s="28"/>
      <c r="IN21" s="28"/>
      <c r="IO21" s="28"/>
      <c r="IP21" s="28"/>
      <c r="IQ21" s="28"/>
      <c r="IR21" s="28"/>
      <c r="IS21" s="28"/>
      <c r="IT21" s="28"/>
      <c r="IU21" s="28"/>
    </row>
    <row r="22" spans="1:255" s="29" customFormat="1">
      <c r="B22" s="19"/>
      <c r="C22" s="19"/>
      <c r="D22" s="19"/>
      <c r="E22" s="19"/>
      <c r="F22" s="19"/>
      <c r="G22" s="30"/>
      <c r="H22" s="21"/>
      <c r="I22" s="24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6"/>
      <c r="U22" s="22">
        <f t="shared" ref="U22:U27" si="10">SUM(I22:T22)</f>
        <v>0</v>
      </c>
      <c r="V22" s="23">
        <f t="shared" ref="V22:V27" si="11">IF(H22-U22&lt;&gt;0,H22-U22,0)</f>
        <v>0</v>
      </c>
      <c r="W22" s="27" t="str">
        <f t="shared" ref="W22:W27" si="12">IF(ABS(V22)&gt;0,"Error","")</f>
        <v/>
      </c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28"/>
      <c r="II22" s="28"/>
      <c r="IJ22" s="28"/>
      <c r="IK22" s="28"/>
      <c r="IL22" s="28"/>
      <c r="IM22" s="28"/>
      <c r="IN22" s="28"/>
      <c r="IO22" s="28"/>
      <c r="IP22" s="28"/>
      <c r="IQ22" s="28"/>
      <c r="IR22" s="28"/>
      <c r="IS22" s="28"/>
      <c r="IT22" s="28"/>
      <c r="IU22" s="28"/>
    </row>
    <row r="23" spans="1:255" s="29" customFormat="1">
      <c r="B23" s="19"/>
      <c r="C23" s="19"/>
      <c r="D23" s="19"/>
      <c r="E23" s="19"/>
      <c r="F23" s="19"/>
      <c r="G23" s="30"/>
      <c r="H23" s="21"/>
      <c r="I23" s="24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6"/>
      <c r="U23" s="22">
        <f t="shared" si="10"/>
        <v>0</v>
      </c>
      <c r="V23" s="23">
        <f t="shared" si="11"/>
        <v>0</v>
      </c>
      <c r="W23" s="27" t="str">
        <f t="shared" si="12"/>
        <v/>
      </c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28"/>
      <c r="II23" s="28"/>
      <c r="IJ23" s="28"/>
      <c r="IK23" s="28"/>
      <c r="IL23" s="28"/>
      <c r="IM23" s="28"/>
      <c r="IN23" s="28"/>
      <c r="IO23" s="28"/>
      <c r="IP23" s="28"/>
      <c r="IQ23" s="28"/>
      <c r="IR23" s="28"/>
      <c r="IS23" s="28"/>
      <c r="IT23" s="28"/>
      <c r="IU23" s="28"/>
    </row>
    <row r="24" spans="1:255" s="29" customFormat="1">
      <c r="B24" s="19"/>
      <c r="C24" s="19"/>
      <c r="D24" s="19"/>
      <c r="E24" s="19"/>
      <c r="F24" s="19"/>
      <c r="G24" s="30"/>
      <c r="H24" s="21"/>
      <c r="I24" s="24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6"/>
      <c r="U24" s="22">
        <f t="shared" si="10"/>
        <v>0</v>
      </c>
      <c r="V24" s="23">
        <f t="shared" si="11"/>
        <v>0</v>
      </c>
      <c r="W24" s="27" t="str">
        <f t="shared" si="12"/>
        <v/>
      </c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8"/>
      <c r="IM24" s="28"/>
      <c r="IN24" s="28"/>
      <c r="IO24" s="28"/>
      <c r="IP24" s="28"/>
      <c r="IQ24" s="28"/>
      <c r="IR24" s="28"/>
      <c r="IS24" s="28"/>
      <c r="IT24" s="28"/>
      <c r="IU24" s="28"/>
    </row>
    <row r="25" spans="1:255" s="29" customFormat="1">
      <c r="B25" s="19"/>
      <c r="C25" s="19"/>
      <c r="D25" s="19"/>
      <c r="E25" s="19"/>
      <c r="F25" s="19"/>
      <c r="G25" s="30"/>
      <c r="H25" s="21"/>
      <c r="I25" s="24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6"/>
      <c r="U25" s="22">
        <f t="shared" si="10"/>
        <v>0</v>
      </c>
      <c r="V25" s="23">
        <f t="shared" si="11"/>
        <v>0</v>
      </c>
      <c r="W25" s="27" t="str">
        <f t="shared" si="12"/>
        <v/>
      </c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</row>
    <row r="26" spans="1:255" s="29" customFormat="1">
      <c r="B26" s="19"/>
      <c r="C26" s="19"/>
      <c r="D26" s="19"/>
      <c r="E26" s="19"/>
      <c r="F26" s="19"/>
      <c r="G26" s="30"/>
      <c r="H26" s="21"/>
      <c r="I26" s="24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6"/>
      <c r="U26" s="22">
        <f t="shared" si="10"/>
        <v>0</v>
      </c>
      <c r="V26" s="23">
        <f t="shared" si="11"/>
        <v>0</v>
      </c>
      <c r="W26" s="27" t="str">
        <f t="shared" si="12"/>
        <v/>
      </c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28"/>
      <c r="II26" s="28"/>
      <c r="IJ26" s="28"/>
      <c r="IK26" s="28"/>
      <c r="IL26" s="28"/>
      <c r="IM26" s="28"/>
      <c r="IN26" s="28"/>
      <c r="IO26" s="28"/>
      <c r="IP26" s="28"/>
      <c r="IQ26" s="28"/>
      <c r="IR26" s="28"/>
      <c r="IS26" s="28"/>
      <c r="IT26" s="28"/>
      <c r="IU26" s="28"/>
    </row>
    <row r="27" spans="1:255" s="29" customFormat="1">
      <c r="B27" s="19"/>
      <c r="C27" s="19"/>
      <c r="D27" s="19"/>
      <c r="E27" s="19"/>
      <c r="F27" s="19"/>
      <c r="G27" s="30"/>
      <c r="H27" s="21"/>
      <c r="I27" s="24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6"/>
      <c r="U27" s="22">
        <f t="shared" si="10"/>
        <v>0</v>
      </c>
      <c r="V27" s="23">
        <f t="shared" si="11"/>
        <v>0</v>
      </c>
      <c r="W27" s="27" t="str">
        <f t="shared" si="12"/>
        <v/>
      </c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28"/>
      <c r="II27" s="28"/>
      <c r="IJ27" s="28"/>
      <c r="IK27" s="28"/>
      <c r="IL27" s="28"/>
      <c r="IM27" s="28"/>
      <c r="IN27" s="28"/>
      <c r="IO27" s="28"/>
      <c r="IP27" s="28"/>
      <c r="IQ27" s="28"/>
      <c r="IR27" s="28"/>
      <c r="IS27" s="28"/>
      <c r="IT27" s="28"/>
      <c r="IU27" s="28"/>
    </row>
    <row r="28" spans="1:255" s="29" customFormat="1">
      <c r="B28" s="19"/>
      <c r="C28" s="19"/>
      <c r="D28" s="19"/>
      <c r="E28" s="19"/>
      <c r="F28" s="19"/>
      <c r="G28" s="30"/>
      <c r="H28" s="21"/>
      <c r="I28" s="24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6"/>
      <c r="U28" s="22">
        <f t="shared" si="9"/>
        <v>0</v>
      </c>
      <c r="V28" s="23">
        <f>IF(H28-U28&lt;&gt;0,H28-U28,0)</f>
        <v>0</v>
      </c>
      <c r="W28" s="27" t="str">
        <f t="shared" si="3"/>
        <v/>
      </c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28"/>
      <c r="II28" s="28"/>
      <c r="IJ28" s="28"/>
      <c r="IK28" s="28"/>
      <c r="IL28" s="28"/>
      <c r="IM28" s="28"/>
      <c r="IN28" s="28"/>
      <c r="IO28" s="28"/>
      <c r="IP28" s="28"/>
      <c r="IQ28" s="28"/>
      <c r="IR28" s="28"/>
      <c r="IS28" s="28"/>
      <c r="IT28" s="28"/>
      <c r="IU28" s="28"/>
    </row>
    <row r="29" spans="1:255" s="29" customFormat="1" ht="19.899999999999999" customHeight="1">
      <c r="B29" s="31" t="s">
        <v>32</v>
      </c>
      <c r="C29" s="31"/>
      <c r="D29" s="31"/>
      <c r="E29" s="31"/>
      <c r="F29" s="31"/>
      <c r="G29" s="32"/>
      <c r="H29" s="33">
        <f t="shared" ref="H29:V29" si="13">SUM(H11:H28)</f>
        <v>0</v>
      </c>
      <c r="I29" s="34">
        <f t="shared" si="13"/>
        <v>0</v>
      </c>
      <c r="J29" s="35">
        <f t="shared" si="13"/>
        <v>0</v>
      </c>
      <c r="K29" s="35">
        <f t="shared" si="13"/>
        <v>0</v>
      </c>
      <c r="L29" s="35">
        <f t="shared" si="13"/>
        <v>0</v>
      </c>
      <c r="M29" s="35">
        <f t="shared" si="13"/>
        <v>0</v>
      </c>
      <c r="N29" s="35">
        <f t="shared" si="13"/>
        <v>0</v>
      </c>
      <c r="O29" s="35">
        <f t="shared" si="13"/>
        <v>0</v>
      </c>
      <c r="P29" s="35">
        <f t="shared" si="13"/>
        <v>0</v>
      </c>
      <c r="Q29" s="35">
        <f t="shared" si="13"/>
        <v>0</v>
      </c>
      <c r="R29" s="35">
        <f t="shared" si="13"/>
        <v>0</v>
      </c>
      <c r="S29" s="35">
        <f t="shared" si="13"/>
        <v>0</v>
      </c>
      <c r="T29" s="35">
        <f t="shared" si="13"/>
        <v>0</v>
      </c>
      <c r="U29" s="33">
        <f t="shared" si="13"/>
        <v>0</v>
      </c>
      <c r="V29" s="36">
        <f t="shared" si="13"/>
        <v>0</v>
      </c>
      <c r="W29" s="37" t="str">
        <f>IF(ABS(V29)&gt;10,"Error","")</f>
        <v/>
      </c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</row>
    <row r="30" spans="1:255" s="29" customFormat="1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  <c r="II30" s="28"/>
      <c r="IJ30" s="28"/>
      <c r="IK30" s="28"/>
      <c r="IL30" s="28"/>
      <c r="IM30" s="28"/>
      <c r="IN30" s="28"/>
      <c r="IO30" s="28"/>
      <c r="IP30" s="28"/>
      <c r="IQ30" s="28"/>
      <c r="IR30" s="28"/>
      <c r="IS30" s="28"/>
      <c r="IT30" s="28"/>
    </row>
    <row r="31" spans="1:255"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</row>
  </sheetData>
  <sheetProtection selectLockedCells="1"/>
  <conditionalFormatting sqref="V11:V14 V21:V28">
    <cfRule type="cellIs" dxfId="7" priority="12" operator="greaterThan">
      <formula>NA()</formula>
    </cfRule>
  </conditionalFormatting>
  <conditionalFormatting sqref="H7">
    <cfRule type="expression" dxfId="6" priority="8">
      <formula>$H$6="Final"</formula>
    </cfRule>
    <cfRule type="expression" dxfId="5" priority="11">
      <formula>$H$7&lt;&gt;0</formula>
    </cfRule>
  </conditionalFormatting>
  <conditionalFormatting sqref="H6">
    <cfRule type="expression" dxfId="4" priority="9">
      <formula>$H$6="Final"</formula>
    </cfRule>
    <cfRule type="expression" dxfId="3" priority="10">
      <formula>$H$7&lt;&gt;0</formula>
    </cfRule>
  </conditionalFormatting>
  <conditionalFormatting sqref="V15:V16">
    <cfRule type="cellIs" dxfId="2" priority="7" operator="greaterThan">
      <formula>NA()</formula>
    </cfRule>
  </conditionalFormatting>
  <conditionalFormatting sqref="V17:V18">
    <cfRule type="cellIs" dxfId="1" priority="6" operator="greaterThan">
      <formula>NA()</formula>
    </cfRule>
  </conditionalFormatting>
  <conditionalFormatting sqref="V19:V20">
    <cfRule type="cellIs" dxfId="0" priority="5" operator="greaterThan">
      <formula>NA()</formula>
    </cfRule>
  </conditionalFormatting>
  <dataValidations count="4">
    <dataValidation type="list" showErrorMessage="1" errorTitle="พบข้อผิดพลาด" error="ท่านระบุ Activity Group ที่ไม่มีใน List กรุณาระบุข้อมูลใหม่อีกครั้ง" promptTitle="ระบุ Acitivity Group" prompt="กรุณาระบุ Activity Group" sqref="F11:F12">
      <formula1>List_AG_EXP</formula1>
    </dataValidation>
    <dataValidation type="decimal" allowBlank="1" showInputMessage="1" showErrorMessage="1" sqref="U11:V28">
      <formula1>Min</formula1>
      <formula2>Max</formula2>
    </dataValidation>
    <dataValidation type="list" operator="equal" showErrorMessage="1" errorTitle="พบข้อผิดพลาด" error="ท่านระบุ Charge Type ที่ไม่มีใน List กรุณาระบุข้อมูลใหม่อีกครั้ง" promptTitle="ระบุ Charge Type" prompt="กรุณาระบุ Charge Type_x000a_- External_x000a_- Internal" sqref="B11:B28">
      <formula1>"External, Internal"</formula1>
    </dataValidation>
    <dataValidation type="decimal" allowBlank="1" showInputMessage="1" showErrorMessage="1" errorTitle="พบข้อผิดพลาด" error="ระบุจำนวนตัวเลขเกินจากเงื่อนไขที่กำหนด กรุณาระบุจำนวนตัวเลขตั้งแต่ 1 - 9999999999999.99" sqref="I11:T28">
      <formula1>Min</formula1>
      <formula2>Max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HR-Expense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tawisa</dc:creator>
  <cp:lastModifiedBy>Administrator</cp:lastModifiedBy>
  <cp:lastPrinted>2016-06-03T09:15:03Z</cp:lastPrinted>
  <dcterms:created xsi:type="dcterms:W3CDTF">2014-01-28T09:07:23Z</dcterms:created>
  <dcterms:modified xsi:type="dcterms:W3CDTF">2018-05-22T09:45:11Z</dcterms:modified>
</cp:coreProperties>
</file>