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ENF\cour\intro to valuation with wacc\"/>
    </mc:Choice>
  </mc:AlternateContent>
  <xr:revisionPtr revIDLastSave="0" documentId="13_ncr:1_{FF22614E-9502-4F1D-A186-770705C58F74}" xr6:coauthVersionLast="47" xr6:coauthVersionMax="47" xr10:uidLastSave="{00000000-0000-0000-0000-000000000000}"/>
  <bookViews>
    <workbookView xWindow="7644" yWindow="1020" windowWidth="14604" windowHeight="11220" firstSheet="1" activeTab="3" xr2:uid="{00000000-000D-0000-FFFF-FFFF00000000}"/>
  </bookViews>
  <sheets>
    <sheet name="Financials" sheetId="1" r:id="rId1"/>
    <sheet name="BMW Returns" sheetId="2" r:id="rId2"/>
    <sheet name="DAX Returns" sheetId="3" r:id="rId3"/>
    <sheet name="Calcu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4" l="1"/>
  <c r="B19" i="4"/>
  <c r="I9" i="4"/>
  <c r="I8" i="4"/>
  <c r="G9" i="4"/>
  <c r="H9" i="4"/>
  <c r="F9" i="4"/>
  <c r="E9" i="4"/>
  <c r="G5" i="4"/>
  <c r="H5" i="4"/>
  <c r="F5" i="4"/>
  <c r="G8" i="4"/>
  <c r="H8" i="4"/>
  <c r="F8" i="4"/>
  <c r="B15" i="4"/>
  <c r="B17" i="4"/>
  <c r="B16" i="4"/>
  <c r="B10" i="4"/>
  <c r="B12" i="4"/>
  <c r="B11" i="4"/>
  <c r="F4" i="4"/>
  <c r="G4" i="4"/>
  <c r="H4" i="4"/>
  <c r="E4" i="4"/>
  <c r="F3" i="4"/>
  <c r="G3" i="4"/>
  <c r="H3" i="4"/>
  <c r="E3" i="4"/>
  <c r="G2" i="4"/>
  <c r="H2" i="4" s="1"/>
  <c r="F2" i="4"/>
  <c r="B5" i="4"/>
  <c r="B7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3" i="2"/>
  <c r="E100" i="1"/>
  <c r="D100" i="1"/>
  <c r="C100" i="1"/>
  <c r="B100" i="1"/>
  <c r="E73" i="1"/>
  <c r="B73" i="1"/>
  <c r="E67" i="1"/>
  <c r="D67" i="1"/>
  <c r="C67" i="1"/>
  <c r="C66" i="1" s="1"/>
  <c r="C83" i="1" s="1"/>
  <c r="B67" i="1"/>
  <c r="B66" i="1" s="1"/>
  <c r="B83" i="1" s="1"/>
  <c r="E66" i="1"/>
  <c r="E83" i="1" s="1"/>
  <c r="D66" i="1"/>
  <c r="D83" i="1" s="1"/>
  <c r="E59" i="1"/>
  <c r="C59" i="1"/>
  <c r="B59" i="1"/>
  <c r="E50" i="1"/>
  <c r="E49" i="1" s="1"/>
  <c r="D50" i="1"/>
  <c r="C50" i="1"/>
  <c r="B50" i="1"/>
  <c r="E40" i="1"/>
  <c r="E39" i="1" s="1"/>
  <c r="D40" i="1"/>
  <c r="D39" i="1" s="1"/>
  <c r="C40" i="1"/>
  <c r="C39" i="1" s="1"/>
  <c r="B40" i="1"/>
  <c r="B39" i="1"/>
  <c r="B49" i="1" s="1"/>
  <c r="E8" i="1"/>
  <c r="D8" i="1"/>
  <c r="C8" i="1"/>
  <c r="B8" i="1"/>
  <c r="D7" i="1"/>
  <c r="D15" i="1" s="1"/>
  <c r="D19" i="1" s="1"/>
  <c r="D21" i="1" s="1"/>
  <c r="D25" i="1" s="1"/>
  <c r="D27" i="1" s="1"/>
  <c r="D29" i="1" s="1"/>
  <c r="D31" i="1" s="1"/>
  <c r="D33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C49" i="1" l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tc={FB217915-B3E3-493F-80FB-8F7698C6C3A6}</author>
    <author>tc={3B728B46-8978-43C5-BC2D-D10A2AB2BAB4}</author>
    <author>tc={081AEC1A-0769-4FD8-9313-CBF3E9EC9F5B}</author>
    <author>tc={1A0E72E9-5F1F-430D-B606-BDAE88D1ECDD}</author>
    <author>tc={B7CB9C31-D003-430E-B839-0BB31C46A601}</author>
  </authors>
  <commentList>
    <comment ref="D3" authorId="0" shapeId="0" xr:uid="{FB217915-B3E3-493F-80FB-8F7698C6C3A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Schedule(i) = Provision for Income Tax(i) /Net Income before taxes(i)</t>
      </text>
    </comment>
    <comment ref="D4" authorId="1" shapeId="0" xr:uid="{3B728B46-8978-43C5-BC2D-D10A2AB2BAB4}">
      <text>
        <t>[Threaded comment]
Your version of Excel allows you to read this threaded comment; however, any edits to it will get removed if the file is opened in a newer version of Excel. Learn more: https://go.microsoft.com/fwlink/?linkid=870924
Comment:
    = Cash interests paid/ total liabilities</t>
      </text>
    </comment>
    <comment ref="B6" authorId="2" shapeId="0" xr:uid="{081AEC1A-0769-4FD8-9313-CBF3E9EC9F5B}">
      <text>
        <t>[Threaded comment]
Your version of Excel allows you to read this threaded comment; however, any edits to it will get removed if the file is opened in a newer version of Excel. Learn more: https://go.microsoft.com/fwlink/?linkid=870924
Comment:
    Eq. risk premium was 5.75% for year 2019 in germany</t>
      </text>
    </comment>
    <comment ref="B8" authorId="3" shapeId="0" xr:uid="{1A0E72E9-5F1F-430D-B606-BDAE88D1ECDD}">
      <text>
        <t>[Threaded comment]
Your version of Excel allows you to read this threaded comment; however, any edits to it will get removed if the file is opened in a newer version of Excel. Learn more: https://go.microsoft.com/fwlink/?linkid=870924
Comment:
    Risk free rate for German Stock market was 1.10 in 2019</t>
      </text>
    </comment>
    <comment ref="E9" authorId="4" shapeId="0" xr:uid="{B7CB9C31-D003-430E-B839-0BB31C46A60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10% fixed growth in cashflows</t>
      </text>
    </comment>
  </commentList>
</comments>
</file>

<file path=xl/sharedStrings.xml><?xml version="1.0" encoding="utf-8"?>
<sst xmlns="http://schemas.openxmlformats.org/spreadsheetml/2006/main" count="147" uniqueCount="136">
  <si>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</si>
  <si>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</si>
  <si>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</si>
  <si>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</si>
  <si>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</si>
  <si>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</si>
  <si>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</si>
  <si>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</si>
  <si>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</si>
  <si>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</si>
  <si>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</si>
  <si>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</si>
  <si>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</si>
  <si>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</si>
  <si>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</si>
  <si>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</si>
  <si>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</si>
  <si>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</si>
  <si>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</si>
  <si>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</si>
  <si>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</si>
  <si>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</si>
  <si>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</si>
  <si>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</si>
  <si>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</si>
  <si>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</si>
  <si>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</si>
  <si>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</si>
  <si>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</si>
  <si>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</si>
  <si>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</si>
  <si>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</si>
  <si>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</si>
  <si>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</si>
  <si>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</si>
  <si>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</si>
  <si>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</si>
  <si>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</si>
  <si>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</si>
  <si>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</si>
  <si>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</si>
  <si>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</si>
  <si>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</si>
  <si>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</si>
  <si>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</si>
  <si>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</si>
  <si>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</si>
  <si>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</si>
  <si>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</si>
  <si>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</si>
  <si>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</si>
  <si>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</si>
  <si>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</si>
  <si>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</si>
  <si>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</si>
  <si>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</si>
  <si>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</si>
  <si>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</si>
  <si>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</si>
  <si>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</si>
  <si>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</si>
  <si>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</si>
  <si>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</si>
  <si>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</si>
  <si>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</si>
  <si>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</si>
  <si>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</si>
  <si>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</si>
  <si>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</si>
  <si>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</si>
  <si>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</si>
  <si>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</si>
  <si>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</si>
  <si>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</si>
  <si>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</si>
  <si>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</si>
  <si>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</si>
  <si>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</si>
  <si>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</si>
  <si>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</si>
  <si>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</si>
  <si>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</si>
  <si>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</si>
  <si>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</si>
  <si>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</si>
  <si>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</si>
  <si>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</si>
  <si>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</si>
  <si>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</si>
  <si>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</si>
  <si>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</si>
  <si>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</si>
  <si>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</si>
  <si>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</si>
  <si>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</si>
  <si>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</si>
  <si>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</si>
  <si>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</si>
  <si>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</si>
  <si>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</si>
  <si>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</si>
  <si>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</si>
  <si>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</si>
  <si>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</si>
  <si>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</si>
  <si>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</si>
  <si>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</si>
  <si>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</si>
  <si>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</si>
  <si>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</si>
  <si>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</si>
  <si>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Date</t>
  </si>
  <si>
    <t>Open</t>
  </si>
  <si>
    <t>High</t>
  </si>
  <si>
    <t>Low</t>
  </si>
  <si>
    <t>Close</t>
  </si>
  <si>
    <t>Adj Close</t>
  </si>
  <si>
    <t>Volume</t>
  </si>
  <si>
    <t>Cost of Equity</t>
  </si>
  <si>
    <t>Equity Risk Permium</t>
  </si>
  <si>
    <t>Beta</t>
  </si>
  <si>
    <t>Risk Free Rate</t>
  </si>
  <si>
    <t xml:space="preserve"> </t>
  </si>
  <si>
    <t>Returns</t>
  </si>
  <si>
    <t>Tax Schedule</t>
  </si>
  <si>
    <t>Interest Payment Schedule</t>
  </si>
  <si>
    <t>Cost of Debt</t>
  </si>
  <si>
    <t>Average Yield on Debt</t>
  </si>
  <si>
    <t>Tax Shield</t>
  </si>
  <si>
    <t>WACC</t>
  </si>
  <si>
    <t>% of equity</t>
  </si>
  <si>
    <t>% of debt</t>
  </si>
  <si>
    <t>NPV</t>
  </si>
  <si>
    <t>Cash Flow Schedule</t>
  </si>
  <si>
    <t>Cash Flow Growth (Mil. €)</t>
  </si>
  <si>
    <t xml:space="preserve">sum of cashflows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</si>
</sst>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(#,##0.00\)"/>
    <numFmt numFmtId="165" formatCode="#,##0;\(#,##0\)"/>
    <numFmt numFmtId="166" formatCode="#,##0.000000"/>
    <numFmt numFmtId="167" formatCode="yyyy\-mm\-dd"/>
    <numFmt numFmtId="184" formatCode="_ [$€-2]\ * #,##0.00_ ;_ [$€-2]\ * \-#,##0.00_ ;_ [$€-2]\ * &quot;-&quot;??_ ;_ @_ "/>
  </numFmts>
  <fonts count="18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sz val="11"/>
      <color rgb="FF1155CC"/>
      <name val="Inconsolata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3" borderId="0" xfId="0" applyFont="1" applyFill="1"/>
    <xf numFmtId="0" fontId="5" fillId="0" borderId="0" xfId="0" applyFont="1"/>
    <xf numFmtId="3" fontId="2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center"/>
    </xf>
    <xf numFmtId="0" fontId="0" fillId="0" borderId="0" xfId="0" applyFont="1"/>
    <xf numFmtId="3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9" fillId="4" borderId="1" xfId="0" applyFont="1" applyFill="1" applyBorder="1" applyAlignment="1">
      <alignment vertical="top"/>
    </xf>
    <xf numFmtId="166" fontId="8" fillId="0" borderId="0" xfId="0" applyNumberFormat="1" applyFont="1"/>
    <xf numFmtId="167" fontId="9" fillId="5" borderId="1" xfId="0" applyNumberFormat="1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0" borderId="0" xfId="0" applyFont="1"/>
    <xf numFmtId="10" fontId="12" fillId="0" borderId="0" xfId="0" applyNumberFormat="1" applyFont="1"/>
    <xf numFmtId="0" fontId="13" fillId="0" borderId="0" xfId="0" applyFont="1"/>
    <xf numFmtId="10" fontId="8" fillId="0" borderId="0" xfId="0" applyNumberFormat="1" applyFont="1"/>
    <xf numFmtId="1" fontId="8" fillId="0" borderId="0" xfId="0" applyNumberFormat="1" applyFont="1"/>
    <xf numFmtId="0" fontId="14" fillId="3" borderId="0" xfId="0" applyFont="1" applyFill="1" applyAlignment="1">
      <alignment horizontal="left"/>
    </xf>
    <xf numFmtId="0" fontId="0" fillId="0" borderId="0" xfId="0" applyFont="1" applyAlignment="1"/>
    <xf numFmtId="0" fontId="15" fillId="0" borderId="0" xfId="0" applyFont="1" applyAlignment="1"/>
    <xf numFmtId="0" fontId="2" fillId="0" borderId="0" xfId="0" applyFont="1" applyAlignment="1"/>
    <xf numFmtId="0" fontId="8" fillId="0" borderId="0" xfId="0" applyFont="1"/>
    <xf numFmtId="10" fontId="8" fillId="0" borderId="0" xfId="1" applyNumberFormat="1" applyFont="1"/>
    <xf numFmtId="0" fontId="8" fillId="0" borderId="0" xfId="0" applyFont="1" applyAlignment="1">
      <alignment wrapText="1"/>
    </xf>
    <xf numFmtId="0" fontId="0" fillId="0" borderId="0" xfId="0" applyFont="1" applyAlignment="1"/>
    <xf numFmtId="10" fontId="0" fillId="0" borderId="0" xfId="0" applyNumberFormat="1" applyFont="1" applyAlignment="1"/>
    <xf numFmtId="2" fontId="0" fillId="0" borderId="0" xfId="0" applyNumberFormat="1" applyFont="1" applyAlignment="1"/>
    <xf numFmtId="10" fontId="0" fillId="0" borderId="0" xfId="1" applyNumberFormat="1" applyFont="1" applyAlignment="1"/>
    <xf numFmtId="10" fontId="2" fillId="0" borderId="0" xfId="0" applyNumberFormat="1" applyFont="1" applyAlignment="1"/>
    <xf numFmtId="10" fontId="7" fillId="0" borderId="0" xfId="1" applyNumberFormat="1" applyFont="1"/>
    <xf numFmtId="184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n Bodduluri" id="{8CA0AD88-D075-49CF-AD86-CEB116456405}" userId="82116de5bd8b6a90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3-19T06:51:21.77" personId="{8CA0AD88-D075-49CF-AD86-CEB116456405}" id="{FB217915-B3E3-493F-80FB-8F7698C6C3A6}">
    <text>Tax Schedule(i) = Provision for Income Tax(i) /Net Income before taxes(i)</text>
  </threadedComment>
  <threadedComment ref="D4" dT="2022-03-19T06:55:28.46" personId="{8CA0AD88-D075-49CF-AD86-CEB116456405}" id="{3B728B46-8978-43C5-BC2D-D10A2AB2BAB4}">
    <text>= Cash interests paid/ total liabilities</text>
  </threadedComment>
  <threadedComment ref="B6" dT="2022-03-19T06:32:42.73" personId="{8CA0AD88-D075-49CF-AD86-CEB116456405}" id="{081AEC1A-0769-4FD8-9313-CBF3E9EC9F5B}">
    <text>Eq. risk premium was 5.75% for year 2019 in germany</text>
  </threadedComment>
  <threadedComment ref="B8" dT="2022-03-19T06:33:33.18" personId="{8CA0AD88-D075-49CF-AD86-CEB116456405}" id="{1A0E72E9-5F1F-430D-B606-BDAE88D1ECDD}">
    <text>Risk free rate for German Stock market was 1.10 in 2019</text>
  </threadedComment>
  <threadedComment ref="E9" dT="2022-03-19T07:26:55.37" personId="{8CA0AD88-D075-49CF-AD86-CEB116456405}" id="{B7CB9C31-D003-430E-B839-0BB31C46A601}">
    <text>Assuming 10% fixed growth in cashflows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100" workbookViewId="0">
      <selection activeCell="B21" sqref="B21"/>
    </sheetView>
  </sheetViews>
  <sheetFormatPr defaultColWidth="14.44140625" defaultRowHeight="15" customHeight="1" x14ac:dyDescent="0.25"/>
  <cols>
    <col min="1" max="1" width="54.44140625" customWidth="1"/>
    <col min="2" max="4" width="9.44140625" customWidth="1"/>
    <col min="5" max="5" width="10.44140625" customWidth="1"/>
    <col min="6" max="6" width="14.44140625" customWidth="1"/>
  </cols>
  <sheetData>
    <row r="1" spans="1:8" ht="15.75" customHeight="1" x14ac:dyDescent="0.25">
      <c r="A1" s="1" t="s">
        <v>0</v>
      </c>
      <c r="B1" s="1"/>
      <c r="C1" s="1"/>
      <c r="D1" s="1"/>
      <c r="E1" s="1"/>
    </row>
    <row r="2" spans="1:8" ht="15.75" customHeight="1" x14ac:dyDescent="0.25">
      <c r="A2" s="2" t="s">
        <v>1</v>
      </c>
      <c r="B2" s="1">
        <v>2016</v>
      </c>
      <c r="C2" s="1">
        <v>2017</v>
      </c>
      <c r="D2" s="1">
        <v>2018</v>
      </c>
      <c r="E2" s="1">
        <v>2019</v>
      </c>
    </row>
    <row r="3" spans="1:8" ht="15.75" customHeight="1" x14ac:dyDescent="0.25">
      <c r="A3" s="3" t="s">
        <v>2</v>
      </c>
      <c r="B3" s="4">
        <f t="shared" ref="B3:E3" si="0">SUM(B4:B5)</f>
        <v>94163</v>
      </c>
      <c r="C3" s="4">
        <f t="shared" si="0"/>
        <v>98282</v>
      </c>
      <c r="D3" s="4">
        <f t="shared" si="0"/>
        <v>96855</v>
      </c>
      <c r="E3" s="4">
        <f t="shared" si="0"/>
        <v>104210</v>
      </c>
    </row>
    <row r="4" spans="1:8" ht="15.75" customHeight="1" x14ac:dyDescent="0.25">
      <c r="A4" s="5" t="s">
        <v>3</v>
      </c>
      <c r="B4" s="6">
        <v>94163</v>
      </c>
      <c r="C4" s="6">
        <v>98282</v>
      </c>
      <c r="D4" s="6">
        <v>96855</v>
      </c>
      <c r="E4" s="6">
        <v>104210</v>
      </c>
    </row>
    <row r="5" spans="1:8" ht="15.75" customHeight="1" x14ac:dyDescent="0.25">
      <c r="A5" s="5" t="s">
        <v>4</v>
      </c>
      <c r="B5" s="6">
        <v>0</v>
      </c>
      <c r="C5" s="6">
        <v>0</v>
      </c>
      <c r="D5" s="6">
        <v>0</v>
      </c>
      <c r="E5" s="6">
        <v>0</v>
      </c>
      <c r="H5" s="7"/>
    </row>
    <row r="6" spans="1:8" ht="15.75" customHeight="1" x14ac:dyDescent="0.25">
      <c r="A6" s="5" t="s">
        <v>5</v>
      </c>
      <c r="B6" s="6">
        <v>75442</v>
      </c>
      <c r="C6" s="6">
        <v>78329</v>
      </c>
      <c r="D6" s="6">
        <v>78477</v>
      </c>
      <c r="E6" s="6">
        <v>86147</v>
      </c>
      <c r="H6" s="7"/>
    </row>
    <row r="7" spans="1:8" ht="15.75" customHeight="1" x14ac:dyDescent="0.25">
      <c r="A7" s="3" t="s">
        <v>6</v>
      </c>
      <c r="B7" s="4">
        <f t="shared" ref="B7:E7" si="1">B3-B6</f>
        <v>18721</v>
      </c>
      <c r="C7" s="4">
        <f t="shared" si="1"/>
        <v>19953</v>
      </c>
      <c r="D7" s="4">
        <f t="shared" si="1"/>
        <v>18378</v>
      </c>
      <c r="E7" s="4">
        <f t="shared" si="1"/>
        <v>18063</v>
      </c>
    </row>
    <row r="8" spans="1:8" ht="15.75" customHeight="1" x14ac:dyDescent="0.25">
      <c r="A8" s="3" t="s">
        <v>7</v>
      </c>
      <c r="B8" s="4">
        <f t="shared" ref="B8:E8" si="2">B6+SUM(B9:B14)</f>
        <v>84777</v>
      </c>
      <c r="C8" s="4">
        <f t="shared" si="2"/>
        <v>88383</v>
      </c>
      <c r="D8" s="4">
        <f t="shared" si="2"/>
        <v>87922</v>
      </c>
      <c r="E8" s="4">
        <f t="shared" si="2"/>
        <v>96799</v>
      </c>
      <c r="H8" s="8"/>
    </row>
    <row r="9" spans="1:8" ht="15.75" customHeight="1" x14ac:dyDescent="0.25">
      <c r="A9" s="5" t="s">
        <v>8</v>
      </c>
      <c r="B9" s="6">
        <v>9158</v>
      </c>
      <c r="C9" s="6">
        <v>9560</v>
      </c>
      <c r="D9" s="6">
        <v>9568</v>
      </c>
      <c r="E9" s="6">
        <v>9367</v>
      </c>
      <c r="H9" s="8"/>
    </row>
    <row r="10" spans="1:8" ht="15.75" customHeight="1" x14ac:dyDescent="0.25">
      <c r="A10" s="5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8" ht="15.75" customHeight="1" x14ac:dyDescent="0.25">
      <c r="A11" s="5" t="s">
        <v>10</v>
      </c>
      <c r="B11" s="6">
        <v>0</v>
      </c>
      <c r="C11" s="6">
        <v>0</v>
      </c>
      <c r="D11" s="6">
        <v>0</v>
      </c>
      <c r="E11" s="6">
        <v>0</v>
      </c>
      <c r="H11" s="8"/>
    </row>
    <row r="12" spans="1:8" ht="15.75" customHeight="1" x14ac:dyDescent="0.25">
      <c r="A12" s="5" t="s">
        <v>11</v>
      </c>
      <c r="B12" s="6">
        <v>-13</v>
      </c>
      <c r="C12" s="6">
        <v>-36</v>
      </c>
      <c r="D12" s="6">
        <v>-50</v>
      </c>
      <c r="E12" s="6">
        <v>33</v>
      </c>
      <c r="H12" s="8"/>
    </row>
    <row r="13" spans="1:8" ht="15.75" customHeight="1" x14ac:dyDescent="0.25">
      <c r="A13" s="5" t="s">
        <v>12</v>
      </c>
      <c r="B13" s="6">
        <v>-69</v>
      </c>
      <c r="C13" s="6">
        <v>-59</v>
      </c>
      <c r="D13" s="6">
        <v>-63</v>
      </c>
      <c r="E13" s="6">
        <v>124</v>
      </c>
    </row>
    <row r="14" spans="1:8" ht="15.75" customHeight="1" x14ac:dyDescent="0.25">
      <c r="A14" s="5" t="s">
        <v>13</v>
      </c>
      <c r="B14" s="6">
        <v>259</v>
      </c>
      <c r="C14" s="6">
        <v>589</v>
      </c>
      <c r="D14" s="6">
        <v>-10</v>
      </c>
      <c r="E14" s="6">
        <v>1128</v>
      </c>
    </row>
    <row r="15" spans="1:8" ht="15.75" customHeight="1" x14ac:dyDescent="0.25">
      <c r="A15" s="9" t="s">
        <v>14</v>
      </c>
      <c r="B15" s="4">
        <f t="shared" ref="B15:E15" si="3">B7-SUM(B9:B14)</f>
        <v>9386</v>
      </c>
      <c r="C15" s="4">
        <f t="shared" si="3"/>
        <v>9899</v>
      </c>
      <c r="D15" s="4">
        <f t="shared" si="3"/>
        <v>8933</v>
      </c>
      <c r="E15" s="4">
        <f t="shared" si="3"/>
        <v>7411</v>
      </c>
    </row>
    <row r="16" spans="1:8" ht="15.75" customHeight="1" x14ac:dyDescent="0.25">
      <c r="A16" s="10" t="s">
        <v>15</v>
      </c>
      <c r="B16" s="6">
        <v>363</v>
      </c>
      <c r="C16" s="6">
        <v>842</v>
      </c>
      <c r="D16" s="6">
        <v>785</v>
      </c>
      <c r="E16" s="6">
        <v>-67</v>
      </c>
    </row>
    <row r="17" spans="1:5" ht="15.75" customHeight="1" x14ac:dyDescent="0.25">
      <c r="A17" s="10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ht="15.75" customHeight="1" x14ac:dyDescent="0.25">
      <c r="A18" s="10" t="s">
        <v>17</v>
      </c>
      <c r="B18" s="6">
        <v>-84</v>
      </c>
      <c r="C18" s="6">
        <v>-66</v>
      </c>
      <c r="D18" s="6">
        <v>-91</v>
      </c>
      <c r="E18" s="6">
        <v>-226</v>
      </c>
    </row>
    <row r="19" spans="1:5" ht="15.75" customHeight="1" x14ac:dyDescent="0.25">
      <c r="A19" s="9" t="s">
        <v>18</v>
      </c>
      <c r="B19" s="4">
        <f t="shared" ref="B19:E19" si="4">SUM(B15:B18)</f>
        <v>9665</v>
      </c>
      <c r="C19" s="4">
        <f t="shared" si="4"/>
        <v>10675</v>
      </c>
      <c r="D19" s="4">
        <f t="shared" si="4"/>
        <v>9627</v>
      </c>
      <c r="E19" s="4">
        <f t="shared" si="4"/>
        <v>7118</v>
      </c>
    </row>
    <row r="20" spans="1:5" ht="15.75" customHeight="1" x14ac:dyDescent="0.25">
      <c r="A20" s="10" t="s">
        <v>19</v>
      </c>
      <c r="B20" s="6">
        <v>2755</v>
      </c>
      <c r="C20" s="6">
        <v>2000</v>
      </c>
      <c r="D20" s="6">
        <v>2530</v>
      </c>
      <c r="E20" s="6">
        <v>2140</v>
      </c>
    </row>
    <row r="21" spans="1:5" ht="15.75" customHeight="1" x14ac:dyDescent="0.25">
      <c r="A21" s="9" t="s">
        <v>20</v>
      </c>
      <c r="B21" s="4">
        <f t="shared" ref="B21:E21" si="5">B19-B20</f>
        <v>6910</v>
      </c>
      <c r="C21" s="4">
        <f t="shared" si="5"/>
        <v>8675</v>
      </c>
      <c r="D21" s="4">
        <f t="shared" si="5"/>
        <v>7097</v>
      </c>
      <c r="E21" s="4">
        <f t="shared" si="5"/>
        <v>4978</v>
      </c>
    </row>
    <row r="22" spans="1:5" ht="15.75" customHeight="1" x14ac:dyDescent="0.25">
      <c r="A22" s="10" t="s">
        <v>21</v>
      </c>
      <c r="B22" s="6">
        <v>-47</v>
      </c>
      <c r="C22" s="6">
        <v>-86</v>
      </c>
      <c r="D22" s="6">
        <v>-90</v>
      </c>
      <c r="E22" s="6">
        <v>-107</v>
      </c>
    </row>
    <row r="23" spans="1:5" ht="15.75" customHeight="1" x14ac:dyDescent="0.25">
      <c r="A23" s="10" t="s">
        <v>22</v>
      </c>
      <c r="B23" s="6">
        <v>0</v>
      </c>
      <c r="C23" s="6">
        <v>0</v>
      </c>
      <c r="D23" s="6">
        <v>0</v>
      </c>
      <c r="E23" s="6">
        <v>0</v>
      </c>
    </row>
    <row r="24" spans="1:5" ht="15.75" customHeight="1" x14ac:dyDescent="0.25">
      <c r="A24" s="10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 ht="15.75" customHeight="1" x14ac:dyDescent="0.25">
      <c r="A25" s="9" t="s">
        <v>24</v>
      </c>
      <c r="B25" s="4">
        <f t="shared" ref="B25:E25" si="6">SUM(B21:B24)</f>
        <v>6863</v>
      </c>
      <c r="C25" s="4">
        <f t="shared" si="6"/>
        <v>8589</v>
      </c>
      <c r="D25" s="4">
        <f t="shared" si="6"/>
        <v>7007</v>
      </c>
      <c r="E25" s="4">
        <f t="shared" si="6"/>
        <v>4871</v>
      </c>
    </row>
    <row r="26" spans="1:5" ht="15.75" customHeight="1" x14ac:dyDescent="0.25">
      <c r="A26" s="10" t="s">
        <v>25</v>
      </c>
      <c r="B26" s="6">
        <v>0</v>
      </c>
      <c r="C26" s="6">
        <v>0</v>
      </c>
      <c r="D26" s="6">
        <v>-33</v>
      </c>
      <c r="E26" s="6">
        <v>44</v>
      </c>
    </row>
    <row r="27" spans="1:5" ht="15.75" customHeight="1" x14ac:dyDescent="0.25">
      <c r="A27" s="9" t="s">
        <v>26</v>
      </c>
      <c r="B27" s="4">
        <f t="shared" ref="B27:E27" si="7">SUM(B25:B26)</f>
        <v>6863</v>
      </c>
      <c r="C27" s="4">
        <f t="shared" si="7"/>
        <v>8589</v>
      </c>
      <c r="D27" s="4">
        <f t="shared" si="7"/>
        <v>6974</v>
      </c>
      <c r="E27" s="4">
        <f t="shared" si="7"/>
        <v>4915</v>
      </c>
    </row>
    <row r="28" spans="1:5" ht="15.75" customHeight="1" x14ac:dyDescent="0.25">
      <c r="A28" s="10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 ht="15.75" customHeight="1" x14ac:dyDescent="0.25">
      <c r="A29" s="9" t="s">
        <v>28</v>
      </c>
      <c r="B29" s="4">
        <f t="shared" ref="B29:E29" si="8">SUM(B27:B28)</f>
        <v>6863</v>
      </c>
      <c r="C29" s="4">
        <f t="shared" si="8"/>
        <v>8589</v>
      </c>
      <c r="D29" s="4">
        <f t="shared" si="8"/>
        <v>6974</v>
      </c>
      <c r="E29" s="4">
        <f t="shared" si="8"/>
        <v>4915</v>
      </c>
    </row>
    <row r="30" spans="1:5" ht="15.75" customHeight="1" x14ac:dyDescent="0.25">
      <c r="A30" s="10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 ht="15.75" customHeight="1" x14ac:dyDescent="0.25">
      <c r="A31" s="10" t="s">
        <v>30</v>
      </c>
      <c r="B31" s="11">
        <f t="shared" ref="B31:E31" si="9">SUM(B29:B30)</f>
        <v>6863</v>
      </c>
      <c r="C31" s="11">
        <f t="shared" si="9"/>
        <v>8589</v>
      </c>
      <c r="D31" s="11">
        <f t="shared" si="9"/>
        <v>6974</v>
      </c>
      <c r="E31" s="11">
        <f t="shared" si="9"/>
        <v>4915</v>
      </c>
    </row>
    <row r="32" spans="1:5" ht="15.75" customHeight="1" x14ac:dyDescent="0.25">
      <c r="A32" s="10" t="s">
        <v>31</v>
      </c>
      <c r="B32" s="6">
        <v>656.8</v>
      </c>
      <c r="C32" s="6">
        <v>657.11</v>
      </c>
      <c r="D32" s="6">
        <v>657.6</v>
      </c>
      <c r="E32" s="6">
        <v>658.12</v>
      </c>
    </row>
    <row r="33" spans="1:5" ht="15.75" customHeight="1" x14ac:dyDescent="0.25">
      <c r="A33" s="3" t="s">
        <v>32</v>
      </c>
      <c r="B33" s="12">
        <f t="shared" ref="B33:E33" si="10">B31/B32</f>
        <v>10.449147381242389</v>
      </c>
      <c r="C33" s="12">
        <f t="shared" si="10"/>
        <v>13.07087093485109</v>
      </c>
      <c r="D33" s="12">
        <f t="shared" si="10"/>
        <v>10.605231143552311</v>
      </c>
      <c r="E33" s="12">
        <f t="shared" si="10"/>
        <v>7.4682428736400652</v>
      </c>
    </row>
    <row r="34" spans="1:5" ht="15.75" customHeight="1" x14ac:dyDescent="0.25">
      <c r="A34" s="10" t="s">
        <v>33</v>
      </c>
      <c r="B34" s="6">
        <v>3.5</v>
      </c>
      <c r="C34" s="6">
        <v>4</v>
      </c>
      <c r="D34" s="6">
        <v>3.5</v>
      </c>
      <c r="E34" s="6">
        <v>2.5</v>
      </c>
    </row>
    <row r="35" spans="1:5" ht="15.75" customHeight="1" x14ac:dyDescent="0.25">
      <c r="A35" s="10" t="s">
        <v>34</v>
      </c>
      <c r="B35" s="6">
        <v>10.37</v>
      </c>
      <c r="C35" s="6">
        <v>13</v>
      </c>
      <c r="D35" s="6">
        <v>10.58</v>
      </c>
      <c r="E35" s="6">
        <v>7.53</v>
      </c>
    </row>
    <row r="36" spans="1:5" ht="15.75" customHeight="1" x14ac:dyDescent="0.25">
      <c r="A36" s="13"/>
      <c r="B36" s="14"/>
      <c r="C36" s="14"/>
      <c r="D36" s="14"/>
      <c r="E36" s="14"/>
    </row>
    <row r="37" spans="1:5" ht="15.75" customHeight="1" x14ac:dyDescent="0.25">
      <c r="A37" s="1" t="s">
        <v>35</v>
      </c>
      <c r="B37" s="1"/>
      <c r="C37" s="1"/>
      <c r="D37" s="1"/>
      <c r="E37" s="1"/>
    </row>
    <row r="38" spans="1:5" ht="15.75" customHeight="1" x14ac:dyDescent="0.25">
      <c r="A38" s="2" t="s">
        <v>1</v>
      </c>
      <c r="B38" s="1">
        <v>2016</v>
      </c>
      <c r="C38" s="1">
        <v>2017</v>
      </c>
      <c r="D38" s="1">
        <v>2018</v>
      </c>
      <c r="E38" s="1">
        <v>2019</v>
      </c>
    </row>
    <row r="39" spans="1:5" ht="15.75" customHeight="1" x14ac:dyDescent="0.25">
      <c r="A39" s="15" t="s">
        <v>36</v>
      </c>
      <c r="B39" s="16">
        <f t="shared" ref="B39:E39" si="11">B40+B44+B46+B47+B48</f>
        <v>66864</v>
      </c>
      <c r="C39" s="16">
        <f t="shared" si="11"/>
        <v>73542</v>
      </c>
      <c r="D39" s="16">
        <f t="shared" si="11"/>
        <v>84736</v>
      </c>
      <c r="E39" s="16">
        <f t="shared" si="11"/>
        <v>90630</v>
      </c>
    </row>
    <row r="40" spans="1:5" ht="15.75" customHeight="1" x14ac:dyDescent="0.25">
      <c r="A40" s="10" t="s">
        <v>37</v>
      </c>
      <c r="B40" s="17">
        <f t="shared" ref="B40:E40" si="12">SUM(B41:B43)</f>
        <v>14945</v>
      </c>
      <c r="C40" s="17">
        <f t="shared" si="12"/>
        <v>17004</v>
      </c>
      <c r="D40" s="17">
        <f t="shared" si="12"/>
        <v>17654</v>
      </c>
      <c r="E40" s="17">
        <f t="shared" si="12"/>
        <v>17991</v>
      </c>
    </row>
    <row r="41" spans="1:5" ht="15.75" customHeight="1" x14ac:dyDescent="0.25">
      <c r="A41" s="10" t="s">
        <v>38</v>
      </c>
      <c r="B41" s="18">
        <v>0</v>
      </c>
      <c r="C41" s="18">
        <v>0</v>
      </c>
      <c r="D41" s="18">
        <v>0</v>
      </c>
      <c r="E41" s="18">
        <v>0</v>
      </c>
    </row>
    <row r="42" spans="1:5" ht="15.75" customHeight="1" x14ac:dyDescent="0.25">
      <c r="A42" s="10" t="s">
        <v>39</v>
      </c>
      <c r="B42" s="18">
        <v>7880</v>
      </c>
      <c r="C42" s="18">
        <v>9039</v>
      </c>
      <c r="D42" s="18">
        <v>10979</v>
      </c>
      <c r="E42" s="18">
        <v>12036</v>
      </c>
    </row>
    <row r="43" spans="1:5" ht="15.75" customHeight="1" x14ac:dyDescent="0.25">
      <c r="A43" s="10" t="s">
        <v>40</v>
      </c>
      <c r="B43" s="18">
        <v>7065</v>
      </c>
      <c r="C43" s="18">
        <v>7965</v>
      </c>
      <c r="D43" s="18">
        <v>6675</v>
      </c>
      <c r="E43" s="18">
        <v>5955</v>
      </c>
    </row>
    <row r="44" spans="1:5" ht="15.75" customHeight="1" x14ac:dyDescent="0.25">
      <c r="A44" s="10" t="s">
        <v>41</v>
      </c>
      <c r="B44" s="18">
        <v>34991</v>
      </c>
      <c r="C44" s="18">
        <v>36346</v>
      </c>
      <c r="D44" s="18">
        <v>42624</v>
      </c>
      <c r="E44" s="18">
        <v>45134</v>
      </c>
    </row>
    <row r="45" spans="1:5" ht="15.75" customHeight="1" x14ac:dyDescent="0.25">
      <c r="A45" s="10" t="s">
        <v>42</v>
      </c>
      <c r="B45" s="18">
        <v>33053</v>
      </c>
      <c r="C45" s="18">
        <v>34780</v>
      </c>
      <c r="D45" s="18">
        <v>41246</v>
      </c>
      <c r="E45" s="18">
        <v>43925</v>
      </c>
    </row>
    <row r="46" spans="1:5" ht="15.75" customHeight="1" x14ac:dyDescent="0.25">
      <c r="A46" s="10" t="s">
        <v>43</v>
      </c>
      <c r="B46" s="18">
        <v>11841</v>
      </c>
      <c r="C46" s="18">
        <v>12707</v>
      </c>
      <c r="D46" s="18">
        <v>14248</v>
      </c>
      <c r="E46" s="18">
        <v>15891</v>
      </c>
    </row>
    <row r="47" spans="1:5" ht="15.75" customHeight="1" x14ac:dyDescent="0.25">
      <c r="A47" s="10" t="s">
        <v>44</v>
      </c>
      <c r="B47" s="18">
        <v>0</v>
      </c>
      <c r="C47" s="18">
        <v>0</v>
      </c>
      <c r="D47" s="18">
        <v>0</v>
      </c>
      <c r="E47" s="18">
        <v>0</v>
      </c>
    </row>
    <row r="48" spans="1:5" ht="15.75" customHeight="1" x14ac:dyDescent="0.25">
      <c r="A48" s="10" t="s">
        <v>45</v>
      </c>
      <c r="B48" s="18">
        <v>5087</v>
      </c>
      <c r="C48" s="18">
        <v>7485</v>
      </c>
      <c r="D48" s="18">
        <v>10210</v>
      </c>
      <c r="E48" s="18">
        <v>11614</v>
      </c>
    </row>
    <row r="49" spans="1:5" ht="15.75" customHeight="1" x14ac:dyDescent="0.25">
      <c r="A49" s="9" t="s">
        <v>46</v>
      </c>
      <c r="B49" s="16">
        <f t="shared" ref="B49:E49" si="13">B50+SUM(B53:B58)+B39</f>
        <v>188535</v>
      </c>
      <c r="C49" s="16">
        <f t="shared" si="13"/>
        <v>195506</v>
      </c>
      <c r="D49" s="16">
        <f t="shared" si="13"/>
        <v>208938</v>
      </c>
      <c r="E49" s="16">
        <f t="shared" si="13"/>
        <v>228034</v>
      </c>
    </row>
    <row r="50" spans="1:5" ht="15.75" customHeight="1" x14ac:dyDescent="0.25">
      <c r="A50" s="10" t="s">
        <v>47</v>
      </c>
      <c r="B50" s="17">
        <f t="shared" ref="B50:E50" si="14">SUM(B51:B52)</f>
        <v>55749</v>
      </c>
      <c r="C50" s="17">
        <f t="shared" si="14"/>
        <v>54728</v>
      </c>
      <c r="D50" s="17">
        <f t="shared" si="14"/>
        <v>58060</v>
      </c>
      <c r="E50" s="17">
        <f t="shared" si="14"/>
        <v>65854</v>
      </c>
    </row>
    <row r="51" spans="1:5" ht="15.75" customHeight="1" x14ac:dyDescent="0.25">
      <c r="A51" s="10" t="s">
        <v>48</v>
      </c>
      <c r="B51" s="18">
        <v>97377</v>
      </c>
      <c r="C51" s="18">
        <v>97388</v>
      </c>
      <c r="D51" s="18">
        <v>101155</v>
      </c>
      <c r="E51" s="18">
        <v>110615</v>
      </c>
    </row>
    <row r="52" spans="1:5" ht="15.75" customHeight="1" x14ac:dyDescent="0.25">
      <c r="A52" s="10" t="s">
        <v>49</v>
      </c>
      <c r="B52" s="18">
        <v>-41628</v>
      </c>
      <c r="C52" s="18">
        <v>-42660</v>
      </c>
      <c r="D52" s="18">
        <v>-43095</v>
      </c>
      <c r="E52" s="18">
        <v>-44761</v>
      </c>
    </row>
    <row r="53" spans="1:5" ht="15.75" customHeight="1" x14ac:dyDescent="0.25">
      <c r="A53" s="10" t="s">
        <v>50</v>
      </c>
      <c r="B53" s="18">
        <v>364</v>
      </c>
      <c r="C53" s="18">
        <v>380</v>
      </c>
      <c r="D53" s="18">
        <v>380</v>
      </c>
      <c r="E53" s="18">
        <v>380</v>
      </c>
    </row>
    <row r="54" spans="1:5" ht="15.75" customHeight="1" x14ac:dyDescent="0.25">
      <c r="A54" s="10" t="s">
        <v>51</v>
      </c>
      <c r="B54" s="18">
        <v>7793</v>
      </c>
      <c r="C54" s="18">
        <v>9084</v>
      </c>
      <c r="D54" s="18">
        <v>10591</v>
      </c>
      <c r="E54" s="18">
        <v>11349</v>
      </c>
    </row>
    <row r="55" spans="1:5" ht="15.75" customHeight="1" x14ac:dyDescent="0.25">
      <c r="A55" s="10" t="s">
        <v>52</v>
      </c>
      <c r="B55" s="18">
        <v>5811</v>
      </c>
      <c r="C55" s="18">
        <v>5828</v>
      </c>
      <c r="D55" s="18">
        <v>4373</v>
      </c>
      <c r="E55" s="18">
        <v>5272</v>
      </c>
    </row>
    <row r="56" spans="1:5" ht="15.75" customHeight="1" x14ac:dyDescent="0.25">
      <c r="A56" s="10" t="s">
        <v>53</v>
      </c>
      <c r="B56" s="18">
        <v>48032</v>
      </c>
      <c r="C56" s="18">
        <v>48321</v>
      </c>
      <c r="D56" s="18">
        <v>48313</v>
      </c>
      <c r="E56" s="18">
        <v>51030</v>
      </c>
    </row>
    <row r="57" spans="1:5" ht="15.75" customHeight="1" x14ac:dyDescent="0.25">
      <c r="A57" s="10" t="s">
        <v>54</v>
      </c>
      <c r="B57" s="18">
        <v>3922</v>
      </c>
      <c r="C57" s="18">
        <v>3623</v>
      </c>
      <c r="D57" s="18">
        <v>2485</v>
      </c>
      <c r="E57" s="18">
        <v>3519</v>
      </c>
    </row>
    <row r="58" spans="1:5" ht="15.75" customHeight="1" x14ac:dyDescent="0.25">
      <c r="A58" s="10" t="s">
        <v>55</v>
      </c>
      <c r="B58" s="18">
        <v>0</v>
      </c>
      <c r="C58" s="18">
        <v>0</v>
      </c>
      <c r="D58" s="18">
        <v>0</v>
      </c>
      <c r="E58" s="18">
        <v>0</v>
      </c>
    </row>
    <row r="59" spans="1:5" ht="15.75" customHeight="1" x14ac:dyDescent="0.25">
      <c r="A59" s="9" t="s">
        <v>56</v>
      </c>
      <c r="B59" s="16">
        <f t="shared" ref="B59:C59" si="15">SUM(B60:B65)</f>
        <v>67989</v>
      </c>
      <c r="C59" s="16">
        <f t="shared" si="15"/>
        <v>71765</v>
      </c>
      <c r="D59" s="19">
        <v>71411</v>
      </c>
      <c r="E59" s="16">
        <f>SUM(E60:E65)</f>
        <v>82625</v>
      </c>
    </row>
    <row r="60" spans="1:5" ht="15.75" customHeight="1" x14ac:dyDescent="0.25">
      <c r="A60" s="10" t="s">
        <v>57</v>
      </c>
      <c r="B60" s="18">
        <v>9226</v>
      </c>
      <c r="C60" s="18">
        <v>10604</v>
      </c>
      <c r="D60" s="18">
        <v>9669</v>
      </c>
      <c r="E60" s="18">
        <v>10182</v>
      </c>
    </row>
    <row r="61" spans="1:5" ht="15.75" customHeight="1" x14ac:dyDescent="0.25">
      <c r="A61" s="10" t="s">
        <v>58</v>
      </c>
      <c r="B61" s="18">
        <v>0</v>
      </c>
      <c r="C61" s="18">
        <v>0</v>
      </c>
      <c r="D61" s="18">
        <v>0</v>
      </c>
      <c r="E61" s="18">
        <v>0</v>
      </c>
    </row>
    <row r="62" spans="1:5" ht="15.75" customHeight="1" x14ac:dyDescent="0.25">
      <c r="A62" s="10" t="s">
        <v>59</v>
      </c>
      <c r="B62" s="18">
        <v>4331</v>
      </c>
      <c r="C62" s="18">
        <v>2359</v>
      </c>
      <c r="D62" s="18">
        <v>4214</v>
      </c>
      <c r="E62" s="18">
        <v>0</v>
      </c>
    </row>
    <row r="63" spans="1:5" ht="15.75" customHeight="1" x14ac:dyDescent="0.25">
      <c r="A63" s="10" t="s">
        <v>60</v>
      </c>
      <c r="B63" s="18">
        <v>3852</v>
      </c>
      <c r="C63" s="18">
        <v>4461</v>
      </c>
      <c r="D63" s="18">
        <v>2480</v>
      </c>
      <c r="E63" s="18">
        <v>2615</v>
      </c>
    </row>
    <row r="64" spans="1:5" ht="15.75" customHeight="1" x14ac:dyDescent="0.25">
      <c r="A64" s="10" t="s">
        <v>61</v>
      </c>
      <c r="B64" s="18">
        <v>36818</v>
      </c>
      <c r="C64" s="18">
        <v>36266</v>
      </c>
      <c r="D64" s="18">
        <v>35699</v>
      </c>
      <c r="E64" s="18">
        <v>42329</v>
      </c>
    </row>
    <row r="65" spans="1:5" ht="15.75" customHeight="1" x14ac:dyDescent="0.25">
      <c r="A65" s="10" t="s">
        <v>62</v>
      </c>
      <c r="B65" s="18">
        <v>13762</v>
      </c>
      <c r="C65" s="18">
        <v>18075</v>
      </c>
      <c r="D65" s="18">
        <v>23563</v>
      </c>
      <c r="E65" s="18">
        <v>27499</v>
      </c>
    </row>
    <row r="66" spans="1:5" ht="15.75" customHeight="1" x14ac:dyDescent="0.25">
      <c r="A66" s="9" t="s">
        <v>63</v>
      </c>
      <c r="B66" s="16">
        <f t="shared" ref="B66:E66" si="16">B67+B70+B71+B72+B59</f>
        <v>141427</v>
      </c>
      <c r="C66" s="16">
        <f t="shared" si="16"/>
        <v>141835</v>
      </c>
      <c r="D66" s="16">
        <f t="shared" si="16"/>
        <v>151638</v>
      </c>
      <c r="E66" s="16">
        <f t="shared" si="16"/>
        <v>168710</v>
      </c>
    </row>
    <row r="67" spans="1:5" ht="15.75" customHeight="1" x14ac:dyDescent="0.25">
      <c r="A67" s="10" t="s">
        <v>64</v>
      </c>
      <c r="B67" s="17">
        <f t="shared" ref="B67:E67" si="17">SUM(B68:B69)</f>
        <v>53730</v>
      </c>
      <c r="C67" s="17">
        <f t="shared" si="17"/>
        <v>52831</v>
      </c>
      <c r="D67" s="17">
        <f t="shared" si="17"/>
        <v>63743</v>
      </c>
      <c r="E67" s="17">
        <f t="shared" si="17"/>
        <v>69700</v>
      </c>
    </row>
    <row r="68" spans="1:5" ht="15.75" customHeight="1" x14ac:dyDescent="0.25">
      <c r="A68" s="10" t="s">
        <v>65</v>
      </c>
      <c r="B68" s="18">
        <v>53730</v>
      </c>
      <c r="C68" s="18">
        <v>52831</v>
      </c>
      <c r="D68" s="18">
        <v>63734</v>
      </c>
      <c r="E68" s="18">
        <v>69156</v>
      </c>
    </row>
    <row r="69" spans="1:5" ht="15.75" customHeight="1" x14ac:dyDescent="0.25">
      <c r="A69" s="10" t="s">
        <v>66</v>
      </c>
      <c r="B69" s="18">
        <v>0</v>
      </c>
      <c r="C69" s="18">
        <v>0</v>
      </c>
      <c r="D69" s="18">
        <v>9</v>
      </c>
      <c r="E69" s="18">
        <v>544</v>
      </c>
    </row>
    <row r="70" spans="1:5" ht="15.75" customHeight="1" x14ac:dyDescent="0.25">
      <c r="A70" s="10" t="s">
        <v>67</v>
      </c>
      <c r="B70" s="18">
        <v>2795</v>
      </c>
      <c r="C70" s="18">
        <v>2157</v>
      </c>
      <c r="D70" s="18">
        <v>1773</v>
      </c>
      <c r="E70" s="18">
        <v>632</v>
      </c>
    </row>
    <row r="71" spans="1:5" ht="15.75" customHeight="1" x14ac:dyDescent="0.25">
      <c r="A71" s="10" t="s">
        <v>68</v>
      </c>
      <c r="B71" s="18">
        <v>255</v>
      </c>
      <c r="C71" s="18">
        <v>436</v>
      </c>
      <c r="D71" s="18">
        <v>529</v>
      </c>
      <c r="E71" s="18">
        <v>583</v>
      </c>
    </row>
    <row r="72" spans="1:5" ht="15.75" customHeight="1" x14ac:dyDescent="0.25">
      <c r="A72" s="10" t="s">
        <v>69</v>
      </c>
      <c r="B72" s="18">
        <v>16658</v>
      </c>
      <c r="C72" s="18">
        <v>14646</v>
      </c>
      <c r="D72" s="18">
        <v>14182</v>
      </c>
      <c r="E72" s="18">
        <v>15170</v>
      </c>
    </row>
    <row r="73" spans="1:5" ht="15.75" customHeight="1" x14ac:dyDescent="0.25">
      <c r="A73" s="9" t="s">
        <v>70</v>
      </c>
      <c r="B73" s="16">
        <f>SUM(B74:B82)</f>
        <v>47108</v>
      </c>
      <c r="C73" s="19">
        <v>53671</v>
      </c>
      <c r="D73" s="19">
        <v>57300</v>
      </c>
      <c r="E73" s="20">
        <f>SUM(E74:E82)</f>
        <v>59324</v>
      </c>
    </row>
    <row r="74" spans="1:5" ht="15.75" customHeight="1" x14ac:dyDescent="0.25">
      <c r="A74" s="10" t="s">
        <v>71</v>
      </c>
      <c r="B74" s="18">
        <v>0</v>
      </c>
      <c r="C74" s="18">
        <v>0</v>
      </c>
      <c r="D74" s="18">
        <v>0</v>
      </c>
      <c r="E74" s="18">
        <v>0</v>
      </c>
    </row>
    <row r="75" spans="1:5" ht="15.75" customHeight="1" x14ac:dyDescent="0.25">
      <c r="A75" s="10" t="s">
        <v>72</v>
      </c>
      <c r="B75" s="18">
        <v>0</v>
      </c>
      <c r="C75" s="18">
        <v>0</v>
      </c>
      <c r="D75" s="18">
        <v>0</v>
      </c>
      <c r="E75" s="18">
        <v>0</v>
      </c>
    </row>
    <row r="76" spans="1:5" ht="15.75" customHeight="1" x14ac:dyDescent="0.25">
      <c r="A76" s="10" t="s">
        <v>73</v>
      </c>
      <c r="B76" s="18">
        <v>657</v>
      </c>
      <c r="C76" s="18">
        <v>658</v>
      </c>
      <c r="D76" s="18">
        <v>658</v>
      </c>
      <c r="E76" s="18">
        <v>659</v>
      </c>
    </row>
    <row r="77" spans="1:5" ht="15.75" customHeight="1" x14ac:dyDescent="0.25">
      <c r="A77" s="10" t="s">
        <v>74</v>
      </c>
      <c r="B77" s="18">
        <v>2047</v>
      </c>
      <c r="C77" s="18">
        <v>2084</v>
      </c>
      <c r="D77" s="18">
        <v>2118</v>
      </c>
      <c r="E77" s="18">
        <v>0</v>
      </c>
    </row>
    <row r="78" spans="1:5" ht="15.75" customHeight="1" x14ac:dyDescent="0.25">
      <c r="A78" s="10" t="s">
        <v>75</v>
      </c>
      <c r="B78" s="18">
        <v>44445</v>
      </c>
      <c r="C78" s="18">
        <v>52899</v>
      </c>
      <c r="D78" s="18">
        <v>57980</v>
      </c>
      <c r="E78" s="18">
        <v>59828</v>
      </c>
    </row>
    <row r="79" spans="1:5" ht="15.75" customHeight="1" x14ac:dyDescent="0.25">
      <c r="A79" s="10" t="s">
        <v>76</v>
      </c>
      <c r="B79" s="18">
        <v>0</v>
      </c>
      <c r="C79" s="18">
        <v>0</v>
      </c>
      <c r="D79" s="18">
        <v>0</v>
      </c>
      <c r="E79" s="18">
        <v>0</v>
      </c>
    </row>
    <row r="80" spans="1:5" ht="15.75" customHeight="1" x14ac:dyDescent="0.25">
      <c r="A80" s="10" t="s">
        <v>77</v>
      </c>
      <c r="B80" s="18">
        <v>0</v>
      </c>
      <c r="C80" s="18">
        <v>0</v>
      </c>
      <c r="D80" s="18">
        <v>0</v>
      </c>
      <c r="E80" s="18">
        <v>0</v>
      </c>
    </row>
    <row r="81" spans="1:5" ht="15.75" customHeight="1" x14ac:dyDescent="0.25">
      <c r="A81" s="10" t="s">
        <v>78</v>
      </c>
      <c r="B81" s="18">
        <v>52</v>
      </c>
      <c r="C81" s="18">
        <v>93</v>
      </c>
      <c r="D81" s="18">
        <v>-1</v>
      </c>
      <c r="E81" s="18">
        <v>29</v>
      </c>
    </row>
    <row r="82" spans="1:5" ht="15.75" customHeight="1" x14ac:dyDescent="0.25">
      <c r="A82" s="10" t="s">
        <v>79</v>
      </c>
      <c r="B82" s="18">
        <v>-93</v>
      </c>
      <c r="C82" s="18">
        <v>21</v>
      </c>
      <c r="D82" s="18">
        <v>-1337</v>
      </c>
      <c r="E82" s="18">
        <v>-1192</v>
      </c>
    </row>
    <row r="83" spans="1:5" ht="15.75" customHeight="1" x14ac:dyDescent="0.25">
      <c r="A83" s="9" t="s">
        <v>80</v>
      </c>
      <c r="B83" s="16">
        <f t="shared" ref="B83:E83" si="18">B66+B73</f>
        <v>188535</v>
      </c>
      <c r="C83" s="16">
        <f t="shared" si="18"/>
        <v>195506</v>
      </c>
      <c r="D83" s="16">
        <f t="shared" si="18"/>
        <v>208938</v>
      </c>
      <c r="E83" s="16">
        <f t="shared" si="18"/>
        <v>228034</v>
      </c>
    </row>
    <row r="84" spans="1:5" ht="15.75" customHeight="1" x14ac:dyDescent="0.25">
      <c r="A84" s="9" t="s">
        <v>81</v>
      </c>
      <c r="B84" s="19">
        <v>657.11</v>
      </c>
      <c r="C84" s="19">
        <v>657.6</v>
      </c>
      <c r="D84" s="19">
        <v>658.12</v>
      </c>
      <c r="E84" s="19">
        <v>658.86</v>
      </c>
    </row>
    <row r="85" spans="1:5" ht="15.75" customHeight="1" x14ac:dyDescent="0.25">
      <c r="A85" s="9" t="s">
        <v>82</v>
      </c>
      <c r="B85" s="19">
        <v>0</v>
      </c>
      <c r="C85" s="19">
        <v>0</v>
      </c>
      <c r="D85" s="19">
        <v>0</v>
      </c>
      <c r="E85" s="19">
        <v>0</v>
      </c>
    </row>
    <row r="86" spans="1:5" ht="15.75" customHeight="1" x14ac:dyDescent="0.25">
      <c r="A86" s="21"/>
      <c r="B86" s="14"/>
      <c r="C86" s="14"/>
      <c r="D86" s="14"/>
      <c r="E86" s="14"/>
    </row>
    <row r="87" spans="1:5" ht="15.75" customHeight="1" x14ac:dyDescent="0.25">
      <c r="A87" s="1" t="s">
        <v>83</v>
      </c>
      <c r="B87" s="1"/>
      <c r="C87" s="1"/>
      <c r="D87" s="1"/>
      <c r="E87" s="1"/>
    </row>
    <row r="88" spans="1:5" ht="15.75" customHeight="1" x14ac:dyDescent="0.25">
      <c r="A88" s="2" t="s">
        <v>1</v>
      </c>
      <c r="B88" s="1">
        <v>2016</v>
      </c>
      <c r="C88" s="1">
        <v>2017</v>
      </c>
      <c r="D88" s="1">
        <v>2018</v>
      </c>
      <c r="E88" s="1">
        <v>2019</v>
      </c>
    </row>
    <row r="89" spans="1:5" ht="15.75" customHeight="1" x14ac:dyDescent="0.25">
      <c r="A89" s="22" t="s">
        <v>84</v>
      </c>
      <c r="B89" s="19">
        <v>6910</v>
      </c>
      <c r="C89" s="19">
        <v>8675</v>
      </c>
      <c r="D89" s="19">
        <v>7064</v>
      </c>
      <c r="E89" s="19">
        <v>5022</v>
      </c>
    </row>
    <row r="90" spans="1:5" ht="15.75" customHeight="1" x14ac:dyDescent="0.25">
      <c r="A90" s="22" t="s">
        <v>85</v>
      </c>
      <c r="B90" s="19">
        <v>3211</v>
      </c>
      <c r="C90" s="19">
        <v>5973</v>
      </c>
      <c r="D90" s="19">
        <v>5026</v>
      </c>
      <c r="E90" s="19">
        <v>3579</v>
      </c>
    </row>
    <row r="91" spans="1:5" ht="15.75" customHeight="1" x14ac:dyDescent="0.25">
      <c r="A91" s="23" t="s">
        <v>86</v>
      </c>
      <c r="B91" s="18">
        <v>4998</v>
      </c>
      <c r="C91" s="18">
        <v>4822</v>
      </c>
      <c r="D91" s="18">
        <v>5113</v>
      </c>
      <c r="E91" s="18">
        <v>6017</v>
      </c>
    </row>
    <row r="92" spans="1:5" ht="15.75" customHeight="1" x14ac:dyDescent="0.25">
      <c r="A92" s="23" t="s">
        <v>87</v>
      </c>
      <c r="B92" s="18">
        <v>0</v>
      </c>
      <c r="C92" s="18">
        <v>0</v>
      </c>
      <c r="D92" s="18">
        <v>0</v>
      </c>
      <c r="E92" s="18">
        <v>0</v>
      </c>
    </row>
    <row r="93" spans="1:5" ht="15.75" customHeight="1" x14ac:dyDescent="0.25">
      <c r="A93" s="23" t="s">
        <v>88</v>
      </c>
      <c r="B93" s="18">
        <v>85</v>
      </c>
      <c r="C93" s="18">
        <v>-559</v>
      </c>
      <c r="D93" s="18">
        <v>312</v>
      </c>
      <c r="E93" s="18">
        <v>-1176</v>
      </c>
    </row>
    <row r="94" spans="1:5" ht="15.75" customHeight="1" x14ac:dyDescent="0.25">
      <c r="A94" s="23" t="s">
        <v>89</v>
      </c>
      <c r="B94" s="18">
        <v>-7670</v>
      </c>
      <c r="C94" s="18">
        <v>-6230</v>
      </c>
      <c r="D94" s="18">
        <v>-5957</v>
      </c>
      <c r="E94" s="18">
        <v>-2882</v>
      </c>
    </row>
    <row r="95" spans="1:5" ht="15.75" customHeight="1" x14ac:dyDescent="0.25">
      <c r="A95" s="23" t="s">
        <v>90</v>
      </c>
      <c r="B95" s="18">
        <v>0</v>
      </c>
      <c r="C95" s="18">
        <v>0</v>
      </c>
      <c r="D95" s="18">
        <v>0</v>
      </c>
      <c r="E95" s="18">
        <v>0</v>
      </c>
    </row>
    <row r="96" spans="1:5" ht="15.75" customHeight="1" x14ac:dyDescent="0.25">
      <c r="A96" s="23" t="s">
        <v>91</v>
      </c>
      <c r="B96" s="18">
        <v>0</v>
      </c>
      <c r="C96" s="18">
        <v>0</v>
      </c>
      <c r="D96" s="18">
        <v>0</v>
      </c>
      <c r="E96" s="18">
        <v>0</v>
      </c>
    </row>
    <row r="97" spans="1:5" ht="15.75" customHeight="1" x14ac:dyDescent="0.25">
      <c r="A97" s="23" t="s">
        <v>92</v>
      </c>
      <c r="B97" s="18">
        <v>2417</v>
      </c>
      <c r="C97" s="18">
        <v>2301</v>
      </c>
      <c r="D97" s="18">
        <v>1972</v>
      </c>
      <c r="E97" s="18">
        <v>3389</v>
      </c>
    </row>
    <row r="98" spans="1:5" ht="15.75" customHeight="1" x14ac:dyDescent="0.25">
      <c r="A98" s="23" t="s">
        <v>93</v>
      </c>
      <c r="B98" s="18">
        <v>118</v>
      </c>
      <c r="C98" s="18">
        <v>165</v>
      </c>
      <c r="D98" s="18">
        <v>136</v>
      </c>
      <c r="E98" s="18">
        <v>199</v>
      </c>
    </row>
    <row r="99" spans="1:5" ht="15.75" customHeight="1" x14ac:dyDescent="0.25">
      <c r="A99" s="23" t="s">
        <v>94</v>
      </c>
      <c r="B99" s="18">
        <v>-1112</v>
      </c>
      <c r="C99" s="18">
        <v>-735</v>
      </c>
      <c r="D99" s="18">
        <v>-1506</v>
      </c>
      <c r="E99" s="18">
        <v>-3402</v>
      </c>
    </row>
    <row r="100" spans="1:5" ht="15.75" customHeight="1" x14ac:dyDescent="0.25">
      <c r="A100" s="22" t="s">
        <v>95</v>
      </c>
      <c r="B100" s="16">
        <f t="shared" ref="B100:E100" si="19">SUM(B101:B102)</f>
        <v>-5863</v>
      </c>
      <c r="C100" s="16">
        <f t="shared" si="19"/>
        <v>-6163</v>
      </c>
      <c r="D100" s="16">
        <f t="shared" si="19"/>
        <v>-7363</v>
      </c>
      <c r="E100" s="16">
        <f t="shared" si="19"/>
        <v>-7284</v>
      </c>
    </row>
    <row r="101" spans="1:5" ht="15.75" customHeight="1" x14ac:dyDescent="0.25">
      <c r="A101" s="23" t="s">
        <v>96</v>
      </c>
      <c r="B101" s="18">
        <v>-5823</v>
      </c>
      <c r="C101" s="18">
        <v>-7112</v>
      </c>
      <c r="D101" s="18">
        <v>-7777</v>
      </c>
      <c r="E101" s="18">
        <v>-6902</v>
      </c>
    </row>
    <row r="102" spans="1:5" ht="15.75" customHeight="1" x14ac:dyDescent="0.25">
      <c r="A102" s="23" t="s">
        <v>97</v>
      </c>
      <c r="B102" s="18">
        <v>-40</v>
      </c>
      <c r="C102" s="18">
        <v>949</v>
      </c>
      <c r="D102" s="18">
        <v>414</v>
      </c>
      <c r="E102" s="18">
        <v>-382</v>
      </c>
    </row>
    <row r="103" spans="1:5" ht="15.75" customHeight="1" x14ac:dyDescent="0.25">
      <c r="A103" s="22" t="s">
        <v>98</v>
      </c>
      <c r="B103" s="19">
        <v>4393</v>
      </c>
      <c r="C103" s="19">
        <v>1572</v>
      </c>
      <c r="D103" s="19">
        <v>4296</v>
      </c>
      <c r="E103" s="19">
        <v>4790</v>
      </c>
    </row>
    <row r="104" spans="1:5" ht="15.75" customHeight="1" x14ac:dyDescent="0.25">
      <c r="A104" s="23" t="s">
        <v>99</v>
      </c>
      <c r="B104" s="18">
        <v>-98</v>
      </c>
      <c r="C104" s="18">
        <v>-127</v>
      </c>
      <c r="D104" s="18">
        <v>-111</v>
      </c>
      <c r="E104" s="18">
        <v>-166</v>
      </c>
    </row>
    <row r="105" spans="1:5" ht="15.75" customHeight="1" x14ac:dyDescent="0.25">
      <c r="A105" s="23" t="s">
        <v>100</v>
      </c>
      <c r="B105" s="18">
        <v>-2121</v>
      </c>
      <c r="C105" s="18">
        <v>-2324</v>
      </c>
      <c r="D105" s="18">
        <v>-2630</v>
      </c>
      <c r="E105" s="18">
        <v>-2366</v>
      </c>
    </row>
    <row r="106" spans="1:5" ht="15.75" customHeight="1" x14ac:dyDescent="0.25">
      <c r="A106" s="23" t="s">
        <v>101</v>
      </c>
      <c r="B106" s="18">
        <v>0</v>
      </c>
      <c r="C106" s="18">
        <v>0</v>
      </c>
      <c r="D106" s="18">
        <v>0</v>
      </c>
      <c r="E106" s="18">
        <v>0</v>
      </c>
    </row>
    <row r="107" spans="1:5" ht="15.75" customHeight="1" x14ac:dyDescent="0.25">
      <c r="A107" s="23" t="s">
        <v>102</v>
      </c>
      <c r="B107" s="18">
        <v>6612</v>
      </c>
      <c r="C107" s="18">
        <v>4023</v>
      </c>
      <c r="D107" s="18">
        <v>7037</v>
      </c>
      <c r="E107" s="18">
        <v>7322</v>
      </c>
    </row>
    <row r="108" spans="1:5" ht="15.75" customHeight="1" x14ac:dyDescent="0.25">
      <c r="A108" s="23" t="s">
        <v>103</v>
      </c>
      <c r="B108" s="18">
        <v>17</v>
      </c>
      <c r="C108" s="18">
        <v>-223</v>
      </c>
      <c r="D108" s="18">
        <v>-19</v>
      </c>
      <c r="E108" s="18">
        <v>-28</v>
      </c>
    </row>
    <row r="109" spans="1:5" ht="15.75" customHeight="1" x14ac:dyDescent="0.25">
      <c r="A109" s="22" t="s">
        <v>104</v>
      </c>
      <c r="B109" s="19">
        <v>1758</v>
      </c>
      <c r="C109" s="19">
        <v>1159</v>
      </c>
      <c r="D109" s="19">
        <v>1940</v>
      </c>
      <c r="E109" s="19">
        <v>1057</v>
      </c>
    </row>
    <row r="110" spans="1:5" ht="15.75" customHeight="1" x14ac:dyDescent="0.25">
      <c r="A110" s="23" t="s">
        <v>105</v>
      </c>
      <c r="B110" s="18">
        <v>0</v>
      </c>
      <c r="C110" s="18">
        <v>7880</v>
      </c>
      <c r="D110" s="18">
        <v>9039</v>
      </c>
      <c r="E110" s="18">
        <v>10979</v>
      </c>
    </row>
    <row r="111" spans="1:5" ht="15.75" customHeight="1" x14ac:dyDescent="0.25">
      <c r="A111" s="23" t="s">
        <v>106</v>
      </c>
      <c r="B111" s="18">
        <v>0</v>
      </c>
      <c r="C111" s="18">
        <v>9039</v>
      </c>
      <c r="D111" s="18">
        <v>10979</v>
      </c>
      <c r="E111" s="18">
        <v>12036</v>
      </c>
    </row>
    <row r="112" spans="1:5" ht="15.75" customHeight="1" x14ac:dyDescent="0.25">
      <c r="A112" s="23" t="s">
        <v>107</v>
      </c>
      <c r="B112" s="18">
        <v>0</v>
      </c>
      <c r="C112" s="18">
        <v>-1139</v>
      </c>
      <c r="D112" s="18">
        <v>-2751</v>
      </c>
      <c r="E112" s="18">
        <v>-3323</v>
      </c>
    </row>
    <row r="113" spans="1:6" ht="15.75" customHeight="1" x14ac:dyDescent="0.25">
      <c r="A113" s="23" t="s">
        <v>108</v>
      </c>
      <c r="B113" s="18">
        <v>0</v>
      </c>
      <c r="C113" s="18">
        <v>0</v>
      </c>
      <c r="D113" s="18">
        <v>-141.53</v>
      </c>
      <c r="E113" s="18">
        <v>-20.79</v>
      </c>
    </row>
    <row r="114" spans="1:6" ht="15.75" customHeight="1" x14ac:dyDescent="0.25">
      <c r="A114" s="23" t="s">
        <v>109</v>
      </c>
      <c r="B114" s="18">
        <v>0</v>
      </c>
      <c r="C114" s="18">
        <v>0</v>
      </c>
      <c r="D114" s="18">
        <v>-5.81</v>
      </c>
      <c r="E114" s="18">
        <v>-12.89</v>
      </c>
    </row>
    <row r="115" spans="1:6" ht="15.75" customHeight="1" x14ac:dyDescent="0.25"/>
    <row r="116" spans="1:6" ht="15.75" customHeight="1" x14ac:dyDescent="0.25">
      <c r="A116" s="24"/>
      <c r="B116" s="14"/>
      <c r="C116" s="14"/>
      <c r="D116" s="14"/>
      <c r="E116" s="14"/>
    </row>
    <row r="117" spans="1:6" ht="15.75" customHeight="1" x14ac:dyDescent="0.25">
      <c r="A117" s="21"/>
      <c r="B117" s="14"/>
      <c r="C117" s="14"/>
      <c r="D117" s="14"/>
      <c r="E117" s="14"/>
    </row>
    <row r="118" spans="1:6" ht="15.75" customHeight="1" x14ac:dyDescent="0.25">
      <c r="A118" s="25"/>
      <c r="B118" s="14"/>
      <c r="C118" s="14"/>
      <c r="D118" s="14"/>
      <c r="E118" s="14"/>
    </row>
    <row r="119" spans="1:6" ht="15.75" customHeight="1" x14ac:dyDescent="0.25">
      <c r="A119" s="41" t="s">
        <v>110</v>
      </c>
      <c r="B119" s="42"/>
      <c r="C119" s="42"/>
      <c r="D119" s="42"/>
      <c r="E119" s="42"/>
      <c r="F119" s="42"/>
    </row>
    <row r="120" spans="1:6" ht="15.75" customHeight="1" x14ac:dyDescent="0.25">
      <c r="A120" s="42"/>
      <c r="B120" s="42"/>
      <c r="C120" s="42"/>
      <c r="D120" s="42"/>
      <c r="E120" s="42"/>
      <c r="F120" s="42"/>
    </row>
    <row r="121" spans="1:6" ht="15.75" customHeight="1" x14ac:dyDescent="0.25">
      <c r="A121" s="42"/>
      <c r="B121" s="42"/>
      <c r="C121" s="42"/>
      <c r="D121" s="42"/>
      <c r="E121" s="42"/>
      <c r="F121" s="42"/>
    </row>
    <row r="122" spans="1:6" ht="15.75" customHeight="1" x14ac:dyDescent="0.25">
      <c r="A122" s="42"/>
      <c r="B122" s="42"/>
      <c r="C122" s="42"/>
      <c r="D122" s="42"/>
      <c r="E122" s="42"/>
      <c r="F122" s="42"/>
    </row>
    <row r="123" spans="1:6" ht="15.75" customHeight="1" x14ac:dyDescent="0.25">
      <c r="A123" s="42"/>
      <c r="B123" s="42"/>
      <c r="C123" s="42"/>
      <c r="D123" s="42"/>
      <c r="E123" s="42"/>
      <c r="F123" s="42"/>
    </row>
    <row r="124" spans="1:6" ht="15.75" customHeight="1" x14ac:dyDescent="0.25">
      <c r="A124" s="42"/>
      <c r="B124" s="42"/>
      <c r="C124" s="42"/>
      <c r="D124" s="42"/>
      <c r="E124" s="42"/>
      <c r="F124" s="42"/>
    </row>
    <row r="125" spans="1:6" ht="15.75" customHeight="1" x14ac:dyDescent="0.25">
      <c r="A125" s="25"/>
      <c r="B125" s="14"/>
      <c r="C125" s="14"/>
      <c r="D125" s="14"/>
      <c r="E125" s="14"/>
    </row>
    <row r="126" spans="1:6" ht="15.75" customHeight="1" x14ac:dyDescent="0.25">
      <c r="A126" s="25"/>
      <c r="B126" s="14"/>
      <c r="C126" s="14"/>
      <c r="D126" s="14"/>
      <c r="E126" s="14"/>
    </row>
    <row r="127" spans="1:6" ht="15.75" customHeight="1" x14ac:dyDescent="0.25">
      <c r="A127" s="25"/>
      <c r="B127" s="14"/>
      <c r="C127" s="14"/>
      <c r="D127" s="14"/>
      <c r="E127" s="14"/>
    </row>
    <row r="128" spans="1:6" ht="15.75" customHeight="1" x14ac:dyDescent="0.25">
      <c r="A128" s="14"/>
      <c r="B128" s="14"/>
      <c r="C128" s="14"/>
      <c r="D128" s="14"/>
      <c r="E128" s="14"/>
    </row>
    <row r="129" spans="1:5" ht="15.75" customHeight="1" x14ac:dyDescent="0.25">
      <c r="A129" s="14"/>
      <c r="B129" s="14"/>
      <c r="C129" s="14"/>
      <c r="D129" s="14"/>
      <c r="E129" s="14"/>
    </row>
    <row r="130" spans="1:5" ht="15.75" customHeight="1" x14ac:dyDescent="0.25">
      <c r="A130" s="14"/>
      <c r="B130" s="14"/>
      <c r="C130" s="14"/>
      <c r="D130" s="14"/>
      <c r="E130" s="14"/>
    </row>
    <row r="131" spans="1:5" ht="15.75" customHeight="1" x14ac:dyDescent="0.25">
      <c r="A131" s="14"/>
      <c r="B131" s="14"/>
      <c r="C131" s="14"/>
      <c r="D131" s="14"/>
      <c r="E131" s="14"/>
    </row>
    <row r="132" spans="1:5" ht="15.75" customHeight="1" x14ac:dyDescent="0.25">
      <c r="A132" s="14"/>
      <c r="B132" s="14"/>
      <c r="C132" s="14"/>
      <c r="D132" s="14"/>
      <c r="E132" s="14"/>
    </row>
    <row r="133" spans="1:5" ht="15.75" customHeight="1" x14ac:dyDescent="0.25">
      <c r="A133" s="14"/>
      <c r="B133" s="14"/>
      <c r="C133" s="14"/>
      <c r="D133" s="14"/>
      <c r="E133" s="14"/>
    </row>
    <row r="134" spans="1:5" ht="15.75" customHeight="1" x14ac:dyDescent="0.25">
      <c r="A134" s="14"/>
      <c r="B134" s="14"/>
      <c r="C134" s="14"/>
      <c r="D134" s="14"/>
      <c r="E134" s="14"/>
    </row>
    <row r="135" spans="1:5" ht="15.75" customHeight="1" x14ac:dyDescent="0.25">
      <c r="A135" s="14"/>
      <c r="B135" s="14"/>
      <c r="C135" s="14"/>
      <c r="D135" s="14"/>
      <c r="E135" s="14"/>
    </row>
    <row r="136" spans="1:5" ht="15.75" customHeight="1" x14ac:dyDescent="0.25">
      <c r="A136" s="14"/>
      <c r="B136" s="14"/>
      <c r="C136" s="14"/>
      <c r="D136" s="14"/>
      <c r="E136" s="14"/>
    </row>
    <row r="137" spans="1:5" ht="15.75" customHeight="1" x14ac:dyDescent="0.25">
      <c r="A137" s="14"/>
      <c r="B137" s="14"/>
      <c r="C137" s="14"/>
      <c r="D137" s="14"/>
      <c r="E137" s="14"/>
    </row>
    <row r="138" spans="1:5" ht="15.75" customHeight="1" x14ac:dyDescent="0.25">
      <c r="A138" s="14"/>
      <c r="B138" s="14"/>
      <c r="C138" s="14"/>
      <c r="D138" s="14"/>
      <c r="E138" s="14"/>
    </row>
    <row r="139" spans="1:5" ht="15.75" customHeight="1" x14ac:dyDescent="0.25">
      <c r="A139" s="14"/>
      <c r="B139" s="14"/>
      <c r="C139" s="14"/>
      <c r="D139" s="14"/>
      <c r="E139" s="14"/>
    </row>
    <row r="140" spans="1:5" ht="15.75" customHeight="1" x14ac:dyDescent="0.25">
      <c r="A140" s="14"/>
      <c r="B140" s="14"/>
      <c r="C140" s="14"/>
      <c r="D140" s="14"/>
      <c r="E140" s="14"/>
    </row>
    <row r="141" spans="1:5" ht="15.75" customHeight="1" x14ac:dyDescent="0.25">
      <c r="A141" s="14"/>
      <c r="B141" s="14"/>
      <c r="C141" s="14"/>
      <c r="D141" s="14"/>
      <c r="E141" s="14"/>
    </row>
    <row r="142" spans="1:5" ht="15.75" customHeight="1" x14ac:dyDescent="0.25">
      <c r="A142" s="14"/>
      <c r="B142" s="14"/>
      <c r="C142" s="14"/>
      <c r="D142" s="14"/>
      <c r="E142" s="14"/>
    </row>
    <row r="143" spans="1:5" ht="15.75" customHeight="1" x14ac:dyDescent="0.25">
      <c r="A143" s="14"/>
      <c r="B143" s="14"/>
      <c r="C143" s="14"/>
      <c r="D143" s="14"/>
      <c r="E143" s="14"/>
    </row>
    <row r="144" spans="1:5" ht="15.75" customHeight="1" x14ac:dyDescent="0.25">
      <c r="A144" s="14"/>
      <c r="B144" s="14"/>
      <c r="C144" s="14"/>
      <c r="D144" s="14"/>
      <c r="E144" s="14"/>
    </row>
    <row r="145" spans="1:5" ht="15.75" customHeight="1" x14ac:dyDescent="0.25">
      <c r="A145" s="14"/>
      <c r="B145" s="14"/>
      <c r="C145" s="14"/>
      <c r="D145" s="14"/>
      <c r="E145" s="14"/>
    </row>
    <row r="146" spans="1:5" ht="15.75" customHeight="1" x14ac:dyDescent="0.25">
      <c r="A146" s="14"/>
      <c r="B146" s="14"/>
      <c r="C146" s="14"/>
      <c r="D146" s="14"/>
      <c r="E146" s="14"/>
    </row>
    <row r="147" spans="1:5" ht="15.75" customHeight="1" x14ac:dyDescent="0.25">
      <c r="A147" s="14"/>
      <c r="B147" s="14"/>
      <c r="C147" s="14"/>
      <c r="D147" s="14"/>
      <c r="E147" s="14"/>
    </row>
    <row r="148" spans="1:5" ht="15.75" customHeight="1" x14ac:dyDescent="0.25">
      <c r="A148" s="14"/>
      <c r="B148" s="14"/>
      <c r="C148" s="14"/>
      <c r="D148" s="14"/>
      <c r="E148" s="14"/>
    </row>
    <row r="149" spans="1:5" ht="15.75" customHeight="1" x14ac:dyDescent="0.25">
      <c r="A149" s="14"/>
      <c r="B149" s="14"/>
      <c r="C149" s="14"/>
      <c r="D149" s="14"/>
      <c r="E149" s="14"/>
    </row>
    <row r="150" spans="1:5" ht="15.75" customHeight="1" x14ac:dyDescent="0.25">
      <c r="A150" s="14"/>
      <c r="B150" s="14"/>
      <c r="C150" s="14"/>
      <c r="D150" s="14"/>
      <c r="E150" s="14"/>
    </row>
    <row r="151" spans="1:5" ht="15.75" customHeight="1" x14ac:dyDescent="0.25">
      <c r="A151" s="14"/>
      <c r="B151" s="14"/>
      <c r="C151" s="14"/>
      <c r="D151" s="14"/>
      <c r="E151" s="14"/>
    </row>
    <row r="152" spans="1:5" ht="15.75" customHeight="1" x14ac:dyDescent="0.25">
      <c r="A152" s="14"/>
      <c r="B152" s="14"/>
      <c r="C152" s="14"/>
      <c r="D152" s="14"/>
      <c r="E152" s="14"/>
    </row>
    <row r="153" spans="1:5" ht="15.75" customHeight="1" x14ac:dyDescent="0.25">
      <c r="A153" s="14"/>
      <c r="B153" s="14"/>
      <c r="C153" s="14"/>
      <c r="D153" s="14"/>
      <c r="E153" s="14"/>
    </row>
    <row r="154" spans="1:5" ht="15.75" customHeight="1" x14ac:dyDescent="0.25">
      <c r="A154" s="14"/>
      <c r="B154" s="14"/>
      <c r="C154" s="14"/>
      <c r="D154" s="14"/>
      <c r="E154" s="14"/>
    </row>
    <row r="155" spans="1:5" ht="15.75" customHeight="1" x14ac:dyDescent="0.25">
      <c r="A155" s="14"/>
      <c r="B155" s="14"/>
      <c r="C155" s="14"/>
      <c r="D155" s="14"/>
      <c r="E155" s="14"/>
    </row>
    <row r="156" spans="1:5" ht="15.75" customHeight="1" x14ac:dyDescent="0.25">
      <c r="A156" s="14"/>
      <c r="B156" s="14"/>
      <c r="C156" s="14"/>
      <c r="D156" s="14"/>
      <c r="E156" s="14"/>
    </row>
    <row r="157" spans="1:5" ht="15.75" customHeight="1" x14ac:dyDescent="0.25">
      <c r="A157" s="14"/>
      <c r="B157" s="14"/>
      <c r="C157" s="14"/>
      <c r="D157" s="14"/>
      <c r="E157" s="14"/>
    </row>
    <row r="158" spans="1:5" ht="15.75" customHeight="1" x14ac:dyDescent="0.25">
      <c r="A158" s="14"/>
      <c r="B158" s="14"/>
      <c r="C158" s="14"/>
      <c r="D158" s="14"/>
      <c r="E158" s="14"/>
    </row>
    <row r="159" spans="1:5" ht="15.75" customHeight="1" x14ac:dyDescent="0.25">
      <c r="A159" s="14"/>
      <c r="B159" s="14"/>
      <c r="C159" s="14"/>
      <c r="D159" s="14"/>
      <c r="E159" s="14"/>
    </row>
    <row r="160" spans="1:5" ht="15.75" customHeight="1" x14ac:dyDescent="0.25">
      <c r="A160" s="14"/>
      <c r="B160" s="14"/>
      <c r="C160" s="14"/>
      <c r="D160" s="14"/>
      <c r="E160" s="14"/>
    </row>
    <row r="161" spans="1:5" ht="15.75" customHeight="1" x14ac:dyDescent="0.25">
      <c r="A161" s="14"/>
      <c r="B161" s="14"/>
      <c r="C161" s="14"/>
      <c r="D161" s="14"/>
      <c r="E161" s="14"/>
    </row>
    <row r="162" spans="1:5" ht="15.75" customHeight="1" x14ac:dyDescent="0.25">
      <c r="A162" s="14"/>
      <c r="B162" s="14"/>
      <c r="C162" s="14"/>
      <c r="D162" s="14"/>
      <c r="E162" s="14"/>
    </row>
    <row r="163" spans="1:5" ht="15.75" customHeight="1" x14ac:dyDescent="0.25">
      <c r="A163" s="14"/>
      <c r="B163" s="14"/>
      <c r="C163" s="14"/>
      <c r="D163" s="14"/>
      <c r="E163" s="14"/>
    </row>
    <row r="164" spans="1:5" ht="15.75" customHeight="1" x14ac:dyDescent="0.25">
      <c r="A164" s="14"/>
      <c r="B164" s="14"/>
      <c r="C164" s="14"/>
      <c r="D164" s="14"/>
      <c r="E164" s="14"/>
    </row>
    <row r="165" spans="1:5" ht="15.75" customHeight="1" x14ac:dyDescent="0.25">
      <c r="A165" s="14"/>
      <c r="B165" s="14"/>
      <c r="C165" s="14"/>
      <c r="D165" s="14"/>
      <c r="E165" s="14"/>
    </row>
    <row r="166" spans="1:5" ht="15.75" customHeight="1" x14ac:dyDescent="0.25">
      <c r="A166" s="14"/>
      <c r="B166" s="14"/>
      <c r="C166" s="14"/>
      <c r="D166" s="14"/>
      <c r="E166" s="14"/>
    </row>
    <row r="167" spans="1:5" ht="15.75" customHeight="1" x14ac:dyDescent="0.25">
      <c r="A167" s="14"/>
      <c r="B167" s="14"/>
      <c r="C167" s="14"/>
      <c r="D167" s="14"/>
      <c r="E167" s="14"/>
    </row>
    <row r="168" spans="1:5" ht="15.75" customHeight="1" x14ac:dyDescent="0.25">
      <c r="A168" s="14"/>
      <c r="B168" s="14"/>
      <c r="C168" s="14"/>
      <c r="D168" s="14"/>
      <c r="E168" s="14"/>
    </row>
    <row r="169" spans="1:5" ht="15.75" customHeight="1" x14ac:dyDescent="0.25">
      <c r="A169" s="14"/>
      <c r="B169" s="14"/>
      <c r="C169" s="14"/>
      <c r="D169" s="14"/>
      <c r="E169" s="14"/>
    </row>
    <row r="170" spans="1:5" ht="15.75" customHeight="1" x14ac:dyDescent="0.25">
      <c r="A170" s="14"/>
      <c r="B170" s="14"/>
      <c r="C170" s="14"/>
      <c r="D170" s="14"/>
      <c r="E170" s="14"/>
    </row>
    <row r="171" spans="1:5" ht="15.75" customHeight="1" x14ac:dyDescent="0.25">
      <c r="A171" s="14"/>
      <c r="B171" s="14"/>
      <c r="C171" s="14"/>
      <c r="D171" s="14"/>
      <c r="E171" s="14"/>
    </row>
    <row r="172" spans="1:5" ht="15.75" customHeight="1" x14ac:dyDescent="0.25">
      <c r="A172" s="14"/>
      <c r="B172" s="14"/>
      <c r="C172" s="14"/>
      <c r="D172" s="14"/>
      <c r="E172" s="14"/>
    </row>
    <row r="173" spans="1:5" ht="15.75" customHeight="1" x14ac:dyDescent="0.25">
      <c r="A173" s="14"/>
      <c r="B173" s="14"/>
      <c r="C173" s="14"/>
      <c r="D173" s="14"/>
      <c r="E173" s="14"/>
    </row>
    <row r="174" spans="1:5" ht="15.75" customHeight="1" x14ac:dyDescent="0.25">
      <c r="A174" s="14"/>
      <c r="B174" s="14"/>
      <c r="C174" s="14"/>
      <c r="D174" s="14"/>
      <c r="E174" s="14"/>
    </row>
    <row r="175" spans="1:5" ht="15.75" customHeight="1" x14ac:dyDescent="0.25">
      <c r="A175" s="14"/>
      <c r="B175" s="14"/>
      <c r="C175" s="14"/>
      <c r="D175" s="14"/>
      <c r="E175" s="14"/>
    </row>
    <row r="176" spans="1:5" ht="15.75" customHeight="1" x14ac:dyDescent="0.25">
      <c r="A176" s="14"/>
      <c r="B176" s="14"/>
      <c r="C176" s="14"/>
      <c r="D176" s="14"/>
      <c r="E176" s="14"/>
    </row>
    <row r="177" spans="1:5" ht="15.75" customHeight="1" x14ac:dyDescent="0.25">
      <c r="A177" s="14"/>
      <c r="B177" s="14"/>
      <c r="C177" s="14"/>
      <c r="D177" s="14"/>
      <c r="E177" s="14"/>
    </row>
    <row r="178" spans="1:5" ht="15.75" customHeight="1" x14ac:dyDescent="0.25">
      <c r="A178" s="14"/>
      <c r="B178" s="14"/>
      <c r="C178" s="14"/>
      <c r="D178" s="14"/>
      <c r="E178" s="14"/>
    </row>
    <row r="179" spans="1:5" ht="15.75" customHeight="1" x14ac:dyDescent="0.25">
      <c r="A179" s="14"/>
      <c r="B179" s="14"/>
      <c r="C179" s="14"/>
      <c r="D179" s="14"/>
      <c r="E179" s="14"/>
    </row>
    <row r="180" spans="1:5" ht="15.75" customHeight="1" x14ac:dyDescent="0.25">
      <c r="A180" s="14"/>
      <c r="B180" s="14"/>
      <c r="C180" s="14"/>
      <c r="D180" s="14"/>
      <c r="E180" s="14"/>
    </row>
    <row r="181" spans="1:5" ht="15.75" customHeight="1" x14ac:dyDescent="0.25">
      <c r="A181" s="14"/>
      <c r="B181" s="14"/>
      <c r="C181" s="14"/>
      <c r="D181" s="14"/>
      <c r="E181" s="14"/>
    </row>
    <row r="182" spans="1:5" ht="15.75" customHeight="1" x14ac:dyDescent="0.25">
      <c r="A182" s="14"/>
      <c r="B182" s="14"/>
      <c r="C182" s="14"/>
      <c r="D182" s="14"/>
      <c r="E182" s="14"/>
    </row>
    <row r="183" spans="1:5" ht="15.75" customHeight="1" x14ac:dyDescent="0.25">
      <c r="A183" s="14"/>
      <c r="B183" s="14"/>
      <c r="C183" s="14"/>
      <c r="D183" s="14"/>
      <c r="E183" s="14"/>
    </row>
    <row r="184" spans="1:5" ht="15.75" customHeight="1" x14ac:dyDescent="0.25">
      <c r="A184" s="14"/>
      <c r="B184" s="14"/>
      <c r="C184" s="14"/>
      <c r="D184" s="14"/>
      <c r="E184" s="14"/>
    </row>
    <row r="185" spans="1:5" ht="15.75" customHeight="1" x14ac:dyDescent="0.25">
      <c r="A185" s="14"/>
      <c r="B185" s="14"/>
      <c r="C185" s="14"/>
      <c r="D185" s="14"/>
      <c r="E185" s="14"/>
    </row>
    <row r="186" spans="1:5" ht="15.75" customHeight="1" x14ac:dyDescent="0.25">
      <c r="A186" s="14"/>
      <c r="B186" s="14"/>
      <c r="C186" s="14"/>
      <c r="D186" s="14"/>
      <c r="E186" s="14"/>
    </row>
    <row r="187" spans="1:5" ht="15.75" customHeight="1" x14ac:dyDescent="0.25">
      <c r="A187" s="14"/>
      <c r="B187" s="14"/>
      <c r="C187" s="14"/>
      <c r="D187" s="14"/>
      <c r="E187" s="14"/>
    </row>
    <row r="188" spans="1:5" ht="15.75" customHeight="1" x14ac:dyDescent="0.25">
      <c r="A188" s="14"/>
      <c r="B188" s="14"/>
      <c r="C188" s="14"/>
      <c r="D188" s="14"/>
      <c r="E188" s="14"/>
    </row>
    <row r="189" spans="1:5" ht="15.75" customHeight="1" x14ac:dyDescent="0.25">
      <c r="A189" s="14"/>
      <c r="B189" s="14"/>
      <c r="C189" s="14"/>
      <c r="D189" s="14"/>
      <c r="E189" s="14"/>
    </row>
    <row r="190" spans="1:5" ht="15.75" customHeight="1" x14ac:dyDescent="0.25">
      <c r="A190" s="14"/>
      <c r="B190" s="14"/>
      <c r="C190" s="14"/>
      <c r="D190" s="14"/>
      <c r="E190" s="14"/>
    </row>
    <row r="191" spans="1:5" ht="15.75" customHeight="1" x14ac:dyDescent="0.25">
      <c r="A191" s="14"/>
      <c r="B191" s="14"/>
      <c r="C191" s="14"/>
      <c r="D191" s="14"/>
      <c r="E191" s="14"/>
    </row>
    <row r="192" spans="1:5" ht="15.75" customHeight="1" x14ac:dyDescent="0.25">
      <c r="A192" s="14"/>
      <c r="B192" s="14"/>
      <c r="C192" s="14"/>
      <c r="D192" s="14"/>
      <c r="E192" s="14"/>
    </row>
    <row r="193" spans="1:5" ht="15.75" customHeight="1" x14ac:dyDescent="0.25">
      <c r="A193" s="14"/>
      <c r="B193" s="14"/>
      <c r="C193" s="14"/>
      <c r="D193" s="14"/>
      <c r="E193" s="14"/>
    </row>
    <row r="194" spans="1:5" ht="15.75" customHeight="1" x14ac:dyDescent="0.25">
      <c r="A194" s="14"/>
      <c r="B194" s="14"/>
      <c r="C194" s="14"/>
      <c r="D194" s="14"/>
      <c r="E194" s="14"/>
    </row>
    <row r="195" spans="1:5" ht="15.75" customHeight="1" x14ac:dyDescent="0.25">
      <c r="A195" s="14"/>
      <c r="B195" s="14"/>
      <c r="C195" s="14"/>
      <c r="D195" s="14"/>
      <c r="E195" s="14"/>
    </row>
    <row r="196" spans="1:5" ht="15.75" customHeight="1" x14ac:dyDescent="0.25">
      <c r="A196" s="14"/>
      <c r="B196" s="14"/>
      <c r="C196" s="14"/>
      <c r="D196" s="14"/>
      <c r="E196" s="14"/>
    </row>
    <row r="197" spans="1:5" ht="15.75" customHeight="1" x14ac:dyDescent="0.25">
      <c r="A197" s="14"/>
      <c r="B197" s="14"/>
      <c r="C197" s="14"/>
      <c r="D197" s="14"/>
      <c r="E197" s="14"/>
    </row>
    <row r="198" spans="1:5" ht="15.75" customHeight="1" x14ac:dyDescent="0.25">
      <c r="A198" s="14"/>
      <c r="B198" s="14"/>
      <c r="C198" s="14"/>
      <c r="D198" s="14"/>
      <c r="E198" s="14"/>
    </row>
    <row r="199" spans="1:5" ht="15.75" customHeight="1" x14ac:dyDescent="0.25">
      <c r="A199" s="14"/>
      <c r="B199" s="14"/>
      <c r="C199" s="14"/>
      <c r="D199" s="14"/>
      <c r="E199" s="14"/>
    </row>
    <row r="200" spans="1:5" ht="15.75" customHeight="1" x14ac:dyDescent="0.25">
      <c r="A200" s="14"/>
      <c r="B200" s="14"/>
      <c r="C200" s="14"/>
      <c r="D200" s="14"/>
      <c r="E200" s="14"/>
    </row>
    <row r="201" spans="1:5" ht="15.75" customHeight="1" x14ac:dyDescent="0.25">
      <c r="A201" s="14"/>
      <c r="B201" s="14"/>
      <c r="C201" s="14"/>
      <c r="D201" s="14"/>
      <c r="E201" s="14"/>
    </row>
    <row r="202" spans="1:5" ht="15.75" customHeight="1" x14ac:dyDescent="0.25">
      <c r="A202" s="14"/>
      <c r="B202" s="14"/>
      <c r="C202" s="14"/>
      <c r="D202" s="14"/>
      <c r="E202" s="14"/>
    </row>
    <row r="203" spans="1:5" ht="15.75" customHeight="1" x14ac:dyDescent="0.25">
      <c r="A203" s="14"/>
      <c r="B203" s="14"/>
      <c r="C203" s="14"/>
      <c r="D203" s="14"/>
      <c r="E203" s="14"/>
    </row>
    <row r="204" spans="1:5" ht="15.75" customHeight="1" x14ac:dyDescent="0.25">
      <c r="A204" s="14"/>
      <c r="B204" s="14"/>
      <c r="C204" s="14"/>
      <c r="D204" s="14"/>
      <c r="E204" s="14"/>
    </row>
    <row r="205" spans="1:5" ht="15.75" customHeight="1" x14ac:dyDescent="0.25">
      <c r="A205" s="14"/>
      <c r="B205" s="14"/>
      <c r="C205" s="14"/>
      <c r="D205" s="14"/>
      <c r="E205" s="14"/>
    </row>
    <row r="206" spans="1:5" ht="15.75" customHeight="1" x14ac:dyDescent="0.25">
      <c r="A206" s="14"/>
      <c r="B206" s="14"/>
      <c r="C206" s="14"/>
      <c r="D206" s="14"/>
      <c r="E206" s="14"/>
    </row>
    <row r="207" spans="1:5" ht="15.75" customHeight="1" x14ac:dyDescent="0.25">
      <c r="A207" s="14"/>
      <c r="B207" s="14"/>
      <c r="C207" s="14"/>
      <c r="D207" s="14"/>
      <c r="E207" s="14"/>
    </row>
    <row r="208" spans="1:5" ht="15.75" customHeight="1" x14ac:dyDescent="0.25">
      <c r="A208" s="14"/>
      <c r="B208" s="14"/>
      <c r="C208" s="14"/>
      <c r="D208" s="14"/>
      <c r="E208" s="14"/>
    </row>
    <row r="209" spans="1:5" ht="15.75" customHeight="1" x14ac:dyDescent="0.25">
      <c r="A209" s="14"/>
      <c r="B209" s="14"/>
      <c r="C209" s="14"/>
      <c r="D209" s="14"/>
      <c r="E209" s="14"/>
    </row>
    <row r="210" spans="1:5" ht="15.75" customHeight="1" x14ac:dyDescent="0.25">
      <c r="A210" s="14"/>
      <c r="B210" s="14"/>
      <c r="C210" s="14"/>
      <c r="D210" s="14"/>
      <c r="E210" s="14"/>
    </row>
    <row r="211" spans="1:5" ht="15.75" customHeight="1" x14ac:dyDescent="0.25">
      <c r="A211" s="14"/>
      <c r="B211" s="14"/>
      <c r="C211" s="14"/>
      <c r="D211" s="14"/>
      <c r="E211" s="14"/>
    </row>
    <row r="212" spans="1:5" ht="15.75" customHeight="1" x14ac:dyDescent="0.25">
      <c r="A212" s="14"/>
      <c r="B212" s="14"/>
      <c r="C212" s="14"/>
      <c r="D212" s="14"/>
      <c r="E212" s="14"/>
    </row>
    <row r="213" spans="1:5" ht="15.75" customHeight="1" x14ac:dyDescent="0.25">
      <c r="A213" s="14"/>
      <c r="B213" s="14"/>
      <c r="C213" s="14"/>
      <c r="D213" s="14"/>
      <c r="E213" s="14"/>
    </row>
    <row r="214" spans="1:5" ht="15.75" customHeight="1" x14ac:dyDescent="0.25">
      <c r="A214" s="14"/>
      <c r="B214" s="14"/>
      <c r="C214" s="14"/>
      <c r="D214" s="14"/>
      <c r="E214" s="14"/>
    </row>
    <row r="215" spans="1:5" ht="15.75" customHeight="1" x14ac:dyDescent="0.25">
      <c r="A215" s="14"/>
      <c r="B215" s="14"/>
      <c r="C215" s="14"/>
      <c r="D215" s="14"/>
      <c r="E215" s="14"/>
    </row>
    <row r="216" spans="1:5" ht="15.75" customHeight="1" x14ac:dyDescent="0.25">
      <c r="A216" s="14"/>
      <c r="B216" s="14"/>
      <c r="C216" s="14"/>
      <c r="D216" s="14"/>
      <c r="E216" s="14"/>
    </row>
    <row r="217" spans="1:5" ht="15.75" customHeight="1" x14ac:dyDescent="0.25">
      <c r="A217" s="14"/>
      <c r="B217" s="14"/>
      <c r="C217" s="14"/>
      <c r="D217" s="14"/>
      <c r="E217" s="14"/>
    </row>
    <row r="218" spans="1:5" ht="15.75" customHeight="1" x14ac:dyDescent="0.25">
      <c r="A218" s="14"/>
      <c r="B218" s="14"/>
      <c r="C218" s="14"/>
      <c r="D218" s="14"/>
      <c r="E218" s="14"/>
    </row>
    <row r="219" spans="1:5" ht="15.75" customHeight="1" x14ac:dyDescent="0.25">
      <c r="A219" s="14"/>
      <c r="B219" s="14"/>
      <c r="C219" s="14"/>
      <c r="D219" s="14"/>
      <c r="E219" s="14"/>
    </row>
    <row r="220" spans="1:5" ht="15.75" customHeight="1" x14ac:dyDescent="0.25">
      <c r="A220" s="14"/>
      <c r="B220" s="14"/>
      <c r="C220" s="14"/>
      <c r="D220" s="14"/>
      <c r="E220" s="14"/>
    </row>
    <row r="221" spans="1:5" ht="15.75" customHeight="1" x14ac:dyDescent="0.25">
      <c r="A221" s="14"/>
      <c r="B221" s="14"/>
      <c r="C221" s="14"/>
      <c r="D221" s="14"/>
      <c r="E221" s="14"/>
    </row>
    <row r="222" spans="1:5" ht="15.75" customHeight="1" x14ac:dyDescent="0.25">
      <c r="A222" s="14"/>
      <c r="B222" s="14"/>
      <c r="C222" s="14"/>
      <c r="D222" s="14"/>
      <c r="E222" s="14"/>
    </row>
    <row r="223" spans="1:5" ht="15.75" customHeight="1" x14ac:dyDescent="0.25">
      <c r="A223" s="14"/>
      <c r="B223" s="14"/>
      <c r="C223" s="14"/>
      <c r="D223" s="14"/>
      <c r="E223" s="14"/>
    </row>
    <row r="224" spans="1:5" ht="15.75" customHeight="1" x14ac:dyDescent="0.25">
      <c r="A224" s="14"/>
      <c r="B224" s="14"/>
      <c r="C224" s="14"/>
      <c r="D224" s="14"/>
      <c r="E224" s="14"/>
    </row>
    <row r="225" spans="1:5" ht="15.75" customHeight="1" x14ac:dyDescent="0.25">
      <c r="A225" s="14"/>
      <c r="B225" s="14"/>
      <c r="C225" s="14"/>
      <c r="D225" s="14"/>
      <c r="E225" s="14"/>
    </row>
    <row r="226" spans="1:5" ht="15.75" customHeight="1" x14ac:dyDescent="0.25">
      <c r="A226" s="14"/>
      <c r="B226" s="14"/>
      <c r="C226" s="14"/>
      <c r="D226" s="14"/>
      <c r="E226" s="14"/>
    </row>
    <row r="227" spans="1:5" ht="15.75" customHeight="1" x14ac:dyDescent="0.25">
      <c r="A227" s="14"/>
      <c r="B227" s="14"/>
      <c r="C227" s="14"/>
      <c r="D227" s="14"/>
      <c r="E227" s="14"/>
    </row>
    <row r="228" spans="1:5" ht="15.75" customHeight="1" x14ac:dyDescent="0.25">
      <c r="A228" s="14"/>
      <c r="B228" s="14"/>
      <c r="C228" s="14"/>
      <c r="D228" s="14"/>
      <c r="E228" s="14"/>
    </row>
    <row r="229" spans="1:5" ht="15.75" customHeight="1" x14ac:dyDescent="0.25">
      <c r="A229" s="14"/>
      <c r="B229" s="14"/>
      <c r="C229" s="14"/>
      <c r="D229" s="14"/>
      <c r="E229" s="14"/>
    </row>
    <row r="230" spans="1:5" ht="15.75" customHeight="1" x14ac:dyDescent="0.25">
      <c r="A230" s="14"/>
      <c r="B230" s="14"/>
      <c r="C230" s="14"/>
      <c r="D230" s="14"/>
      <c r="E230" s="14"/>
    </row>
    <row r="231" spans="1:5" ht="15.75" customHeight="1" x14ac:dyDescent="0.25">
      <c r="A231" s="14"/>
      <c r="B231" s="14"/>
      <c r="C231" s="14"/>
      <c r="D231" s="14"/>
      <c r="E231" s="14"/>
    </row>
    <row r="232" spans="1:5" ht="15.75" customHeight="1" x14ac:dyDescent="0.25">
      <c r="A232" s="14"/>
      <c r="B232" s="14"/>
      <c r="C232" s="14"/>
      <c r="D232" s="14"/>
      <c r="E232" s="14"/>
    </row>
    <row r="233" spans="1:5" ht="15.75" customHeight="1" x14ac:dyDescent="0.25">
      <c r="A233" s="14"/>
      <c r="B233" s="14"/>
      <c r="C233" s="14"/>
      <c r="D233" s="14"/>
      <c r="E233" s="14"/>
    </row>
    <row r="234" spans="1:5" ht="15.75" customHeight="1" x14ac:dyDescent="0.25">
      <c r="A234" s="14"/>
      <c r="B234" s="14"/>
      <c r="C234" s="14"/>
      <c r="D234" s="14"/>
      <c r="E234" s="14"/>
    </row>
    <row r="235" spans="1:5" ht="15.75" customHeight="1" x14ac:dyDescent="0.25">
      <c r="A235" s="14"/>
      <c r="B235" s="14"/>
      <c r="C235" s="14"/>
      <c r="D235" s="14"/>
      <c r="E235" s="14"/>
    </row>
    <row r="236" spans="1:5" ht="15.75" customHeight="1" x14ac:dyDescent="0.25">
      <c r="A236" s="14"/>
      <c r="B236" s="14"/>
      <c r="C236" s="14"/>
      <c r="D236" s="14"/>
      <c r="E236" s="14"/>
    </row>
    <row r="237" spans="1:5" ht="15.75" customHeight="1" x14ac:dyDescent="0.25">
      <c r="A237" s="14"/>
      <c r="B237" s="14"/>
      <c r="C237" s="14"/>
      <c r="D237" s="14"/>
      <c r="E237" s="14"/>
    </row>
    <row r="238" spans="1:5" ht="15.75" customHeight="1" x14ac:dyDescent="0.25">
      <c r="A238" s="14"/>
      <c r="B238" s="14"/>
      <c r="C238" s="14"/>
      <c r="D238" s="14"/>
      <c r="E238" s="14"/>
    </row>
    <row r="239" spans="1:5" ht="15.75" customHeight="1" x14ac:dyDescent="0.25">
      <c r="A239" s="14"/>
      <c r="B239" s="14"/>
      <c r="C239" s="14"/>
      <c r="D239" s="14"/>
      <c r="E239" s="14"/>
    </row>
    <row r="240" spans="1:5" ht="15.75" customHeight="1" x14ac:dyDescent="0.25">
      <c r="A240" s="14"/>
      <c r="B240" s="14"/>
      <c r="C240" s="14"/>
      <c r="D240" s="14"/>
      <c r="E240" s="14"/>
    </row>
    <row r="241" spans="1:5" ht="15.75" customHeight="1" x14ac:dyDescent="0.25">
      <c r="A241" s="14"/>
      <c r="B241" s="14"/>
      <c r="C241" s="14"/>
      <c r="D241" s="14"/>
      <c r="E241" s="14"/>
    </row>
    <row r="242" spans="1:5" ht="15.75" customHeight="1" x14ac:dyDescent="0.25">
      <c r="A242" s="14"/>
      <c r="B242" s="14"/>
      <c r="C242" s="14"/>
      <c r="D242" s="14"/>
      <c r="E242" s="14"/>
    </row>
    <row r="243" spans="1:5" ht="15.75" customHeight="1" x14ac:dyDescent="0.25">
      <c r="A243" s="14"/>
      <c r="B243" s="14"/>
      <c r="C243" s="14"/>
      <c r="D243" s="14"/>
      <c r="E243" s="14"/>
    </row>
    <row r="244" spans="1:5" ht="15.75" customHeight="1" x14ac:dyDescent="0.25">
      <c r="A244" s="14"/>
      <c r="B244" s="14"/>
      <c r="C244" s="14"/>
      <c r="D244" s="14"/>
      <c r="E244" s="14"/>
    </row>
    <row r="245" spans="1:5" ht="15.75" customHeight="1" x14ac:dyDescent="0.25">
      <c r="A245" s="14"/>
      <c r="B245" s="14"/>
      <c r="C245" s="14"/>
      <c r="D245" s="14"/>
      <c r="E245" s="14"/>
    </row>
    <row r="246" spans="1:5" ht="15.75" customHeight="1" x14ac:dyDescent="0.25">
      <c r="A246" s="14"/>
      <c r="B246" s="14"/>
      <c r="C246" s="14"/>
      <c r="D246" s="14"/>
      <c r="E246" s="14"/>
    </row>
    <row r="247" spans="1:5" ht="15.75" customHeight="1" x14ac:dyDescent="0.25">
      <c r="A247" s="14"/>
      <c r="B247" s="14"/>
      <c r="C247" s="14"/>
      <c r="D247" s="14"/>
      <c r="E247" s="14"/>
    </row>
    <row r="248" spans="1:5" ht="15.75" customHeight="1" x14ac:dyDescent="0.25">
      <c r="A248" s="14"/>
      <c r="B248" s="14"/>
      <c r="C248" s="14"/>
      <c r="D248" s="14"/>
      <c r="E248" s="14"/>
    </row>
    <row r="249" spans="1:5" ht="15.75" customHeight="1" x14ac:dyDescent="0.25">
      <c r="A249" s="14"/>
      <c r="B249" s="14"/>
      <c r="C249" s="14"/>
      <c r="D249" s="14"/>
      <c r="E249" s="14"/>
    </row>
    <row r="250" spans="1:5" ht="15.75" customHeight="1" x14ac:dyDescent="0.25">
      <c r="A250" s="14"/>
      <c r="B250" s="14"/>
      <c r="C250" s="14"/>
      <c r="D250" s="14"/>
      <c r="E250" s="14"/>
    </row>
    <row r="251" spans="1:5" ht="15.75" customHeight="1" x14ac:dyDescent="0.25">
      <c r="A251" s="14"/>
      <c r="B251" s="14"/>
      <c r="C251" s="14"/>
      <c r="D251" s="14"/>
      <c r="E251" s="14"/>
    </row>
    <row r="252" spans="1:5" ht="15.75" customHeight="1" x14ac:dyDescent="0.25">
      <c r="A252" s="14"/>
      <c r="B252" s="14"/>
      <c r="C252" s="14"/>
      <c r="D252" s="14"/>
      <c r="E252" s="14"/>
    </row>
    <row r="253" spans="1:5" ht="15.75" customHeight="1" x14ac:dyDescent="0.25">
      <c r="A253" s="14"/>
      <c r="B253" s="14"/>
      <c r="C253" s="14"/>
      <c r="D253" s="14"/>
      <c r="E253" s="14"/>
    </row>
    <row r="254" spans="1:5" ht="15.75" customHeight="1" x14ac:dyDescent="0.25">
      <c r="A254" s="14"/>
      <c r="B254" s="14"/>
      <c r="C254" s="14"/>
      <c r="D254" s="14"/>
      <c r="E254" s="14"/>
    </row>
    <row r="255" spans="1:5" ht="15.75" customHeight="1" x14ac:dyDescent="0.25">
      <c r="A255" s="14"/>
      <c r="B255" s="14"/>
      <c r="C255" s="14"/>
      <c r="D255" s="14"/>
      <c r="E255" s="14"/>
    </row>
    <row r="256" spans="1:5" ht="15.75" customHeight="1" x14ac:dyDescent="0.25">
      <c r="A256" s="14"/>
      <c r="B256" s="14"/>
      <c r="C256" s="14"/>
      <c r="D256" s="14"/>
      <c r="E256" s="14"/>
    </row>
    <row r="257" spans="1:5" ht="15.75" customHeight="1" x14ac:dyDescent="0.25">
      <c r="A257" s="14"/>
      <c r="B257" s="14"/>
      <c r="C257" s="14"/>
      <c r="D257" s="14"/>
      <c r="E257" s="14"/>
    </row>
    <row r="258" spans="1:5" ht="15.75" customHeight="1" x14ac:dyDescent="0.25">
      <c r="A258" s="14"/>
      <c r="B258" s="14"/>
      <c r="C258" s="14"/>
      <c r="D258" s="14"/>
      <c r="E258" s="14"/>
    </row>
    <row r="259" spans="1:5" ht="15.75" customHeight="1" x14ac:dyDescent="0.25">
      <c r="A259" s="14"/>
      <c r="B259" s="14"/>
      <c r="C259" s="14"/>
      <c r="D259" s="14"/>
      <c r="E259" s="14"/>
    </row>
    <row r="260" spans="1:5" ht="15.75" customHeight="1" x14ac:dyDescent="0.25">
      <c r="A260" s="14"/>
      <c r="B260" s="14"/>
      <c r="C260" s="14"/>
      <c r="D260" s="14"/>
      <c r="E260" s="14"/>
    </row>
    <row r="261" spans="1:5" ht="15.75" customHeight="1" x14ac:dyDescent="0.25">
      <c r="A261" s="14"/>
      <c r="B261" s="14"/>
      <c r="C261" s="14"/>
      <c r="D261" s="14"/>
      <c r="E261" s="14"/>
    </row>
    <row r="262" spans="1:5" ht="15.75" customHeight="1" x14ac:dyDescent="0.25">
      <c r="A262" s="14"/>
      <c r="B262" s="14"/>
      <c r="C262" s="14"/>
      <c r="D262" s="14"/>
      <c r="E262" s="14"/>
    </row>
    <row r="263" spans="1:5" ht="15.75" customHeight="1" x14ac:dyDescent="0.25">
      <c r="A263" s="14"/>
      <c r="B263" s="14"/>
      <c r="C263" s="14"/>
      <c r="D263" s="14"/>
      <c r="E263" s="14"/>
    </row>
    <row r="264" spans="1:5" ht="15.75" customHeight="1" x14ac:dyDescent="0.25">
      <c r="A264" s="14"/>
      <c r="B264" s="14"/>
      <c r="C264" s="14"/>
      <c r="D264" s="14"/>
      <c r="E264" s="14"/>
    </row>
    <row r="265" spans="1:5" ht="15.75" customHeight="1" x14ac:dyDescent="0.25">
      <c r="A265" s="14"/>
      <c r="B265" s="14"/>
      <c r="C265" s="14"/>
      <c r="D265" s="14"/>
      <c r="E265" s="14"/>
    </row>
    <row r="266" spans="1:5" ht="15.75" customHeight="1" x14ac:dyDescent="0.25">
      <c r="A266" s="14"/>
      <c r="B266" s="14"/>
      <c r="C266" s="14"/>
      <c r="D266" s="14"/>
      <c r="E266" s="14"/>
    </row>
    <row r="267" spans="1:5" ht="15.75" customHeight="1" x14ac:dyDescent="0.25">
      <c r="A267" s="14"/>
      <c r="B267" s="14"/>
      <c r="C267" s="14"/>
      <c r="D267" s="14"/>
      <c r="E267" s="14"/>
    </row>
    <row r="268" spans="1:5" ht="15.75" customHeight="1" x14ac:dyDescent="0.25">
      <c r="A268" s="14"/>
      <c r="B268" s="14"/>
      <c r="C268" s="14"/>
      <c r="D268" s="14"/>
      <c r="E268" s="14"/>
    </row>
    <row r="269" spans="1:5" ht="15.75" customHeight="1" x14ac:dyDescent="0.25">
      <c r="A269" s="14"/>
      <c r="B269" s="14"/>
      <c r="C269" s="14"/>
      <c r="D269" s="14"/>
      <c r="E269" s="14"/>
    </row>
    <row r="270" spans="1:5" ht="15.75" customHeight="1" x14ac:dyDescent="0.25">
      <c r="A270" s="14"/>
      <c r="B270" s="14"/>
      <c r="C270" s="14"/>
      <c r="D270" s="14"/>
      <c r="E270" s="14"/>
    </row>
    <row r="271" spans="1:5" ht="15.75" customHeight="1" x14ac:dyDescent="0.25">
      <c r="A271" s="14"/>
      <c r="B271" s="14"/>
      <c r="C271" s="14"/>
      <c r="D271" s="14"/>
      <c r="E271" s="14"/>
    </row>
    <row r="272" spans="1:5" ht="15.75" customHeight="1" x14ac:dyDescent="0.25">
      <c r="A272" s="14"/>
      <c r="B272" s="14"/>
      <c r="C272" s="14"/>
      <c r="D272" s="14"/>
      <c r="E272" s="14"/>
    </row>
    <row r="273" spans="1:5" ht="15.75" customHeight="1" x14ac:dyDescent="0.25">
      <c r="A273" s="14"/>
      <c r="B273" s="14"/>
      <c r="C273" s="14"/>
      <c r="D273" s="14"/>
      <c r="E273" s="14"/>
    </row>
    <row r="274" spans="1:5" ht="15.75" customHeight="1" x14ac:dyDescent="0.25">
      <c r="A274" s="14"/>
      <c r="B274" s="14"/>
      <c r="C274" s="14"/>
      <c r="D274" s="14"/>
      <c r="E274" s="14"/>
    </row>
    <row r="275" spans="1:5" ht="15.75" customHeight="1" x14ac:dyDescent="0.25">
      <c r="A275" s="14"/>
      <c r="B275" s="14"/>
      <c r="C275" s="14"/>
      <c r="D275" s="14"/>
      <c r="E275" s="14"/>
    </row>
    <row r="276" spans="1:5" ht="15.75" customHeight="1" x14ac:dyDescent="0.25">
      <c r="A276" s="14"/>
      <c r="B276" s="14"/>
      <c r="C276" s="14"/>
      <c r="D276" s="14"/>
      <c r="E276" s="14"/>
    </row>
    <row r="277" spans="1:5" ht="15.75" customHeight="1" x14ac:dyDescent="0.25">
      <c r="A277" s="14"/>
      <c r="B277" s="14"/>
      <c r="C277" s="14"/>
      <c r="D277" s="14"/>
      <c r="E277" s="14"/>
    </row>
    <row r="278" spans="1:5" ht="15.75" customHeight="1" x14ac:dyDescent="0.25">
      <c r="A278" s="14"/>
      <c r="B278" s="14"/>
      <c r="C278" s="14"/>
      <c r="D278" s="14"/>
      <c r="E278" s="14"/>
    </row>
    <row r="279" spans="1:5" ht="15.75" customHeight="1" x14ac:dyDescent="0.25">
      <c r="A279" s="14"/>
      <c r="B279" s="14"/>
      <c r="C279" s="14"/>
      <c r="D279" s="14"/>
      <c r="E279" s="14"/>
    </row>
    <row r="280" spans="1:5" ht="15.75" customHeight="1" x14ac:dyDescent="0.25">
      <c r="A280" s="14"/>
      <c r="B280" s="14"/>
      <c r="C280" s="14"/>
      <c r="D280" s="14"/>
      <c r="E280" s="14"/>
    </row>
    <row r="281" spans="1:5" ht="15.75" customHeight="1" x14ac:dyDescent="0.25">
      <c r="A281" s="14"/>
      <c r="B281" s="14"/>
      <c r="C281" s="14"/>
      <c r="D281" s="14"/>
      <c r="E281" s="14"/>
    </row>
    <row r="282" spans="1:5" ht="15.75" customHeight="1" x14ac:dyDescent="0.25">
      <c r="A282" s="14"/>
      <c r="B282" s="14"/>
      <c r="C282" s="14"/>
      <c r="D282" s="14"/>
      <c r="E282" s="14"/>
    </row>
    <row r="283" spans="1:5" ht="15.75" customHeight="1" x14ac:dyDescent="0.25">
      <c r="A283" s="14"/>
      <c r="B283" s="14"/>
      <c r="C283" s="14"/>
      <c r="D283" s="14"/>
      <c r="E283" s="14"/>
    </row>
    <row r="284" spans="1:5" ht="15.75" customHeight="1" x14ac:dyDescent="0.25">
      <c r="A284" s="14"/>
      <c r="B284" s="14"/>
      <c r="C284" s="14"/>
      <c r="D284" s="14"/>
      <c r="E284" s="14"/>
    </row>
    <row r="285" spans="1:5" ht="15.75" customHeight="1" x14ac:dyDescent="0.25">
      <c r="A285" s="14"/>
      <c r="B285" s="14"/>
      <c r="C285" s="14"/>
      <c r="D285" s="14"/>
      <c r="E285" s="14"/>
    </row>
    <row r="286" spans="1:5" ht="15.75" customHeight="1" x14ac:dyDescent="0.25">
      <c r="A286" s="14"/>
      <c r="B286" s="14"/>
      <c r="C286" s="14"/>
      <c r="D286" s="14"/>
      <c r="E286" s="14"/>
    </row>
    <row r="287" spans="1:5" ht="15.75" customHeight="1" x14ac:dyDescent="0.25">
      <c r="A287" s="14"/>
      <c r="B287" s="14"/>
      <c r="C287" s="14"/>
      <c r="D287" s="14"/>
      <c r="E287" s="14"/>
    </row>
    <row r="288" spans="1:5" ht="15.75" customHeight="1" x14ac:dyDescent="0.25">
      <c r="A288" s="14"/>
      <c r="B288" s="14"/>
      <c r="C288" s="14"/>
      <c r="D288" s="14"/>
      <c r="E288" s="14"/>
    </row>
    <row r="289" spans="1:5" ht="15.75" customHeight="1" x14ac:dyDescent="0.25">
      <c r="A289" s="14"/>
      <c r="B289" s="14"/>
      <c r="C289" s="14"/>
      <c r="D289" s="14"/>
      <c r="E289" s="14"/>
    </row>
    <row r="290" spans="1:5" ht="15.75" customHeight="1" x14ac:dyDescent="0.25">
      <c r="A290" s="14"/>
      <c r="B290" s="14"/>
      <c r="C290" s="14"/>
      <c r="D290" s="14"/>
      <c r="E290" s="14"/>
    </row>
    <row r="291" spans="1:5" ht="15.75" customHeight="1" x14ac:dyDescent="0.25">
      <c r="A291" s="14"/>
      <c r="B291" s="14"/>
      <c r="C291" s="14"/>
      <c r="D291" s="14"/>
      <c r="E291" s="14"/>
    </row>
    <row r="292" spans="1:5" ht="15.75" customHeight="1" x14ac:dyDescent="0.25">
      <c r="A292" s="14"/>
      <c r="B292" s="14"/>
      <c r="C292" s="14"/>
      <c r="D292" s="14"/>
      <c r="E292" s="14"/>
    </row>
    <row r="293" spans="1:5" ht="15.75" customHeight="1" x14ac:dyDescent="0.25">
      <c r="A293" s="14"/>
      <c r="B293" s="14"/>
      <c r="C293" s="14"/>
      <c r="D293" s="14"/>
      <c r="E293" s="14"/>
    </row>
    <row r="294" spans="1:5" ht="15.75" customHeight="1" x14ac:dyDescent="0.25">
      <c r="A294" s="14"/>
      <c r="B294" s="14"/>
      <c r="C294" s="14"/>
      <c r="D294" s="14"/>
      <c r="E294" s="14"/>
    </row>
    <row r="295" spans="1:5" ht="15.75" customHeight="1" x14ac:dyDescent="0.25">
      <c r="A295" s="14"/>
      <c r="B295" s="14"/>
      <c r="C295" s="14"/>
      <c r="D295" s="14"/>
      <c r="E295" s="14"/>
    </row>
    <row r="296" spans="1:5" ht="15.75" customHeight="1" x14ac:dyDescent="0.25">
      <c r="A296" s="14"/>
      <c r="B296" s="14"/>
      <c r="C296" s="14"/>
      <c r="D296" s="14"/>
      <c r="E296" s="14"/>
    </row>
    <row r="297" spans="1:5" ht="15.75" customHeight="1" x14ac:dyDescent="0.25">
      <c r="A297" s="14"/>
      <c r="B297" s="14"/>
      <c r="C297" s="14"/>
      <c r="D297" s="14"/>
      <c r="E297" s="14"/>
    </row>
    <row r="298" spans="1:5" ht="15.75" customHeight="1" x14ac:dyDescent="0.25">
      <c r="A298" s="14"/>
      <c r="B298" s="14"/>
      <c r="C298" s="14"/>
      <c r="D298" s="14"/>
      <c r="E298" s="14"/>
    </row>
    <row r="299" spans="1:5" ht="15.75" customHeight="1" x14ac:dyDescent="0.25">
      <c r="A299" s="14"/>
      <c r="B299" s="14"/>
      <c r="C299" s="14"/>
      <c r="D299" s="14"/>
      <c r="E299" s="14"/>
    </row>
    <row r="300" spans="1:5" ht="15.75" customHeight="1" x14ac:dyDescent="0.25">
      <c r="A300" s="14"/>
      <c r="B300" s="14"/>
      <c r="C300" s="14"/>
      <c r="D300" s="14"/>
      <c r="E300" s="14"/>
    </row>
    <row r="301" spans="1:5" ht="15.75" customHeight="1" x14ac:dyDescent="0.25">
      <c r="A301" s="14"/>
      <c r="B301" s="14"/>
      <c r="C301" s="14"/>
      <c r="D301" s="14"/>
      <c r="E301" s="14"/>
    </row>
    <row r="302" spans="1:5" ht="15.75" customHeight="1" x14ac:dyDescent="0.25">
      <c r="A302" s="14"/>
      <c r="B302" s="14"/>
      <c r="C302" s="14"/>
      <c r="D302" s="14"/>
      <c r="E302" s="14"/>
    </row>
    <row r="303" spans="1:5" ht="15.75" customHeight="1" x14ac:dyDescent="0.25">
      <c r="A303" s="14"/>
      <c r="B303" s="14"/>
      <c r="C303" s="14"/>
      <c r="D303" s="14"/>
      <c r="E303" s="14"/>
    </row>
    <row r="304" spans="1:5" ht="15.75" customHeight="1" x14ac:dyDescent="0.25">
      <c r="A304" s="14"/>
      <c r="B304" s="14"/>
      <c r="C304" s="14"/>
      <c r="D304" s="14"/>
      <c r="E304" s="14"/>
    </row>
    <row r="305" spans="1:5" ht="15.75" customHeight="1" x14ac:dyDescent="0.25">
      <c r="A305" s="14"/>
      <c r="B305" s="14"/>
      <c r="C305" s="14"/>
      <c r="D305" s="14"/>
      <c r="E305" s="14"/>
    </row>
    <row r="306" spans="1:5" ht="15.75" customHeight="1" x14ac:dyDescent="0.25">
      <c r="A306" s="14"/>
      <c r="B306" s="14"/>
      <c r="C306" s="14"/>
      <c r="D306" s="14"/>
      <c r="E306" s="14"/>
    </row>
    <row r="307" spans="1:5" ht="15.75" customHeight="1" x14ac:dyDescent="0.25">
      <c r="A307" s="14"/>
      <c r="B307" s="14"/>
      <c r="C307" s="14"/>
      <c r="D307" s="14"/>
      <c r="E307" s="14"/>
    </row>
    <row r="308" spans="1:5" ht="15.75" customHeight="1" x14ac:dyDescent="0.25">
      <c r="A308" s="14"/>
      <c r="B308" s="14"/>
      <c r="C308" s="14"/>
      <c r="D308" s="14"/>
      <c r="E308" s="14"/>
    </row>
    <row r="309" spans="1:5" ht="15.75" customHeight="1" x14ac:dyDescent="0.25">
      <c r="A309" s="14"/>
      <c r="B309" s="14"/>
      <c r="C309" s="14"/>
      <c r="D309" s="14"/>
      <c r="E309" s="14"/>
    </row>
    <row r="310" spans="1:5" ht="15.75" customHeight="1" x14ac:dyDescent="0.25">
      <c r="A310" s="14"/>
      <c r="B310" s="14"/>
      <c r="C310" s="14"/>
      <c r="D310" s="14"/>
      <c r="E310" s="14"/>
    </row>
    <row r="311" spans="1:5" ht="15.75" customHeight="1" x14ac:dyDescent="0.25">
      <c r="A311" s="14"/>
      <c r="B311" s="14"/>
      <c r="C311" s="14"/>
      <c r="D311" s="14"/>
      <c r="E311" s="14"/>
    </row>
    <row r="312" spans="1:5" ht="15.75" customHeight="1" x14ac:dyDescent="0.25">
      <c r="A312" s="14"/>
      <c r="B312" s="14"/>
      <c r="C312" s="14"/>
      <c r="D312" s="14"/>
      <c r="E312" s="14"/>
    </row>
    <row r="313" spans="1:5" ht="15.75" customHeight="1" x14ac:dyDescent="0.25">
      <c r="A313" s="14"/>
      <c r="B313" s="14"/>
      <c r="C313" s="14"/>
      <c r="D313" s="14"/>
      <c r="E313" s="14"/>
    </row>
    <row r="314" spans="1:5" ht="15.75" customHeight="1" x14ac:dyDescent="0.25">
      <c r="A314" s="14"/>
      <c r="B314" s="14"/>
      <c r="C314" s="14"/>
      <c r="D314" s="14"/>
      <c r="E314" s="14"/>
    </row>
    <row r="315" spans="1:5" ht="15.75" customHeight="1" x14ac:dyDescent="0.25">
      <c r="A315" s="14"/>
      <c r="B315" s="14"/>
      <c r="C315" s="14"/>
      <c r="D315" s="14"/>
      <c r="E315" s="14"/>
    </row>
    <row r="316" spans="1:5" ht="15.75" customHeight="1" x14ac:dyDescent="0.25">
      <c r="A316" s="14"/>
      <c r="B316" s="14"/>
      <c r="C316" s="14"/>
      <c r="D316" s="14"/>
      <c r="E316" s="14"/>
    </row>
    <row r="317" spans="1:5" ht="15.75" customHeight="1" x14ac:dyDescent="0.25">
      <c r="A317" s="14"/>
      <c r="B317" s="14"/>
      <c r="C317" s="14"/>
      <c r="D317" s="14"/>
      <c r="E317" s="14"/>
    </row>
    <row r="318" spans="1:5" ht="15.75" customHeight="1" x14ac:dyDescent="0.25">
      <c r="A318" s="14"/>
      <c r="B318" s="14"/>
      <c r="C318" s="14"/>
      <c r="D318" s="14"/>
      <c r="E318" s="14"/>
    </row>
    <row r="319" spans="1:5" ht="15.75" customHeight="1" x14ac:dyDescent="0.25">
      <c r="A319" s="14"/>
      <c r="B319" s="14"/>
      <c r="C319" s="14"/>
      <c r="D319" s="14"/>
      <c r="E319" s="14"/>
    </row>
    <row r="320" spans="1:5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19:F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14"/>
  <sheetViews>
    <sheetView topLeftCell="D991" workbookViewId="0">
      <selection activeCell="H3" sqref="H3"/>
    </sheetView>
  </sheetViews>
  <sheetFormatPr defaultColWidth="14.44140625" defaultRowHeight="15" customHeight="1" x14ac:dyDescent="0.25"/>
  <cols>
    <col min="1" max="6" width="14.44140625" customWidth="1"/>
    <col min="8" max="8" width="14.44140625" style="27"/>
  </cols>
  <sheetData>
    <row r="1" spans="1:8" ht="15.75" customHeight="1" x14ac:dyDescent="0.25">
      <c r="A1" s="26" t="s">
        <v>111</v>
      </c>
      <c r="B1" s="26" t="s">
        <v>112</v>
      </c>
      <c r="C1" s="26" t="s">
        <v>113</v>
      </c>
      <c r="D1" s="26" t="s">
        <v>114</v>
      </c>
      <c r="E1" s="26" t="s">
        <v>115</v>
      </c>
      <c r="F1" s="26" t="s">
        <v>116</v>
      </c>
      <c r="G1" s="26" t="s">
        <v>117</v>
      </c>
      <c r="H1" s="27" t="s">
        <v>123</v>
      </c>
    </row>
    <row r="2" spans="1:8" ht="15.75" customHeight="1" x14ac:dyDescent="0.25">
      <c r="A2" s="28">
        <v>42373</v>
      </c>
      <c r="B2" s="29">
        <v>94.709998999999996</v>
      </c>
      <c r="C2" s="29">
        <v>94.709998999999996</v>
      </c>
      <c r="D2" s="29">
        <v>91.760002</v>
      </c>
      <c r="E2" s="29">
        <v>92.25</v>
      </c>
      <c r="F2" s="29">
        <v>77.204468000000006</v>
      </c>
      <c r="G2" s="29">
        <v>2376296</v>
      </c>
    </row>
    <row r="3" spans="1:8" ht="15.75" customHeight="1" x14ac:dyDescent="0.25">
      <c r="A3" s="28">
        <v>42374</v>
      </c>
      <c r="B3" s="29">
        <v>93.419998000000007</v>
      </c>
      <c r="C3" s="29">
        <v>93.5</v>
      </c>
      <c r="D3" s="29">
        <v>90.629997000000003</v>
      </c>
      <c r="E3" s="29">
        <v>91.82</v>
      </c>
      <c r="F3" s="29">
        <v>76.844596999999993</v>
      </c>
      <c r="G3" s="29">
        <v>1533191</v>
      </c>
      <c r="H3" s="40">
        <f>F3/F2-1</f>
        <v>-4.6612716766600837E-3</v>
      </c>
    </row>
    <row r="4" spans="1:8" ht="15.75" customHeight="1" x14ac:dyDescent="0.25">
      <c r="A4" s="28">
        <v>42375</v>
      </c>
      <c r="B4" s="29">
        <v>91</v>
      </c>
      <c r="C4" s="29">
        <v>91</v>
      </c>
      <c r="D4" s="29">
        <v>87.139999000000003</v>
      </c>
      <c r="E4" s="29">
        <v>88.779999000000004</v>
      </c>
      <c r="F4" s="29">
        <v>74.300399999999996</v>
      </c>
      <c r="G4" s="29">
        <v>2301978</v>
      </c>
      <c r="H4" s="40">
        <f t="shared" ref="H4:H67" si="0">F4/F3-1</f>
        <v>-3.3108339419100519E-2</v>
      </c>
    </row>
    <row r="5" spans="1:8" ht="15.75" customHeight="1" x14ac:dyDescent="0.25">
      <c r="A5" s="28">
        <v>42376</v>
      </c>
      <c r="B5" s="29">
        <v>85.300003000000004</v>
      </c>
      <c r="C5" s="29">
        <v>86</v>
      </c>
      <c r="D5" s="29">
        <v>83.519997000000004</v>
      </c>
      <c r="E5" s="29">
        <v>85.440002000000007</v>
      </c>
      <c r="F5" s="29">
        <v>71.505134999999996</v>
      </c>
      <c r="G5" s="29">
        <v>2812427</v>
      </c>
      <c r="H5" s="40">
        <f t="shared" si="0"/>
        <v>-3.7621129899704453E-2</v>
      </c>
    </row>
    <row r="6" spans="1:8" ht="15.75" customHeight="1" x14ac:dyDescent="0.25">
      <c r="A6" s="28">
        <v>42377</v>
      </c>
      <c r="B6" s="29">
        <v>86.160004000000001</v>
      </c>
      <c r="C6" s="29">
        <v>87.139999000000003</v>
      </c>
      <c r="D6" s="29">
        <v>83.410004000000001</v>
      </c>
      <c r="E6" s="29">
        <v>83.440002000000007</v>
      </c>
      <c r="F6" s="29">
        <v>69.831337000000005</v>
      </c>
      <c r="G6" s="29">
        <v>1969156</v>
      </c>
      <c r="H6" s="40">
        <f t="shared" si="0"/>
        <v>-2.3408081111936818E-2</v>
      </c>
    </row>
    <row r="7" spans="1:8" ht="15.75" customHeight="1" x14ac:dyDescent="0.25">
      <c r="A7" s="28">
        <v>42380</v>
      </c>
      <c r="B7" s="29">
        <v>83.110000999999997</v>
      </c>
      <c r="C7" s="29">
        <v>85.589995999999999</v>
      </c>
      <c r="D7" s="29">
        <v>82.879997000000003</v>
      </c>
      <c r="E7" s="29">
        <v>83.139999000000003</v>
      </c>
      <c r="F7" s="29">
        <v>69.580260999999993</v>
      </c>
      <c r="G7" s="29">
        <v>1832479</v>
      </c>
      <c r="H7" s="40">
        <f t="shared" si="0"/>
        <v>-3.5954631657705294E-3</v>
      </c>
    </row>
    <row r="8" spans="1:8" ht="15.75" customHeight="1" x14ac:dyDescent="0.25">
      <c r="A8" s="28">
        <v>42381</v>
      </c>
      <c r="B8" s="29">
        <v>83.599997999999999</v>
      </c>
      <c r="C8" s="29">
        <v>86.5</v>
      </c>
      <c r="D8" s="29">
        <v>83.269997000000004</v>
      </c>
      <c r="E8" s="29">
        <v>84.849997999999999</v>
      </c>
      <c r="F8" s="29">
        <v>71.011368000000004</v>
      </c>
      <c r="G8" s="29">
        <v>1766974</v>
      </c>
      <c r="H8" s="40">
        <f t="shared" si="0"/>
        <v>2.056771531799817E-2</v>
      </c>
    </row>
    <row r="9" spans="1:8" ht="15.75" customHeight="1" x14ac:dyDescent="0.25">
      <c r="A9" s="28">
        <v>42382</v>
      </c>
      <c r="B9" s="29">
        <v>86.260002</v>
      </c>
      <c r="C9" s="29">
        <v>86.639999000000003</v>
      </c>
      <c r="D9" s="29">
        <v>82.099997999999999</v>
      </c>
      <c r="E9" s="29">
        <v>82.889999000000003</v>
      </c>
      <c r="F9" s="29">
        <v>69.371039999999994</v>
      </c>
      <c r="G9" s="29">
        <v>2155809</v>
      </c>
      <c r="H9" s="40">
        <f t="shared" si="0"/>
        <v>-2.3099512742804973E-2</v>
      </c>
    </row>
    <row r="10" spans="1:8" ht="15.75" customHeight="1" x14ac:dyDescent="0.25">
      <c r="A10" s="28">
        <v>42383</v>
      </c>
      <c r="B10" s="29">
        <v>82</v>
      </c>
      <c r="C10" s="29">
        <v>82.110000999999997</v>
      </c>
      <c r="D10" s="29">
        <v>78.059997999999993</v>
      </c>
      <c r="E10" s="29">
        <v>80.110000999999997</v>
      </c>
      <c r="F10" s="29">
        <v>67.044441000000006</v>
      </c>
      <c r="G10" s="29">
        <v>3759382</v>
      </c>
      <c r="H10" s="40">
        <f t="shared" si="0"/>
        <v>-3.353847657466269E-2</v>
      </c>
    </row>
    <row r="11" spans="1:8" ht="15.75" customHeight="1" x14ac:dyDescent="0.25">
      <c r="A11" s="28">
        <v>42384</v>
      </c>
      <c r="B11" s="29">
        <v>79.639999000000003</v>
      </c>
      <c r="C11" s="29">
        <v>80.819999999999993</v>
      </c>
      <c r="D11" s="29">
        <v>76.580001999999993</v>
      </c>
      <c r="E11" s="29">
        <v>78.019997000000004</v>
      </c>
      <c r="F11" s="29">
        <v>65.295303000000004</v>
      </c>
      <c r="G11" s="29">
        <v>3031976</v>
      </c>
      <c r="H11" s="40">
        <f t="shared" si="0"/>
        <v>-2.6089232364544634E-2</v>
      </c>
    </row>
    <row r="12" spans="1:8" ht="15.75" customHeight="1" x14ac:dyDescent="0.25">
      <c r="A12" s="28">
        <v>42387</v>
      </c>
      <c r="B12" s="29">
        <v>77.980002999999996</v>
      </c>
      <c r="C12" s="29">
        <v>79.699996999999996</v>
      </c>
      <c r="D12" s="29">
        <v>76.769997000000004</v>
      </c>
      <c r="E12" s="29">
        <v>78.099997999999999</v>
      </c>
      <c r="F12" s="29">
        <v>65.362258999999995</v>
      </c>
      <c r="G12" s="29">
        <v>1434581</v>
      </c>
      <c r="H12" s="40">
        <f t="shared" si="0"/>
        <v>1.0254336364743377E-3</v>
      </c>
    </row>
    <row r="13" spans="1:8" ht="15.75" customHeight="1" x14ac:dyDescent="0.25">
      <c r="A13" s="28">
        <v>42388</v>
      </c>
      <c r="B13" s="29">
        <v>80.199996999999996</v>
      </c>
      <c r="C13" s="29">
        <v>80.330001999999993</v>
      </c>
      <c r="D13" s="29">
        <v>78.5</v>
      </c>
      <c r="E13" s="29">
        <v>78.860000999999997</v>
      </c>
      <c r="F13" s="29">
        <v>65.998313999999993</v>
      </c>
      <c r="G13" s="29">
        <v>1797236</v>
      </c>
      <c r="H13" s="40">
        <f t="shared" si="0"/>
        <v>9.7312273126912707E-3</v>
      </c>
    </row>
    <row r="14" spans="1:8" ht="15.75" customHeight="1" x14ac:dyDescent="0.25">
      <c r="A14" s="28">
        <v>42389</v>
      </c>
      <c r="B14" s="29">
        <v>76.300003000000004</v>
      </c>
      <c r="C14" s="29">
        <v>77.300003000000004</v>
      </c>
      <c r="D14" s="29">
        <v>75.459998999999996</v>
      </c>
      <c r="E14" s="29">
        <v>76.769997000000004</v>
      </c>
      <c r="F14" s="29">
        <v>64.249184</v>
      </c>
      <c r="G14" s="29">
        <v>2233135</v>
      </c>
      <c r="H14" s="40">
        <f t="shared" si="0"/>
        <v>-2.6502646719126721E-2</v>
      </c>
    </row>
    <row r="15" spans="1:8" ht="15.75" customHeight="1" x14ac:dyDescent="0.25">
      <c r="A15" s="28">
        <v>42390</v>
      </c>
      <c r="B15" s="29">
        <v>76.400002000000001</v>
      </c>
      <c r="C15" s="29">
        <v>79.330001999999993</v>
      </c>
      <c r="D15" s="29">
        <v>75.989998</v>
      </c>
      <c r="E15" s="29">
        <v>78.699996999999996</v>
      </c>
      <c r="F15" s="29">
        <v>65.864402999999996</v>
      </c>
      <c r="G15" s="29">
        <v>2139284</v>
      </c>
      <c r="H15" s="40">
        <f t="shared" si="0"/>
        <v>2.513991461743692E-2</v>
      </c>
    </row>
    <row r="16" spans="1:8" ht="15.75" customHeight="1" x14ac:dyDescent="0.25">
      <c r="A16" s="28">
        <v>42391</v>
      </c>
      <c r="B16" s="29">
        <v>80.519997000000004</v>
      </c>
      <c r="C16" s="29">
        <v>80.959998999999996</v>
      </c>
      <c r="D16" s="29">
        <v>79.589995999999999</v>
      </c>
      <c r="E16" s="29">
        <v>79.709998999999996</v>
      </c>
      <c r="F16" s="29">
        <v>66.709678999999994</v>
      </c>
      <c r="G16" s="29">
        <v>1988186</v>
      </c>
      <c r="H16" s="40">
        <f t="shared" si="0"/>
        <v>1.283357870866908E-2</v>
      </c>
    </row>
    <row r="17" spans="1:8" ht="15.75" customHeight="1" x14ac:dyDescent="0.25">
      <c r="A17" s="28">
        <v>42394</v>
      </c>
      <c r="B17" s="29">
        <v>80.309997999999993</v>
      </c>
      <c r="C17" s="29">
        <v>80.309997999999993</v>
      </c>
      <c r="D17" s="29">
        <v>78.339995999999999</v>
      </c>
      <c r="E17" s="29">
        <v>78.919998000000007</v>
      </c>
      <c r="F17" s="29">
        <v>66.048514999999995</v>
      </c>
      <c r="G17" s="29">
        <v>1448731</v>
      </c>
      <c r="H17" s="40">
        <f t="shared" si="0"/>
        <v>-9.9110655291865246E-3</v>
      </c>
    </row>
    <row r="18" spans="1:8" ht="15.75" customHeight="1" x14ac:dyDescent="0.25">
      <c r="A18" s="28">
        <v>42395</v>
      </c>
      <c r="B18" s="29">
        <v>77.349997999999999</v>
      </c>
      <c r="C18" s="29">
        <v>80.120002999999997</v>
      </c>
      <c r="D18" s="29">
        <v>76.190002000000007</v>
      </c>
      <c r="E18" s="29">
        <v>79.400002000000001</v>
      </c>
      <c r="F18" s="29">
        <v>66.450241000000005</v>
      </c>
      <c r="G18" s="29">
        <v>1560186</v>
      </c>
      <c r="H18" s="40">
        <f t="shared" si="0"/>
        <v>6.0822866343022142E-3</v>
      </c>
    </row>
    <row r="19" spans="1:8" ht="15.75" customHeight="1" x14ac:dyDescent="0.25">
      <c r="A19" s="28">
        <v>42396</v>
      </c>
      <c r="B19" s="29">
        <v>79.129997000000003</v>
      </c>
      <c r="C19" s="29">
        <v>79.959998999999996</v>
      </c>
      <c r="D19" s="29">
        <v>78.040001000000004</v>
      </c>
      <c r="E19" s="29">
        <v>79.959998999999996</v>
      </c>
      <c r="F19" s="29">
        <v>66.918899999999994</v>
      </c>
      <c r="G19" s="29">
        <v>1239918</v>
      </c>
      <c r="H19" s="40">
        <f t="shared" si="0"/>
        <v>7.052781042584666E-3</v>
      </c>
    </row>
    <row r="20" spans="1:8" ht="15.75" customHeight="1" x14ac:dyDescent="0.25">
      <c r="A20" s="28">
        <v>42397</v>
      </c>
      <c r="B20" s="29">
        <v>79.180000000000007</v>
      </c>
      <c r="C20" s="29">
        <v>80.589995999999999</v>
      </c>
      <c r="D20" s="29">
        <v>77.300003000000004</v>
      </c>
      <c r="E20" s="29">
        <v>77.620002999999997</v>
      </c>
      <c r="F20" s="29">
        <v>64.960548000000003</v>
      </c>
      <c r="G20" s="29">
        <v>1860762</v>
      </c>
      <c r="H20" s="40">
        <f t="shared" si="0"/>
        <v>-2.9264557546522574E-2</v>
      </c>
    </row>
    <row r="21" spans="1:8" ht="15.75" customHeight="1" x14ac:dyDescent="0.25">
      <c r="A21" s="28">
        <v>42398</v>
      </c>
      <c r="B21" s="29">
        <v>78.839995999999999</v>
      </c>
      <c r="C21" s="29">
        <v>78.900002000000001</v>
      </c>
      <c r="D21" s="29">
        <v>75.720000999999996</v>
      </c>
      <c r="E21" s="29">
        <v>76.660004000000001</v>
      </c>
      <c r="F21" s="29">
        <v>64.157127000000003</v>
      </c>
      <c r="G21" s="29">
        <v>2448748</v>
      </c>
      <c r="H21" s="40">
        <f t="shared" si="0"/>
        <v>-1.2367829778775929E-2</v>
      </c>
    </row>
    <row r="22" spans="1:8" ht="15.75" customHeight="1" x14ac:dyDescent="0.25">
      <c r="A22" s="28">
        <v>42401</v>
      </c>
      <c r="B22" s="29">
        <v>76.889999000000003</v>
      </c>
      <c r="C22" s="29">
        <v>77</v>
      </c>
      <c r="D22" s="29">
        <v>74.230002999999996</v>
      </c>
      <c r="E22" s="29">
        <v>75.470000999999996</v>
      </c>
      <c r="F22" s="29">
        <v>63.161197999999999</v>
      </c>
      <c r="G22" s="29">
        <v>2236348</v>
      </c>
      <c r="H22" s="40">
        <f t="shared" si="0"/>
        <v>-1.5523279276517532E-2</v>
      </c>
    </row>
    <row r="23" spans="1:8" ht="15.75" customHeight="1" x14ac:dyDescent="0.25">
      <c r="A23" s="28">
        <v>42402</v>
      </c>
      <c r="B23" s="29">
        <v>75.220000999999996</v>
      </c>
      <c r="C23" s="29">
        <v>75.400002000000001</v>
      </c>
      <c r="D23" s="29">
        <v>73.690002000000007</v>
      </c>
      <c r="E23" s="29">
        <v>74.029999000000004</v>
      </c>
      <c r="F23" s="29">
        <v>61.956051000000002</v>
      </c>
      <c r="G23" s="29">
        <v>1593641</v>
      </c>
      <c r="H23" s="40">
        <f t="shared" si="0"/>
        <v>-1.9080496224913257E-2</v>
      </c>
    </row>
    <row r="24" spans="1:8" ht="15.75" customHeight="1" x14ac:dyDescent="0.25">
      <c r="A24" s="28">
        <v>42403</v>
      </c>
      <c r="B24" s="29">
        <v>73.400002000000001</v>
      </c>
      <c r="C24" s="29">
        <v>74.809997999999993</v>
      </c>
      <c r="D24" s="29">
        <v>71.5</v>
      </c>
      <c r="E24" s="29">
        <v>72.699996999999996</v>
      </c>
      <c r="F24" s="29">
        <v>60.842967999999999</v>
      </c>
      <c r="G24" s="29">
        <v>2686190</v>
      </c>
      <c r="H24" s="40">
        <f t="shared" si="0"/>
        <v>-1.7965686676834847E-2</v>
      </c>
    </row>
    <row r="25" spans="1:8" ht="15.75" customHeight="1" x14ac:dyDescent="0.25">
      <c r="A25" s="28">
        <v>42404</v>
      </c>
      <c r="B25" s="29">
        <v>72.110000999999997</v>
      </c>
      <c r="C25" s="29">
        <v>72.489998</v>
      </c>
      <c r="D25" s="29">
        <v>69.379997000000003</v>
      </c>
      <c r="E25" s="29">
        <v>71.489998</v>
      </c>
      <c r="F25" s="29">
        <v>59.830317999999998</v>
      </c>
      <c r="G25" s="29">
        <v>3232030</v>
      </c>
      <c r="H25" s="40">
        <f t="shared" si="0"/>
        <v>-1.6643665378059835E-2</v>
      </c>
    </row>
    <row r="26" spans="1:8" ht="15.75" customHeight="1" x14ac:dyDescent="0.25">
      <c r="A26" s="28">
        <v>42405</v>
      </c>
      <c r="B26" s="29">
        <v>71.599997999999999</v>
      </c>
      <c r="C26" s="29">
        <v>73.849997999999999</v>
      </c>
      <c r="D26" s="29">
        <v>71.180000000000007</v>
      </c>
      <c r="E26" s="29">
        <v>72.410004000000001</v>
      </c>
      <c r="F26" s="29">
        <v>60.600281000000003</v>
      </c>
      <c r="G26" s="29">
        <v>1967856</v>
      </c>
      <c r="H26" s="40">
        <f t="shared" si="0"/>
        <v>1.2869110941379214E-2</v>
      </c>
    </row>
    <row r="27" spans="1:8" ht="15.75" customHeight="1" x14ac:dyDescent="0.25">
      <c r="A27" s="28">
        <v>42408</v>
      </c>
      <c r="B27" s="29">
        <v>72.760002</v>
      </c>
      <c r="C27" s="29">
        <v>73.279999000000004</v>
      </c>
      <c r="D27" s="29">
        <v>69.040001000000004</v>
      </c>
      <c r="E27" s="29">
        <v>69.300003000000004</v>
      </c>
      <c r="F27" s="29">
        <v>57.997504999999997</v>
      </c>
      <c r="G27" s="29">
        <v>2041244</v>
      </c>
      <c r="H27" s="40">
        <f t="shared" si="0"/>
        <v>-4.2949899852774753E-2</v>
      </c>
    </row>
    <row r="28" spans="1:8" ht="15.75" customHeight="1" x14ac:dyDescent="0.25">
      <c r="A28" s="28">
        <v>42409</v>
      </c>
      <c r="B28" s="29">
        <v>69.410004000000001</v>
      </c>
      <c r="C28" s="29">
        <v>69.699996999999996</v>
      </c>
      <c r="D28" s="29">
        <v>66.860000999999997</v>
      </c>
      <c r="E28" s="29">
        <v>67.830001999999993</v>
      </c>
      <c r="F28" s="29">
        <v>56.767246</v>
      </c>
      <c r="G28" s="29">
        <v>2402454</v>
      </c>
      <c r="H28" s="40">
        <f t="shared" si="0"/>
        <v>-2.1212274562500522E-2</v>
      </c>
    </row>
    <row r="29" spans="1:8" ht="15.75" customHeight="1" x14ac:dyDescent="0.25">
      <c r="A29" s="28">
        <v>42410</v>
      </c>
      <c r="B29" s="29">
        <v>68.230002999999996</v>
      </c>
      <c r="C29" s="29">
        <v>70.169998000000007</v>
      </c>
      <c r="D29" s="29">
        <v>67.639999000000003</v>
      </c>
      <c r="E29" s="29">
        <v>69.080001999999993</v>
      </c>
      <c r="F29" s="29">
        <v>57.813381</v>
      </c>
      <c r="G29" s="29">
        <v>2283727</v>
      </c>
      <c r="H29" s="40">
        <f t="shared" si="0"/>
        <v>1.8428496601719857E-2</v>
      </c>
    </row>
    <row r="30" spans="1:8" ht="15.75" customHeight="1" x14ac:dyDescent="0.25">
      <c r="A30" s="28">
        <v>42411</v>
      </c>
      <c r="B30" s="29">
        <v>68.319999999999993</v>
      </c>
      <c r="C30" s="29">
        <v>68.459998999999996</v>
      </c>
      <c r="D30" s="29">
        <v>66</v>
      </c>
      <c r="E30" s="29">
        <v>67.180000000000007</v>
      </c>
      <c r="F30" s="29">
        <v>56.223263000000003</v>
      </c>
      <c r="G30" s="29">
        <v>2124925</v>
      </c>
      <c r="H30" s="40">
        <f t="shared" si="0"/>
        <v>-2.7504324647610545E-2</v>
      </c>
    </row>
    <row r="31" spans="1:8" ht="15.75" customHeight="1" x14ac:dyDescent="0.25">
      <c r="A31" s="28">
        <v>42412</v>
      </c>
      <c r="B31" s="29">
        <v>68.129997000000003</v>
      </c>
      <c r="C31" s="29">
        <v>70.790001000000004</v>
      </c>
      <c r="D31" s="29">
        <v>67.389999000000003</v>
      </c>
      <c r="E31" s="29">
        <v>70.260002</v>
      </c>
      <c r="F31" s="29">
        <v>58.800930000000001</v>
      </c>
      <c r="G31" s="29">
        <v>2671779</v>
      </c>
      <c r="H31" s="40">
        <f t="shared" si="0"/>
        <v>4.5846983302979094E-2</v>
      </c>
    </row>
    <row r="32" spans="1:8" ht="15.75" customHeight="1" x14ac:dyDescent="0.25">
      <c r="A32" s="28">
        <v>42415</v>
      </c>
      <c r="B32" s="29">
        <v>72.589995999999999</v>
      </c>
      <c r="C32" s="29">
        <v>73.949996999999996</v>
      </c>
      <c r="D32" s="29">
        <v>71.980002999999996</v>
      </c>
      <c r="E32" s="29">
        <v>73.080001999999993</v>
      </c>
      <c r="F32" s="29">
        <v>61.160998999999997</v>
      </c>
      <c r="G32" s="29">
        <v>2120795</v>
      </c>
      <c r="H32" s="40">
        <f t="shared" si="0"/>
        <v>4.013659307769446E-2</v>
      </c>
    </row>
    <row r="33" spans="1:8" ht="15.75" customHeight="1" x14ac:dyDescent="0.25">
      <c r="A33" s="28">
        <v>42416</v>
      </c>
      <c r="B33" s="29">
        <v>74.099997999999999</v>
      </c>
      <c r="C33" s="29">
        <v>74.489998</v>
      </c>
      <c r="D33" s="29">
        <v>72.139999000000003</v>
      </c>
      <c r="E33" s="29">
        <v>72.819999999999993</v>
      </c>
      <c r="F33" s="29">
        <v>60.943409000000003</v>
      </c>
      <c r="G33" s="29">
        <v>1885957</v>
      </c>
      <c r="H33" s="40">
        <f t="shared" si="0"/>
        <v>-3.557659350855169E-3</v>
      </c>
    </row>
    <row r="34" spans="1:8" ht="15.75" customHeight="1" x14ac:dyDescent="0.25">
      <c r="A34" s="28">
        <v>42417</v>
      </c>
      <c r="B34" s="29">
        <v>73.300003000000004</v>
      </c>
      <c r="C34" s="29">
        <v>75.889999000000003</v>
      </c>
      <c r="D34" s="29">
        <v>73.150002000000001</v>
      </c>
      <c r="E34" s="29">
        <v>75.389999000000003</v>
      </c>
      <c r="F34" s="29">
        <v>63.094245999999998</v>
      </c>
      <c r="G34" s="29">
        <v>1660922</v>
      </c>
      <c r="H34" s="40">
        <f t="shared" si="0"/>
        <v>3.5292364429433176E-2</v>
      </c>
    </row>
    <row r="35" spans="1:8" ht="15.75" customHeight="1" x14ac:dyDescent="0.25">
      <c r="A35" s="28">
        <v>42418</v>
      </c>
      <c r="B35" s="29">
        <v>76.150002000000001</v>
      </c>
      <c r="C35" s="29">
        <v>76.639999000000003</v>
      </c>
      <c r="D35" s="29">
        <v>74.199996999999996</v>
      </c>
      <c r="E35" s="29">
        <v>75.349997999999999</v>
      </c>
      <c r="F35" s="29">
        <v>63.060763999999999</v>
      </c>
      <c r="G35" s="29">
        <v>1585166</v>
      </c>
      <c r="H35" s="40">
        <f t="shared" si="0"/>
        <v>-5.3066645728672146E-4</v>
      </c>
    </row>
    <row r="36" spans="1:8" ht="15.75" customHeight="1" x14ac:dyDescent="0.25">
      <c r="A36" s="28">
        <v>42419</v>
      </c>
      <c r="B36" s="29">
        <v>74.650002000000001</v>
      </c>
      <c r="C36" s="29">
        <v>75.360000999999997</v>
      </c>
      <c r="D36" s="29">
        <v>73.239998</v>
      </c>
      <c r="E36" s="29">
        <v>73.830001999999993</v>
      </c>
      <c r="F36" s="29">
        <v>61.788677</v>
      </c>
      <c r="G36" s="29">
        <v>1632695</v>
      </c>
      <c r="H36" s="40">
        <f t="shared" si="0"/>
        <v>-2.0172400702281323E-2</v>
      </c>
    </row>
    <row r="37" spans="1:8" ht="15.75" customHeight="1" x14ac:dyDescent="0.25">
      <c r="A37" s="28">
        <v>42422</v>
      </c>
      <c r="B37" s="29">
        <v>74.930000000000007</v>
      </c>
      <c r="C37" s="29">
        <v>75.760002</v>
      </c>
      <c r="D37" s="29">
        <v>74.809997999999993</v>
      </c>
      <c r="E37" s="29">
        <v>75.199996999999996</v>
      </c>
      <c r="F37" s="29">
        <v>62.935234000000001</v>
      </c>
      <c r="G37" s="29">
        <v>1274010</v>
      </c>
      <c r="H37" s="40">
        <f t="shared" si="0"/>
        <v>1.8556102115602879E-2</v>
      </c>
    </row>
    <row r="38" spans="1:8" ht="15.75" customHeight="1" x14ac:dyDescent="0.25">
      <c r="A38" s="28">
        <v>42423</v>
      </c>
      <c r="B38" s="29">
        <v>74.510002</v>
      </c>
      <c r="C38" s="29">
        <v>74.870002999999997</v>
      </c>
      <c r="D38" s="29">
        <v>72.940002000000007</v>
      </c>
      <c r="E38" s="29">
        <v>73.139999000000003</v>
      </c>
      <c r="F38" s="29">
        <v>61.211207999999999</v>
      </c>
      <c r="G38" s="29">
        <v>1294713</v>
      </c>
      <c r="H38" s="40">
        <f t="shared" si="0"/>
        <v>-2.7393653609042001E-2</v>
      </c>
    </row>
    <row r="39" spans="1:8" ht="15.75" customHeight="1" x14ac:dyDescent="0.25">
      <c r="A39" s="28">
        <v>42424</v>
      </c>
      <c r="B39" s="29">
        <v>73</v>
      </c>
      <c r="C39" s="29">
        <v>73.209998999999996</v>
      </c>
      <c r="D39" s="29">
        <v>68.940002000000007</v>
      </c>
      <c r="E39" s="29">
        <v>70.199996999999996</v>
      </c>
      <c r="F39" s="29">
        <v>58.750712999999998</v>
      </c>
      <c r="G39" s="29">
        <v>2313335</v>
      </c>
      <c r="H39" s="40">
        <f t="shared" si="0"/>
        <v>-4.0196805134118607E-2</v>
      </c>
    </row>
    <row r="40" spans="1:8" ht="15.75" customHeight="1" x14ac:dyDescent="0.25">
      <c r="A40" s="28">
        <v>42425</v>
      </c>
      <c r="B40" s="29">
        <v>71.120002999999997</v>
      </c>
      <c r="C40" s="29">
        <v>71.980002999999996</v>
      </c>
      <c r="D40" s="29">
        <v>70.010002</v>
      </c>
      <c r="E40" s="29">
        <v>71.300003000000004</v>
      </c>
      <c r="F40" s="29">
        <v>59.671309999999998</v>
      </c>
      <c r="G40" s="29">
        <v>1353706</v>
      </c>
      <c r="H40" s="40">
        <f t="shared" si="0"/>
        <v>1.5669546001935375E-2</v>
      </c>
    </row>
    <row r="41" spans="1:8" ht="15.75" customHeight="1" x14ac:dyDescent="0.25">
      <c r="A41" s="28">
        <v>42426</v>
      </c>
      <c r="B41" s="29">
        <v>72.449996999999996</v>
      </c>
      <c r="C41" s="29">
        <v>74.790001000000004</v>
      </c>
      <c r="D41" s="29">
        <v>72.220000999999996</v>
      </c>
      <c r="E41" s="29">
        <v>73.889999000000003</v>
      </c>
      <c r="F41" s="29">
        <v>61.838898</v>
      </c>
      <c r="G41" s="29">
        <v>1568411</v>
      </c>
      <c r="H41" s="40">
        <f t="shared" si="0"/>
        <v>3.6325463610569431E-2</v>
      </c>
    </row>
    <row r="42" spans="1:8" ht="15.75" customHeight="1" x14ac:dyDescent="0.25">
      <c r="A42" s="28">
        <v>42429</v>
      </c>
      <c r="B42" s="29">
        <v>73.050003000000004</v>
      </c>
      <c r="C42" s="29">
        <v>75.370002999999997</v>
      </c>
      <c r="D42" s="29">
        <v>72.610000999999997</v>
      </c>
      <c r="E42" s="29">
        <v>75.150002000000001</v>
      </c>
      <c r="F42" s="29">
        <v>62.893391000000001</v>
      </c>
      <c r="G42" s="29">
        <v>1726466</v>
      </c>
      <c r="H42" s="40">
        <f t="shared" si="0"/>
        <v>1.7052260536725594E-2</v>
      </c>
    </row>
    <row r="43" spans="1:8" ht="15.75" customHeight="1" x14ac:dyDescent="0.25">
      <c r="A43" s="28">
        <v>42430</v>
      </c>
      <c r="B43" s="29">
        <v>75.269997000000004</v>
      </c>
      <c r="C43" s="29">
        <v>78.610000999999997</v>
      </c>
      <c r="D43" s="29">
        <v>75</v>
      </c>
      <c r="E43" s="29">
        <v>78.309997999999993</v>
      </c>
      <c r="F43" s="29">
        <v>65.53801</v>
      </c>
      <c r="G43" s="29">
        <v>2189791</v>
      </c>
      <c r="H43" s="40">
        <f t="shared" si="0"/>
        <v>4.2049235348114777E-2</v>
      </c>
    </row>
    <row r="44" spans="1:8" ht="15.75" customHeight="1" x14ac:dyDescent="0.25">
      <c r="A44" s="28">
        <v>42431</v>
      </c>
      <c r="B44" s="29">
        <v>78.959998999999996</v>
      </c>
      <c r="C44" s="29">
        <v>80.519997000000004</v>
      </c>
      <c r="D44" s="29">
        <v>78.849997999999999</v>
      </c>
      <c r="E44" s="29">
        <v>80.430000000000007</v>
      </c>
      <c r="F44" s="29">
        <v>67.312247999999997</v>
      </c>
      <c r="G44" s="29">
        <v>1998270</v>
      </c>
      <c r="H44" s="40">
        <f t="shared" si="0"/>
        <v>2.7071893089216426E-2</v>
      </c>
    </row>
    <row r="45" spans="1:8" ht="15.75" customHeight="1" x14ac:dyDescent="0.25">
      <c r="A45" s="28">
        <v>42432</v>
      </c>
      <c r="B45" s="29">
        <v>80.879997000000003</v>
      </c>
      <c r="C45" s="29">
        <v>81.93</v>
      </c>
      <c r="D45" s="29">
        <v>80.050003000000004</v>
      </c>
      <c r="E45" s="29">
        <v>81.150002000000001</v>
      </c>
      <c r="F45" s="29">
        <v>67.914824999999993</v>
      </c>
      <c r="G45" s="29">
        <v>1571274</v>
      </c>
      <c r="H45" s="40">
        <f t="shared" si="0"/>
        <v>8.9519666614015225E-3</v>
      </c>
    </row>
    <row r="46" spans="1:8" ht="15.75" customHeight="1" x14ac:dyDescent="0.25">
      <c r="A46" s="28">
        <v>42433</v>
      </c>
      <c r="B46" s="29">
        <v>81.669998000000007</v>
      </c>
      <c r="C46" s="29">
        <v>83.300003000000004</v>
      </c>
      <c r="D46" s="29">
        <v>80.900002000000001</v>
      </c>
      <c r="E46" s="29">
        <v>82.629997000000003</v>
      </c>
      <c r="F46" s="29">
        <v>69.153435000000002</v>
      </c>
      <c r="G46" s="29">
        <v>1715750</v>
      </c>
      <c r="H46" s="40">
        <f t="shared" si="0"/>
        <v>1.8237696997673414E-2</v>
      </c>
    </row>
    <row r="47" spans="1:8" ht="15.75" customHeight="1" x14ac:dyDescent="0.25">
      <c r="A47" s="28">
        <v>42436</v>
      </c>
      <c r="B47" s="29">
        <v>82.25</v>
      </c>
      <c r="C47" s="29">
        <v>82.959998999999996</v>
      </c>
      <c r="D47" s="29">
        <v>80.620002999999997</v>
      </c>
      <c r="E47" s="29">
        <v>81.870002999999997</v>
      </c>
      <c r="F47" s="29">
        <v>68.517394999999993</v>
      </c>
      <c r="G47" s="29">
        <v>1192838</v>
      </c>
      <c r="H47" s="40">
        <f t="shared" si="0"/>
        <v>-9.1975185325212649E-3</v>
      </c>
    </row>
    <row r="48" spans="1:8" ht="15.75" customHeight="1" x14ac:dyDescent="0.25">
      <c r="A48" s="28">
        <v>42437</v>
      </c>
      <c r="B48" s="29">
        <v>80.629997000000003</v>
      </c>
      <c r="C48" s="29">
        <v>81.709998999999996</v>
      </c>
      <c r="D48" s="29">
        <v>79.089995999999999</v>
      </c>
      <c r="E48" s="29">
        <v>80.019997000000004</v>
      </c>
      <c r="F48" s="29">
        <v>66.969116</v>
      </c>
      <c r="G48" s="29">
        <v>1861677</v>
      </c>
      <c r="H48" s="40">
        <f t="shared" si="0"/>
        <v>-2.2596874851999127E-2</v>
      </c>
    </row>
    <row r="49" spans="1:8" ht="15.75" customHeight="1" x14ac:dyDescent="0.25">
      <c r="A49" s="28">
        <v>42438</v>
      </c>
      <c r="B49" s="29">
        <v>79.779999000000004</v>
      </c>
      <c r="C49" s="29">
        <v>81.949996999999996</v>
      </c>
      <c r="D49" s="29">
        <v>77.5</v>
      </c>
      <c r="E49" s="29">
        <v>78.540001000000004</v>
      </c>
      <c r="F49" s="29">
        <v>65.730507000000003</v>
      </c>
      <c r="G49" s="29">
        <v>4328693</v>
      </c>
      <c r="H49" s="40">
        <f t="shared" si="0"/>
        <v>-1.849522696402317E-2</v>
      </c>
    </row>
    <row r="50" spans="1:8" ht="15.75" customHeight="1" x14ac:dyDescent="0.25">
      <c r="A50" s="28">
        <v>42439</v>
      </c>
      <c r="B50" s="29">
        <v>78.800003000000004</v>
      </c>
      <c r="C50" s="29">
        <v>81.75</v>
      </c>
      <c r="D50" s="29">
        <v>75.360000999999997</v>
      </c>
      <c r="E50" s="29">
        <v>75.419998000000007</v>
      </c>
      <c r="F50" s="29">
        <v>63.119354000000001</v>
      </c>
      <c r="G50" s="29">
        <v>3855851</v>
      </c>
      <c r="H50" s="40">
        <f t="shared" si="0"/>
        <v>-3.9725130980657108E-2</v>
      </c>
    </row>
    <row r="51" spans="1:8" ht="15.75" customHeight="1" x14ac:dyDescent="0.25">
      <c r="A51" s="28">
        <v>42440</v>
      </c>
      <c r="B51" s="29">
        <v>77.110000999999997</v>
      </c>
      <c r="C51" s="29">
        <v>79.339995999999999</v>
      </c>
      <c r="D51" s="29">
        <v>76.760002</v>
      </c>
      <c r="E51" s="29">
        <v>78.720000999999996</v>
      </c>
      <c r="F51" s="29">
        <v>65.881134000000003</v>
      </c>
      <c r="G51" s="29">
        <v>2289482</v>
      </c>
      <c r="H51" s="40">
        <f t="shared" si="0"/>
        <v>4.3754883803151845E-2</v>
      </c>
    </row>
    <row r="52" spans="1:8" ht="15.75" customHeight="1" x14ac:dyDescent="0.25">
      <c r="A52" s="28">
        <v>42443</v>
      </c>
      <c r="B52" s="29">
        <v>80.010002</v>
      </c>
      <c r="C52" s="29">
        <v>81.349997999999999</v>
      </c>
      <c r="D52" s="29">
        <v>79.569999999999993</v>
      </c>
      <c r="E52" s="29">
        <v>80.230002999999996</v>
      </c>
      <c r="F52" s="29">
        <v>67.144867000000005</v>
      </c>
      <c r="G52" s="29">
        <v>2004485</v>
      </c>
      <c r="H52" s="40">
        <f t="shared" si="0"/>
        <v>1.9182016508701993E-2</v>
      </c>
    </row>
    <row r="53" spans="1:8" ht="15.75" customHeight="1" x14ac:dyDescent="0.25">
      <c r="A53" s="28">
        <v>42444</v>
      </c>
      <c r="B53" s="29">
        <v>80</v>
      </c>
      <c r="C53" s="29">
        <v>80.669998000000007</v>
      </c>
      <c r="D53" s="29">
        <v>78.809997999999993</v>
      </c>
      <c r="E53" s="29">
        <v>79.559997999999993</v>
      </c>
      <c r="F53" s="29">
        <v>66.584136999999998</v>
      </c>
      <c r="G53" s="29">
        <v>1565677</v>
      </c>
      <c r="H53" s="40">
        <f t="shared" si="0"/>
        <v>-8.351047891717589E-3</v>
      </c>
    </row>
    <row r="54" spans="1:8" ht="15.75" customHeight="1" x14ac:dyDescent="0.25">
      <c r="A54" s="28">
        <v>42445</v>
      </c>
      <c r="B54" s="29">
        <v>80.010002</v>
      </c>
      <c r="C54" s="29">
        <v>83.510002</v>
      </c>
      <c r="D54" s="29">
        <v>80</v>
      </c>
      <c r="E54" s="29">
        <v>82.629997000000003</v>
      </c>
      <c r="F54" s="29">
        <v>69.153435000000002</v>
      </c>
      <c r="G54" s="29">
        <v>3191563</v>
      </c>
      <c r="H54" s="40">
        <f t="shared" si="0"/>
        <v>3.8587238879434604E-2</v>
      </c>
    </row>
    <row r="55" spans="1:8" ht="15.75" customHeight="1" x14ac:dyDescent="0.25">
      <c r="A55" s="28">
        <v>42446</v>
      </c>
      <c r="B55" s="29">
        <v>83.5</v>
      </c>
      <c r="C55" s="29">
        <v>83.5</v>
      </c>
      <c r="D55" s="29">
        <v>79.120002999999997</v>
      </c>
      <c r="E55" s="29">
        <v>81.019997000000004</v>
      </c>
      <c r="F55" s="29">
        <v>67.806022999999996</v>
      </c>
      <c r="G55" s="29">
        <v>2512867</v>
      </c>
      <c r="H55" s="40">
        <f t="shared" si="0"/>
        <v>-1.9484382807593126E-2</v>
      </c>
    </row>
    <row r="56" spans="1:8" ht="15.75" customHeight="1" x14ac:dyDescent="0.25">
      <c r="A56" s="28">
        <v>42447</v>
      </c>
      <c r="B56" s="29">
        <v>81.150002000000001</v>
      </c>
      <c r="C56" s="29">
        <v>81.989998</v>
      </c>
      <c r="D56" s="29">
        <v>80.559997999999993</v>
      </c>
      <c r="E56" s="29">
        <v>81.580001999999993</v>
      </c>
      <c r="F56" s="29">
        <v>68.274696000000006</v>
      </c>
      <c r="G56" s="29">
        <v>2973056</v>
      </c>
      <c r="H56" s="40">
        <f t="shared" si="0"/>
        <v>6.911967097672278E-3</v>
      </c>
    </row>
    <row r="57" spans="1:8" ht="15.75" customHeight="1" x14ac:dyDescent="0.25">
      <c r="A57" s="28">
        <v>42450</v>
      </c>
      <c r="B57" s="29">
        <v>80.900002000000001</v>
      </c>
      <c r="C57" s="29">
        <v>82.559997999999993</v>
      </c>
      <c r="D57" s="29">
        <v>80.349997999999999</v>
      </c>
      <c r="E57" s="29">
        <v>81.199996999999996</v>
      </c>
      <c r="F57" s="29">
        <v>67.956665000000001</v>
      </c>
      <c r="G57" s="29">
        <v>1357408</v>
      </c>
      <c r="H57" s="40">
        <f t="shared" si="0"/>
        <v>-4.6581093528413886E-3</v>
      </c>
    </row>
    <row r="58" spans="1:8" ht="15.75" customHeight="1" x14ac:dyDescent="0.25">
      <c r="A58" s="28">
        <v>42451</v>
      </c>
      <c r="B58" s="29">
        <v>80.5</v>
      </c>
      <c r="C58" s="29">
        <v>81.559997999999993</v>
      </c>
      <c r="D58" s="29">
        <v>79.400002000000001</v>
      </c>
      <c r="E58" s="29">
        <v>81.379997000000003</v>
      </c>
      <c r="F58" s="29">
        <v>68.107307000000006</v>
      </c>
      <c r="G58" s="29">
        <v>1478225</v>
      </c>
      <c r="H58" s="40">
        <f t="shared" si="0"/>
        <v>2.2167362097595955E-3</v>
      </c>
    </row>
    <row r="59" spans="1:8" ht="15.75" customHeight="1" x14ac:dyDescent="0.25">
      <c r="A59" s="28">
        <v>42452</v>
      </c>
      <c r="B59" s="29">
        <v>81.980002999999996</v>
      </c>
      <c r="C59" s="29">
        <v>82.75</v>
      </c>
      <c r="D59" s="29">
        <v>80.410004000000001</v>
      </c>
      <c r="E59" s="29">
        <v>81.059997999999993</v>
      </c>
      <c r="F59" s="29">
        <v>67.839493000000004</v>
      </c>
      <c r="G59" s="29">
        <v>1279003</v>
      </c>
      <c r="H59" s="40">
        <f t="shared" si="0"/>
        <v>-3.9322359346847247E-3</v>
      </c>
    </row>
    <row r="60" spans="1:8" ht="15.75" customHeight="1" x14ac:dyDescent="0.25">
      <c r="A60" s="28">
        <v>42453</v>
      </c>
      <c r="B60" s="29">
        <v>80.819999999999993</v>
      </c>
      <c r="C60" s="29">
        <v>80.980002999999996</v>
      </c>
      <c r="D60" s="29">
        <v>79.239998</v>
      </c>
      <c r="E60" s="29">
        <v>79.580001999999993</v>
      </c>
      <c r="F60" s="29">
        <v>66.600876</v>
      </c>
      <c r="G60" s="29">
        <v>1506755</v>
      </c>
      <c r="H60" s="40">
        <f t="shared" si="0"/>
        <v>-1.8258052134912162E-2</v>
      </c>
    </row>
    <row r="61" spans="1:8" ht="15.75" customHeight="1" x14ac:dyDescent="0.25">
      <c r="A61" s="28">
        <v>42458</v>
      </c>
      <c r="B61" s="29">
        <v>79.580001999999993</v>
      </c>
      <c r="C61" s="29">
        <v>80.75</v>
      </c>
      <c r="D61" s="29">
        <v>79.430000000000007</v>
      </c>
      <c r="E61" s="29">
        <v>80.449996999999996</v>
      </c>
      <c r="F61" s="29">
        <v>67.328979000000004</v>
      </c>
      <c r="G61" s="29">
        <v>1243995</v>
      </c>
      <c r="H61" s="40">
        <f t="shared" si="0"/>
        <v>1.0932333682818207E-2</v>
      </c>
    </row>
    <row r="62" spans="1:8" ht="15.75" customHeight="1" x14ac:dyDescent="0.25">
      <c r="A62" s="28">
        <v>42459</v>
      </c>
      <c r="B62" s="29">
        <v>80.839995999999999</v>
      </c>
      <c r="C62" s="29">
        <v>82.870002999999997</v>
      </c>
      <c r="D62" s="29">
        <v>80.529999000000004</v>
      </c>
      <c r="E62" s="29">
        <v>82.110000999999997</v>
      </c>
      <c r="F62" s="29">
        <v>68.718245999999994</v>
      </c>
      <c r="G62" s="29">
        <v>1457943</v>
      </c>
      <c r="H62" s="40">
        <f t="shared" si="0"/>
        <v>2.0634012584684891E-2</v>
      </c>
    </row>
    <row r="63" spans="1:8" ht="15.75" customHeight="1" x14ac:dyDescent="0.25">
      <c r="A63" s="28">
        <v>42460</v>
      </c>
      <c r="B63" s="29">
        <v>82</v>
      </c>
      <c r="C63" s="29">
        <v>82.220000999999996</v>
      </c>
      <c r="D63" s="29">
        <v>80.629997000000003</v>
      </c>
      <c r="E63" s="29">
        <v>80.699996999999996</v>
      </c>
      <c r="F63" s="29">
        <v>67.538207999999997</v>
      </c>
      <c r="G63" s="29">
        <v>1537700</v>
      </c>
      <c r="H63" s="40">
        <f t="shared" si="0"/>
        <v>-1.7172120487475739E-2</v>
      </c>
    </row>
    <row r="64" spans="1:8" ht="15.75" customHeight="1" x14ac:dyDescent="0.25">
      <c r="A64" s="28">
        <v>42461</v>
      </c>
      <c r="B64" s="29">
        <v>79.599997999999999</v>
      </c>
      <c r="C64" s="29">
        <v>79.730002999999996</v>
      </c>
      <c r="D64" s="29">
        <v>77.260002</v>
      </c>
      <c r="E64" s="29">
        <v>78</v>
      </c>
      <c r="F64" s="29">
        <v>65.278571999999997</v>
      </c>
      <c r="G64" s="29">
        <v>2215091</v>
      </c>
      <c r="H64" s="40">
        <f t="shared" si="0"/>
        <v>-3.3457150654633949E-2</v>
      </c>
    </row>
    <row r="65" spans="1:8" ht="15.75" customHeight="1" x14ac:dyDescent="0.25">
      <c r="A65" s="28">
        <v>42464</v>
      </c>
      <c r="B65" s="29">
        <v>77.639999000000003</v>
      </c>
      <c r="C65" s="29">
        <v>78.440002000000007</v>
      </c>
      <c r="D65" s="29">
        <v>76.569999999999993</v>
      </c>
      <c r="E65" s="29">
        <v>77.540001000000004</v>
      </c>
      <c r="F65" s="29">
        <v>64.893592999999996</v>
      </c>
      <c r="G65" s="29">
        <v>1766999</v>
      </c>
      <c r="H65" s="40">
        <f t="shared" si="0"/>
        <v>-5.8974788848016324E-3</v>
      </c>
    </row>
    <row r="66" spans="1:8" ht="15.75" customHeight="1" x14ac:dyDescent="0.25">
      <c r="A66" s="28">
        <v>42465</v>
      </c>
      <c r="B66" s="29">
        <v>76.099997999999999</v>
      </c>
      <c r="C66" s="29">
        <v>76.190002000000007</v>
      </c>
      <c r="D66" s="29">
        <v>74.599997999999999</v>
      </c>
      <c r="E66" s="29">
        <v>74.629997000000003</v>
      </c>
      <c r="F66" s="29">
        <v>62.458205999999997</v>
      </c>
      <c r="G66" s="29">
        <v>2052746</v>
      </c>
      <c r="H66" s="40">
        <f t="shared" si="0"/>
        <v>-3.7528928318085297E-2</v>
      </c>
    </row>
    <row r="67" spans="1:8" ht="15.75" customHeight="1" x14ac:dyDescent="0.25">
      <c r="A67" s="28">
        <v>42466</v>
      </c>
      <c r="B67" s="29">
        <v>75</v>
      </c>
      <c r="C67" s="29">
        <v>75.190002000000007</v>
      </c>
      <c r="D67" s="29">
        <v>73.559997999999993</v>
      </c>
      <c r="E67" s="29">
        <v>75</v>
      </c>
      <c r="F67" s="29">
        <v>62.767856999999999</v>
      </c>
      <c r="G67" s="29">
        <v>1659586</v>
      </c>
      <c r="H67" s="40">
        <f t="shared" si="0"/>
        <v>4.9577312547210983E-3</v>
      </c>
    </row>
    <row r="68" spans="1:8" ht="15.75" customHeight="1" x14ac:dyDescent="0.25">
      <c r="A68" s="28">
        <v>42467</v>
      </c>
      <c r="B68" s="29">
        <v>75.400002000000001</v>
      </c>
      <c r="C68" s="29">
        <v>75.5</v>
      </c>
      <c r="D68" s="29">
        <v>73.300003000000004</v>
      </c>
      <c r="E68" s="29">
        <v>73.849997999999999</v>
      </c>
      <c r="F68" s="29">
        <v>61.805416000000001</v>
      </c>
      <c r="G68" s="29">
        <v>1708302</v>
      </c>
      <c r="H68" s="40">
        <f t="shared" ref="H68:H131" si="1">F68/F67-1</f>
        <v>-1.5333341713418713E-2</v>
      </c>
    </row>
    <row r="69" spans="1:8" ht="15.75" customHeight="1" x14ac:dyDescent="0.25">
      <c r="A69" s="28">
        <v>42468</v>
      </c>
      <c r="B69" s="29">
        <v>74.059997999999993</v>
      </c>
      <c r="C69" s="29">
        <v>75.349997999999999</v>
      </c>
      <c r="D69" s="29">
        <v>74.059997999999993</v>
      </c>
      <c r="E69" s="29">
        <v>74.300003000000004</v>
      </c>
      <c r="F69" s="29">
        <v>62.182022000000003</v>
      </c>
      <c r="G69" s="29">
        <v>1284426</v>
      </c>
      <c r="H69" s="40">
        <f t="shared" si="1"/>
        <v>6.0934142082305076E-3</v>
      </c>
    </row>
    <row r="70" spans="1:8" ht="15.75" customHeight="1" x14ac:dyDescent="0.25">
      <c r="A70" s="28">
        <v>42471</v>
      </c>
      <c r="B70" s="29">
        <v>74.339995999999999</v>
      </c>
      <c r="C70" s="29">
        <v>75.599997999999999</v>
      </c>
      <c r="D70" s="29">
        <v>73.660004000000001</v>
      </c>
      <c r="E70" s="29">
        <v>74.790001000000004</v>
      </c>
      <c r="F70" s="29">
        <v>62.592106000000001</v>
      </c>
      <c r="G70" s="29">
        <v>1165326</v>
      </c>
      <c r="H70" s="40">
        <f t="shared" si="1"/>
        <v>6.5948965120496972E-3</v>
      </c>
    </row>
    <row r="71" spans="1:8" ht="15.75" customHeight="1" x14ac:dyDescent="0.25">
      <c r="A71" s="28">
        <v>42472</v>
      </c>
      <c r="B71" s="29">
        <v>75.120002999999997</v>
      </c>
      <c r="C71" s="29">
        <v>75.639999000000003</v>
      </c>
      <c r="D71" s="29">
        <v>73.940002000000007</v>
      </c>
      <c r="E71" s="29">
        <v>75.349997999999999</v>
      </c>
      <c r="F71" s="29">
        <v>63.060763999999999</v>
      </c>
      <c r="G71" s="29">
        <v>1320701</v>
      </c>
      <c r="H71" s="40">
        <f t="shared" si="1"/>
        <v>7.4874937104687511E-3</v>
      </c>
    </row>
    <row r="72" spans="1:8" ht="15.75" customHeight="1" x14ac:dyDescent="0.25">
      <c r="A72" s="28">
        <v>42473</v>
      </c>
      <c r="B72" s="29">
        <v>76.949996999999996</v>
      </c>
      <c r="C72" s="29">
        <v>78.769997000000004</v>
      </c>
      <c r="D72" s="29">
        <v>76.480002999999996</v>
      </c>
      <c r="E72" s="29">
        <v>78</v>
      </c>
      <c r="F72" s="29">
        <v>65.278571999999997</v>
      </c>
      <c r="G72" s="29">
        <v>2267654</v>
      </c>
      <c r="H72" s="40">
        <f t="shared" si="1"/>
        <v>3.5169380440744469E-2</v>
      </c>
    </row>
    <row r="73" spans="1:8" ht="15.75" customHeight="1" x14ac:dyDescent="0.25">
      <c r="A73" s="28">
        <v>42474</v>
      </c>
      <c r="B73" s="29">
        <v>78.400002000000001</v>
      </c>
      <c r="C73" s="29">
        <v>79.199996999999996</v>
      </c>
      <c r="D73" s="29">
        <v>78.099997999999999</v>
      </c>
      <c r="E73" s="29">
        <v>79.199996999999996</v>
      </c>
      <c r="F73" s="29">
        <v>66.282852000000005</v>
      </c>
      <c r="G73" s="29">
        <v>1718337</v>
      </c>
      <c r="H73" s="40">
        <f t="shared" si="1"/>
        <v>1.5384527713014462E-2</v>
      </c>
    </row>
    <row r="74" spans="1:8" ht="15.75" customHeight="1" x14ac:dyDescent="0.25">
      <c r="A74" s="28">
        <v>42475</v>
      </c>
      <c r="B74" s="29">
        <v>79.010002</v>
      </c>
      <c r="C74" s="29">
        <v>79.180000000000007</v>
      </c>
      <c r="D74" s="29">
        <v>77.620002999999997</v>
      </c>
      <c r="E74" s="29">
        <v>78.370002999999997</v>
      </c>
      <c r="F74" s="29">
        <v>65.588226000000006</v>
      </c>
      <c r="G74" s="29">
        <v>1495738</v>
      </c>
      <c r="H74" s="40">
        <f t="shared" si="1"/>
        <v>-1.0479724077050889E-2</v>
      </c>
    </row>
    <row r="75" spans="1:8" ht="15.75" customHeight="1" x14ac:dyDescent="0.25">
      <c r="A75" s="28">
        <v>42478</v>
      </c>
      <c r="B75" s="29">
        <v>78.269997000000004</v>
      </c>
      <c r="C75" s="29">
        <v>80.860000999999997</v>
      </c>
      <c r="D75" s="29">
        <v>77.800003000000004</v>
      </c>
      <c r="E75" s="29">
        <v>80.410004000000001</v>
      </c>
      <c r="F75" s="29">
        <v>67.295517000000004</v>
      </c>
      <c r="G75" s="29">
        <v>1869912</v>
      </c>
      <c r="H75" s="40">
        <f t="shared" si="1"/>
        <v>2.6030449428529945E-2</v>
      </c>
    </row>
    <row r="76" spans="1:8" ht="15.75" customHeight="1" x14ac:dyDescent="0.25">
      <c r="A76" s="28">
        <v>42479</v>
      </c>
      <c r="B76" s="29">
        <v>81.040001000000004</v>
      </c>
      <c r="C76" s="29">
        <v>83.199996999999996</v>
      </c>
      <c r="D76" s="29">
        <v>80.910004000000001</v>
      </c>
      <c r="E76" s="29">
        <v>83.07</v>
      </c>
      <c r="F76" s="29">
        <v>69.521666999999994</v>
      </c>
      <c r="G76" s="29">
        <v>2054926</v>
      </c>
      <c r="H76" s="40">
        <f t="shared" si="1"/>
        <v>3.3080212460511849E-2</v>
      </c>
    </row>
    <row r="77" spans="1:8" ht="15.75" customHeight="1" x14ac:dyDescent="0.25">
      <c r="A77" s="28">
        <v>42480</v>
      </c>
      <c r="B77" s="29">
        <v>82.480002999999996</v>
      </c>
      <c r="C77" s="29">
        <v>84.459998999999996</v>
      </c>
      <c r="D77" s="29">
        <v>81.989998</v>
      </c>
      <c r="E77" s="29">
        <v>84.019997000000004</v>
      </c>
      <c r="F77" s="29">
        <v>70.316733999999997</v>
      </c>
      <c r="G77" s="29">
        <v>1922678</v>
      </c>
      <c r="H77" s="40">
        <f t="shared" si="1"/>
        <v>1.1436247637732988E-2</v>
      </c>
    </row>
    <row r="78" spans="1:8" ht="15.75" customHeight="1" x14ac:dyDescent="0.25">
      <c r="A78" s="28">
        <v>42481</v>
      </c>
      <c r="B78" s="29">
        <v>84.400002000000001</v>
      </c>
      <c r="C78" s="29">
        <v>85.07</v>
      </c>
      <c r="D78" s="29">
        <v>83.260002</v>
      </c>
      <c r="E78" s="29">
        <v>84.150002000000001</v>
      </c>
      <c r="F78" s="29">
        <v>70.425528999999997</v>
      </c>
      <c r="G78" s="29">
        <v>1823710</v>
      </c>
      <c r="H78" s="40">
        <f t="shared" si="1"/>
        <v>1.5472134982834618E-3</v>
      </c>
    </row>
    <row r="79" spans="1:8" ht="15.75" customHeight="1" x14ac:dyDescent="0.25">
      <c r="A79" s="28">
        <v>42482</v>
      </c>
      <c r="B79" s="29">
        <v>81.830001999999993</v>
      </c>
      <c r="C79" s="29">
        <v>83.620002999999997</v>
      </c>
      <c r="D79" s="29">
        <v>81.260002</v>
      </c>
      <c r="E79" s="29">
        <v>82.779999000000004</v>
      </c>
      <c r="F79" s="29">
        <v>69.278976</v>
      </c>
      <c r="G79" s="29">
        <v>2129746</v>
      </c>
      <c r="H79" s="40">
        <f t="shared" si="1"/>
        <v>-1.6280360492570756E-2</v>
      </c>
    </row>
    <row r="80" spans="1:8" ht="15.75" customHeight="1" x14ac:dyDescent="0.25">
      <c r="A80" s="28">
        <v>42485</v>
      </c>
      <c r="B80" s="29">
        <v>83</v>
      </c>
      <c r="C80" s="29">
        <v>83.290001000000004</v>
      </c>
      <c r="D80" s="29">
        <v>81.870002999999997</v>
      </c>
      <c r="E80" s="29">
        <v>81.940002000000007</v>
      </c>
      <c r="F80" s="29">
        <v>68.575980999999999</v>
      </c>
      <c r="G80" s="29">
        <v>2338947</v>
      </c>
      <c r="H80" s="40">
        <f t="shared" si="1"/>
        <v>-1.0147306449795113E-2</v>
      </c>
    </row>
    <row r="81" spans="1:8" ht="15.75" customHeight="1" x14ac:dyDescent="0.25">
      <c r="A81" s="28">
        <v>42486</v>
      </c>
      <c r="B81" s="29">
        <v>82.300003000000004</v>
      </c>
      <c r="C81" s="29">
        <v>83.629997000000003</v>
      </c>
      <c r="D81" s="29">
        <v>82.279999000000004</v>
      </c>
      <c r="E81" s="29">
        <v>82.599997999999999</v>
      </c>
      <c r="F81" s="29">
        <v>69.128326000000001</v>
      </c>
      <c r="G81" s="29">
        <v>1400989</v>
      </c>
      <c r="H81" s="40">
        <f t="shared" si="1"/>
        <v>8.05449651533241E-3</v>
      </c>
    </row>
    <row r="82" spans="1:8" ht="15.75" customHeight="1" x14ac:dyDescent="0.25">
      <c r="A82" s="28">
        <v>42487</v>
      </c>
      <c r="B82" s="29">
        <v>82.900002000000001</v>
      </c>
      <c r="C82" s="29">
        <v>83.650002000000001</v>
      </c>
      <c r="D82" s="29">
        <v>82.620002999999997</v>
      </c>
      <c r="E82" s="29">
        <v>83.360000999999997</v>
      </c>
      <c r="F82" s="29">
        <v>69.764381</v>
      </c>
      <c r="G82" s="29">
        <v>1214112</v>
      </c>
      <c r="H82" s="40">
        <f t="shared" si="1"/>
        <v>9.2010762708183425E-3</v>
      </c>
    </row>
    <row r="83" spans="1:8" ht="15.75" customHeight="1" x14ac:dyDescent="0.25">
      <c r="A83" s="28">
        <v>42488</v>
      </c>
      <c r="B83" s="29">
        <v>82.93</v>
      </c>
      <c r="C83" s="29">
        <v>84.150002000000001</v>
      </c>
      <c r="D83" s="29">
        <v>81.889999000000003</v>
      </c>
      <c r="E83" s="29">
        <v>83.940002000000007</v>
      </c>
      <c r="F83" s="29">
        <v>70.249786</v>
      </c>
      <c r="G83" s="29">
        <v>1766563</v>
      </c>
      <c r="H83" s="40">
        <f t="shared" si="1"/>
        <v>6.9577769205750872E-3</v>
      </c>
    </row>
    <row r="84" spans="1:8" ht="15.75" customHeight="1" x14ac:dyDescent="0.25">
      <c r="A84" s="28">
        <v>42489</v>
      </c>
      <c r="B84" s="29">
        <v>83.209998999999996</v>
      </c>
      <c r="C84" s="29">
        <v>84.07</v>
      </c>
      <c r="D84" s="29">
        <v>80.5</v>
      </c>
      <c r="E84" s="29">
        <v>80.5</v>
      </c>
      <c r="F84" s="29">
        <v>67.370834000000002</v>
      </c>
      <c r="G84" s="29">
        <v>2252489</v>
      </c>
      <c r="H84" s="40">
        <f t="shared" si="1"/>
        <v>-4.098164797256465E-2</v>
      </c>
    </row>
    <row r="85" spans="1:8" ht="15.75" customHeight="1" x14ac:dyDescent="0.25">
      <c r="A85" s="28">
        <v>42492</v>
      </c>
      <c r="B85" s="29">
        <v>81.319999999999993</v>
      </c>
      <c r="C85" s="29">
        <v>82.730002999999996</v>
      </c>
      <c r="D85" s="29">
        <v>80.989998</v>
      </c>
      <c r="E85" s="29">
        <v>81.120002999999997</v>
      </c>
      <c r="F85" s="29">
        <v>67.889708999999996</v>
      </c>
      <c r="G85" s="29">
        <v>1531004</v>
      </c>
      <c r="H85" s="40">
        <f t="shared" si="1"/>
        <v>7.7017749253334156E-3</v>
      </c>
    </row>
    <row r="86" spans="1:8" ht="15.75" customHeight="1" x14ac:dyDescent="0.25">
      <c r="A86" s="28">
        <v>42493</v>
      </c>
      <c r="B86" s="29">
        <v>79.919998000000007</v>
      </c>
      <c r="C86" s="29">
        <v>79.919998000000007</v>
      </c>
      <c r="D86" s="29">
        <v>77.769997000000004</v>
      </c>
      <c r="E86" s="29">
        <v>78.029999000000004</v>
      </c>
      <c r="F86" s="29">
        <v>65.303673000000003</v>
      </c>
      <c r="G86" s="29">
        <v>3093464</v>
      </c>
      <c r="H86" s="40">
        <f t="shared" si="1"/>
        <v>-3.8091723150558643E-2</v>
      </c>
    </row>
    <row r="87" spans="1:8" ht="15.75" customHeight="1" x14ac:dyDescent="0.25">
      <c r="A87" s="28">
        <v>42494</v>
      </c>
      <c r="B87" s="29">
        <v>78.050003000000004</v>
      </c>
      <c r="C87" s="29">
        <v>78.430000000000007</v>
      </c>
      <c r="D87" s="29">
        <v>76</v>
      </c>
      <c r="E87" s="29">
        <v>76.449996999999996</v>
      </c>
      <c r="F87" s="29">
        <v>63.981364999999997</v>
      </c>
      <c r="G87" s="29">
        <v>2096952</v>
      </c>
      <c r="H87" s="40">
        <f t="shared" si="1"/>
        <v>-2.0248600718063892E-2</v>
      </c>
    </row>
    <row r="88" spans="1:8" ht="15.75" customHeight="1" x14ac:dyDescent="0.25">
      <c r="A88" s="28">
        <v>42495</v>
      </c>
      <c r="B88" s="29">
        <v>76.690002000000007</v>
      </c>
      <c r="C88" s="29">
        <v>76.690002000000007</v>
      </c>
      <c r="D88" s="29">
        <v>75</v>
      </c>
      <c r="E88" s="29">
        <v>75.529999000000004</v>
      </c>
      <c r="F88" s="29">
        <v>63.211410999999998</v>
      </c>
      <c r="G88" s="29">
        <v>1480636</v>
      </c>
      <c r="H88" s="40">
        <f t="shared" si="1"/>
        <v>-1.2034035222599604E-2</v>
      </c>
    </row>
    <row r="89" spans="1:8" ht="15.75" customHeight="1" x14ac:dyDescent="0.25">
      <c r="A89" s="28">
        <v>42496</v>
      </c>
      <c r="B89" s="29">
        <v>75.480002999999996</v>
      </c>
      <c r="C89" s="29">
        <v>76.059997999999993</v>
      </c>
      <c r="D89" s="29">
        <v>74.410004000000001</v>
      </c>
      <c r="E89" s="29">
        <v>75.690002000000007</v>
      </c>
      <c r="F89" s="29">
        <v>63.345317999999999</v>
      </c>
      <c r="G89" s="29">
        <v>2446801</v>
      </c>
      <c r="H89" s="40">
        <f t="shared" si="1"/>
        <v>2.1183991605566721E-3</v>
      </c>
    </row>
    <row r="90" spans="1:8" ht="15.75" customHeight="1" x14ac:dyDescent="0.25">
      <c r="A90" s="28">
        <v>42499</v>
      </c>
      <c r="B90" s="29">
        <v>76.730002999999996</v>
      </c>
      <c r="C90" s="29">
        <v>77.349997999999999</v>
      </c>
      <c r="D90" s="29">
        <v>75.819999999999993</v>
      </c>
      <c r="E90" s="29">
        <v>76.519997000000004</v>
      </c>
      <c r="F90" s="29">
        <v>64.039947999999995</v>
      </c>
      <c r="G90" s="29">
        <v>1624828</v>
      </c>
      <c r="H90" s="40">
        <f t="shared" si="1"/>
        <v>1.0965767035852503E-2</v>
      </c>
    </row>
    <row r="91" spans="1:8" ht="15.75" customHeight="1" x14ac:dyDescent="0.25">
      <c r="A91" s="28">
        <v>42500</v>
      </c>
      <c r="B91" s="29">
        <v>77.529999000000004</v>
      </c>
      <c r="C91" s="29">
        <v>78.25</v>
      </c>
      <c r="D91" s="29">
        <v>77.160004000000001</v>
      </c>
      <c r="E91" s="29">
        <v>78.010002</v>
      </c>
      <c r="F91" s="29">
        <v>65.286941999999996</v>
      </c>
      <c r="G91" s="29">
        <v>1783410</v>
      </c>
      <c r="H91" s="40">
        <f t="shared" si="1"/>
        <v>1.9472126991733285E-2</v>
      </c>
    </row>
    <row r="92" spans="1:8" ht="15.75" customHeight="1" x14ac:dyDescent="0.25">
      <c r="A92" s="28">
        <v>42501</v>
      </c>
      <c r="B92" s="29">
        <v>78.059997999999993</v>
      </c>
      <c r="C92" s="29">
        <v>78.400002000000001</v>
      </c>
      <c r="D92" s="29">
        <v>76.599997999999999</v>
      </c>
      <c r="E92" s="29">
        <v>76.900002000000001</v>
      </c>
      <c r="F92" s="29">
        <v>64.357971000000006</v>
      </c>
      <c r="G92" s="29">
        <v>1307035</v>
      </c>
      <c r="H92" s="40">
        <f t="shared" si="1"/>
        <v>-1.4229047517648974E-2</v>
      </c>
    </row>
    <row r="93" spans="1:8" ht="15.75" customHeight="1" x14ac:dyDescent="0.25">
      <c r="A93" s="28">
        <v>42502</v>
      </c>
      <c r="B93" s="29">
        <v>76.709998999999996</v>
      </c>
      <c r="C93" s="29">
        <v>77.339995999999999</v>
      </c>
      <c r="D93" s="29">
        <v>75.389999000000003</v>
      </c>
      <c r="E93" s="29">
        <v>75.720000999999996</v>
      </c>
      <c r="F93" s="29">
        <v>63.370429999999999</v>
      </c>
      <c r="G93" s="29">
        <v>2708165</v>
      </c>
      <c r="H93" s="40">
        <f t="shared" si="1"/>
        <v>-1.5344501771194841E-2</v>
      </c>
    </row>
    <row r="94" spans="1:8" ht="15.75" customHeight="1" x14ac:dyDescent="0.25">
      <c r="A94" s="28">
        <v>42503</v>
      </c>
      <c r="B94" s="29">
        <v>72.849997999999999</v>
      </c>
      <c r="C94" s="29">
        <v>73.940002000000007</v>
      </c>
      <c r="D94" s="29">
        <v>72.25</v>
      </c>
      <c r="E94" s="29">
        <v>73.769997000000004</v>
      </c>
      <c r="F94" s="29">
        <v>64.462715000000003</v>
      </c>
      <c r="G94" s="29">
        <v>2570526</v>
      </c>
      <c r="H94" s="40">
        <f t="shared" si="1"/>
        <v>1.7236509204687556E-2</v>
      </c>
    </row>
    <row r="95" spans="1:8" ht="15.75" customHeight="1" x14ac:dyDescent="0.25">
      <c r="A95" s="28">
        <v>42507</v>
      </c>
      <c r="B95" s="29">
        <v>74.760002</v>
      </c>
      <c r="C95" s="29">
        <v>74.879997000000003</v>
      </c>
      <c r="D95" s="29">
        <v>70.989998</v>
      </c>
      <c r="E95" s="29">
        <v>71.559997999999993</v>
      </c>
      <c r="F95" s="29">
        <v>62.531543999999997</v>
      </c>
      <c r="G95" s="29">
        <v>2952708</v>
      </c>
      <c r="H95" s="40">
        <f t="shared" si="1"/>
        <v>-2.995795321372996E-2</v>
      </c>
    </row>
    <row r="96" spans="1:8" ht="15.75" customHeight="1" x14ac:dyDescent="0.25">
      <c r="A96" s="28">
        <v>42508</v>
      </c>
      <c r="B96" s="29">
        <v>71.110000999999997</v>
      </c>
      <c r="C96" s="29">
        <v>71.650002000000001</v>
      </c>
      <c r="D96" s="29">
        <v>70.510002</v>
      </c>
      <c r="E96" s="29">
        <v>70.989998</v>
      </c>
      <c r="F96" s="29">
        <v>62.033462999999998</v>
      </c>
      <c r="G96" s="29">
        <v>2053563</v>
      </c>
      <c r="H96" s="40">
        <f t="shared" si="1"/>
        <v>-7.9652758933954626E-3</v>
      </c>
    </row>
    <row r="97" spans="1:8" ht="15.75" customHeight="1" x14ac:dyDescent="0.25">
      <c r="A97" s="28">
        <v>42509</v>
      </c>
      <c r="B97" s="29">
        <v>70.860000999999997</v>
      </c>
      <c r="C97" s="29">
        <v>71.879997000000003</v>
      </c>
      <c r="D97" s="29">
        <v>69.940002000000007</v>
      </c>
      <c r="E97" s="29">
        <v>70.660004000000001</v>
      </c>
      <c r="F97" s="29">
        <v>61.745094000000002</v>
      </c>
      <c r="G97" s="29">
        <v>2372266</v>
      </c>
      <c r="H97" s="40">
        <f t="shared" si="1"/>
        <v>-4.6486039317198413E-3</v>
      </c>
    </row>
    <row r="98" spans="1:8" ht="15.75" customHeight="1" x14ac:dyDescent="0.25">
      <c r="A98" s="28">
        <v>42510</v>
      </c>
      <c r="B98" s="29">
        <v>71.199996999999996</v>
      </c>
      <c r="C98" s="29">
        <v>71.900002000000001</v>
      </c>
      <c r="D98" s="29">
        <v>70.940002000000007</v>
      </c>
      <c r="E98" s="29">
        <v>71.699996999999996</v>
      </c>
      <c r="F98" s="29">
        <v>62.653877000000001</v>
      </c>
      <c r="G98" s="29">
        <v>1889879</v>
      </c>
      <c r="H98" s="40">
        <f t="shared" si="1"/>
        <v>1.4718302963470986E-2</v>
      </c>
    </row>
    <row r="99" spans="1:8" ht="15.75" customHeight="1" x14ac:dyDescent="0.25">
      <c r="A99" s="28">
        <v>42513</v>
      </c>
      <c r="B99" s="29">
        <v>71.949996999999996</v>
      </c>
      <c r="C99" s="29">
        <v>71.970000999999996</v>
      </c>
      <c r="D99" s="29">
        <v>70.510002</v>
      </c>
      <c r="E99" s="29">
        <v>70.819999999999993</v>
      </c>
      <c r="F99" s="29">
        <v>61.884906999999998</v>
      </c>
      <c r="G99" s="29">
        <v>1654356</v>
      </c>
      <c r="H99" s="40">
        <f t="shared" si="1"/>
        <v>-1.2273302735918534E-2</v>
      </c>
    </row>
    <row r="100" spans="1:8" ht="15.75" customHeight="1" x14ac:dyDescent="0.25">
      <c r="A100" s="28">
        <v>42514</v>
      </c>
      <c r="B100" s="29">
        <v>70.699996999999996</v>
      </c>
      <c r="C100" s="29">
        <v>72.349997999999999</v>
      </c>
      <c r="D100" s="29">
        <v>70.050003000000004</v>
      </c>
      <c r="E100" s="29">
        <v>72.139999000000003</v>
      </c>
      <c r="F100" s="29">
        <v>63.038372000000003</v>
      </c>
      <c r="G100" s="29">
        <v>2170646</v>
      </c>
      <c r="H100" s="40">
        <f t="shared" si="1"/>
        <v>1.8638874257337124E-2</v>
      </c>
    </row>
    <row r="101" spans="1:8" ht="15.75" customHeight="1" x14ac:dyDescent="0.25">
      <c r="A101" s="28">
        <v>42515</v>
      </c>
      <c r="B101" s="29">
        <v>73.269997000000004</v>
      </c>
      <c r="C101" s="29">
        <v>74.209998999999996</v>
      </c>
      <c r="D101" s="29">
        <v>72.819999999999993</v>
      </c>
      <c r="E101" s="29">
        <v>73.860000999999997</v>
      </c>
      <c r="F101" s="29">
        <v>64.541366999999994</v>
      </c>
      <c r="G101" s="29">
        <v>2025847</v>
      </c>
      <c r="H101" s="40">
        <f t="shared" si="1"/>
        <v>2.3842541492029579E-2</v>
      </c>
    </row>
    <row r="102" spans="1:8" ht="15.75" customHeight="1" x14ac:dyDescent="0.25">
      <c r="A102" s="28">
        <v>42516</v>
      </c>
      <c r="B102" s="29">
        <v>73.889999000000003</v>
      </c>
      <c r="C102" s="29">
        <v>75.809997999999993</v>
      </c>
      <c r="D102" s="29">
        <v>73.860000999999997</v>
      </c>
      <c r="E102" s="29">
        <v>75.449996999999996</v>
      </c>
      <c r="F102" s="29">
        <v>65.930756000000002</v>
      </c>
      <c r="G102" s="29">
        <v>2067667</v>
      </c>
      <c r="H102" s="40">
        <f t="shared" si="1"/>
        <v>2.1527108342778156E-2</v>
      </c>
    </row>
    <row r="103" spans="1:8" ht="15.75" customHeight="1" x14ac:dyDescent="0.25">
      <c r="A103" s="28">
        <v>42517</v>
      </c>
      <c r="B103" s="29">
        <v>75.529999000000004</v>
      </c>
      <c r="C103" s="29">
        <v>75.589995999999999</v>
      </c>
      <c r="D103" s="29">
        <v>74.569999999999993</v>
      </c>
      <c r="E103" s="29">
        <v>75.160004000000001</v>
      </c>
      <c r="F103" s="29">
        <v>65.677352999999997</v>
      </c>
      <c r="G103" s="29">
        <v>1348277</v>
      </c>
      <c r="H103" s="40">
        <f t="shared" si="1"/>
        <v>-3.8434717781790084E-3</v>
      </c>
    </row>
    <row r="104" spans="1:8" ht="15.75" customHeight="1" x14ac:dyDescent="0.25">
      <c r="A104" s="28">
        <v>42520</v>
      </c>
      <c r="B104" s="29">
        <v>75.489998</v>
      </c>
      <c r="C104" s="29">
        <v>76.120002999999997</v>
      </c>
      <c r="D104" s="29">
        <v>75.25</v>
      </c>
      <c r="E104" s="29">
        <v>75.760002</v>
      </c>
      <c r="F104" s="29">
        <v>66.201644999999999</v>
      </c>
      <c r="G104" s="29">
        <v>686324</v>
      </c>
      <c r="H104" s="40">
        <f t="shared" si="1"/>
        <v>7.9828430357113955E-3</v>
      </c>
    </row>
    <row r="105" spans="1:8" ht="15.75" customHeight="1" x14ac:dyDescent="0.25">
      <c r="A105" s="28">
        <v>42521</v>
      </c>
      <c r="B105" s="29">
        <v>76.010002</v>
      </c>
      <c r="C105" s="29">
        <v>76.370002999999997</v>
      </c>
      <c r="D105" s="29">
        <v>74.790001000000004</v>
      </c>
      <c r="E105" s="29">
        <v>75.889999000000003</v>
      </c>
      <c r="F105" s="29">
        <v>66.315246999999999</v>
      </c>
      <c r="G105" s="29">
        <v>2144111</v>
      </c>
      <c r="H105" s="40">
        <f t="shared" si="1"/>
        <v>1.7159996552955636E-3</v>
      </c>
    </row>
    <row r="106" spans="1:8" ht="15.75" customHeight="1" x14ac:dyDescent="0.25">
      <c r="A106" s="28">
        <v>42522</v>
      </c>
      <c r="B106" s="29">
        <v>75.919998000000007</v>
      </c>
      <c r="C106" s="29">
        <v>75.959998999999996</v>
      </c>
      <c r="D106" s="29">
        <v>73.550003000000004</v>
      </c>
      <c r="E106" s="29">
        <v>73.930000000000007</v>
      </c>
      <c r="F106" s="29">
        <v>64.602538999999993</v>
      </c>
      <c r="G106" s="29">
        <v>1920236</v>
      </c>
      <c r="H106" s="40">
        <f t="shared" si="1"/>
        <v>-2.5826760473349419E-2</v>
      </c>
    </row>
    <row r="107" spans="1:8" ht="15.75" customHeight="1" x14ac:dyDescent="0.25">
      <c r="A107" s="28">
        <v>42523</v>
      </c>
      <c r="B107" s="29">
        <v>73.720000999999996</v>
      </c>
      <c r="C107" s="29">
        <v>74.410004000000001</v>
      </c>
      <c r="D107" s="29">
        <v>73.160004000000001</v>
      </c>
      <c r="E107" s="29">
        <v>74.050003000000004</v>
      </c>
      <c r="F107" s="29">
        <v>64.707390000000004</v>
      </c>
      <c r="G107" s="29">
        <v>1311682</v>
      </c>
      <c r="H107" s="40">
        <f t="shared" si="1"/>
        <v>1.6230167052724287E-3</v>
      </c>
    </row>
    <row r="108" spans="1:8" ht="15.75" customHeight="1" x14ac:dyDescent="0.25">
      <c r="A108" s="28">
        <v>42524</v>
      </c>
      <c r="B108" s="29">
        <v>74.5</v>
      </c>
      <c r="C108" s="29">
        <v>74.580001999999993</v>
      </c>
      <c r="D108" s="29">
        <v>71.589995999999999</v>
      </c>
      <c r="E108" s="29">
        <v>72.269997000000004</v>
      </c>
      <c r="F108" s="29">
        <v>63.151966000000002</v>
      </c>
      <c r="G108" s="29">
        <v>1905975</v>
      </c>
      <c r="H108" s="40">
        <f t="shared" si="1"/>
        <v>-2.4037810828098638E-2</v>
      </c>
    </row>
    <row r="109" spans="1:8" ht="15.75" customHeight="1" x14ac:dyDescent="0.25">
      <c r="A109" s="28">
        <v>42527</v>
      </c>
      <c r="B109" s="29">
        <v>72.430000000000007</v>
      </c>
      <c r="C109" s="29">
        <v>73.230002999999996</v>
      </c>
      <c r="D109" s="29">
        <v>71.860000999999997</v>
      </c>
      <c r="E109" s="29">
        <v>72.239998</v>
      </c>
      <c r="F109" s="29">
        <v>63.125754999999998</v>
      </c>
      <c r="G109" s="29">
        <v>864789</v>
      </c>
      <c r="H109" s="40">
        <f t="shared" si="1"/>
        <v>-4.1504646110313015E-4</v>
      </c>
    </row>
    <row r="110" spans="1:8" ht="15.75" customHeight="1" x14ac:dyDescent="0.25">
      <c r="A110" s="28">
        <v>42528</v>
      </c>
      <c r="B110" s="29">
        <v>72.730002999999996</v>
      </c>
      <c r="C110" s="29">
        <v>74.050003000000004</v>
      </c>
      <c r="D110" s="29">
        <v>72.540001000000004</v>
      </c>
      <c r="E110" s="29">
        <v>73.830001999999993</v>
      </c>
      <c r="F110" s="29">
        <v>64.515152</v>
      </c>
      <c r="G110" s="29">
        <v>1386706</v>
      </c>
      <c r="H110" s="40">
        <f t="shared" si="1"/>
        <v>2.2009986256798175E-2</v>
      </c>
    </row>
    <row r="111" spans="1:8" ht="15.75" customHeight="1" x14ac:dyDescent="0.25">
      <c r="A111" s="28">
        <v>42529</v>
      </c>
      <c r="B111" s="29">
        <v>73.680000000000007</v>
      </c>
      <c r="C111" s="29">
        <v>74.040001000000004</v>
      </c>
      <c r="D111" s="29">
        <v>72.709998999999996</v>
      </c>
      <c r="E111" s="29">
        <v>73</v>
      </c>
      <c r="F111" s="29">
        <v>63.789867000000001</v>
      </c>
      <c r="G111" s="29">
        <v>1138227</v>
      </c>
      <c r="H111" s="40">
        <f t="shared" si="1"/>
        <v>-1.1242087750176877E-2</v>
      </c>
    </row>
    <row r="112" spans="1:8" ht="15.75" customHeight="1" x14ac:dyDescent="0.25">
      <c r="A112" s="28">
        <v>42530</v>
      </c>
      <c r="B112" s="29">
        <v>72.889999000000003</v>
      </c>
      <c r="C112" s="29">
        <v>72.970000999999996</v>
      </c>
      <c r="D112" s="29">
        <v>71.379997000000003</v>
      </c>
      <c r="E112" s="29">
        <v>71.839995999999999</v>
      </c>
      <c r="F112" s="29">
        <v>62.776218</v>
      </c>
      <c r="G112" s="29">
        <v>1395811</v>
      </c>
      <c r="H112" s="40">
        <f t="shared" si="1"/>
        <v>-1.5890439150782365E-2</v>
      </c>
    </row>
    <row r="113" spans="1:8" ht="15.75" customHeight="1" x14ac:dyDescent="0.25">
      <c r="A113" s="28">
        <v>42531</v>
      </c>
      <c r="B113" s="29">
        <v>71.400002000000001</v>
      </c>
      <c r="C113" s="29">
        <v>71.559997999999993</v>
      </c>
      <c r="D113" s="29">
        <v>70.099997999999999</v>
      </c>
      <c r="E113" s="29">
        <v>70.699996999999996</v>
      </c>
      <c r="F113" s="29">
        <v>61.780048000000001</v>
      </c>
      <c r="G113" s="29">
        <v>1957367</v>
      </c>
      <c r="H113" s="40">
        <f t="shared" si="1"/>
        <v>-1.5868588961507668E-2</v>
      </c>
    </row>
    <row r="114" spans="1:8" ht="15.75" customHeight="1" x14ac:dyDescent="0.25">
      <c r="A114" s="28">
        <v>42534</v>
      </c>
      <c r="B114" s="29">
        <v>70</v>
      </c>
      <c r="C114" s="29">
        <v>70.209998999999996</v>
      </c>
      <c r="D114" s="29">
        <v>68.839995999999999</v>
      </c>
      <c r="E114" s="29">
        <v>69.339995999999999</v>
      </c>
      <c r="F114" s="29">
        <v>60.591633000000002</v>
      </c>
      <c r="G114" s="29">
        <v>2088180</v>
      </c>
      <c r="H114" s="40">
        <f t="shared" si="1"/>
        <v>-1.9236226556509028E-2</v>
      </c>
    </row>
    <row r="115" spans="1:8" ht="15.75" customHeight="1" x14ac:dyDescent="0.25">
      <c r="A115" s="28">
        <v>42535</v>
      </c>
      <c r="B115" s="29">
        <v>68.790001000000004</v>
      </c>
      <c r="C115" s="29">
        <v>69.099997999999999</v>
      </c>
      <c r="D115" s="29">
        <v>67.449996999999996</v>
      </c>
      <c r="E115" s="29">
        <v>67.599997999999999</v>
      </c>
      <c r="F115" s="29">
        <v>59.071159000000002</v>
      </c>
      <c r="G115" s="29">
        <v>2282134</v>
      </c>
      <c r="H115" s="40">
        <f t="shared" si="1"/>
        <v>-2.5093794715847939E-2</v>
      </c>
    </row>
    <row r="116" spans="1:8" ht="15.75" customHeight="1" x14ac:dyDescent="0.25">
      <c r="A116" s="28">
        <v>42536</v>
      </c>
      <c r="B116" s="29">
        <v>68.449996999999996</v>
      </c>
      <c r="C116" s="29">
        <v>70.099997999999999</v>
      </c>
      <c r="D116" s="29">
        <v>67.949996999999996</v>
      </c>
      <c r="E116" s="29">
        <v>68.559997999999993</v>
      </c>
      <c r="F116" s="29">
        <v>59.910046000000001</v>
      </c>
      <c r="G116" s="29">
        <v>2198059</v>
      </c>
      <c r="H116" s="40">
        <f t="shared" si="1"/>
        <v>1.4201295762624078E-2</v>
      </c>
    </row>
    <row r="117" spans="1:8" ht="15.75" customHeight="1" x14ac:dyDescent="0.25">
      <c r="A117" s="28">
        <v>42537</v>
      </c>
      <c r="B117" s="29">
        <v>67.589995999999999</v>
      </c>
      <c r="C117" s="29">
        <v>68.480002999999996</v>
      </c>
      <c r="D117" s="29">
        <v>67.110000999999997</v>
      </c>
      <c r="E117" s="29">
        <v>68.300003000000004</v>
      </c>
      <c r="F117" s="29">
        <v>59.682850000000002</v>
      </c>
      <c r="G117" s="29">
        <v>1985538</v>
      </c>
      <c r="H117" s="40">
        <f t="shared" si="1"/>
        <v>-3.7922855208624151E-3</v>
      </c>
    </row>
    <row r="118" spans="1:8" ht="15.75" customHeight="1" x14ac:dyDescent="0.25">
      <c r="A118" s="28">
        <v>42538</v>
      </c>
      <c r="B118" s="29">
        <v>69.069999999999993</v>
      </c>
      <c r="C118" s="29">
        <v>69.900002000000001</v>
      </c>
      <c r="D118" s="29">
        <v>68.690002000000007</v>
      </c>
      <c r="E118" s="29">
        <v>68.970000999999996</v>
      </c>
      <c r="F118" s="29">
        <v>60.268318000000001</v>
      </c>
      <c r="G118" s="29">
        <v>2500473</v>
      </c>
      <c r="H118" s="40">
        <f t="shared" si="1"/>
        <v>9.8096521865158604E-3</v>
      </c>
    </row>
    <row r="119" spans="1:8" ht="15.75" customHeight="1" x14ac:dyDescent="0.25">
      <c r="A119" s="28">
        <v>42541</v>
      </c>
      <c r="B119" s="29">
        <v>71.180000000000007</v>
      </c>
      <c r="C119" s="29">
        <v>72.519997000000004</v>
      </c>
      <c r="D119" s="29">
        <v>71.050003000000004</v>
      </c>
      <c r="E119" s="29">
        <v>72.239998</v>
      </c>
      <c r="F119" s="29">
        <v>63.125754999999998</v>
      </c>
      <c r="G119" s="29">
        <v>2039189</v>
      </c>
      <c r="H119" s="40">
        <f t="shared" si="1"/>
        <v>4.7411925449786008E-2</v>
      </c>
    </row>
    <row r="120" spans="1:8" ht="15.75" customHeight="1" x14ac:dyDescent="0.25">
      <c r="A120" s="28">
        <v>42542</v>
      </c>
      <c r="B120" s="29">
        <v>72.300003000000004</v>
      </c>
      <c r="C120" s="29">
        <v>73.160004000000001</v>
      </c>
      <c r="D120" s="29">
        <v>71.730002999999996</v>
      </c>
      <c r="E120" s="29">
        <v>72.639999000000003</v>
      </c>
      <c r="F120" s="29">
        <v>63.475285</v>
      </c>
      <c r="G120" s="29">
        <v>1694363</v>
      </c>
      <c r="H120" s="40">
        <f t="shared" si="1"/>
        <v>5.5370426856677923E-3</v>
      </c>
    </row>
    <row r="121" spans="1:8" ht="15.75" customHeight="1" x14ac:dyDescent="0.25">
      <c r="A121" s="28">
        <v>42543</v>
      </c>
      <c r="B121" s="29">
        <v>73.190002000000007</v>
      </c>
      <c r="C121" s="29">
        <v>73.639999000000003</v>
      </c>
      <c r="D121" s="29">
        <v>72.470000999999996</v>
      </c>
      <c r="E121" s="29">
        <v>72.470000999999996</v>
      </c>
      <c r="F121" s="29">
        <v>63.326732999999997</v>
      </c>
      <c r="G121" s="29">
        <v>1460882</v>
      </c>
      <c r="H121" s="40">
        <f t="shared" si="1"/>
        <v>-2.3403124538945441E-3</v>
      </c>
    </row>
    <row r="122" spans="1:8" ht="15.75" customHeight="1" x14ac:dyDescent="0.25">
      <c r="A122" s="28">
        <v>42544</v>
      </c>
      <c r="B122" s="29">
        <v>72.529999000000004</v>
      </c>
      <c r="C122" s="29">
        <v>74.389999000000003</v>
      </c>
      <c r="D122" s="29">
        <v>72.260002</v>
      </c>
      <c r="E122" s="29">
        <v>74.25</v>
      </c>
      <c r="F122" s="29">
        <v>64.882155999999995</v>
      </c>
      <c r="G122" s="29">
        <v>2227283</v>
      </c>
      <c r="H122" s="40">
        <f t="shared" si="1"/>
        <v>2.4561870261015972E-2</v>
      </c>
    </row>
    <row r="123" spans="1:8" ht="15.75" customHeight="1" x14ac:dyDescent="0.25">
      <c r="A123" s="28">
        <v>42545</v>
      </c>
      <c r="B123" s="29">
        <v>66</v>
      </c>
      <c r="C123" s="29">
        <v>70.610000999999997</v>
      </c>
      <c r="D123" s="29">
        <v>66</v>
      </c>
      <c r="E123" s="29">
        <v>68.660004000000001</v>
      </c>
      <c r="F123" s="29">
        <v>59.997433000000001</v>
      </c>
      <c r="G123" s="29">
        <v>8608707</v>
      </c>
      <c r="H123" s="40">
        <f t="shared" si="1"/>
        <v>-7.5286077114946615E-2</v>
      </c>
    </row>
    <row r="124" spans="1:8" ht="15.75" customHeight="1" x14ac:dyDescent="0.25">
      <c r="A124" s="28">
        <v>42548</v>
      </c>
      <c r="B124" s="29">
        <v>68.239998</v>
      </c>
      <c r="C124" s="29">
        <v>68.779999000000004</v>
      </c>
      <c r="D124" s="29">
        <v>65.010002</v>
      </c>
      <c r="E124" s="29">
        <v>65.669998000000007</v>
      </c>
      <c r="F124" s="29">
        <v>57.384666000000003</v>
      </c>
      <c r="G124" s="29">
        <v>3713125</v>
      </c>
      <c r="H124" s="40">
        <f t="shared" si="1"/>
        <v>-4.354797979440217E-2</v>
      </c>
    </row>
    <row r="125" spans="1:8" ht="15.75" customHeight="1" x14ac:dyDescent="0.25">
      <c r="A125" s="28">
        <v>42549</v>
      </c>
      <c r="B125" s="29">
        <v>67.690002000000007</v>
      </c>
      <c r="C125" s="29">
        <v>68.160004000000001</v>
      </c>
      <c r="D125" s="29">
        <v>65.559997999999993</v>
      </c>
      <c r="E125" s="29">
        <v>65.830001999999993</v>
      </c>
      <c r="F125" s="29">
        <v>57.524478999999999</v>
      </c>
      <c r="G125" s="29">
        <v>2686898</v>
      </c>
      <c r="H125" s="40">
        <f t="shared" si="1"/>
        <v>2.4364174220339319E-3</v>
      </c>
    </row>
    <row r="126" spans="1:8" ht="15.75" customHeight="1" x14ac:dyDescent="0.25">
      <c r="A126" s="28">
        <v>42550</v>
      </c>
      <c r="B126" s="29">
        <v>66.419998000000007</v>
      </c>
      <c r="C126" s="29">
        <v>67.519997000000004</v>
      </c>
      <c r="D126" s="29">
        <v>65.550003000000004</v>
      </c>
      <c r="E126" s="29">
        <v>65.879997000000003</v>
      </c>
      <c r="F126" s="29">
        <v>57.568165</v>
      </c>
      <c r="G126" s="29">
        <v>2732408</v>
      </c>
      <c r="H126" s="40">
        <f t="shared" si="1"/>
        <v>7.5943321451021895E-4</v>
      </c>
    </row>
    <row r="127" spans="1:8" ht="15.75" customHeight="1" x14ac:dyDescent="0.25">
      <c r="A127" s="28">
        <v>42551</v>
      </c>
      <c r="B127" s="29">
        <v>65.980002999999996</v>
      </c>
      <c r="C127" s="29">
        <v>66.25</v>
      </c>
      <c r="D127" s="29">
        <v>64.980002999999996</v>
      </c>
      <c r="E127" s="29">
        <v>65.790001000000004</v>
      </c>
      <c r="F127" s="29">
        <v>57.489525</v>
      </c>
      <c r="G127" s="29">
        <v>2450555</v>
      </c>
      <c r="H127" s="40">
        <f t="shared" si="1"/>
        <v>-1.3660327717585075E-3</v>
      </c>
    </row>
    <row r="128" spans="1:8" ht="15.75" customHeight="1" x14ac:dyDescent="0.25">
      <c r="A128" s="28">
        <v>42552</v>
      </c>
      <c r="B128" s="29">
        <v>66.269997000000004</v>
      </c>
      <c r="C128" s="29">
        <v>68.480002999999996</v>
      </c>
      <c r="D128" s="29">
        <v>66</v>
      </c>
      <c r="E128" s="29">
        <v>67.790001000000004</v>
      </c>
      <c r="F128" s="29">
        <v>59.237189999999998</v>
      </c>
      <c r="G128" s="29">
        <v>2544873</v>
      </c>
      <c r="H128" s="40">
        <f t="shared" si="1"/>
        <v>3.0399711947524333E-2</v>
      </c>
    </row>
    <row r="129" spans="1:8" ht="15.75" customHeight="1" x14ac:dyDescent="0.25">
      <c r="A129" s="28">
        <v>42555</v>
      </c>
      <c r="B129" s="29">
        <v>68.339995999999999</v>
      </c>
      <c r="C129" s="29">
        <v>68.379997000000003</v>
      </c>
      <c r="D129" s="29">
        <v>66.410004000000001</v>
      </c>
      <c r="E129" s="29">
        <v>66.790001000000004</v>
      </c>
      <c r="F129" s="29">
        <v>58.363360999999998</v>
      </c>
      <c r="G129" s="29">
        <v>1716922</v>
      </c>
      <c r="H129" s="40">
        <f t="shared" si="1"/>
        <v>-1.4751358057328523E-2</v>
      </c>
    </row>
    <row r="130" spans="1:8" ht="15.75" customHeight="1" x14ac:dyDescent="0.25">
      <c r="A130" s="28">
        <v>42556</v>
      </c>
      <c r="B130" s="29">
        <v>66.330001999999993</v>
      </c>
      <c r="C130" s="29">
        <v>66.440002000000007</v>
      </c>
      <c r="D130" s="29">
        <v>64.989998</v>
      </c>
      <c r="E130" s="29">
        <v>65.209998999999996</v>
      </c>
      <c r="F130" s="29">
        <v>56.982700000000001</v>
      </c>
      <c r="G130" s="29">
        <v>2097336</v>
      </c>
      <c r="H130" s="40">
        <f t="shared" si="1"/>
        <v>-2.3656296970285817E-2</v>
      </c>
    </row>
    <row r="131" spans="1:8" ht="15.75" customHeight="1" x14ac:dyDescent="0.25">
      <c r="A131" s="28">
        <v>42557</v>
      </c>
      <c r="B131" s="29">
        <v>64.900002000000001</v>
      </c>
      <c r="C131" s="29">
        <v>65.220000999999996</v>
      </c>
      <c r="D131" s="29">
        <v>63.380001</v>
      </c>
      <c r="E131" s="29">
        <v>65.099997999999999</v>
      </c>
      <c r="F131" s="29">
        <v>56.886578</v>
      </c>
      <c r="G131" s="29">
        <v>2701771</v>
      </c>
      <c r="H131" s="40">
        <f t="shared" si="1"/>
        <v>-1.6868628548665221E-3</v>
      </c>
    </row>
    <row r="132" spans="1:8" ht="15.75" customHeight="1" x14ac:dyDescent="0.25">
      <c r="A132" s="28">
        <v>42558</v>
      </c>
      <c r="B132" s="29">
        <v>65.589995999999999</v>
      </c>
      <c r="C132" s="29">
        <v>67.120002999999997</v>
      </c>
      <c r="D132" s="29">
        <v>65.430000000000007</v>
      </c>
      <c r="E132" s="29">
        <v>65.599997999999999</v>
      </c>
      <c r="F132" s="29">
        <v>57.323493999999997</v>
      </c>
      <c r="G132" s="29">
        <v>1804498</v>
      </c>
      <c r="H132" s="40">
        <f t="shared" ref="H132:H195" si="2">F132/F131-1</f>
        <v>7.6804760518376369E-3</v>
      </c>
    </row>
    <row r="133" spans="1:8" ht="15.75" customHeight="1" x14ac:dyDescent="0.25">
      <c r="A133" s="28">
        <v>42559</v>
      </c>
      <c r="B133" s="29">
        <v>65.449996999999996</v>
      </c>
      <c r="C133" s="29">
        <v>68.900002000000001</v>
      </c>
      <c r="D133" s="29">
        <v>65.300003000000004</v>
      </c>
      <c r="E133" s="29">
        <v>68.440002000000007</v>
      </c>
      <c r="F133" s="29">
        <v>59.805183</v>
      </c>
      <c r="G133" s="29">
        <v>2670354</v>
      </c>
      <c r="H133" s="40">
        <f t="shared" si="2"/>
        <v>4.3292702988411813E-2</v>
      </c>
    </row>
    <row r="134" spans="1:8" ht="15.75" customHeight="1" x14ac:dyDescent="0.25">
      <c r="A134" s="28">
        <v>42562</v>
      </c>
      <c r="B134" s="29">
        <v>69.25</v>
      </c>
      <c r="C134" s="29">
        <v>70.550003000000004</v>
      </c>
      <c r="D134" s="29">
        <v>68.819999999999993</v>
      </c>
      <c r="E134" s="29">
        <v>70.040001000000004</v>
      </c>
      <c r="F134" s="29">
        <v>61.203316000000001</v>
      </c>
      <c r="G134" s="29">
        <v>1858795</v>
      </c>
      <c r="H134" s="40">
        <f t="shared" si="2"/>
        <v>2.3378124267256162E-2</v>
      </c>
    </row>
    <row r="135" spans="1:8" ht="15.75" customHeight="1" x14ac:dyDescent="0.25">
      <c r="A135" s="28">
        <v>42563</v>
      </c>
      <c r="B135" s="29">
        <v>70.620002999999997</v>
      </c>
      <c r="C135" s="29">
        <v>73.669998000000007</v>
      </c>
      <c r="D135" s="29">
        <v>70.589995999999999</v>
      </c>
      <c r="E135" s="29">
        <v>73.309997999999993</v>
      </c>
      <c r="F135" s="29">
        <v>64.060744999999997</v>
      </c>
      <c r="G135" s="29">
        <v>2946321</v>
      </c>
      <c r="H135" s="40">
        <f t="shared" si="2"/>
        <v>4.668748667147371E-2</v>
      </c>
    </row>
    <row r="136" spans="1:8" ht="15.75" customHeight="1" x14ac:dyDescent="0.25">
      <c r="A136" s="28">
        <v>42564</v>
      </c>
      <c r="B136" s="29">
        <v>73</v>
      </c>
      <c r="C136" s="29">
        <v>75.220000999999996</v>
      </c>
      <c r="D136" s="29">
        <v>72.620002999999997</v>
      </c>
      <c r="E136" s="29">
        <v>72.980002999999996</v>
      </c>
      <c r="F136" s="29">
        <v>63.772396000000001</v>
      </c>
      <c r="G136" s="29">
        <v>2527306</v>
      </c>
      <c r="H136" s="40">
        <f t="shared" si="2"/>
        <v>-4.5011808713744106E-3</v>
      </c>
    </row>
    <row r="137" spans="1:8" ht="15.75" customHeight="1" x14ac:dyDescent="0.25">
      <c r="A137" s="28">
        <v>42565</v>
      </c>
      <c r="B137" s="29">
        <v>74</v>
      </c>
      <c r="C137" s="29">
        <v>75.220000999999996</v>
      </c>
      <c r="D137" s="29">
        <v>73.720000999999996</v>
      </c>
      <c r="E137" s="29">
        <v>74.739998</v>
      </c>
      <c r="F137" s="29">
        <v>65.310340999999994</v>
      </c>
      <c r="G137" s="29">
        <v>2234020</v>
      </c>
      <c r="H137" s="40">
        <f t="shared" si="2"/>
        <v>2.411615520922239E-2</v>
      </c>
    </row>
    <row r="138" spans="1:8" ht="15.75" customHeight="1" x14ac:dyDescent="0.25">
      <c r="A138" s="28">
        <v>42566</v>
      </c>
      <c r="B138" s="29">
        <v>74.5</v>
      </c>
      <c r="C138" s="29">
        <v>75.169998000000007</v>
      </c>
      <c r="D138" s="29">
        <v>73.790001000000004</v>
      </c>
      <c r="E138" s="29">
        <v>74.660004000000001</v>
      </c>
      <c r="F138" s="29">
        <v>65.240440000000007</v>
      </c>
      <c r="G138" s="29">
        <v>1606795</v>
      </c>
      <c r="H138" s="40">
        <f t="shared" si="2"/>
        <v>-1.0702899254497744E-3</v>
      </c>
    </row>
    <row r="139" spans="1:8" ht="15.75" customHeight="1" x14ac:dyDescent="0.25">
      <c r="A139" s="28">
        <v>42569</v>
      </c>
      <c r="B139" s="29">
        <v>74.900002000000001</v>
      </c>
      <c r="C139" s="29">
        <v>76.029999000000004</v>
      </c>
      <c r="D139" s="29">
        <v>74.330001999999993</v>
      </c>
      <c r="E139" s="29">
        <v>74.910004000000001</v>
      </c>
      <c r="F139" s="29">
        <v>65.458884999999995</v>
      </c>
      <c r="G139" s="29">
        <v>1405594</v>
      </c>
      <c r="H139" s="40">
        <f t="shared" si="2"/>
        <v>3.3483066637807202E-3</v>
      </c>
    </row>
    <row r="140" spans="1:8" ht="15.75" customHeight="1" x14ac:dyDescent="0.25">
      <c r="A140" s="28">
        <v>42570</v>
      </c>
      <c r="B140" s="29">
        <v>74.75</v>
      </c>
      <c r="C140" s="29">
        <v>74.959998999999996</v>
      </c>
      <c r="D140" s="29">
        <v>72.680000000000007</v>
      </c>
      <c r="E140" s="29">
        <v>73.580001999999993</v>
      </c>
      <c r="F140" s="29">
        <v>64.296691999999993</v>
      </c>
      <c r="G140" s="29">
        <v>1960174</v>
      </c>
      <c r="H140" s="40">
        <f t="shared" si="2"/>
        <v>-1.7754549286930321E-2</v>
      </c>
    </row>
    <row r="141" spans="1:8" ht="15.75" customHeight="1" x14ac:dyDescent="0.25">
      <c r="A141" s="28">
        <v>42571</v>
      </c>
      <c r="B141" s="29">
        <v>74.190002000000007</v>
      </c>
      <c r="C141" s="29">
        <v>75.730002999999996</v>
      </c>
      <c r="D141" s="29">
        <v>73.389999000000003</v>
      </c>
      <c r="E141" s="29">
        <v>75.389999000000003</v>
      </c>
      <c r="F141" s="29">
        <v>65.878333999999995</v>
      </c>
      <c r="G141" s="29">
        <v>1710237</v>
      </c>
      <c r="H141" s="40">
        <f t="shared" si="2"/>
        <v>2.4599119345051212E-2</v>
      </c>
    </row>
    <row r="142" spans="1:8" ht="15.75" customHeight="1" x14ac:dyDescent="0.25">
      <c r="A142" s="28">
        <v>42572</v>
      </c>
      <c r="B142" s="29">
        <v>75.699996999999996</v>
      </c>
      <c r="C142" s="29">
        <v>76.529999000000004</v>
      </c>
      <c r="D142" s="29">
        <v>74.959998999999996</v>
      </c>
      <c r="E142" s="29">
        <v>75.980002999999996</v>
      </c>
      <c r="F142" s="29">
        <v>66.393897999999993</v>
      </c>
      <c r="G142" s="29">
        <v>1434406</v>
      </c>
      <c r="H142" s="40">
        <f t="shared" si="2"/>
        <v>7.8260024001213235E-3</v>
      </c>
    </row>
    <row r="143" spans="1:8" ht="15.75" customHeight="1" x14ac:dyDescent="0.25">
      <c r="A143" s="28">
        <v>42573</v>
      </c>
      <c r="B143" s="29">
        <v>75.559997999999993</v>
      </c>
      <c r="C143" s="29">
        <v>76.169998000000007</v>
      </c>
      <c r="D143" s="29">
        <v>75.099997999999999</v>
      </c>
      <c r="E143" s="29">
        <v>75.5</v>
      </c>
      <c r="F143" s="29">
        <v>65.974457000000001</v>
      </c>
      <c r="G143" s="29">
        <v>948378</v>
      </c>
      <c r="H143" s="40">
        <f t="shared" si="2"/>
        <v>-6.3174630897555595E-3</v>
      </c>
    </row>
    <row r="144" spans="1:8" ht="15.75" customHeight="1" x14ac:dyDescent="0.25">
      <c r="A144" s="28">
        <v>42576</v>
      </c>
      <c r="B144" s="29">
        <v>75.720000999999996</v>
      </c>
      <c r="C144" s="29">
        <v>77.370002999999997</v>
      </c>
      <c r="D144" s="29">
        <v>75.080001999999993</v>
      </c>
      <c r="E144" s="29">
        <v>76.139999000000003</v>
      </c>
      <c r="F144" s="29">
        <v>66.533707000000007</v>
      </c>
      <c r="G144" s="29">
        <v>1393923</v>
      </c>
      <c r="H144" s="40">
        <f t="shared" si="2"/>
        <v>8.4767654851636287E-3</v>
      </c>
    </row>
    <row r="145" spans="1:8" ht="15.75" customHeight="1" x14ac:dyDescent="0.25">
      <c r="A145" s="28">
        <v>42577</v>
      </c>
      <c r="B145" s="29">
        <v>76.139999000000003</v>
      </c>
      <c r="C145" s="29">
        <v>77.339995999999999</v>
      </c>
      <c r="D145" s="29">
        <v>75.730002999999996</v>
      </c>
      <c r="E145" s="29">
        <v>76.779999000000004</v>
      </c>
      <c r="F145" s="29">
        <v>67.092956999999998</v>
      </c>
      <c r="G145" s="29">
        <v>1222808</v>
      </c>
      <c r="H145" s="40">
        <f t="shared" si="2"/>
        <v>8.4055139149241676E-3</v>
      </c>
    </row>
    <row r="146" spans="1:8" ht="15.75" customHeight="1" x14ac:dyDescent="0.25">
      <c r="A146" s="28">
        <v>42578</v>
      </c>
      <c r="B146" s="29">
        <v>77.639999000000003</v>
      </c>
      <c r="C146" s="29">
        <v>78.800003000000004</v>
      </c>
      <c r="D146" s="29">
        <v>77.510002</v>
      </c>
      <c r="E146" s="29">
        <v>78.360000999999997</v>
      </c>
      <c r="F146" s="29">
        <v>68.473609999999994</v>
      </c>
      <c r="G146" s="29">
        <v>1971401</v>
      </c>
      <c r="H146" s="40">
        <f t="shared" si="2"/>
        <v>2.0578210616056136E-2</v>
      </c>
    </row>
    <row r="147" spans="1:8" ht="15.75" customHeight="1" x14ac:dyDescent="0.25">
      <c r="A147" s="28">
        <v>42579</v>
      </c>
      <c r="B147" s="29">
        <v>78.379997000000003</v>
      </c>
      <c r="C147" s="29">
        <v>78.5</v>
      </c>
      <c r="D147" s="29">
        <v>75.970000999999996</v>
      </c>
      <c r="E147" s="29">
        <v>75.970000999999996</v>
      </c>
      <c r="F147" s="29">
        <v>66.385154999999997</v>
      </c>
      <c r="G147" s="29">
        <v>2356433</v>
      </c>
      <c r="H147" s="40">
        <f t="shared" si="2"/>
        <v>-3.0500144508227245E-2</v>
      </c>
    </row>
    <row r="148" spans="1:8" ht="15.75" customHeight="1" x14ac:dyDescent="0.25">
      <c r="A148" s="28">
        <v>42580</v>
      </c>
      <c r="B148" s="29">
        <v>76.589995999999999</v>
      </c>
      <c r="C148" s="29">
        <v>77.120002999999997</v>
      </c>
      <c r="D148" s="29">
        <v>76.389999000000003</v>
      </c>
      <c r="E148" s="29">
        <v>77.050003000000004</v>
      </c>
      <c r="F148" s="29">
        <v>67.328896</v>
      </c>
      <c r="G148" s="29">
        <v>1458689</v>
      </c>
      <c r="H148" s="40">
        <f t="shared" si="2"/>
        <v>1.4216145160766747E-2</v>
      </c>
    </row>
    <row r="149" spans="1:8" ht="15.75" customHeight="1" x14ac:dyDescent="0.25">
      <c r="A149" s="28">
        <v>42583</v>
      </c>
      <c r="B149" s="29">
        <v>78.440002000000007</v>
      </c>
      <c r="C149" s="29">
        <v>78.680000000000007</v>
      </c>
      <c r="D149" s="29">
        <v>76.540001000000004</v>
      </c>
      <c r="E149" s="29">
        <v>77.129997000000003</v>
      </c>
      <c r="F149" s="29">
        <v>67.398796000000004</v>
      </c>
      <c r="G149" s="29">
        <v>1492129</v>
      </c>
      <c r="H149" s="40">
        <f t="shared" si="2"/>
        <v>1.0381872294475958E-3</v>
      </c>
    </row>
    <row r="150" spans="1:8" ht="15.75" customHeight="1" x14ac:dyDescent="0.25">
      <c r="A150" s="28">
        <v>42584</v>
      </c>
      <c r="B150" s="29">
        <v>78</v>
      </c>
      <c r="C150" s="29">
        <v>78.199996999999996</v>
      </c>
      <c r="D150" s="29">
        <v>74.75</v>
      </c>
      <c r="E150" s="29">
        <v>75.410004000000001</v>
      </c>
      <c r="F150" s="29">
        <v>65.895813000000004</v>
      </c>
      <c r="G150" s="29">
        <v>2513576</v>
      </c>
      <c r="H150" s="40">
        <f t="shared" si="2"/>
        <v>-2.2299849391968385E-2</v>
      </c>
    </row>
    <row r="151" spans="1:8" ht="15.75" customHeight="1" x14ac:dyDescent="0.25">
      <c r="A151" s="28">
        <v>42585</v>
      </c>
      <c r="B151" s="29">
        <v>75.389999000000003</v>
      </c>
      <c r="C151" s="29">
        <v>75.809997999999993</v>
      </c>
      <c r="D151" s="29">
        <v>73.730002999999996</v>
      </c>
      <c r="E151" s="29">
        <v>75.809997999999993</v>
      </c>
      <c r="F151" s="29">
        <v>66.245330999999993</v>
      </c>
      <c r="G151" s="29">
        <v>1883969</v>
      </c>
      <c r="H151" s="40">
        <f t="shared" si="2"/>
        <v>5.3041002772056256E-3</v>
      </c>
    </row>
    <row r="152" spans="1:8" ht="15.75" customHeight="1" x14ac:dyDescent="0.25">
      <c r="A152" s="28">
        <v>42586</v>
      </c>
      <c r="B152" s="29">
        <v>76.239998</v>
      </c>
      <c r="C152" s="29">
        <v>77.610000999999997</v>
      </c>
      <c r="D152" s="29">
        <v>75.569999999999993</v>
      </c>
      <c r="E152" s="29">
        <v>75.839995999999999</v>
      </c>
      <c r="F152" s="29">
        <v>66.271545000000003</v>
      </c>
      <c r="G152" s="29">
        <v>1576490</v>
      </c>
      <c r="H152" s="40">
        <f t="shared" si="2"/>
        <v>3.9571090678092169E-4</v>
      </c>
    </row>
    <row r="153" spans="1:8" ht="15.75" customHeight="1" x14ac:dyDescent="0.25">
      <c r="A153" s="28">
        <v>42587</v>
      </c>
      <c r="B153" s="29">
        <v>76.160004000000001</v>
      </c>
      <c r="C153" s="29">
        <v>78.010002</v>
      </c>
      <c r="D153" s="29">
        <v>76.050003000000004</v>
      </c>
      <c r="E153" s="29">
        <v>77.919998000000007</v>
      </c>
      <c r="F153" s="29">
        <v>68.089134000000001</v>
      </c>
      <c r="G153" s="29">
        <v>1438771</v>
      </c>
      <c r="H153" s="40">
        <f t="shared" si="2"/>
        <v>2.742638639253081E-2</v>
      </c>
    </row>
    <row r="154" spans="1:8" ht="15.75" customHeight="1" x14ac:dyDescent="0.25">
      <c r="A154" s="28">
        <v>42590</v>
      </c>
      <c r="B154" s="29">
        <v>78.5</v>
      </c>
      <c r="C154" s="29">
        <v>78.980002999999996</v>
      </c>
      <c r="D154" s="29">
        <v>77.290001000000004</v>
      </c>
      <c r="E154" s="29">
        <v>77.629997000000003</v>
      </c>
      <c r="F154" s="29">
        <v>67.835708999999994</v>
      </c>
      <c r="G154" s="29">
        <v>1226634</v>
      </c>
      <c r="H154" s="40">
        <f t="shared" si="2"/>
        <v>-3.7219595126588567E-3</v>
      </c>
    </row>
    <row r="155" spans="1:8" ht="15.75" customHeight="1" x14ac:dyDescent="0.25">
      <c r="A155" s="28">
        <v>42591</v>
      </c>
      <c r="B155" s="29">
        <v>77.910004000000001</v>
      </c>
      <c r="C155" s="29">
        <v>80.480002999999996</v>
      </c>
      <c r="D155" s="29">
        <v>77.639999000000003</v>
      </c>
      <c r="E155" s="29">
        <v>80.290001000000004</v>
      </c>
      <c r="F155" s="29">
        <v>70.160117999999997</v>
      </c>
      <c r="G155" s="29">
        <v>2012005</v>
      </c>
      <c r="H155" s="40">
        <f t="shared" si="2"/>
        <v>3.4265271702253575E-2</v>
      </c>
    </row>
    <row r="156" spans="1:8" ht="15.75" customHeight="1" x14ac:dyDescent="0.25">
      <c r="A156" s="28">
        <v>42592</v>
      </c>
      <c r="B156" s="29">
        <v>79.860000999999997</v>
      </c>
      <c r="C156" s="29">
        <v>80.690002000000007</v>
      </c>
      <c r="D156" s="29">
        <v>79.400002000000001</v>
      </c>
      <c r="E156" s="29">
        <v>80.190002000000007</v>
      </c>
      <c r="F156" s="29">
        <v>70.072731000000005</v>
      </c>
      <c r="G156" s="29">
        <v>1417259</v>
      </c>
      <c r="H156" s="40">
        <f t="shared" si="2"/>
        <v>-1.2455366736981999E-3</v>
      </c>
    </row>
    <row r="157" spans="1:8" ht="15.75" customHeight="1" x14ac:dyDescent="0.25">
      <c r="A157" s="28">
        <v>42593</v>
      </c>
      <c r="B157" s="29">
        <v>80.709998999999996</v>
      </c>
      <c r="C157" s="29">
        <v>81.199996999999996</v>
      </c>
      <c r="D157" s="29">
        <v>79.129997000000003</v>
      </c>
      <c r="E157" s="29">
        <v>80.370002999999997</v>
      </c>
      <c r="F157" s="29">
        <v>70.230025999999995</v>
      </c>
      <c r="G157" s="29">
        <v>1470743</v>
      </c>
      <c r="H157" s="40">
        <f t="shared" si="2"/>
        <v>2.2447391125657301E-3</v>
      </c>
    </row>
    <row r="158" spans="1:8" ht="15.75" customHeight="1" x14ac:dyDescent="0.25">
      <c r="A158" s="28">
        <v>42594</v>
      </c>
      <c r="B158" s="29">
        <v>80.230002999999996</v>
      </c>
      <c r="C158" s="29">
        <v>80.449996999999996</v>
      </c>
      <c r="D158" s="29">
        <v>79.440002000000007</v>
      </c>
      <c r="E158" s="29">
        <v>79.629997000000003</v>
      </c>
      <c r="F158" s="29">
        <v>69.583382</v>
      </c>
      <c r="G158" s="29">
        <v>1002134</v>
      </c>
      <c r="H158" s="40">
        <f t="shared" si="2"/>
        <v>-9.2075147459007578E-3</v>
      </c>
    </row>
    <row r="159" spans="1:8" ht="15.75" customHeight="1" x14ac:dyDescent="0.25">
      <c r="A159" s="28">
        <v>42597</v>
      </c>
      <c r="B159" s="29">
        <v>79.870002999999997</v>
      </c>
      <c r="C159" s="29">
        <v>80.879997000000003</v>
      </c>
      <c r="D159" s="29">
        <v>79.650002000000001</v>
      </c>
      <c r="E159" s="29">
        <v>80.5</v>
      </c>
      <c r="F159" s="29">
        <v>70.343620000000001</v>
      </c>
      <c r="G159" s="29">
        <v>855474</v>
      </c>
      <c r="H159" s="40">
        <f t="shared" si="2"/>
        <v>1.0925568406548569E-2</v>
      </c>
    </row>
    <row r="160" spans="1:8" ht="15.75" customHeight="1" x14ac:dyDescent="0.25">
      <c r="A160" s="28">
        <v>42598</v>
      </c>
      <c r="B160" s="29">
        <v>79.910004000000001</v>
      </c>
      <c r="C160" s="29">
        <v>80.080001999999993</v>
      </c>
      <c r="D160" s="29">
        <v>78.949996999999996</v>
      </c>
      <c r="E160" s="29">
        <v>79.489998</v>
      </c>
      <c r="F160" s="29">
        <v>69.461044000000001</v>
      </c>
      <c r="G160" s="29">
        <v>1233620</v>
      </c>
      <c r="H160" s="40">
        <f t="shared" si="2"/>
        <v>-1.2546638913379815E-2</v>
      </c>
    </row>
    <row r="161" spans="1:8" ht="15.75" customHeight="1" x14ac:dyDescent="0.25">
      <c r="A161" s="28">
        <v>42599</v>
      </c>
      <c r="B161" s="29">
        <v>79.680000000000007</v>
      </c>
      <c r="C161" s="29">
        <v>79.930000000000007</v>
      </c>
      <c r="D161" s="29">
        <v>78.019997000000004</v>
      </c>
      <c r="E161" s="29">
        <v>78.550003000000004</v>
      </c>
      <c r="F161" s="29">
        <v>68.639640999999997</v>
      </c>
      <c r="G161" s="29">
        <v>1036483</v>
      </c>
      <c r="H161" s="40">
        <f t="shared" si="2"/>
        <v>-1.1825376537674903E-2</v>
      </c>
    </row>
    <row r="162" spans="1:8" ht="15.75" customHeight="1" x14ac:dyDescent="0.25">
      <c r="A162" s="28">
        <v>42600</v>
      </c>
      <c r="B162" s="29">
        <v>79.099997999999999</v>
      </c>
      <c r="C162" s="29">
        <v>79.25</v>
      </c>
      <c r="D162" s="29">
        <v>78.389999000000003</v>
      </c>
      <c r="E162" s="29">
        <v>78.839995999999999</v>
      </c>
      <c r="F162" s="29">
        <v>68.893051</v>
      </c>
      <c r="G162" s="29">
        <v>892046</v>
      </c>
      <c r="H162" s="40">
        <f t="shared" si="2"/>
        <v>3.6918899386435555E-3</v>
      </c>
    </row>
    <row r="163" spans="1:8" ht="15.75" customHeight="1" x14ac:dyDescent="0.25">
      <c r="A163" s="28">
        <v>42601</v>
      </c>
      <c r="B163" s="29">
        <v>78.019997000000004</v>
      </c>
      <c r="C163" s="29">
        <v>78.190002000000007</v>
      </c>
      <c r="D163" s="29">
        <v>76.470000999999996</v>
      </c>
      <c r="E163" s="29">
        <v>77.319999999999993</v>
      </c>
      <c r="F163" s="29">
        <v>67.564826999999994</v>
      </c>
      <c r="G163" s="29">
        <v>1852903</v>
      </c>
      <c r="H163" s="40">
        <f t="shared" si="2"/>
        <v>-1.9279506143515146E-2</v>
      </c>
    </row>
    <row r="164" spans="1:8" ht="15.75" customHeight="1" x14ac:dyDescent="0.25">
      <c r="A164" s="28">
        <v>42604</v>
      </c>
      <c r="B164" s="29">
        <v>77.400002000000001</v>
      </c>
      <c r="C164" s="29">
        <v>78.449996999999996</v>
      </c>
      <c r="D164" s="29">
        <v>76.519997000000004</v>
      </c>
      <c r="E164" s="29">
        <v>76.949996999999996</v>
      </c>
      <c r="F164" s="29">
        <v>67.241507999999996</v>
      </c>
      <c r="G164" s="29">
        <v>1165052</v>
      </c>
      <c r="H164" s="40">
        <f t="shared" si="2"/>
        <v>-4.7853152943024835E-3</v>
      </c>
    </row>
    <row r="165" spans="1:8" ht="15.75" customHeight="1" x14ac:dyDescent="0.25">
      <c r="A165" s="28">
        <v>42605</v>
      </c>
      <c r="B165" s="29">
        <v>77.389999000000003</v>
      </c>
      <c r="C165" s="29">
        <v>77.970000999999996</v>
      </c>
      <c r="D165" s="29">
        <v>76.730002999999996</v>
      </c>
      <c r="E165" s="29">
        <v>77.480002999999996</v>
      </c>
      <c r="F165" s="29">
        <v>67.704643000000004</v>
      </c>
      <c r="G165" s="29">
        <v>1038967</v>
      </c>
      <c r="H165" s="40">
        <f t="shared" si="2"/>
        <v>6.8876355360740771E-3</v>
      </c>
    </row>
    <row r="166" spans="1:8" ht="15.75" customHeight="1" x14ac:dyDescent="0.25">
      <c r="A166" s="28">
        <v>42606</v>
      </c>
      <c r="B166" s="29">
        <v>77.25</v>
      </c>
      <c r="C166" s="29">
        <v>78.029999000000004</v>
      </c>
      <c r="D166" s="29">
        <v>76.690002000000007</v>
      </c>
      <c r="E166" s="29">
        <v>77.510002</v>
      </c>
      <c r="F166" s="29">
        <v>67.730857999999998</v>
      </c>
      <c r="G166" s="29">
        <v>971047</v>
      </c>
      <c r="H166" s="40">
        <f t="shared" si="2"/>
        <v>3.8719648813434482E-4</v>
      </c>
    </row>
    <row r="167" spans="1:8" ht="15.75" customHeight="1" x14ac:dyDescent="0.25">
      <c r="A167" s="28">
        <v>42607</v>
      </c>
      <c r="B167" s="29">
        <v>76.800003000000004</v>
      </c>
      <c r="C167" s="29">
        <v>76.839995999999999</v>
      </c>
      <c r="D167" s="29">
        <v>75.599997999999999</v>
      </c>
      <c r="E167" s="29">
        <v>76.220000999999996</v>
      </c>
      <c r="F167" s="29">
        <v>66.603606999999997</v>
      </c>
      <c r="G167" s="29">
        <v>1490961</v>
      </c>
      <c r="H167" s="40">
        <f t="shared" si="2"/>
        <v>-1.6643093462657799E-2</v>
      </c>
    </row>
    <row r="168" spans="1:8" ht="15.75" customHeight="1" x14ac:dyDescent="0.25">
      <c r="A168" s="28">
        <v>42608</v>
      </c>
      <c r="B168" s="29">
        <v>76.099997999999999</v>
      </c>
      <c r="C168" s="29">
        <v>77.290001000000004</v>
      </c>
      <c r="D168" s="29">
        <v>75.819999999999993</v>
      </c>
      <c r="E168" s="29">
        <v>77.230002999999996</v>
      </c>
      <c r="F168" s="29">
        <v>67.486191000000005</v>
      </c>
      <c r="G168" s="29">
        <v>1476195</v>
      </c>
      <c r="H168" s="40">
        <f t="shared" si="2"/>
        <v>1.3251294333053387E-2</v>
      </c>
    </row>
    <row r="169" spans="1:8" ht="15.75" customHeight="1" x14ac:dyDescent="0.25">
      <c r="A169" s="28">
        <v>42611</v>
      </c>
      <c r="B169" s="29">
        <v>76.709998999999996</v>
      </c>
      <c r="C169" s="29">
        <v>77.230002999999996</v>
      </c>
      <c r="D169" s="29">
        <v>76.069999999999993</v>
      </c>
      <c r="E169" s="29">
        <v>76.879997000000003</v>
      </c>
      <c r="F169" s="29">
        <v>67.180335999999997</v>
      </c>
      <c r="G169" s="29">
        <v>708241</v>
      </c>
      <c r="H169" s="40">
        <f t="shared" si="2"/>
        <v>-4.5321123546594455E-3</v>
      </c>
    </row>
    <row r="170" spans="1:8" ht="15.75" customHeight="1" x14ac:dyDescent="0.25">
      <c r="A170" s="28">
        <v>42612</v>
      </c>
      <c r="B170" s="29">
        <v>77.440002000000007</v>
      </c>
      <c r="C170" s="29">
        <v>78.559997999999993</v>
      </c>
      <c r="D170" s="29">
        <v>77.110000999999997</v>
      </c>
      <c r="E170" s="29">
        <v>78.459998999999996</v>
      </c>
      <c r="F170" s="29">
        <v>68.560997</v>
      </c>
      <c r="G170" s="29">
        <v>1213735</v>
      </c>
      <c r="H170" s="40">
        <f t="shared" si="2"/>
        <v>2.0551564374432507E-2</v>
      </c>
    </row>
    <row r="171" spans="1:8" ht="15.75" customHeight="1" x14ac:dyDescent="0.25">
      <c r="A171" s="28">
        <v>42613</v>
      </c>
      <c r="B171" s="29">
        <v>78.379997000000003</v>
      </c>
      <c r="C171" s="29">
        <v>79.279999000000004</v>
      </c>
      <c r="D171" s="29">
        <v>78.010002</v>
      </c>
      <c r="E171" s="29">
        <v>78.010002</v>
      </c>
      <c r="F171" s="29">
        <v>68.167777999999998</v>
      </c>
      <c r="G171" s="29">
        <v>1314066</v>
      </c>
      <c r="H171" s="40">
        <f t="shared" si="2"/>
        <v>-5.7353162469326868E-3</v>
      </c>
    </row>
    <row r="172" spans="1:8" ht="15.75" customHeight="1" x14ac:dyDescent="0.25">
      <c r="A172" s="28">
        <v>42614</v>
      </c>
      <c r="B172" s="29">
        <v>78.269997000000004</v>
      </c>
      <c r="C172" s="29">
        <v>79.800003000000004</v>
      </c>
      <c r="D172" s="29">
        <v>77.550003000000004</v>
      </c>
      <c r="E172" s="29">
        <v>77.930000000000007</v>
      </c>
      <c r="F172" s="29">
        <v>68.09787</v>
      </c>
      <c r="G172" s="29">
        <v>1480375</v>
      </c>
      <c r="H172" s="40">
        <f t="shared" si="2"/>
        <v>-1.0255285128993874E-3</v>
      </c>
    </row>
    <row r="173" spans="1:8" ht="15.75" customHeight="1" x14ac:dyDescent="0.25">
      <c r="A173" s="28">
        <v>42615</v>
      </c>
      <c r="B173" s="29">
        <v>78.370002999999997</v>
      </c>
      <c r="C173" s="29">
        <v>78.769997000000004</v>
      </c>
      <c r="D173" s="29">
        <v>76.660004000000001</v>
      </c>
      <c r="E173" s="29">
        <v>78.569999999999993</v>
      </c>
      <c r="F173" s="29">
        <v>68.657120000000006</v>
      </c>
      <c r="G173" s="29">
        <v>1593828</v>
      </c>
      <c r="H173" s="40">
        <f t="shared" si="2"/>
        <v>8.2124448238984904E-3</v>
      </c>
    </row>
    <row r="174" spans="1:8" ht="15.75" customHeight="1" x14ac:dyDescent="0.25">
      <c r="A174" s="28">
        <v>42618</v>
      </c>
      <c r="B174" s="29">
        <v>78.970000999999996</v>
      </c>
      <c r="C174" s="29">
        <v>79.059997999999993</v>
      </c>
      <c r="D174" s="29">
        <v>78.239998</v>
      </c>
      <c r="E174" s="29">
        <v>78.239998</v>
      </c>
      <c r="F174" s="29">
        <v>68.368752000000001</v>
      </c>
      <c r="G174" s="29">
        <v>843916</v>
      </c>
      <c r="H174" s="40">
        <f t="shared" si="2"/>
        <v>-4.2001179193069671E-3</v>
      </c>
    </row>
    <row r="175" spans="1:8" ht="15.75" customHeight="1" x14ac:dyDescent="0.25">
      <c r="A175" s="28">
        <v>42619</v>
      </c>
      <c r="B175" s="29">
        <v>78.620002999999997</v>
      </c>
      <c r="C175" s="29">
        <v>78.620002999999997</v>
      </c>
      <c r="D175" s="29">
        <v>77.239998</v>
      </c>
      <c r="E175" s="29">
        <v>77.550003000000004</v>
      </c>
      <c r="F175" s="29">
        <v>67.765816000000001</v>
      </c>
      <c r="G175" s="29">
        <v>1218090</v>
      </c>
      <c r="H175" s="40">
        <f t="shared" si="2"/>
        <v>-8.8188826380800611E-3</v>
      </c>
    </row>
    <row r="176" spans="1:8" ht="15.75" customHeight="1" x14ac:dyDescent="0.25">
      <c r="A176" s="28">
        <v>42620</v>
      </c>
      <c r="B176" s="29">
        <v>77.760002</v>
      </c>
      <c r="C176" s="29">
        <v>78.849997999999999</v>
      </c>
      <c r="D176" s="29">
        <v>76.959998999999996</v>
      </c>
      <c r="E176" s="29">
        <v>78.239998</v>
      </c>
      <c r="F176" s="29">
        <v>68.368752000000001</v>
      </c>
      <c r="G176" s="29">
        <v>1206012</v>
      </c>
      <c r="H176" s="40">
        <f t="shared" si="2"/>
        <v>8.8973472997064817E-3</v>
      </c>
    </row>
    <row r="177" spans="1:8" ht="15.75" customHeight="1" x14ac:dyDescent="0.25">
      <c r="A177" s="28">
        <v>42621</v>
      </c>
      <c r="B177" s="29">
        <v>78.419998000000007</v>
      </c>
      <c r="C177" s="29">
        <v>78.519997000000004</v>
      </c>
      <c r="D177" s="29">
        <v>76.139999000000003</v>
      </c>
      <c r="E177" s="29">
        <v>77.440002000000007</v>
      </c>
      <c r="F177" s="29">
        <v>67.669685000000001</v>
      </c>
      <c r="G177" s="29">
        <v>2131834</v>
      </c>
      <c r="H177" s="40">
        <f t="shared" si="2"/>
        <v>-1.0224948964989156E-2</v>
      </c>
    </row>
    <row r="178" spans="1:8" ht="15.75" customHeight="1" x14ac:dyDescent="0.25">
      <c r="A178" s="28">
        <v>42622</v>
      </c>
      <c r="B178" s="29">
        <v>77.309997999999993</v>
      </c>
      <c r="C178" s="29">
        <v>77.849997999999999</v>
      </c>
      <c r="D178" s="29">
        <v>76.540001000000004</v>
      </c>
      <c r="E178" s="29">
        <v>76.930000000000007</v>
      </c>
      <c r="F178" s="29">
        <v>67.224036999999996</v>
      </c>
      <c r="G178" s="29">
        <v>1184648</v>
      </c>
      <c r="H178" s="40">
        <f t="shared" si="2"/>
        <v>-6.5856372761304849E-3</v>
      </c>
    </row>
    <row r="179" spans="1:8" ht="15.75" customHeight="1" x14ac:dyDescent="0.25">
      <c r="A179" s="28">
        <v>42625</v>
      </c>
      <c r="B179" s="29">
        <v>75.5</v>
      </c>
      <c r="C179" s="29">
        <v>75.900002000000001</v>
      </c>
      <c r="D179" s="29">
        <v>74.599997999999999</v>
      </c>
      <c r="E179" s="29">
        <v>75.580001999999993</v>
      </c>
      <c r="F179" s="29">
        <v>66.044364999999999</v>
      </c>
      <c r="G179" s="29">
        <v>2043200</v>
      </c>
      <c r="H179" s="40">
        <f t="shared" si="2"/>
        <v>-1.7548365921552733E-2</v>
      </c>
    </row>
    <row r="180" spans="1:8" ht="15.75" customHeight="1" x14ac:dyDescent="0.25">
      <c r="A180" s="28">
        <v>42626</v>
      </c>
      <c r="B180" s="29">
        <v>76</v>
      </c>
      <c r="C180" s="29">
        <v>76.319999999999993</v>
      </c>
      <c r="D180" s="29">
        <v>74.949996999999996</v>
      </c>
      <c r="E180" s="29">
        <v>75.410004000000001</v>
      </c>
      <c r="F180" s="29">
        <v>65.895813000000004</v>
      </c>
      <c r="G180" s="29">
        <v>1305666</v>
      </c>
      <c r="H180" s="40">
        <f t="shared" si="2"/>
        <v>-2.2492759223288195E-3</v>
      </c>
    </row>
    <row r="181" spans="1:8" ht="15.75" customHeight="1" x14ac:dyDescent="0.25">
      <c r="A181" s="28">
        <v>42627</v>
      </c>
      <c r="B181" s="29">
        <v>75.639999000000003</v>
      </c>
      <c r="C181" s="29">
        <v>75.769997000000004</v>
      </c>
      <c r="D181" s="29">
        <v>74.610000999999997</v>
      </c>
      <c r="E181" s="29">
        <v>75.099997999999999</v>
      </c>
      <c r="F181" s="29">
        <v>65.624908000000005</v>
      </c>
      <c r="G181" s="29">
        <v>1371437</v>
      </c>
      <c r="H181" s="40">
        <f t="shared" si="2"/>
        <v>-4.111110974531873E-3</v>
      </c>
    </row>
    <row r="182" spans="1:8" ht="15.75" customHeight="1" x14ac:dyDescent="0.25">
      <c r="A182" s="28">
        <v>42628</v>
      </c>
      <c r="B182" s="29">
        <v>74.910004000000001</v>
      </c>
      <c r="C182" s="29">
        <v>75.669998000000007</v>
      </c>
      <c r="D182" s="29">
        <v>74.139999000000003</v>
      </c>
      <c r="E182" s="29">
        <v>75.300003000000004</v>
      </c>
      <c r="F182" s="29">
        <v>65.799689999999998</v>
      </c>
      <c r="G182" s="29">
        <v>1294409</v>
      </c>
      <c r="H182" s="40">
        <f t="shared" si="2"/>
        <v>2.6633484956655185E-3</v>
      </c>
    </row>
    <row r="183" spans="1:8" ht="15.75" customHeight="1" x14ac:dyDescent="0.25">
      <c r="A183" s="28">
        <v>42629</v>
      </c>
      <c r="B183" s="29">
        <v>75.25</v>
      </c>
      <c r="C183" s="29">
        <v>75.5</v>
      </c>
      <c r="D183" s="29">
        <v>73.220000999999996</v>
      </c>
      <c r="E183" s="29">
        <v>73.419998000000007</v>
      </c>
      <c r="F183" s="29">
        <v>64.156875999999997</v>
      </c>
      <c r="G183" s="29">
        <v>2855151</v>
      </c>
      <c r="H183" s="40">
        <f t="shared" si="2"/>
        <v>-2.4966895740694217E-2</v>
      </c>
    </row>
    <row r="184" spans="1:8" ht="15.75" customHeight="1" x14ac:dyDescent="0.25">
      <c r="A184" s="28">
        <v>42632</v>
      </c>
      <c r="B184" s="29">
        <v>74.050003000000004</v>
      </c>
      <c r="C184" s="29">
        <v>74.639999000000003</v>
      </c>
      <c r="D184" s="29">
        <v>73.809997999999993</v>
      </c>
      <c r="E184" s="29">
        <v>73.970000999999996</v>
      </c>
      <c r="F184" s="29">
        <v>64.637482000000006</v>
      </c>
      <c r="G184" s="29">
        <v>1231305</v>
      </c>
      <c r="H184" s="40">
        <f t="shared" si="2"/>
        <v>7.4911066430356499E-3</v>
      </c>
    </row>
    <row r="185" spans="1:8" ht="15.75" customHeight="1" x14ac:dyDescent="0.25">
      <c r="A185" s="28">
        <v>42633</v>
      </c>
      <c r="B185" s="29">
        <v>73.959998999999996</v>
      </c>
      <c r="C185" s="29">
        <v>74.480002999999996</v>
      </c>
      <c r="D185" s="29">
        <v>73.720000999999996</v>
      </c>
      <c r="E185" s="29">
        <v>74.089995999999999</v>
      </c>
      <c r="F185" s="29">
        <v>64.742339999999999</v>
      </c>
      <c r="G185" s="29">
        <v>1062279</v>
      </c>
      <c r="H185" s="40">
        <f t="shared" si="2"/>
        <v>1.6222475993108443E-3</v>
      </c>
    </row>
    <row r="186" spans="1:8" ht="15.75" customHeight="1" x14ac:dyDescent="0.25">
      <c r="A186" s="28">
        <v>42634</v>
      </c>
      <c r="B186" s="29">
        <v>74.760002</v>
      </c>
      <c r="C186" s="29">
        <v>75.269997000000004</v>
      </c>
      <c r="D186" s="29">
        <v>74.269997000000004</v>
      </c>
      <c r="E186" s="29">
        <v>74.360000999999997</v>
      </c>
      <c r="F186" s="29">
        <v>64.978286999999995</v>
      </c>
      <c r="G186" s="29">
        <v>1202665</v>
      </c>
      <c r="H186" s="40">
        <f t="shared" si="2"/>
        <v>3.6444002487396876E-3</v>
      </c>
    </row>
    <row r="187" spans="1:8" ht="15.75" customHeight="1" x14ac:dyDescent="0.25">
      <c r="A187" s="28">
        <v>42635</v>
      </c>
      <c r="B187" s="29">
        <v>75.150002000000001</v>
      </c>
      <c r="C187" s="29">
        <v>76.959998999999996</v>
      </c>
      <c r="D187" s="29">
        <v>74.919998000000007</v>
      </c>
      <c r="E187" s="29">
        <v>76.279999000000004</v>
      </c>
      <c r="F187" s="29">
        <v>66.656043999999994</v>
      </c>
      <c r="G187" s="29">
        <v>1961060</v>
      </c>
      <c r="H187" s="40">
        <f t="shared" si="2"/>
        <v>2.5820271316170595E-2</v>
      </c>
    </row>
    <row r="188" spans="1:8" ht="15.75" customHeight="1" x14ac:dyDescent="0.25">
      <c r="A188" s="28">
        <v>42636</v>
      </c>
      <c r="B188" s="29">
        <v>76.25</v>
      </c>
      <c r="C188" s="29">
        <v>76.470000999999996</v>
      </c>
      <c r="D188" s="29">
        <v>75.330001999999993</v>
      </c>
      <c r="E188" s="29">
        <v>75.589995999999999</v>
      </c>
      <c r="F188" s="29">
        <v>66.053100999999998</v>
      </c>
      <c r="G188" s="29">
        <v>1056154</v>
      </c>
      <c r="H188" s="40">
        <f t="shared" si="2"/>
        <v>-9.0455863237247636E-3</v>
      </c>
    </row>
    <row r="189" spans="1:8" ht="15.75" customHeight="1" x14ac:dyDescent="0.25">
      <c r="A189" s="28">
        <v>42639</v>
      </c>
      <c r="B189" s="29">
        <v>75.059997999999993</v>
      </c>
      <c r="C189" s="29">
        <v>75.129997000000003</v>
      </c>
      <c r="D189" s="29">
        <v>73.400002000000001</v>
      </c>
      <c r="E189" s="29">
        <v>73.730002999999996</v>
      </c>
      <c r="F189" s="29">
        <v>64.427773000000002</v>
      </c>
      <c r="G189" s="29">
        <v>1924227</v>
      </c>
      <c r="H189" s="40">
        <f t="shared" si="2"/>
        <v>-2.4606384490563071E-2</v>
      </c>
    </row>
    <row r="190" spans="1:8" ht="15.75" customHeight="1" x14ac:dyDescent="0.25">
      <c r="A190" s="28">
        <v>42640</v>
      </c>
      <c r="B190" s="29">
        <v>74.290001000000004</v>
      </c>
      <c r="C190" s="29">
        <v>74.440002000000007</v>
      </c>
      <c r="D190" s="29">
        <v>72.029999000000004</v>
      </c>
      <c r="E190" s="29">
        <v>73.180000000000007</v>
      </c>
      <c r="F190" s="29">
        <v>63.947155000000002</v>
      </c>
      <c r="G190" s="29">
        <v>1668855</v>
      </c>
      <c r="H190" s="40">
        <f t="shared" si="2"/>
        <v>-7.4597953277074636E-3</v>
      </c>
    </row>
    <row r="191" spans="1:8" ht="15.75" customHeight="1" x14ac:dyDescent="0.25">
      <c r="A191" s="28">
        <v>42641</v>
      </c>
      <c r="B191" s="29">
        <v>73.510002</v>
      </c>
      <c r="C191" s="29">
        <v>74.489998</v>
      </c>
      <c r="D191" s="29">
        <v>73.410004000000001</v>
      </c>
      <c r="E191" s="29">
        <v>73.680000000000007</v>
      </c>
      <c r="F191" s="29">
        <v>64.384071000000006</v>
      </c>
      <c r="G191" s="29">
        <v>1184285</v>
      </c>
      <c r="H191" s="40">
        <f t="shared" si="2"/>
        <v>6.8324540786841581E-3</v>
      </c>
    </row>
    <row r="192" spans="1:8" ht="15.75" customHeight="1" x14ac:dyDescent="0.25">
      <c r="A192" s="28">
        <v>42642</v>
      </c>
      <c r="B192" s="29">
        <v>74.489998</v>
      </c>
      <c r="C192" s="29">
        <v>75.059997999999993</v>
      </c>
      <c r="D192" s="29">
        <v>73.449996999999996</v>
      </c>
      <c r="E192" s="29">
        <v>73.699996999999996</v>
      </c>
      <c r="F192" s="29">
        <v>64.40155</v>
      </c>
      <c r="G192" s="29">
        <v>1296793</v>
      </c>
      <c r="H192" s="40">
        <f t="shared" si="2"/>
        <v>2.7148019267064782E-4</v>
      </c>
    </row>
    <row r="193" spans="1:8" ht="15.75" customHeight="1" x14ac:dyDescent="0.25">
      <c r="A193" s="28">
        <v>42643</v>
      </c>
      <c r="B193" s="29">
        <v>72.379997000000003</v>
      </c>
      <c r="C193" s="29">
        <v>75.129997000000003</v>
      </c>
      <c r="D193" s="29">
        <v>72.019997000000004</v>
      </c>
      <c r="E193" s="29">
        <v>74.809997999999993</v>
      </c>
      <c r="F193" s="29">
        <v>65.371505999999997</v>
      </c>
      <c r="G193" s="29">
        <v>2422227</v>
      </c>
      <c r="H193" s="40">
        <f t="shared" si="2"/>
        <v>1.506106607682578E-2</v>
      </c>
    </row>
    <row r="194" spans="1:8" ht="15.75" customHeight="1" x14ac:dyDescent="0.25">
      <c r="A194" s="28">
        <v>42647</v>
      </c>
      <c r="B194" s="29">
        <v>76</v>
      </c>
      <c r="C194" s="29">
        <v>77.680000000000007</v>
      </c>
      <c r="D194" s="29">
        <v>75.790001000000004</v>
      </c>
      <c r="E194" s="29">
        <v>77.290001000000004</v>
      </c>
      <c r="F194" s="29">
        <v>67.538619999999995</v>
      </c>
      <c r="G194" s="29">
        <v>2802839</v>
      </c>
      <c r="H194" s="40">
        <f t="shared" si="2"/>
        <v>3.3150743077572598E-2</v>
      </c>
    </row>
    <row r="195" spans="1:8" ht="15.75" customHeight="1" x14ac:dyDescent="0.25">
      <c r="A195" s="28">
        <v>42648</v>
      </c>
      <c r="B195" s="29">
        <v>76.650002000000001</v>
      </c>
      <c r="C195" s="29">
        <v>78.389999000000003</v>
      </c>
      <c r="D195" s="29">
        <v>75.980002999999996</v>
      </c>
      <c r="E195" s="29">
        <v>78.180000000000007</v>
      </c>
      <c r="F195" s="29">
        <v>68.316329999999994</v>
      </c>
      <c r="G195" s="29">
        <v>1831075</v>
      </c>
      <c r="H195" s="40">
        <f t="shared" si="2"/>
        <v>1.1515041320062425E-2</v>
      </c>
    </row>
    <row r="196" spans="1:8" ht="15.75" customHeight="1" x14ac:dyDescent="0.25">
      <c r="A196" s="28">
        <v>42649</v>
      </c>
      <c r="B196" s="29">
        <v>78.300003000000004</v>
      </c>
      <c r="C196" s="29">
        <v>78.690002000000007</v>
      </c>
      <c r="D196" s="29">
        <v>77.860000999999997</v>
      </c>
      <c r="E196" s="29">
        <v>78.300003000000004</v>
      </c>
      <c r="F196" s="29">
        <v>68.421188000000001</v>
      </c>
      <c r="G196" s="29">
        <v>1405848</v>
      </c>
      <c r="H196" s="40">
        <f t="shared" ref="H196:H259" si="3">F196/F195-1</f>
        <v>1.5348892424402738E-3</v>
      </c>
    </row>
    <row r="197" spans="1:8" ht="15.75" customHeight="1" x14ac:dyDescent="0.25">
      <c r="A197" s="28">
        <v>42650</v>
      </c>
      <c r="B197" s="29">
        <v>78.300003000000004</v>
      </c>
      <c r="C197" s="29">
        <v>78.330001999999993</v>
      </c>
      <c r="D197" s="29">
        <v>76.839995999999999</v>
      </c>
      <c r="E197" s="29">
        <v>77.410004000000001</v>
      </c>
      <c r="F197" s="29">
        <v>67.643471000000005</v>
      </c>
      <c r="G197" s="29">
        <v>1794688</v>
      </c>
      <c r="H197" s="40">
        <f t="shared" si="3"/>
        <v>-1.1366610588521175E-2</v>
      </c>
    </row>
    <row r="198" spans="1:8" ht="15.75" customHeight="1" x14ac:dyDescent="0.25">
      <c r="A198" s="28">
        <v>42653</v>
      </c>
      <c r="B198" s="29">
        <v>77.430000000000007</v>
      </c>
      <c r="C198" s="29">
        <v>78.389999000000003</v>
      </c>
      <c r="D198" s="29">
        <v>76.830001999999993</v>
      </c>
      <c r="E198" s="29">
        <v>78.089995999999999</v>
      </c>
      <c r="F198" s="29">
        <v>68.237679</v>
      </c>
      <c r="G198" s="29">
        <v>1360853</v>
      </c>
      <c r="H198" s="40">
        <f t="shared" si="3"/>
        <v>8.7844102500298504E-3</v>
      </c>
    </row>
    <row r="199" spans="1:8" ht="15.75" customHeight="1" x14ac:dyDescent="0.25">
      <c r="A199" s="28">
        <v>42654</v>
      </c>
      <c r="B199" s="29">
        <v>78.050003000000004</v>
      </c>
      <c r="C199" s="29">
        <v>78.75</v>
      </c>
      <c r="D199" s="29">
        <v>77.449996999999996</v>
      </c>
      <c r="E199" s="29">
        <v>77.660004000000001</v>
      </c>
      <c r="F199" s="29">
        <v>67.861937999999995</v>
      </c>
      <c r="G199" s="29">
        <v>1419536</v>
      </c>
      <c r="H199" s="40">
        <f t="shared" si="3"/>
        <v>-5.5063566860180657E-3</v>
      </c>
    </row>
    <row r="200" spans="1:8" ht="15.75" customHeight="1" x14ac:dyDescent="0.25">
      <c r="A200" s="28">
        <v>42655</v>
      </c>
      <c r="B200" s="29">
        <v>77.660004000000001</v>
      </c>
      <c r="C200" s="29">
        <v>78.029999000000004</v>
      </c>
      <c r="D200" s="29">
        <v>76.720000999999996</v>
      </c>
      <c r="E200" s="29">
        <v>77</v>
      </c>
      <c r="F200" s="29">
        <v>67.285201999999998</v>
      </c>
      <c r="G200" s="29">
        <v>1195629</v>
      </c>
      <c r="H200" s="40">
        <f t="shared" si="3"/>
        <v>-8.4986668078945726E-3</v>
      </c>
    </row>
    <row r="201" spans="1:8" ht="15.75" customHeight="1" x14ac:dyDescent="0.25">
      <c r="A201" s="28">
        <v>42656</v>
      </c>
      <c r="B201" s="29">
        <v>76.339995999999999</v>
      </c>
      <c r="C201" s="29">
        <v>76.550003000000004</v>
      </c>
      <c r="D201" s="29">
        <v>75.279999000000004</v>
      </c>
      <c r="E201" s="29">
        <v>75.940002000000007</v>
      </c>
      <c r="F201" s="29">
        <v>66.358931999999996</v>
      </c>
      <c r="G201" s="29">
        <v>1688240</v>
      </c>
      <c r="H201" s="40">
        <f t="shared" si="3"/>
        <v>-1.3766325617927122E-2</v>
      </c>
    </row>
    <row r="202" spans="1:8" ht="15.75" customHeight="1" x14ac:dyDescent="0.25">
      <c r="A202" s="28">
        <v>42657</v>
      </c>
      <c r="B202" s="29">
        <v>75.790001000000004</v>
      </c>
      <c r="C202" s="29">
        <v>77.550003000000004</v>
      </c>
      <c r="D202" s="29">
        <v>75.709998999999996</v>
      </c>
      <c r="E202" s="29">
        <v>76.839995999999999</v>
      </c>
      <c r="F202" s="29">
        <v>67.145386000000002</v>
      </c>
      <c r="G202" s="29">
        <v>1787777</v>
      </c>
      <c r="H202" s="40">
        <f t="shared" si="3"/>
        <v>1.1851516838758069E-2</v>
      </c>
    </row>
    <row r="203" spans="1:8" ht="15.75" customHeight="1" x14ac:dyDescent="0.25">
      <c r="A203" s="28">
        <v>42660</v>
      </c>
      <c r="B203" s="29">
        <v>76.720000999999996</v>
      </c>
      <c r="C203" s="29">
        <v>76.940002000000007</v>
      </c>
      <c r="D203" s="29">
        <v>75.889999000000003</v>
      </c>
      <c r="E203" s="29">
        <v>76.339995999999999</v>
      </c>
      <c r="F203" s="29">
        <v>66.708472999999998</v>
      </c>
      <c r="G203" s="29">
        <v>1073588</v>
      </c>
      <c r="H203" s="40">
        <f t="shared" si="3"/>
        <v>-6.5069698162134593E-3</v>
      </c>
    </row>
    <row r="204" spans="1:8" ht="15.75" customHeight="1" x14ac:dyDescent="0.25">
      <c r="A204" s="28">
        <v>42661</v>
      </c>
      <c r="B204" s="29">
        <v>76.860000999999997</v>
      </c>
      <c r="C204" s="29">
        <v>77.239998</v>
      </c>
      <c r="D204" s="29">
        <v>76.019997000000004</v>
      </c>
      <c r="E204" s="29">
        <v>77.010002</v>
      </c>
      <c r="F204" s="29">
        <v>67.293944999999994</v>
      </c>
      <c r="G204" s="29">
        <v>1395534</v>
      </c>
      <c r="H204" s="40">
        <f t="shared" si="3"/>
        <v>8.7765762529146141E-3</v>
      </c>
    </row>
    <row r="205" spans="1:8" ht="15.75" customHeight="1" x14ac:dyDescent="0.25">
      <c r="A205" s="28">
        <v>42662</v>
      </c>
      <c r="B205" s="29">
        <v>77.099997999999999</v>
      </c>
      <c r="C205" s="29">
        <v>78.589995999999999</v>
      </c>
      <c r="D205" s="29">
        <v>76.519997000000004</v>
      </c>
      <c r="E205" s="29">
        <v>78.019997000000004</v>
      </c>
      <c r="F205" s="29">
        <v>68.176513999999997</v>
      </c>
      <c r="G205" s="29">
        <v>1566405</v>
      </c>
      <c r="H205" s="40">
        <f t="shared" si="3"/>
        <v>1.3115132423875631E-2</v>
      </c>
    </row>
    <row r="206" spans="1:8" ht="15.75" customHeight="1" x14ac:dyDescent="0.25">
      <c r="A206" s="28">
        <v>42663</v>
      </c>
      <c r="B206" s="29">
        <v>78.599997999999999</v>
      </c>
      <c r="C206" s="29">
        <v>79.669998000000007</v>
      </c>
      <c r="D206" s="29">
        <v>78.089995999999999</v>
      </c>
      <c r="E206" s="29">
        <v>79.169998000000007</v>
      </c>
      <c r="F206" s="29">
        <v>69.181419000000005</v>
      </c>
      <c r="G206" s="29">
        <v>1777144</v>
      </c>
      <c r="H206" s="40">
        <f t="shared" si="3"/>
        <v>1.4739753340864636E-2</v>
      </c>
    </row>
    <row r="207" spans="1:8" ht="15.75" customHeight="1" x14ac:dyDescent="0.25">
      <c r="A207" s="28">
        <v>42664</v>
      </c>
      <c r="B207" s="29">
        <v>79.139999000000003</v>
      </c>
      <c r="C207" s="29">
        <v>79.190002000000007</v>
      </c>
      <c r="D207" s="29">
        <v>77.970000999999996</v>
      </c>
      <c r="E207" s="29">
        <v>78.629997000000003</v>
      </c>
      <c r="F207" s="29">
        <v>68.709548999999996</v>
      </c>
      <c r="G207" s="29">
        <v>1600932</v>
      </c>
      <c r="H207" s="40">
        <f t="shared" si="3"/>
        <v>-6.820762089312038E-3</v>
      </c>
    </row>
    <row r="208" spans="1:8" ht="15.75" customHeight="1" x14ac:dyDescent="0.25">
      <c r="A208" s="28">
        <v>42667</v>
      </c>
      <c r="B208" s="29">
        <v>79.010002</v>
      </c>
      <c r="C208" s="29">
        <v>80.099997999999999</v>
      </c>
      <c r="D208" s="29">
        <v>79.010002</v>
      </c>
      <c r="E208" s="29">
        <v>79.589995999999999</v>
      </c>
      <c r="F208" s="29">
        <v>69.548423999999997</v>
      </c>
      <c r="G208" s="29">
        <v>1364786</v>
      </c>
      <c r="H208" s="40">
        <f t="shared" si="3"/>
        <v>1.2209001692035537E-2</v>
      </c>
    </row>
    <row r="209" spans="1:8" ht="15.75" customHeight="1" x14ac:dyDescent="0.25">
      <c r="A209" s="28">
        <v>42668</v>
      </c>
      <c r="B209" s="29">
        <v>79.870002999999997</v>
      </c>
      <c r="C209" s="29">
        <v>80.379997000000003</v>
      </c>
      <c r="D209" s="29">
        <v>79.449996999999996</v>
      </c>
      <c r="E209" s="29">
        <v>79.629997000000003</v>
      </c>
      <c r="F209" s="29">
        <v>69.583382</v>
      </c>
      <c r="G209" s="29">
        <v>962293</v>
      </c>
      <c r="H209" s="40">
        <f t="shared" si="3"/>
        <v>5.0264259043464321E-4</v>
      </c>
    </row>
    <row r="210" spans="1:8" ht="15.75" customHeight="1" x14ac:dyDescent="0.25">
      <c r="A210" s="28">
        <v>42669</v>
      </c>
      <c r="B210" s="29">
        <v>79.400002000000001</v>
      </c>
      <c r="C210" s="29">
        <v>80.370002999999997</v>
      </c>
      <c r="D210" s="29">
        <v>79.150002000000001</v>
      </c>
      <c r="E210" s="29">
        <v>80.069999999999993</v>
      </c>
      <c r="F210" s="29">
        <v>69.967865000000003</v>
      </c>
      <c r="G210" s="29">
        <v>1235956</v>
      </c>
      <c r="H210" s="40">
        <f t="shared" si="3"/>
        <v>5.5255003270753278E-3</v>
      </c>
    </row>
    <row r="211" spans="1:8" ht="15.75" customHeight="1" x14ac:dyDescent="0.25">
      <c r="A211" s="28">
        <v>42670</v>
      </c>
      <c r="B211" s="29">
        <v>80</v>
      </c>
      <c r="C211" s="29">
        <v>80.540001000000004</v>
      </c>
      <c r="D211" s="29">
        <v>79.5</v>
      </c>
      <c r="E211" s="29">
        <v>79.919998000000007</v>
      </c>
      <c r="F211" s="29">
        <v>69.836792000000003</v>
      </c>
      <c r="G211" s="29">
        <v>1311206</v>
      </c>
      <c r="H211" s="40">
        <f t="shared" si="3"/>
        <v>-1.8733314215032548E-3</v>
      </c>
    </row>
    <row r="212" spans="1:8" ht="15.75" customHeight="1" x14ac:dyDescent="0.25">
      <c r="A212" s="28">
        <v>42671</v>
      </c>
      <c r="B212" s="29">
        <v>79.370002999999997</v>
      </c>
      <c r="C212" s="29">
        <v>80.300003000000004</v>
      </c>
      <c r="D212" s="29">
        <v>78.339995999999999</v>
      </c>
      <c r="E212" s="29">
        <v>80.169998000000007</v>
      </c>
      <c r="F212" s="29">
        <v>70.055251999999996</v>
      </c>
      <c r="G212" s="29">
        <v>1150215</v>
      </c>
      <c r="H212" s="40">
        <f t="shared" si="3"/>
        <v>3.1281505599511927E-3</v>
      </c>
    </row>
    <row r="213" spans="1:8" ht="15.75" customHeight="1" x14ac:dyDescent="0.25">
      <c r="A213" s="28">
        <v>42674</v>
      </c>
      <c r="B213" s="29">
        <v>80</v>
      </c>
      <c r="C213" s="29">
        <v>80.239998</v>
      </c>
      <c r="D213" s="29">
        <v>78.930000000000007</v>
      </c>
      <c r="E213" s="29">
        <v>79.370002999999997</v>
      </c>
      <c r="F213" s="29">
        <v>69.356185999999994</v>
      </c>
      <c r="G213" s="29">
        <v>1253884</v>
      </c>
      <c r="H213" s="40">
        <f t="shared" si="3"/>
        <v>-9.9787807486582114E-3</v>
      </c>
    </row>
    <row r="214" spans="1:8" ht="15.75" customHeight="1" x14ac:dyDescent="0.25">
      <c r="A214" s="28">
        <v>42675</v>
      </c>
      <c r="B214" s="29">
        <v>79.800003000000004</v>
      </c>
      <c r="C214" s="29">
        <v>79.989998</v>
      </c>
      <c r="D214" s="29">
        <v>78.050003000000004</v>
      </c>
      <c r="E214" s="29">
        <v>78.319999999999993</v>
      </c>
      <c r="F214" s="29">
        <v>68.438659999999999</v>
      </c>
      <c r="G214" s="29">
        <v>1165792</v>
      </c>
      <c r="H214" s="40">
        <f t="shared" si="3"/>
        <v>-1.3229187660347974E-2</v>
      </c>
    </row>
    <row r="215" spans="1:8" ht="15.75" customHeight="1" x14ac:dyDescent="0.25">
      <c r="A215" s="28">
        <v>42676</v>
      </c>
      <c r="B215" s="29">
        <v>77.589995999999999</v>
      </c>
      <c r="C215" s="29">
        <v>77.589995999999999</v>
      </c>
      <c r="D215" s="29">
        <v>75.199996999999996</v>
      </c>
      <c r="E215" s="29">
        <v>75.400002000000001</v>
      </c>
      <c r="F215" s="29">
        <v>65.887069999999994</v>
      </c>
      <c r="G215" s="29">
        <v>2420080</v>
      </c>
      <c r="H215" s="40">
        <f t="shared" si="3"/>
        <v>-3.7282874913097452E-2</v>
      </c>
    </row>
    <row r="216" spans="1:8" ht="15.75" customHeight="1" x14ac:dyDescent="0.25">
      <c r="A216" s="28">
        <v>42677</v>
      </c>
      <c r="B216" s="29">
        <v>75.300003000000004</v>
      </c>
      <c r="C216" s="29">
        <v>76.279999000000004</v>
      </c>
      <c r="D216" s="29">
        <v>75</v>
      </c>
      <c r="E216" s="29">
        <v>75.230002999999996</v>
      </c>
      <c r="F216" s="29">
        <v>65.738517999999999</v>
      </c>
      <c r="G216" s="29">
        <v>1437285</v>
      </c>
      <c r="H216" s="40">
        <f t="shared" si="3"/>
        <v>-2.2546457142500476E-3</v>
      </c>
    </row>
    <row r="217" spans="1:8" ht="15.75" customHeight="1" x14ac:dyDescent="0.25">
      <c r="A217" s="28">
        <v>42678</v>
      </c>
      <c r="B217" s="29">
        <v>73.949996999999996</v>
      </c>
      <c r="C217" s="29">
        <v>75.720000999999996</v>
      </c>
      <c r="D217" s="29">
        <v>73.580001999999993</v>
      </c>
      <c r="E217" s="29">
        <v>75.459998999999996</v>
      </c>
      <c r="F217" s="29">
        <v>65.939498999999998</v>
      </c>
      <c r="G217" s="29">
        <v>2173379</v>
      </c>
      <c r="H217" s="40">
        <f t="shared" si="3"/>
        <v>3.0572791434086977E-3</v>
      </c>
    </row>
    <row r="218" spans="1:8" ht="15.75" customHeight="1" x14ac:dyDescent="0.25">
      <c r="A218" s="28">
        <v>42681</v>
      </c>
      <c r="B218" s="29">
        <v>77.099997999999999</v>
      </c>
      <c r="C218" s="29">
        <v>77.370002999999997</v>
      </c>
      <c r="D218" s="29">
        <v>76.529999000000004</v>
      </c>
      <c r="E218" s="29">
        <v>77.199996999999996</v>
      </c>
      <c r="F218" s="29">
        <v>67.459969000000001</v>
      </c>
      <c r="G218" s="29">
        <v>1578469</v>
      </c>
      <c r="H218" s="40">
        <f t="shared" si="3"/>
        <v>2.3058561606602579E-2</v>
      </c>
    </row>
    <row r="219" spans="1:8" ht="15.75" customHeight="1" x14ac:dyDescent="0.25">
      <c r="A219" s="28">
        <v>42682</v>
      </c>
      <c r="B219" s="29">
        <v>77</v>
      </c>
      <c r="C219" s="29">
        <v>77.5</v>
      </c>
      <c r="D219" s="29">
        <v>75.970000999999996</v>
      </c>
      <c r="E219" s="29">
        <v>77.309997999999993</v>
      </c>
      <c r="F219" s="29">
        <v>67.556090999999995</v>
      </c>
      <c r="G219" s="29">
        <v>1631926</v>
      </c>
      <c r="H219" s="40">
        <f t="shared" si="3"/>
        <v>1.4248746541818402E-3</v>
      </c>
    </row>
    <row r="220" spans="1:8" ht="15.75" customHeight="1" x14ac:dyDescent="0.25">
      <c r="A220" s="28">
        <v>42683</v>
      </c>
      <c r="B220" s="29">
        <v>73.510002</v>
      </c>
      <c r="C220" s="29">
        <v>76.949996999999996</v>
      </c>
      <c r="D220" s="29">
        <v>73.400002000000001</v>
      </c>
      <c r="E220" s="29">
        <v>76.839995999999999</v>
      </c>
      <c r="F220" s="29">
        <v>67.145386000000002</v>
      </c>
      <c r="G220" s="29">
        <v>3870661</v>
      </c>
      <c r="H220" s="40">
        <f t="shared" si="3"/>
        <v>-6.0794666168590972E-3</v>
      </c>
    </row>
    <row r="221" spans="1:8" ht="15.75" customHeight="1" x14ac:dyDescent="0.25">
      <c r="A221" s="28">
        <v>42684</v>
      </c>
      <c r="B221" s="29">
        <v>77.589995999999999</v>
      </c>
      <c r="C221" s="29">
        <v>77.720000999999996</v>
      </c>
      <c r="D221" s="29">
        <v>76.099997999999999</v>
      </c>
      <c r="E221" s="29">
        <v>76.779999000000004</v>
      </c>
      <c r="F221" s="29">
        <v>67.092956999999998</v>
      </c>
      <c r="G221" s="29">
        <v>2030338</v>
      </c>
      <c r="H221" s="40">
        <f t="shared" si="3"/>
        <v>-7.8082803783430244E-4</v>
      </c>
    </row>
    <row r="222" spans="1:8" ht="15.75" customHeight="1" x14ac:dyDescent="0.25">
      <c r="A222" s="28">
        <v>42685</v>
      </c>
      <c r="B222" s="29">
        <v>76.830001999999993</v>
      </c>
      <c r="C222" s="29">
        <v>80.150002000000001</v>
      </c>
      <c r="D222" s="29">
        <v>76.819999999999993</v>
      </c>
      <c r="E222" s="29">
        <v>80.110000999999997</v>
      </c>
      <c r="F222" s="29">
        <v>70.002823000000006</v>
      </c>
      <c r="G222" s="29">
        <v>3100893</v>
      </c>
      <c r="H222" s="40">
        <f t="shared" si="3"/>
        <v>4.3370662586834641E-2</v>
      </c>
    </row>
    <row r="223" spans="1:8" ht="15.75" customHeight="1" x14ac:dyDescent="0.25">
      <c r="A223" s="28">
        <v>42688</v>
      </c>
      <c r="B223" s="29">
        <v>80.779999000000004</v>
      </c>
      <c r="C223" s="29">
        <v>82.540001000000004</v>
      </c>
      <c r="D223" s="29">
        <v>80.540001000000004</v>
      </c>
      <c r="E223" s="29">
        <v>80.879997000000003</v>
      </c>
      <c r="F223" s="29">
        <v>70.675674000000001</v>
      </c>
      <c r="G223" s="29">
        <v>2549250</v>
      </c>
      <c r="H223" s="40">
        <f t="shared" si="3"/>
        <v>9.6117695139237291E-3</v>
      </c>
    </row>
    <row r="224" spans="1:8" ht="15.75" customHeight="1" x14ac:dyDescent="0.25">
      <c r="A224" s="28">
        <v>42689</v>
      </c>
      <c r="B224" s="29">
        <v>81.120002999999997</v>
      </c>
      <c r="C224" s="29">
        <v>81.730002999999996</v>
      </c>
      <c r="D224" s="29">
        <v>80.480002999999996</v>
      </c>
      <c r="E224" s="29">
        <v>81.529999000000004</v>
      </c>
      <c r="F224" s="29">
        <v>71.243668</v>
      </c>
      <c r="G224" s="29">
        <v>1290580</v>
      </c>
      <c r="H224" s="40">
        <f t="shared" si="3"/>
        <v>8.0366265767766176E-3</v>
      </c>
    </row>
    <row r="225" spans="1:8" ht="15.75" customHeight="1" x14ac:dyDescent="0.25">
      <c r="A225" s="28">
        <v>42690</v>
      </c>
      <c r="B225" s="29">
        <v>81.510002</v>
      </c>
      <c r="C225" s="29">
        <v>81.669998000000007</v>
      </c>
      <c r="D225" s="29">
        <v>79.75</v>
      </c>
      <c r="E225" s="29">
        <v>80.739998</v>
      </c>
      <c r="F225" s="29">
        <v>70.553336999999999</v>
      </c>
      <c r="G225" s="29">
        <v>1387781</v>
      </c>
      <c r="H225" s="40">
        <f t="shared" si="3"/>
        <v>-9.6897172672243403E-3</v>
      </c>
    </row>
    <row r="226" spans="1:8" ht="15.75" customHeight="1" x14ac:dyDescent="0.25">
      <c r="A226" s="28">
        <v>42691</v>
      </c>
      <c r="B226" s="29">
        <v>80.540001000000004</v>
      </c>
      <c r="C226" s="29">
        <v>81.569999999999993</v>
      </c>
      <c r="D226" s="29">
        <v>79.699996999999996</v>
      </c>
      <c r="E226" s="29">
        <v>80.419998000000007</v>
      </c>
      <c r="F226" s="29">
        <v>70.273712000000003</v>
      </c>
      <c r="G226" s="29">
        <v>1433849</v>
      </c>
      <c r="H226" s="40">
        <f t="shared" si="3"/>
        <v>-3.9633135991852253E-3</v>
      </c>
    </row>
    <row r="227" spans="1:8" ht="15.75" customHeight="1" x14ac:dyDescent="0.25">
      <c r="A227" s="28">
        <v>42692</v>
      </c>
      <c r="B227" s="29">
        <v>81.099997999999999</v>
      </c>
      <c r="C227" s="29">
        <v>81.93</v>
      </c>
      <c r="D227" s="29">
        <v>80.419998000000007</v>
      </c>
      <c r="E227" s="29">
        <v>81</v>
      </c>
      <c r="F227" s="29">
        <v>70.780533000000005</v>
      </c>
      <c r="G227" s="29">
        <v>1728801</v>
      </c>
      <c r="H227" s="40">
        <f t="shared" si="3"/>
        <v>7.2120994547719697E-3</v>
      </c>
    </row>
    <row r="228" spans="1:8" ht="15.75" customHeight="1" x14ac:dyDescent="0.25">
      <c r="A228" s="28">
        <v>42695</v>
      </c>
      <c r="B228" s="29">
        <v>81.160004000000001</v>
      </c>
      <c r="C228" s="29">
        <v>82.93</v>
      </c>
      <c r="D228" s="29">
        <v>80.669998000000007</v>
      </c>
      <c r="E228" s="29">
        <v>82.370002999999997</v>
      </c>
      <c r="F228" s="29">
        <v>71.977692000000005</v>
      </c>
      <c r="G228" s="29">
        <v>2004221</v>
      </c>
      <c r="H228" s="40">
        <f t="shared" si="3"/>
        <v>1.6913675967938691E-2</v>
      </c>
    </row>
    <row r="229" spans="1:8" ht="15.75" customHeight="1" x14ac:dyDescent="0.25">
      <c r="A229" s="28">
        <v>42696</v>
      </c>
      <c r="B229" s="29">
        <v>83</v>
      </c>
      <c r="C229" s="29">
        <v>83.489998</v>
      </c>
      <c r="D229" s="29">
        <v>82.580001999999993</v>
      </c>
      <c r="E229" s="29">
        <v>83.300003000000004</v>
      </c>
      <c r="F229" s="29">
        <v>72.790351999999999</v>
      </c>
      <c r="G229" s="29">
        <v>1962034</v>
      </c>
      <c r="H229" s="40">
        <f t="shared" si="3"/>
        <v>1.1290442599909856E-2</v>
      </c>
    </row>
    <row r="230" spans="1:8" ht="15.75" customHeight="1" x14ac:dyDescent="0.25">
      <c r="A230" s="28">
        <v>42697</v>
      </c>
      <c r="B230" s="29">
        <v>83.199996999999996</v>
      </c>
      <c r="C230" s="29">
        <v>83.309997999999993</v>
      </c>
      <c r="D230" s="29">
        <v>81.129997000000003</v>
      </c>
      <c r="E230" s="29">
        <v>82.239998</v>
      </c>
      <c r="F230" s="29">
        <v>71.864090000000004</v>
      </c>
      <c r="G230" s="29">
        <v>1825460</v>
      </c>
      <c r="H230" s="40">
        <f t="shared" si="3"/>
        <v>-1.272506554165298E-2</v>
      </c>
    </row>
    <row r="231" spans="1:8" ht="15.75" customHeight="1" x14ac:dyDescent="0.25">
      <c r="A231" s="28">
        <v>42698</v>
      </c>
      <c r="B231" s="29">
        <v>82.489998</v>
      </c>
      <c r="C231" s="29">
        <v>82.800003000000004</v>
      </c>
      <c r="D231" s="29">
        <v>82.089995999999999</v>
      </c>
      <c r="E231" s="29">
        <v>82.510002</v>
      </c>
      <c r="F231" s="29">
        <v>72.100029000000006</v>
      </c>
      <c r="G231" s="29">
        <v>663757</v>
      </c>
      <c r="H231" s="40">
        <f t="shared" si="3"/>
        <v>3.2831279154861281E-3</v>
      </c>
    </row>
    <row r="232" spans="1:8" ht="15.75" customHeight="1" x14ac:dyDescent="0.25">
      <c r="A232" s="28">
        <v>42699</v>
      </c>
      <c r="B232" s="29">
        <v>82.43</v>
      </c>
      <c r="C232" s="29">
        <v>82.790001000000004</v>
      </c>
      <c r="D232" s="29">
        <v>81.919998000000007</v>
      </c>
      <c r="E232" s="29">
        <v>82.790001000000004</v>
      </c>
      <c r="F232" s="29">
        <v>72.344703999999993</v>
      </c>
      <c r="G232" s="29">
        <v>798224</v>
      </c>
      <c r="H232" s="40">
        <f t="shared" si="3"/>
        <v>3.39354925918256E-3</v>
      </c>
    </row>
    <row r="233" spans="1:8" ht="15.75" customHeight="1" x14ac:dyDescent="0.25">
      <c r="A233" s="28">
        <v>42702</v>
      </c>
      <c r="B233" s="29">
        <v>81.919998000000007</v>
      </c>
      <c r="C233" s="29">
        <v>82.559997999999993</v>
      </c>
      <c r="D233" s="29">
        <v>81.559997999999993</v>
      </c>
      <c r="E233" s="29">
        <v>82.059997999999993</v>
      </c>
      <c r="F233" s="29">
        <v>71.706801999999996</v>
      </c>
      <c r="G233" s="29">
        <v>1171748</v>
      </c>
      <c r="H233" s="40">
        <f t="shared" si="3"/>
        <v>-8.8175355586498361E-3</v>
      </c>
    </row>
    <row r="234" spans="1:8" ht="15.75" customHeight="1" x14ac:dyDescent="0.25">
      <c r="A234" s="28">
        <v>42703</v>
      </c>
      <c r="B234" s="29">
        <v>82.139999000000003</v>
      </c>
      <c r="C234" s="29">
        <v>82.139999000000003</v>
      </c>
      <c r="D234" s="29">
        <v>80.300003000000004</v>
      </c>
      <c r="E234" s="29">
        <v>81.199996999999996</v>
      </c>
      <c r="F234" s="29">
        <v>70.955307000000005</v>
      </c>
      <c r="G234" s="29">
        <v>1555821</v>
      </c>
      <c r="H234" s="40">
        <f t="shared" si="3"/>
        <v>-1.0480107591466559E-2</v>
      </c>
    </row>
    <row r="235" spans="1:8" ht="15.75" customHeight="1" x14ac:dyDescent="0.25">
      <c r="A235" s="28">
        <v>42704</v>
      </c>
      <c r="B235" s="29">
        <v>81.180000000000007</v>
      </c>
      <c r="C235" s="29">
        <v>81.309997999999993</v>
      </c>
      <c r="D235" s="29">
        <v>80.029999000000004</v>
      </c>
      <c r="E235" s="29">
        <v>80.410004000000001</v>
      </c>
      <c r="F235" s="29">
        <v>70.264977000000002</v>
      </c>
      <c r="G235" s="29">
        <v>1712074</v>
      </c>
      <c r="H235" s="40">
        <f t="shared" si="3"/>
        <v>-9.7290819980526688E-3</v>
      </c>
    </row>
    <row r="236" spans="1:8" ht="15.75" customHeight="1" x14ac:dyDescent="0.25">
      <c r="A236" s="28">
        <v>42705</v>
      </c>
      <c r="B236" s="29">
        <v>80.160004000000001</v>
      </c>
      <c r="C236" s="29">
        <v>80.769997000000004</v>
      </c>
      <c r="D236" s="29">
        <v>79.449996999999996</v>
      </c>
      <c r="E236" s="29">
        <v>80.069999999999993</v>
      </c>
      <c r="F236" s="29">
        <v>69.967865000000003</v>
      </c>
      <c r="G236" s="29">
        <v>1411483</v>
      </c>
      <c r="H236" s="40">
        <f t="shared" si="3"/>
        <v>-4.2284508255087117E-3</v>
      </c>
    </row>
    <row r="237" spans="1:8" ht="15.75" customHeight="1" x14ac:dyDescent="0.25">
      <c r="A237" s="28">
        <v>42706</v>
      </c>
      <c r="B237" s="29">
        <v>79.209998999999996</v>
      </c>
      <c r="C237" s="29">
        <v>80.029999000000004</v>
      </c>
      <c r="D237" s="29">
        <v>78.559997999999993</v>
      </c>
      <c r="E237" s="29">
        <v>79.819999999999993</v>
      </c>
      <c r="F237" s="29">
        <v>69.749420000000001</v>
      </c>
      <c r="G237" s="29">
        <v>1476924</v>
      </c>
      <c r="H237" s="40">
        <f t="shared" si="3"/>
        <v>-3.1220761130842378E-3</v>
      </c>
    </row>
    <row r="238" spans="1:8" ht="15.75" customHeight="1" x14ac:dyDescent="0.25">
      <c r="A238" s="28">
        <v>42709</v>
      </c>
      <c r="B238" s="29">
        <v>79.309997999999993</v>
      </c>
      <c r="C238" s="29">
        <v>82.599997999999999</v>
      </c>
      <c r="D238" s="29">
        <v>79.199996999999996</v>
      </c>
      <c r="E238" s="29">
        <v>82.400002000000001</v>
      </c>
      <c r="F238" s="29">
        <v>72.003906000000001</v>
      </c>
      <c r="G238" s="29">
        <v>2083892</v>
      </c>
      <c r="H238" s="40">
        <f t="shared" si="3"/>
        <v>3.2322648704462331E-2</v>
      </c>
    </row>
    <row r="239" spans="1:8" ht="15.75" customHeight="1" x14ac:dyDescent="0.25">
      <c r="A239" s="28">
        <v>42710</v>
      </c>
      <c r="B239" s="29">
        <v>82.519997000000004</v>
      </c>
      <c r="C239" s="29">
        <v>83.629997000000003</v>
      </c>
      <c r="D239" s="29">
        <v>81.970000999999996</v>
      </c>
      <c r="E239" s="29">
        <v>83.370002999999997</v>
      </c>
      <c r="F239" s="29">
        <v>72.851523999999998</v>
      </c>
      <c r="G239" s="29">
        <v>1560553</v>
      </c>
      <c r="H239" s="40">
        <f t="shared" si="3"/>
        <v>1.1771833600249471E-2</v>
      </c>
    </row>
    <row r="240" spans="1:8" ht="15.75" customHeight="1" x14ac:dyDescent="0.25">
      <c r="A240" s="28">
        <v>42711</v>
      </c>
      <c r="B240" s="29">
        <v>84.080001999999993</v>
      </c>
      <c r="C240" s="29">
        <v>86.620002999999997</v>
      </c>
      <c r="D240" s="29">
        <v>84.059997999999993</v>
      </c>
      <c r="E240" s="29">
        <v>86.32</v>
      </c>
      <c r="F240" s="29">
        <v>75.429328999999996</v>
      </c>
      <c r="G240" s="29">
        <v>2508926</v>
      </c>
      <c r="H240" s="40">
        <f t="shared" si="3"/>
        <v>3.5384366152724445E-2</v>
      </c>
    </row>
    <row r="241" spans="1:8" ht="15.75" customHeight="1" x14ac:dyDescent="0.25">
      <c r="A241" s="28">
        <v>42712</v>
      </c>
      <c r="B241" s="29">
        <v>87</v>
      </c>
      <c r="C241" s="29">
        <v>89.330001999999993</v>
      </c>
      <c r="D241" s="29">
        <v>86.650002000000001</v>
      </c>
      <c r="E241" s="29">
        <v>88.989998</v>
      </c>
      <c r="F241" s="29">
        <v>77.762473999999997</v>
      </c>
      <c r="G241" s="29">
        <v>3308826</v>
      </c>
      <c r="H241" s="40">
        <f t="shared" si="3"/>
        <v>3.0931535928153453E-2</v>
      </c>
    </row>
    <row r="242" spans="1:8" ht="15.75" customHeight="1" x14ac:dyDescent="0.25">
      <c r="A242" s="28">
        <v>42713</v>
      </c>
      <c r="B242" s="29">
        <v>88.400002000000001</v>
      </c>
      <c r="C242" s="29">
        <v>89.260002</v>
      </c>
      <c r="D242" s="29">
        <v>87.660004000000001</v>
      </c>
      <c r="E242" s="29">
        <v>88.769997000000004</v>
      </c>
      <c r="F242" s="29">
        <v>77.570221000000004</v>
      </c>
      <c r="G242" s="29">
        <v>1870981</v>
      </c>
      <c r="H242" s="40">
        <f t="shared" si="3"/>
        <v>-2.4723107446400494E-3</v>
      </c>
    </row>
    <row r="243" spans="1:8" ht="15.75" customHeight="1" x14ac:dyDescent="0.25">
      <c r="A243" s="28">
        <v>42716</v>
      </c>
      <c r="B243" s="29">
        <v>88.5</v>
      </c>
      <c r="C243" s="29">
        <v>89.099997999999999</v>
      </c>
      <c r="D243" s="29">
        <v>87.330001999999993</v>
      </c>
      <c r="E243" s="29">
        <v>88.089995999999999</v>
      </c>
      <c r="F243" s="29">
        <v>76.976012999999995</v>
      </c>
      <c r="G243" s="29">
        <v>1398367</v>
      </c>
      <c r="H243" s="40">
        <f t="shared" si="3"/>
        <v>-7.6602592121016722E-3</v>
      </c>
    </row>
    <row r="244" spans="1:8" ht="15.75" customHeight="1" x14ac:dyDescent="0.25">
      <c r="A244" s="28">
        <v>42717</v>
      </c>
      <c r="B244" s="29">
        <v>88.25</v>
      </c>
      <c r="C244" s="29">
        <v>89.400002000000001</v>
      </c>
      <c r="D244" s="29">
        <v>88.099997999999999</v>
      </c>
      <c r="E244" s="29">
        <v>88.900002000000001</v>
      </c>
      <c r="F244" s="29">
        <v>77.68383</v>
      </c>
      <c r="G244" s="29">
        <v>1401304</v>
      </c>
      <c r="H244" s="40">
        <f t="shared" si="3"/>
        <v>9.1952930843535174E-3</v>
      </c>
    </row>
    <row r="245" spans="1:8" ht="15.75" customHeight="1" x14ac:dyDescent="0.25">
      <c r="A245" s="28">
        <v>42718</v>
      </c>
      <c r="B245" s="29">
        <v>89.919998000000007</v>
      </c>
      <c r="C245" s="29">
        <v>90.43</v>
      </c>
      <c r="D245" s="29">
        <v>89.040001000000004</v>
      </c>
      <c r="E245" s="29">
        <v>89.050003000000004</v>
      </c>
      <c r="F245" s="29">
        <v>77.814903000000001</v>
      </c>
      <c r="G245" s="29">
        <v>1973261</v>
      </c>
      <c r="H245" s="40">
        <f t="shared" si="3"/>
        <v>1.6872623298824774E-3</v>
      </c>
    </row>
    <row r="246" spans="1:8" ht="15.75" customHeight="1" x14ac:dyDescent="0.25">
      <c r="A246" s="28">
        <v>42719</v>
      </c>
      <c r="B246" s="29">
        <v>89</v>
      </c>
      <c r="C246" s="29">
        <v>89.959998999999996</v>
      </c>
      <c r="D246" s="29">
        <v>86.730002999999996</v>
      </c>
      <c r="E246" s="29">
        <v>89.75</v>
      </c>
      <c r="F246" s="29">
        <v>78.426581999999996</v>
      </c>
      <c r="G246" s="29">
        <v>2336676</v>
      </c>
      <c r="H246" s="40">
        <f t="shared" si="3"/>
        <v>7.8606921864310397E-3</v>
      </c>
    </row>
    <row r="247" spans="1:8" ht="15.75" customHeight="1" x14ac:dyDescent="0.25">
      <c r="A247" s="28">
        <v>42720</v>
      </c>
      <c r="B247" s="29">
        <v>89.75</v>
      </c>
      <c r="C247" s="29">
        <v>90.779999000000004</v>
      </c>
      <c r="D247" s="29">
        <v>89.290001000000004</v>
      </c>
      <c r="E247" s="29">
        <v>90</v>
      </c>
      <c r="F247" s="29">
        <v>78.645042000000004</v>
      </c>
      <c r="G247" s="29">
        <v>2550729</v>
      </c>
      <c r="H247" s="40">
        <f t="shared" si="3"/>
        <v>2.7855351390935201E-3</v>
      </c>
    </row>
    <row r="248" spans="1:8" ht="15.75" customHeight="1" x14ac:dyDescent="0.25">
      <c r="A248" s="28">
        <v>42723</v>
      </c>
      <c r="B248" s="29">
        <v>89.610000999999997</v>
      </c>
      <c r="C248" s="29">
        <v>90.220000999999996</v>
      </c>
      <c r="D248" s="29">
        <v>89.099997999999999</v>
      </c>
      <c r="E248" s="29">
        <v>90.110000999999997</v>
      </c>
      <c r="F248" s="29">
        <v>78.741164999999995</v>
      </c>
      <c r="G248" s="29">
        <v>1132010</v>
      </c>
      <c r="H248" s="40">
        <f t="shared" si="3"/>
        <v>1.2222385233133792E-3</v>
      </c>
    </row>
    <row r="249" spans="1:8" ht="15.75" customHeight="1" x14ac:dyDescent="0.25">
      <c r="A249" s="28">
        <v>42724</v>
      </c>
      <c r="B249" s="29">
        <v>89.010002</v>
      </c>
      <c r="C249" s="29">
        <v>90.43</v>
      </c>
      <c r="D249" s="29">
        <v>88.660004000000001</v>
      </c>
      <c r="E249" s="29">
        <v>90.25</v>
      </c>
      <c r="F249" s="29">
        <v>78.863495</v>
      </c>
      <c r="G249" s="29">
        <v>1760752</v>
      </c>
      <c r="H249" s="40">
        <f t="shared" si="3"/>
        <v>1.5535711212808501E-3</v>
      </c>
    </row>
    <row r="250" spans="1:8" ht="15.75" customHeight="1" x14ac:dyDescent="0.25">
      <c r="A250" s="28">
        <v>42725</v>
      </c>
      <c r="B250" s="29">
        <v>90</v>
      </c>
      <c r="C250" s="29">
        <v>90.669998000000007</v>
      </c>
      <c r="D250" s="29">
        <v>89.900002000000001</v>
      </c>
      <c r="E250" s="29">
        <v>90.07</v>
      </c>
      <c r="F250" s="29">
        <v>78.706207000000006</v>
      </c>
      <c r="G250" s="29">
        <v>1009885</v>
      </c>
      <c r="H250" s="40">
        <f t="shared" si="3"/>
        <v>-1.9944335462179774E-3</v>
      </c>
    </row>
    <row r="251" spans="1:8" ht="15.75" customHeight="1" x14ac:dyDescent="0.25">
      <c r="A251" s="28">
        <v>42726</v>
      </c>
      <c r="B251" s="29">
        <v>89.730002999999996</v>
      </c>
      <c r="C251" s="29">
        <v>90.849997999999999</v>
      </c>
      <c r="D251" s="29">
        <v>89.440002000000007</v>
      </c>
      <c r="E251" s="29">
        <v>89.669998000000007</v>
      </c>
      <c r="F251" s="29">
        <v>78.356673999999998</v>
      </c>
      <c r="G251" s="29">
        <v>928293</v>
      </c>
      <c r="H251" s="40">
        <f t="shared" si="3"/>
        <v>-4.4409839239236693E-3</v>
      </c>
    </row>
    <row r="252" spans="1:8" ht="15.75" customHeight="1" x14ac:dyDescent="0.25">
      <c r="A252" s="28">
        <v>42727</v>
      </c>
      <c r="B252" s="29">
        <v>89.720000999999996</v>
      </c>
      <c r="C252" s="29">
        <v>90.330001999999993</v>
      </c>
      <c r="D252" s="29">
        <v>89.690002000000007</v>
      </c>
      <c r="E252" s="29">
        <v>89.959998999999996</v>
      </c>
      <c r="F252" s="29">
        <v>78.610091999999995</v>
      </c>
      <c r="G252" s="29">
        <v>665904</v>
      </c>
      <c r="H252" s="40">
        <f t="shared" si="3"/>
        <v>3.2341597347533835E-3</v>
      </c>
    </row>
    <row r="253" spans="1:8" ht="15.75" customHeight="1" x14ac:dyDescent="0.25">
      <c r="A253" s="28">
        <v>42731</v>
      </c>
      <c r="B253" s="29">
        <v>89.839995999999999</v>
      </c>
      <c r="C253" s="29">
        <v>90.18</v>
      </c>
      <c r="D253" s="29">
        <v>89.459998999999996</v>
      </c>
      <c r="E253" s="29">
        <v>89.699996999999996</v>
      </c>
      <c r="F253" s="29">
        <v>78.382889000000006</v>
      </c>
      <c r="G253" s="29">
        <v>483756</v>
      </c>
      <c r="H253" s="40">
        <f t="shared" si="3"/>
        <v>-2.8902523100976518E-3</v>
      </c>
    </row>
    <row r="254" spans="1:8" ht="15.75" customHeight="1" x14ac:dyDescent="0.25">
      <c r="A254" s="28">
        <v>42732</v>
      </c>
      <c r="B254" s="29">
        <v>89.709998999999996</v>
      </c>
      <c r="C254" s="29">
        <v>90.209998999999996</v>
      </c>
      <c r="D254" s="29">
        <v>89.550003000000004</v>
      </c>
      <c r="E254" s="29">
        <v>89.849997999999999</v>
      </c>
      <c r="F254" s="29">
        <v>78.513969000000003</v>
      </c>
      <c r="G254" s="29">
        <v>554383</v>
      </c>
      <c r="H254" s="40">
        <f t="shared" si="3"/>
        <v>1.6723037600718804E-3</v>
      </c>
    </row>
    <row r="255" spans="1:8" ht="15.75" customHeight="1" x14ac:dyDescent="0.25">
      <c r="A255" s="28">
        <v>42733</v>
      </c>
      <c r="B255" s="29">
        <v>89.010002</v>
      </c>
      <c r="C255" s="29">
        <v>89.199996999999996</v>
      </c>
      <c r="D255" s="29">
        <v>88.040001000000004</v>
      </c>
      <c r="E255" s="29">
        <v>88.519997000000004</v>
      </c>
      <c r="F255" s="29">
        <v>77.351760999999996</v>
      </c>
      <c r="G255" s="29">
        <v>1068188</v>
      </c>
      <c r="H255" s="40">
        <f t="shared" si="3"/>
        <v>-1.4802563350223785E-2</v>
      </c>
    </row>
    <row r="256" spans="1:8" ht="15.75" customHeight="1" x14ac:dyDescent="0.25">
      <c r="A256" s="28">
        <v>42734</v>
      </c>
      <c r="B256" s="29">
        <v>88.419998000000007</v>
      </c>
      <c r="C256" s="29">
        <v>88.889999000000003</v>
      </c>
      <c r="D256" s="29">
        <v>87.510002</v>
      </c>
      <c r="E256" s="29">
        <v>88.75</v>
      </c>
      <c r="F256" s="29">
        <v>77.552750000000003</v>
      </c>
      <c r="G256" s="29">
        <v>760809</v>
      </c>
      <c r="H256" s="40">
        <f t="shared" si="3"/>
        <v>2.5983765256489821E-3</v>
      </c>
    </row>
    <row r="257" spans="1:8" ht="15.75" customHeight="1" x14ac:dyDescent="0.25">
      <c r="A257" s="28">
        <v>42737</v>
      </c>
      <c r="B257" s="29">
        <v>88.339995999999999</v>
      </c>
      <c r="C257" s="29">
        <v>90.269997000000004</v>
      </c>
      <c r="D257" s="29">
        <v>87.809997999999993</v>
      </c>
      <c r="E257" s="29">
        <v>89.980002999999996</v>
      </c>
      <c r="F257" s="29">
        <v>78.627571000000003</v>
      </c>
      <c r="G257" s="29">
        <v>774391</v>
      </c>
      <c r="H257" s="40">
        <f t="shared" si="3"/>
        <v>1.3859224850182539E-2</v>
      </c>
    </row>
    <row r="258" spans="1:8" ht="15.75" customHeight="1" x14ac:dyDescent="0.25">
      <c r="A258" s="28">
        <v>42738</v>
      </c>
      <c r="B258" s="29">
        <v>90.5</v>
      </c>
      <c r="C258" s="29">
        <v>91.760002</v>
      </c>
      <c r="D258" s="29">
        <v>90.489998</v>
      </c>
      <c r="E258" s="29">
        <v>90.830001999999993</v>
      </c>
      <c r="F258" s="29">
        <v>79.370322999999999</v>
      </c>
      <c r="G258" s="29">
        <v>1514253</v>
      </c>
      <c r="H258" s="40">
        <f t="shared" si="3"/>
        <v>9.4464574010557634E-3</v>
      </c>
    </row>
    <row r="259" spans="1:8" ht="15.75" customHeight="1" x14ac:dyDescent="0.25">
      <c r="A259" s="28">
        <v>42739</v>
      </c>
      <c r="B259" s="29">
        <v>91.019997000000004</v>
      </c>
      <c r="C259" s="29">
        <v>91.57</v>
      </c>
      <c r="D259" s="29">
        <v>89.300003000000004</v>
      </c>
      <c r="E259" s="29">
        <v>90.18</v>
      </c>
      <c r="F259" s="29">
        <v>78.802322000000004</v>
      </c>
      <c r="G259" s="29">
        <v>1224694</v>
      </c>
      <c r="H259" s="40">
        <f t="shared" si="3"/>
        <v>-7.1563397820617602E-3</v>
      </c>
    </row>
    <row r="260" spans="1:8" ht="15.75" customHeight="1" x14ac:dyDescent="0.25">
      <c r="A260" s="28">
        <v>42740</v>
      </c>
      <c r="B260" s="29">
        <v>89.5</v>
      </c>
      <c r="C260" s="29">
        <v>90.589995999999999</v>
      </c>
      <c r="D260" s="29">
        <v>89.480002999999996</v>
      </c>
      <c r="E260" s="29">
        <v>90.339995999999999</v>
      </c>
      <c r="F260" s="29">
        <v>78.942138999999997</v>
      </c>
      <c r="G260" s="29">
        <v>967699</v>
      </c>
      <c r="H260" s="40">
        <f t="shared" ref="H260:H323" si="4">F260/F259-1</f>
        <v>1.7742751285931835E-3</v>
      </c>
    </row>
    <row r="261" spans="1:8" ht="15.75" customHeight="1" x14ac:dyDescent="0.25">
      <c r="A261" s="28">
        <v>42741</v>
      </c>
      <c r="B261" s="29">
        <v>90.32</v>
      </c>
      <c r="C261" s="29">
        <v>90.699996999999996</v>
      </c>
      <c r="D261" s="29">
        <v>89.809997999999993</v>
      </c>
      <c r="E261" s="29">
        <v>90.510002</v>
      </c>
      <c r="F261" s="29">
        <v>79.090698000000003</v>
      </c>
      <c r="G261" s="29">
        <v>969606</v>
      </c>
      <c r="H261" s="40">
        <f t="shared" si="4"/>
        <v>1.8818719872792933E-3</v>
      </c>
    </row>
    <row r="262" spans="1:8" ht="15.75" customHeight="1" x14ac:dyDescent="0.25">
      <c r="A262" s="28">
        <v>42744</v>
      </c>
      <c r="B262" s="29">
        <v>90.790001000000004</v>
      </c>
      <c r="C262" s="29">
        <v>90.790001000000004</v>
      </c>
      <c r="D262" s="29">
        <v>89.309997999999993</v>
      </c>
      <c r="E262" s="29">
        <v>89.830001999999993</v>
      </c>
      <c r="F262" s="29">
        <v>78.496498000000003</v>
      </c>
      <c r="G262" s="29">
        <v>1413820</v>
      </c>
      <c r="H262" s="40">
        <f t="shared" si="4"/>
        <v>-7.5128936148723957E-3</v>
      </c>
    </row>
    <row r="263" spans="1:8" ht="15.75" customHeight="1" x14ac:dyDescent="0.25">
      <c r="A263" s="28">
        <v>42745</v>
      </c>
      <c r="B263" s="29">
        <v>89.839995999999999</v>
      </c>
      <c r="C263" s="29">
        <v>90.519997000000004</v>
      </c>
      <c r="D263" s="29">
        <v>88.989998</v>
      </c>
      <c r="E263" s="29">
        <v>89.910004000000001</v>
      </c>
      <c r="F263" s="29">
        <v>78.566399000000004</v>
      </c>
      <c r="G263" s="29">
        <v>1252387</v>
      </c>
      <c r="H263" s="40">
        <f t="shared" si="4"/>
        <v>8.9049832516097105E-4</v>
      </c>
    </row>
    <row r="264" spans="1:8" ht="15.75" customHeight="1" x14ac:dyDescent="0.25">
      <c r="A264" s="28">
        <v>42746</v>
      </c>
      <c r="B264" s="29">
        <v>89.690002000000007</v>
      </c>
      <c r="C264" s="29">
        <v>90.419998000000007</v>
      </c>
      <c r="D264" s="29">
        <v>89.099997999999999</v>
      </c>
      <c r="E264" s="29">
        <v>90.129997000000003</v>
      </c>
      <c r="F264" s="29">
        <v>78.758635999999996</v>
      </c>
      <c r="G264" s="29">
        <v>1438353</v>
      </c>
      <c r="H264" s="40">
        <f t="shared" si="4"/>
        <v>2.4468093542124869E-3</v>
      </c>
    </row>
    <row r="265" spans="1:8" ht="15.75" customHeight="1" x14ac:dyDescent="0.25">
      <c r="A265" s="28">
        <v>42747</v>
      </c>
      <c r="B265" s="29">
        <v>89.900002000000001</v>
      </c>
      <c r="C265" s="29">
        <v>90.32</v>
      </c>
      <c r="D265" s="29">
        <v>86.760002</v>
      </c>
      <c r="E265" s="29">
        <v>87.459998999999996</v>
      </c>
      <c r="F265" s="29">
        <v>76.425506999999996</v>
      </c>
      <c r="G265" s="29">
        <v>2233218</v>
      </c>
      <c r="H265" s="40">
        <f t="shared" si="4"/>
        <v>-2.9623786272784058E-2</v>
      </c>
    </row>
    <row r="266" spans="1:8" ht="15.75" customHeight="1" x14ac:dyDescent="0.25">
      <c r="A266" s="28">
        <v>42748</v>
      </c>
      <c r="B266" s="29">
        <v>88.129997000000003</v>
      </c>
      <c r="C266" s="29">
        <v>89.199996999999996</v>
      </c>
      <c r="D266" s="29">
        <v>87.220000999999996</v>
      </c>
      <c r="E266" s="29">
        <v>87.809997999999993</v>
      </c>
      <c r="F266" s="29">
        <v>76.731339000000006</v>
      </c>
      <c r="G266" s="29">
        <v>1908167</v>
      </c>
      <c r="H266" s="40">
        <f t="shared" si="4"/>
        <v>4.0017006364119201E-3</v>
      </c>
    </row>
    <row r="267" spans="1:8" ht="15.75" customHeight="1" x14ac:dyDescent="0.25">
      <c r="A267" s="28">
        <v>42751</v>
      </c>
      <c r="B267" s="29">
        <v>86</v>
      </c>
      <c r="C267" s="29">
        <v>87.160004000000001</v>
      </c>
      <c r="D267" s="29">
        <v>85.5</v>
      </c>
      <c r="E267" s="29">
        <v>86.529999000000004</v>
      </c>
      <c r="F267" s="29">
        <v>75.612838999999994</v>
      </c>
      <c r="G267" s="29">
        <v>1384090</v>
      </c>
      <c r="H267" s="40">
        <f t="shared" si="4"/>
        <v>-1.4576834114676585E-2</v>
      </c>
    </row>
    <row r="268" spans="1:8" ht="15.75" customHeight="1" x14ac:dyDescent="0.25">
      <c r="A268" s="28">
        <v>42752</v>
      </c>
      <c r="B268" s="29">
        <v>86.199996999999996</v>
      </c>
      <c r="C268" s="29">
        <v>87.18</v>
      </c>
      <c r="D268" s="29">
        <v>85.190002000000007</v>
      </c>
      <c r="E268" s="29">
        <v>86.470000999999996</v>
      </c>
      <c r="F268" s="29">
        <v>75.560410000000005</v>
      </c>
      <c r="G268" s="29">
        <v>1480197</v>
      </c>
      <c r="H268" s="40">
        <f t="shared" si="4"/>
        <v>-6.9338753435765899E-4</v>
      </c>
    </row>
    <row r="269" spans="1:8" ht="15.75" customHeight="1" x14ac:dyDescent="0.25">
      <c r="A269" s="28">
        <v>42753</v>
      </c>
      <c r="B269" s="29">
        <v>86.650002000000001</v>
      </c>
      <c r="C269" s="29">
        <v>87.040001000000004</v>
      </c>
      <c r="D269" s="29">
        <v>86.18</v>
      </c>
      <c r="E269" s="29">
        <v>87</v>
      </c>
      <c r="F269" s="29">
        <v>76.023537000000005</v>
      </c>
      <c r="G269" s="29">
        <v>1077436</v>
      </c>
      <c r="H269" s="40">
        <f t="shared" si="4"/>
        <v>6.1292282559080036E-3</v>
      </c>
    </row>
    <row r="270" spans="1:8" ht="15.75" customHeight="1" x14ac:dyDescent="0.25">
      <c r="A270" s="28">
        <v>42754</v>
      </c>
      <c r="B270" s="29">
        <v>86.900002000000001</v>
      </c>
      <c r="C270" s="29">
        <v>87.389999000000003</v>
      </c>
      <c r="D270" s="29">
        <v>86.419998000000007</v>
      </c>
      <c r="E270" s="29">
        <v>86.589995999999999</v>
      </c>
      <c r="F270" s="29">
        <v>75.665267999999998</v>
      </c>
      <c r="G270" s="29">
        <v>1368684</v>
      </c>
      <c r="H270" s="40">
        <f t="shared" si="4"/>
        <v>-4.7126063077018721E-3</v>
      </c>
    </row>
    <row r="271" spans="1:8" ht="15.75" customHeight="1" x14ac:dyDescent="0.25">
      <c r="A271" s="28">
        <v>42755</v>
      </c>
      <c r="B271" s="29">
        <v>86.580001999999993</v>
      </c>
      <c r="C271" s="29">
        <v>87.370002999999997</v>
      </c>
      <c r="D271" s="29">
        <v>86.080001999999993</v>
      </c>
      <c r="E271" s="29">
        <v>87.150002000000001</v>
      </c>
      <c r="F271" s="29">
        <v>76.154617000000002</v>
      </c>
      <c r="G271" s="29">
        <v>1646303</v>
      </c>
      <c r="H271" s="40">
        <f t="shared" si="4"/>
        <v>6.4672869459736493E-3</v>
      </c>
    </row>
    <row r="272" spans="1:8" ht="15.75" customHeight="1" x14ac:dyDescent="0.25">
      <c r="A272" s="28">
        <v>42758</v>
      </c>
      <c r="B272" s="29">
        <v>86.510002</v>
      </c>
      <c r="C272" s="29">
        <v>86.779999000000004</v>
      </c>
      <c r="D272" s="29">
        <v>85.980002999999996</v>
      </c>
      <c r="E272" s="29">
        <v>86.260002</v>
      </c>
      <c r="F272" s="29">
        <v>75.376907000000003</v>
      </c>
      <c r="G272" s="29">
        <v>1184095</v>
      </c>
      <c r="H272" s="40">
        <f t="shared" si="4"/>
        <v>-1.0212250164687964E-2</v>
      </c>
    </row>
    <row r="273" spans="1:8" ht="15.75" customHeight="1" x14ac:dyDescent="0.25">
      <c r="A273" s="28">
        <v>42759</v>
      </c>
      <c r="B273" s="29">
        <v>86.389999000000003</v>
      </c>
      <c r="C273" s="29">
        <v>87.599997999999999</v>
      </c>
      <c r="D273" s="29">
        <v>86.389999000000003</v>
      </c>
      <c r="E273" s="29">
        <v>87.330001999999993</v>
      </c>
      <c r="F273" s="29">
        <v>76.311913000000004</v>
      </c>
      <c r="G273" s="29">
        <v>1069901</v>
      </c>
      <c r="H273" s="40">
        <f t="shared" si="4"/>
        <v>1.2404409217799284E-2</v>
      </c>
    </row>
    <row r="274" spans="1:8" ht="15.75" customHeight="1" x14ac:dyDescent="0.25">
      <c r="A274" s="28">
        <v>42760</v>
      </c>
      <c r="B274" s="29">
        <v>87.879997000000003</v>
      </c>
      <c r="C274" s="29">
        <v>89.400002000000001</v>
      </c>
      <c r="D274" s="29">
        <v>87.830001999999993</v>
      </c>
      <c r="E274" s="29">
        <v>88.800003000000004</v>
      </c>
      <c r="F274" s="29">
        <v>77.596442999999994</v>
      </c>
      <c r="G274" s="29">
        <v>1745950</v>
      </c>
      <c r="H274" s="40">
        <f t="shared" si="4"/>
        <v>1.6832627430005465E-2</v>
      </c>
    </row>
    <row r="275" spans="1:8" ht="15.75" customHeight="1" x14ac:dyDescent="0.25">
      <c r="A275" s="28">
        <v>42761</v>
      </c>
      <c r="B275" s="29">
        <v>89.760002</v>
      </c>
      <c r="C275" s="29">
        <v>89.760002</v>
      </c>
      <c r="D275" s="29">
        <v>87.879997000000003</v>
      </c>
      <c r="E275" s="29">
        <v>88.129997000000003</v>
      </c>
      <c r="F275" s="29">
        <v>77.010970999999998</v>
      </c>
      <c r="G275" s="29">
        <v>1295080</v>
      </c>
      <c r="H275" s="40">
        <f t="shared" si="4"/>
        <v>-7.5450881169900619E-3</v>
      </c>
    </row>
    <row r="276" spans="1:8" ht="15.75" customHeight="1" x14ac:dyDescent="0.25">
      <c r="A276" s="28">
        <v>42762</v>
      </c>
      <c r="B276" s="29">
        <v>87.989998</v>
      </c>
      <c r="C276" s="29">
        <v>87.989998</v>
      </c>
      <c r="D276" s="29">
        <v>87.089995999999999</v>
      </c>
      <c r="E276" s="29">
        <v>87.410004000000001</v>
      </c>
      <c r="F276" s="29">
        <v>76.381821000000002</v>
      </c>
      <c r="G276" s="29">
        <v>1340989</v>
      </c>
      <c r="H276" s="40">
        <f t="shared" si="4"/>
        <v>-8.1696152097601171E-3</v>
      </c>
    </row>
    <row r="277" spans="1:8" ht="15.75" customHeight="1" x14ac:dyDescent="0.25">
      <c r="A277" s="28">
        <v>42765</v>
      </c>
      <c r="B277" s="29">
        <v>87.050003000000004</v>
      </c>
      <c r="C277" s="29">
        <v>87.449996999999996</v>
      </c>
      <c r="D277" s="29">
        <v>85.940002000000007</v>
      </c>
      <c r="E277" s="29">
        <v>86.290001000000004</v>
      </c>
      <c r="F277" s="29">
        <v>75.403121999999996</v>
      </c>
      <c r="G277" s="29">
        <v>1538027</v>
      </c>
      <c r="H277" s="40">
        <f t="shared" si="4"/>
        <v>-1.2813245183039168E-2</v>
      </c>
    </row>
    <row r="278" spans="1:8" ht="15.75" customHeight="1" x14ac:dyDescent="0.25">
      <c r="A278" s="28">
        <v>42766</v>
      </c>
      <c r="B278" s="29">
        <v>86.269997000000004</v>
      </c>
      <c r="C278" s="29">
        <v>86.510002</v>
      </c>
      <c r="D278" s="29">
        <v>84.169998000000007</v>
      </c>
      <c r="E278" s="29">
        <v>84.169998000000007</v>
      </c>
      <c r="F278" s="29">
        <v>73.550583000000003</v>
      </c>
      <c r="G278" s="29">
        <v>2052243</v>
      </c>
      <c r="H278" s="40">
        <f t="shared" si="4"/>
        <v>-2.4568465480779289E-2</v>
      </c>
    </row>
    <row r="279" spans="1:8" ht="15.75" customHeight="1" x14ac:dyDescent="0.25">
      <c r="A279" s="28">
        <v>42767</v>
      </c>
      <c r="B279" s="29">
        <v>84.830001999999993</v>
      </c>
      <c r="C279" s="29">
        <v>85.699996999999996</v>
      </c>
      <c r="D279" s="29">
        <v>84.230002999999996</v>
      </c>
      <c r="E279" s="29">
        <v>84.620002999999997</v>
      </c>
      <c r="F279" s="29">
        <v>73.943816999999996</v>
      </c>
      <c r="G279" s="29">
        <v>1352724</v>
      </c>
      <c r="H279" s="40">
        <f t="shared" si="4"/>
        <v>5.3464430050811362E-3</v>
      </c>
    </row>
    <row r="280" spans="1:8" ht="15.75" customHeight="1" x14ac:dyDescent="0.25">
      <c r="A280" s="28">
        <v>42768</v>
      </c>
      <c r="B280" s="29">
        <v>84.110000999999997</v>
      </c>
      <c r="C280" s="29">
        <v>84.769997000000004</v>
      </c>
      <c r="D280" s="29">
        <v>83.650002000000001</v>
      </c>
      <c r="E280" s="29">
        <v>84.199996999999996</v>
      </c>
      <c r="F280" s="29">
        <v>73.576804999999993</v>
      </c>
      <c r="G280" s="29">
        <v>1294157</v>
      </c>
      <c r="H280" s="40">
        <f t="shared" si="4"/>
        <v>-4.9633899748507959E-3</v>
      </c>
    </row>
    <row r="281" spans="1:8" ht="15.75" customHeight="1" x14ac:dyDescent="0.25">
      <c r="A281" s="28">
        <v>42769</v>
      </c>
      <c r="B281" s="29">
        <v>84.43</v>
      </c>
      <c r="C281" s="29">
        <v>84.75</v>
      </c>
      <c r="D281" s="29">
        <v>83.989998</v>
      </c>
      <c r="E281" s="29">
        <v>84.029999000000004</v>
      </c>
      <c r="F281" s="29">
        <v>73.428252999999998</v>
      </c>
      <c r="G281" s="29">
        <v>1084952</v>
      </c>
      <c r="H281" s="40">
        <f t="shared" si="4"/>
        <v>-2.0190058538148703E-3</v>
      </c>
    </row>
    <row r="282" spans="1:8" ht="15.75" customHeight="1" x14ac:dyDescent="0.25">
      <c r="A282" s="28">
        <v>42772</v>
      </c>
      <c r="B282" s="29">
        <v>83.739998</v>
      </c>
      <c r="C282" s="29">
        <v>84.050003000000004</v>
      </c>
      <c r="D282" s="29">
        <v>82.550003000000004</v>
      </c>
      <c r="E282" s="29">
        <v>82.940002000000007</v>
      </c>
      <c r="F282" s="29">
        <v>72.475776999999994</v>
      </c>
      <c r="G282" s="29">
        <v>1739679</v>
      </c>
      <c r="H282" s="40">
        <f t="shared" si="4"/>
        <v>-1.2971519286997135E-2</v>
      </c>
    </row>
    <row r="283" spans="1:8" ht="15.75" customHeight="1" x14ac:dyDescent="0.25">
      <c r="A283" s="28">
        <v>42773</v>
      </c>
      <c r="B283" s="29">
        <v>82.809997999999993</v>
      </c>
      <c r="C283" s="29">
        <v>83.620002999999997</v>
      </c>
      <c r="D283" s="29">
        <v>82.470000999999996</v>
      </c>
      <c r="E283" s="29">
        <v>82.779999000000004</v>
      </c>
      <c r="F283" s="29">
        <v>72.335953000000003</v>
      </c>
      <c r="G283" s="29">
        <v>1084469</v>
      </c>
      <c r="H283" s="40">
        <f t="shared" si="4"/>
        <v>-1.9292514794286841E-3</v>
      </c>
    </row>
    <row r="284" spans="1:8" ht="15.75" customHeight="1" x14ac:dyDescent="0.25">
      <c r="A284" s="28">
        <v>42774</v>
      </c>
      <c r="B284" s="29">
        <v>82.730002999999996</v>
      </c>
      <c r="C284" s="29">
        <v>83.720000999999996</v>
      </c>
      <c r="D284" s="29">
        <v>82.470000999999996</v>
      </c>
      <c r="E284" s="29">
        <v>83.489998</v>
      </c>
      <c r="F284" s="29">
        <v>72.956383000000002</v>
      </c>
      <c r="G284" s="29">
        <v>1552697</v>
      </c>
      <c r="H284" s="40">
        <f t="shared" si="4"/>
        <v>8.5770626399295224E-3</v>
      </c>
    </row>
    <row r="285" spans="1:8" ht="15.75" customHeight="1" x14ac:dyDescent="0.25">
      <c r="A285" s="28">
        <v>42775</v>
      </c>
      <c r="B285" s="29">
        <v>83.769997000000004</v>
      </c>
      <c r="C285" s="29">
        <v>85</v>
      </c>
      <c r="D285" s="29">
        <v>83.040001000000004</v>
      </c>
      <c r="E285" s="29">
        <v>84.790001000000004</v>
      </c>
      <c r="F285" s="29">
        <v>74.092369000000005</v>
      </c>
      <c r="G285" s="29">
        <v>1786771</v>
      </c>
      <c r="H285" s="40">
        <f t="shared" si="4"/>
        <v>1.5570755474541675E-2</v>
      </c>
    </row>
    <row r="286" spans="1:8" ht="15.75" customHeight="1" x14ac:dyDescent="0.25">
      <c r="A286" s="28">
        <v>42776</v>
      </c>
      <c r="B286" s="29">
        <v>85.440002000000007</v>
      </c>
      <c r="C286" s="29">
        <v>85.599997999999999</v>
      </c>
      <c r="D286" s="29">
        <v>84.68</v>
      </c>
      <c r="E286" s="29">
        <v>85.07</v>
      </c>
      <c r="F286" s="29">
        <v>74.337035999999998</v>
      </c>
      <c r="G286" s="29">
        <v>1225759</v>
      </c>
      <c r="H286" s="40">
        <f t="shared" si="4"/>
        <v>3.3021889204269961E-3</v>
      </c>
    </row>
    <row r="287" spans="1:8" ht="15.75" customHeight="1" x14ac:dyDescent="0.25">
      <c r="A287" s="28">
        <v>42779</v>
      </c>
      <c r="B287" s="29">
        <v>85.279999000000004</v>
      </c>
      <c r="C287" s="29">
        <v>87.209998999999996</v>
      </c>
      <c r="D287" s="29">
        <v>85.099997999999999</v>
      </c>
      <c r="E287" s="29">
        <v>86.690002000000007</v>
      </c>
      <c r="F287" s="29">
        <v>75.752646999999996</v>
      </c>
      <c r="G287" s="29">
        <v>1707298</v>
      </c>
      <c r="H287" s="40">
        <f t="shared" si="4"/>
        <v>1.9043145599725086E-2</v>
      </c>
    </row>
    <row r="288" spans="1:8" ht="15.75" customHeight="1" x14ac:dyDescent="0.25">
      <c r="A288" s="28">
        <v>42780</v>
      </c>
      <c r="B288" s="29">
        <v>86.68</v>
      </c>
      <c r="C288" s="29">
        <v>86.949996999999996</v>
      </c>
      <c r="D288" s="29">
        <v>85.889999000000003</v>
      </c>
      <c r="E288" s="29">
        <v>86.300003000000004</v>
      </c>
      <c r="F288" s="29">
        <v>75.411857999999995</v>
      </c>
      <c r="G288" s="29">
        <v>1196841</v>
      </c>
      <c r="H288" s="40">
        <f t="shared" si="4"/>
        <v>-4.4987074841094099E-3</v>
      </c>
    </row>
    <row r="289" spans="1:8" ht="15.75" customHeight="1" x14ac:dyDescent="0.25">
      <c r="A289" s="28">
        <v>42781</v>
      </c>
      <c r="B289" s="29">
        <v>86.809997999999993</v>
      </c>
      <c r="C289" s="29">
        <v>87.139999000000003</v>
      </c>
      <c r="D289" s="29">
        <v>85.199996999999996</v>
      </c>
      <c r="E289" s="29">
        <v>86.18</v>
      </c>
      <c r="F289" s="29">
        <v>75.306999000000005</v>
      </c>
      <c r="G289" s="29">
        <v>1047116</v>
      </c>
      <c r="H289" s="40">
        <f t="shared" si="4"/>
        <v>-1.3904842392291616E-3</v>
      </c>
    </row>
    <row r="290" spans="1:8" ht="15.75" customHeight="1" x14ac:dyDescent="0.25">
      <c r="A290" s="28">
        <v>42782</v>
      </c>
      <c r="B290" s="29">
        <v>86.199996999999996</v>
      </c>
      <c r="C290" s="29">
        <v>86.239998</v>
      </c>
      <c r="D290" s="29">
        <v>85.040001000000004</v>
      </c>
      <c r="E290" s="29">
        <v>85.449996999999996</v>
      </c>
      <c r="F290" s="29">
        <v>74.669098000000005</v>
      </c>
      <c r="G290" s="29">
        <v>1230592</v>
      </c>
      <c r="H290" s="40">
        <f t="shared" si="4"/>
        <v>-8.4706734894587354E-3</v>
      </c>
    </row>
    <row r="291" spans="1:8" ht="15.75" customHeight="1" x14ac:dyDescent="0.25">
      <c r="A291" s="28">
        <v>42783</v>
      </c>
      <c r="B291" s="29">
        <v>85.379997000000003</v>
      </c>
      <c r="C291" s="29">
        <v>85.410004000000001</v>
      </c>
      <c r="D291" s="29">
        <v>84.220000999999996</v>
      </c>
      <c r="E291" s="29">
        <v>85.029999000000004</v>
      </c>
      <c r="F291" s="29">
        <v>74.302077999999995</v>
      </c>
      <c r="G291" s="29">
        <v>1300475</v>
      </c>
      <c r="H291" s="40">
        <f t="shared" si="4"/>
        <v>-4.9152863745589581E-3</v>
      </c>
    </row>
    <row r="292" spans="1:8" ht="15.75" customHeight="1" x14ac:dyDescent="0.25">
      <c r="A292" s="28">
        <v>42786</v>
      </c>
      <c r="B292" s="29">
        <v>85.699996999999996</v>
      </c>
      <c r="C292" s="29">
        <v>86.25</v>
      </c>
      <c r="D292" s="29">
        <v>84.989998</v>
      </c>
      <c r="E292" s="29">
        <v>85.07</v>
      </c>
      <c r="F292" s="29">
        <v>74.337035999999998</v>
      </c>
      <c r="G292" s="29">
        <v>852443</v>
      </c>
      <c r="H292" s="40">
        <f t="shared" si="4"/>
        <v>4.7048482277989301E-4</v>
      </c>
    </row>
    <row r="293" spans="1:8" ht="15.75" customHeight="1" x14ac:dyDescent="0.25">
      <c r="A293" s="28">
        <v>42787</v>
      </c>
      <c r="B293" s="29">
        <v>85.190002000000007</v>
      </c>
      <c r="C293" s="29">
        <v>86.669998000000007</v>
      </c>
      <c r="D293" s="29">
        <v>84.699996999999996</v>
      </c>
      <c r="E293" s="29">
        <v>86.529999000000004</v>
      </c>
      <c r="F293" s="29">
        <v>75.612838999999994</v>
      </c>
      <c r="G293" s="29">
        <v>1408494</v>
      </c>
      <c r="H293" s="40">
        <f t="shared" si="4"/>
        <v>1.7162414169970441E-2</v>
      </c>
    </row>
    <row r="294" spans="1:8" ht="15.75" customHeight="1" x14ac:dyDescent="0.25">
      <c r="A294" s="28">
        <v>42788</v>
      </c>
      <c r="B294" s="29">
        <v>86.919998000000007</v>
      </c>
      <c r="C294" s="29">
        <v>87.18</v>
      </c>
      <c r="D294" s="29">
        <v>86.220000999999996</v>
      </c>
      <c r="E294" s="29">
        <v>86.809997999999993</v>
      </c>
      <c r="F294" s="29">
        <v>75.857506000000001</v>
      </c>
      <c r="G294" s="29">
        <v>1203491</v>
      </c>
      <c r="H294" s="40">
        <f t="shared" si="4"/>
        <v>3.2357864515575319E-3</v>
      </c>
    </row>
    <row r="295" spans="1:8" ht="15.75" customHeight="1" x14ac:dyDescent="0.25">
      <c r="A295" s="28">
        <v>42789</v>
      </c>
      <c r="B295" s="29">
        <v>87</v>
      </c>
      <c r="C295" s="29">
        <v>87.589995999999999</v>
      </c>
      <c r="D295" s="29">
        <v>85.589995999999999</v>
      </c>
      <c r="E295" s="29">
        <v>85.760002</v>
      </c>
      <c r="F295" s="29">
        <v>74.939987000000002</v>
      </c>
      <c r="G295" s="29">
        <v>1199782</v>
      </c>
      <c r="H295" s="40">
        <f t="shared" si="4"/>
        <v>-1.2095296146435341E-2</v>
      </c>
    </row>
    <row r="296" spans="1:8" ht="15.75" customHeight="1" x14ac:dyDescent="0.25">
      <c r="A296" s="28">
        <v>42790</v>
      </c>
      <c r="B296" s="29">
        <v>85.82</v>
      </c>
      <c r="C296" s="29">
        <v>85.919998000000007</v>
      </c>
      <c r="D296" s="29">
        <v>83.470000999999996</v>
      </c>
      <c r="E296" s="29">
        <v>84.25</v>
      </c>
      <c r="F296" s="29">
        <v>73.620491000000001</v>
      </c>
      <c r="G296" s="29">
        <v>1920210</v>
      </c>
      <c r="H296" s="40">
        <f t="shared" si="4"/>
        <v>-1.7607368947101687E-2</v>
      </c>
    </row>
    <row r="297" spans="1:8" ht="15.75" customHeight="1" x14ac:dyDescent="0.25">
      <c r="A297" s="28">
        <v>42793</v>
      </c>
      <c r="B297" s="29">
        <v>84.629997000000003</v>
      </c>
      <c r="C297" s="29">
        <v>85.019997000000004</v>
      </c>
      <c r="D297" s="29">
        <v>84.360000999999997</v>
      </c>
      <c r="E297" s="29">
        <v>84.519997000000004</v>
      </c>
      <c r="F297" s="29">
        <v>73.856430000000003</v>
      </c>
      <c r="G297" s="29">
        <v>950395</v>
      </c>
      <c r="H297" s="40">
        <f t="shared" si="4"/>
        <v>3.2048006851788102E-3</v>
      </c>
    </row>
    <row r="298" spans="1:8" ht="15.75" customHeight="1" x14ac:dyDescent="0.25">
      <c r="A298" s="28">
        <v>42794</v>
      </c>
      <c r="B298" s="29">
        <v>84.589995999999999</v>
      </c>
      <c r="C298" s="29">
        <v>84.839995999999999</v>
      </c>
      <c r="D298" s="29">
        <v>83.980002999999996</v>
      </c>
      <c r="E298" s="29">
        <v>84.370002999999997</v>
      </c>
      <c r="F298" s="29">
        <v>73.725357000000002</v>
      </c>
      <c r="G298" s="29">
        <v>1107265</v>
      </c>
      <c r="H298" s="40">
        <f t="shared" si="4"/>
        <v>-1.7746999144150344E-3</v>
      </c>
    </row>
    <row r="299" spans="1:8" ht="15.75" customHeight="1" x14ac:dyDescent="0.25">
      <c r="A299" s="28">
        <v>42795</v>
      </c>
      <c r="B299" s="29">
        <v>85</v>
      </c>
      <c r="C299" s="29">
        <v>86.940002000000007</v>
      </c>
      <c r="D299" s="29">
        <v>84.830001999999993</v>
      </c>
      <c r="E299" s="29">
        <v>86.669998000000007</v>
      </c>
      <c r="F299" s="29">
        <v>75.735168000000002</v>
      </c>
      <c r="G299" s="29">
        <v>2033028</v>
      </c>
      <c r="H299" s="40">
        <f t="shared" si="4"/>
        <v>2.7260783559176271E-2</v>
      </c>
    </row>
    <row r="300" spans="1:8" ht="15.75" customHeight="1" x14ac:dyDescent="0.25">
      <c r="A300" s="28">
        <v>42796</v>
      </c>
      <c r="B300" s="29">
        <v>86.489998</v>
      </c>
      <c r="C300" s="29">
        <v>87.389999000000003</v>
      </c>
      <c r="D300" s="29">
        <v>86.330001999999993</v>
      </c>
      <c r="E300" s="29">
        <v>87.18</v>
      </c>
      <c r="F300" s="29">
        <v>76.180824000000001</v>
      </c>
      <c r="G300" s="29">
        <v>1122990</v>
      </c>
      <c r="H300" s="40">
        <f t="shared" si="4"/>
        <v>5.8843997018662719E-3</v>
      </c>
    </row>
    <row r="301" spans="1:8" ht="15.75" customHeight="1" x14ac:dyDescent="0.25">
      <c r="A301" s="28">
        <v>42797</v>
      </c>
      <c r="B301" s="29">
        <v>86.720000999999996</v>
      </c>
      <c r="C301" s="29">
        <v>87.669998000000007</v>
      </c>
      <c r="D301" s="29">
        <v>86.470000999999996</v>
      </c>
      <c r="E301" s="29">
        <v>87</v>
      </c>
      <c r="F301" s="29">
        <v>76.023537000000005</v>
      </c>
      <c r="G301" s="29">
        <v>1017310</v>
      </c>
      <c r="H301" s="40">
        <f t="shared" si="4"/>
        <v>-2.064653435620456E-3</v>
      </c>
    </row>
    <row r="302" spans="1:8" ht="15.75" customHeight="1" x14ac:dyDescent="0.25">
      <c r="A302" s="28">
        <v>42800</v>
      </c>
      <c r="B302" s="29">
        <v>86.690002000000007</v>
      </c>
      <c r="C302" s="29">
        <v>87.029999000000004</v>
      </c>
      <c r="D302" s="29">
        <v>86.010002</v>
      </c>
      <c r="E302" s="29">
        <v>86.349997999999999</v>
      </c>
      <c r="F302" s="29">
        <v>75.455551</v>
      </c>
      <c r="G302" s="29">
        <v>1025674</v>
      </c>
      <c r="H302" s="40">
        <f t="shared" si="4"/>
        <v>-7.4711861932970081E-3</v>
      </c>
    </row>
    <row r="303" spans="1:8" ht="15.75" customHeight="1" x14ac:dyDescent="0.25">
      <c r="A303" s="28">
        <v>42801</v>
      </c>
      <c r="B303" s="29">
        <v>86.470000999999996</v>
      </c>
      <c r="C303" s="29">
        <v>86.860000999999997</v>
      </c>
      <c r="D303" s="29">
        <v>86.059997999999993</v>
      </c>
      <c r="E303" s="29">
        <v>86.32</v>
      </c>
      <c r="F303" s="29">
        <v>75.429328999999996</v>
      </c>
      <c r="G303" s="29">
        <v>1025264</v>
      </c>
      <c r="H303" s="40">
        <f t="shared" si="4"/>
        <v>-3.4751585075565306E-4</v>
      </c>
    </row>
    <row r="304" spans="1:8" ht="15.75" customHeight="1" x14ac:dyDescent="0.25">
      <c r="A304" s="28">
        <v>42802</v>
      </c>
      <c r="B304" s="29">
        <v>86</v>
      </c>
      <c r="C304" s="29">
        <v>87.019997000000004</v>
      </c>
      <c r="D304" s="29">
        <v>85.599997999999999</v>
      </c>
      <c r="E304" s="29">
        <v>86.650002000000001</v>
      </c>
      <c r="F304" s="29">
        <v>75.717697000000001</v>
      </c>
      <c r="G304" s="29">
        <v>1105107</v>
      </c>
      <c r="H304" s="40">
        <f t="shared" si="4"/>
        <v>3.8230222093054156E-3</v>
      </c>
    </row>
    <row r="305" spans="1:8" ht="15.75" customHeight="1" x14ac:dyDescent="0.25">
      <c r="A305" s="28">
        <v>42803</v>
      </c>
      <c r="B305" s="29">
        <v>86.349997999999999</v>
      </c>
      <c r="C305" s="29">
        <v>86.849997999999999</v>
      </c>
      <c r="D305" s="29">
        <v>83.010002</v>
      </c>
      <c r="E305" s="29">
        <v>84.43</v>
      </c>
      <c r="F305" s="29">
        <v>73.777786000000006</v>
      </c>
      <c r="G305" s="29">
        <v>4196289</v>
      </c>
      <c r="H305" s="40">
        <f t="shared" si="4"/>
        <v>-2.5620311721842204E-2</v>
      </c>
    </row>
    <row r="306" spans="1:8" ht="15.75" customHeight="1" x14ac:dyDescent="0.25">
      <c r="A306" s="28">
        <v>42804</v>
      </c>
      <c r="B306" s="29">
        <v>84.68</v>
      </c>
      <c r="C306" s="29">
        <v>85.559997999999993</v>
      </c>
      <c r="D306" s="29">
        <v>83.32</v>
      </c>
      <c r="E306" s="29">
        <v>83.540001000000004</v>
      </c>
      <c r="F306" s="29">
        <v>73.000076000000007</v>
      </c>
      <c r="G306" s="29">
        <v>2433446</v>
      </c>
      <c r="H306" s="40">
        <f t="shared" si="4"/>
        <v>-1.0541248825222227E-2</v>
      </c>
    </row>
    <row r="307" spans="1:8" ht="15.75" customHeight="1" x14ac:dyDescent="0.25">
      <c r="A307" s="28">
        <v>42807</v>
      </c>
      <c r="B307" s="29">
        <v>83.800003000000004</v>
      </c>
      <c r="C307" s="29">
        <v>84.349997999999999</v>
      </c>
      <c r="D307" s="29">
        <v>83.559997999999993</v>
      </c>
      <c r="E307" s="29">
        <v>83.889999000000003</v>
      </c>
      <c r="F307" s="29">
        <v>73.305915999999996</v>
      </c>
      <c r="G307" s="29">
        <v>1681567</v>
      </c>
      <c r="H307" s="40">
        <f t="shared" si="4"/>
        <v>4.1895846793362779E-3</v>
      </c>
    </row>
    <row r="308" spans="1:8" ht="15.75" customHeight="1" x14ac:dyDescent="0.25">
      <c r="A308" s="28">
        <v>42808</v>
      </c>
      <c r="B308" s="29">
        <v>83.900002000000001</v>
      </c>
      <c r="C308" s="29">
        <v>84.110000999999997</v>
      </c>
      <c r="D308" s="29">
        <v>83.010002</v>
      </c>
      <c r="E308" s="29">
        <v>83.400002000000001</v>
      </c>
      <c r="F308" s="29">
        <v>72.877739000000005</v>
      </c>
      <c r="G308" s="29">
        <v>2201982</v>
      </c>
      <c r="H308" s="40">
        <f t="shared" si="4"/>
        <v>-5.8409610487643038E-3</v>
      </c>
    </row>
    <row r="309" spans="1:8" ht="15.75" customHeight="1" x14ac:dyDescent="0.25">
      <c r="A309" s="28">
        <v>42809</v>
      </c>
      <c r="B309" s="29">
        <v>83.260002</v>
      </c>
      <c r="C309" s="29">
        <v>83.550003000000004</v>
      </c>
      <c r="D309" s="29">
        <v>82.919998000000007</v>
      </c>
      <c r="E309" s="29">
        <v>83.190002000000007</v>
      </c>
      <c r="F309" s="29">
        <v>72.694237000000001</v>
      </c>
      <c r="G309" s="29">
        <v>2002514</v>
      </c>
      <c r="H309" s="40">
        <f t="shared" si="4"/>
        <v>-2.5179430991952856E-3</v>
      </c>
    </row>
    <row r="310" spans="1:8" ht="15.75" customHeight="1" x14ac:dyDescent="0.25">
      <c r="A310" s="28">
        <v>42810</v>
      </c>
      <c r="B310" s="29">
        <v>84.290001000000004</v>
      </c>
      <c r="C310" s="29">
        <v>84.300003000000004</v>
      </c>
      <c r="D310" s="29">
        <v>83.230002999999996</v>
      </c>
      <c r="E310" s="29">
        <v>83.68</v>
      </c>
      <c r="F310" s="29">
        <v>73.122414000000006</v>
      </c>
      <c r="G310" s="29">
        <v>1804195</v>
      </c>
      <c r="H310" s="40">
        <f t="shared" si="4"/>
        <v>5.8901092806022959E-3</v>
      </c>
    </row>
    <row r="311" spans="1:8" ht="15.75" customHeight="1" x14ac:dyDescent="0.25">
      <c r="A311" s="28">
        <v>42811</v>
      </c>
      <c r="B311" s="29">
        <v>83.25</v>
      </c>
      <c r="C311" s="29">
        <v>83.480002999999996</v>
      </c>
      <c r="D311" s="29">
        <v>82.099997999999999</v>
      </c>
      <c r="E311" s="29">
        <v>82.889999000000003</v>
      </c>
      <c r="F311" s="29">
        <v>72.432083000000006</v>
      </c>
      <c r="G311" s="29">
        <v>3108440</v>
      </c>
      <c r="H311" s="40">
        <f t="shared" si="4"/>
        <v>-9.4407577955508692E-3</v>
      </c>
    </row>
    <row r="312" spans="1:8" ht="15.75" customHeight="1" x14ac:dyDescent="0.25">
      <c r="A312" s="28">
        <v>42814</v>
      </c>
      <c r="B312" s="29">
        <v>82.510002</v>
      </c>
      <c r="C312" s="29">
        <v>82.699996999999996</v>
      </c>
      <c r="D312" s="29">
        <v>81.959998999999996</v>
      </c>
      <c r="E312" s="29">
        <v>82.5</v>
      </c>
      <c r="F312" s="29">
        <v>72.091278000000003</v>
      </c>
      <c r="G312" s="29">
        <v>2016318</v>
      </c>
      <c r="H312" s="40">
        <f t="shared" si="4"/>
        <v>-4.7051663556327838E-3</v>
      </c>
    </row>
    <row r="313" spans="1:8" ht="15.75" customHeight="1" x14ac:dyDescent="0.25">
      <c r="A313" s="28">
        <v>42815</v>
      </c>
      <c r="B313" s="29">
        <v>82.839995999999999</v>
      </c>
      <c r="C313" s="29">
        <v>84.769997000000004</v>
      </c>
      <c r="D313" s="29">
        <v>81.800003000000004</v>
      </c>
      <c r="E313" s="29">
        <v>82.93</v>
      </c>
      <c r="F313" s="29">
        <v>72.467033000000001</v>
      </c>
      <c r="G313" s="29">
        <v>2667179</v>
      </c>
      <c r="H313" s="40">
        <f t="shared" si="4"/>
        <v>5.2122116631085902E-3</v>
      </c>
    </row>
    <row r="314" spans="1:8" ht="15.75" customHeight="1" x14ac:dyDescent="0.25">
      <c r="A314" s="28">
        <v>42816</v>
      </c>
      <c r="B314" s="29">
        <v>81.959998999999996</v>
      </c>
      <c r="C314" s="29">
        <v>82.790001000000004</v>
      </c>
      <c r="D314" s="29">
        <v>81.099997999999999</v>
      </c>
      <c r="E314" s="29">
        <v>82.739998</v>
      </c>
      <c r="F314" s="29">
        <v>72.301002999999994</v>
      </c>
      <c r="G314" s="29">
        <v>1645875</v>
      </c>
      <c r="H314" s="40">
        <f t="shared" si="4"/>
        <v>-2.2911107730877456E-3</v>
      </c>
    </row>
    <row r="315" spans="1:8" ht="15.75" customHeight="1" x14ac:dyDescent="0.25">
      <c r="A315" s="28">
        <v>42817</v>
      </c>
      <c r="B315" s="29">
        <v>82.970000999999996</v>
      </c>
      <c r="C315" s="29">
        <v>83.25</v>
      </c>
      <c r="D315" s="29">
        <v>82.190002000000007</v>
      </c>
      <c r="E315" s="29">
        <v>83.080001999999993</v>
      </c>
      <c r="F315" s="29">
        <v>72.598113999999995</v>
      </c>
      <c r="G315" s="29">
        <v>1391640</v>
      </c>
      <c r="H315" s="40">
        <f t="shared" si="4"/>
        <v>4.1093620789742769E-3</v>
      </c>
    </row>
    <row r="316" spans="1:8" ht="15.75" customHeight="1" x14ac:dyDescent="0.25">
      <c r="A316" s="28">
        <v>42818</v>
      </c>
      <c r="B316" s="29">
        <v>83.400002000000001</v>
      </c>
      <c r="C316" s="29">
        <v>83.75</v>
      </c>
      <c r="D316" s="29">
        <v>82.440002000000007</v>
      </c>
      <c r="E316" s="29">
        <v>83.68</v>
      </c>
      <c r="F316" s="29">
        <v>73.122414000000006</v>
      </c>
      <c r="G316" s="29">
        <v>1565883</v>
      </c>
      <c r="H316" s="40">
        <f t="shared" si="4"/>
        <v>7.221950696956192E-3</v>
      </c>
    </row>
    <row r="317" spans="1:8" ht="15.75" customHeight="1" x14ac:dyDescent="0.25">
      <c r="A317" s="28">
        <v>42821</v>
      </c>
      <c r="B317" s="29">
        <v>83.099997999999999</v>
      </c>
      <c r="C317" s="29">
        <v>83.480002999999996</v>
      </c>
      <c r="D317" s="29">
        <v>82.449996999999996</v>
      </c>
      <c r="E317" s="29">
        <v>83.480002999999996</v>
      </c>
      <c r="F317" s="29">
        <v>72.947647000000003</v>
      </c>
      <c r="G317" s="29">
        <v>1424345</v>
      </c>
      <c r="H317" s="40">
        <f t="shared" si="4"/>
        <v>-2.3900605907239969E-3</v>
      </c>
    </row>
    <row r="318" spans="1:8" ht="15.75" customHeight="1" x14ac:dyDescent="0.25">
      <c r="A318" s="28">
        <v>42822</v>
      </c>
      <c r="B318" s="29">
        <v>84.040001000000004</v>
      </c>
      <c r="C318" s="29">
        <v>84.769997000000004</v>
      </c>
      <c r="D318" s="29">
        <v>83.480002999999996</v>
      </c>
      <c r="E318" s="29">
        <v>84.480002999999996</v>
      </c>
      <c r="F318" s="29">
        <v>73.821487000000005</v>
      </c>
      <c r="G318" s="29">
        <v>1719210</v>
      </c>
      <c r="H318" s="40">
        <f t="shared" si="4"/>
        <v>1.1979001872397532E-2</v>
      </c>
    </row>
    <row r="319" spans="1:8" ht="15.75" customHeight="1" x14ac:dyDescent="0.25">
      <c r="A319" s="28">
        <v>42823</v>
      </c>
      <c r="B319" s="29">
        <v>84.699996999999996</v>
      </c>
      <c r="C319" s="29">
        <v>85.330001999999993</v>
      </c>
      <c r="D319" s="29">
        <v>84.150002000000001</v>
      </c>
      <c r="E319" s="29">
        <v>84.809997999999993</v>
      </c>
      <c r="F319" s="29">
        <v>74.109840000000005</v>
      </c>
      <c r="G319" s="29">
        <v>1708850</v>
      </c>
      <c r="H319" s="40">
        <f t="shared" si="4"/>
        <v>3.9060849587058133E-3</v>
      </c>
    </row>
    <row r="320" spans="1:8" ht="15.75" customHeight="1" x14ac:dyDescent="0.25">
      <c r="A320" s="28">
        <v>42824</v>
      </c>
      <c r="B320" s="29">
        <v>85</v>
      </c>
      <c r="C320" s="29">
        <v>85.900002000000001</v>
      </c>
      <c r="D320" s="29">
        <v>84.800003000000004</v>
      </c>
      <c r="E320" s="29">
        <v>85.580001999999993</v>
      </c>
      <c r="F320" s="29">
        <v>74.782700000000006</v>
      </c>
      <c r="G320" s="29">
        <v>1577509</v>
      </c>
      <c r="H320" s="40">
        <f t="shared" si="4"/>
        <v>9.079226186428091E-3</v>
      </c>
    </row>
    <row r="321" spans="1:8" ht="15.75" customHeight="1" x14ac:dyDescent="0.25">
      <c r="A321" s="28">
        <v>42825</v>
      </c>
      <c r="B321" s="29">
        <v>85.580001999999993</v>
      </c>
      <c r="C321" s="29">
        <v>85.769997000000004</v>
      </c>
      <c r="D321" s="29">
        <v>84.720000999999996</v>
      </c>
      <c r="E321" s="29">
        <v>85.510002</v>
      </c>
      <c r="F321" s="29">
        <v>74.721535000000003</v>
      </c>
      <c r="G321" s="29">
        <v>1474396</v>
      </c>
      <c r="H321" s="40">
        <f t="shared" si="4"/>
        <v>-8.1790307116491601E-4</v>
      </c>
    </row>
    <row r="322" spans="1:8" ht="15.75" customHeight="1" x14ac:dyDescent="0.25">
      <c r="A322" s="28">
        <v>42828</v>
      </c>
      <c r="B322" s="29">
        <v>85.980002999999996</v>
      </c>
      <c r="C322" s="29">
        <v>86.080001999999993</v>
      </c>
      <c r="D322" s="29">
        <v>84.519997000000004</v>
      </c>
      <c r="E322" s="29">
        <v>84.870002999999997</v>
      </c>
      <c r="F322" s="29">
        <v>74.162277000000003</v>
      </c>
      <c r="G322" s="29">
        <v>1636969</v>
      </c>
      <c r="H322" s="40">
        <f t="shared" si="4"/>
        <v>-7.4845625160135931E-3</v>
      </c>
    </row>
    <row r="323" spans="1:8" ht="15.75" customHeight="1" x14ac:dyDescent="0.25">
      <c r="A323" s="28">
        <v>42829</v>
      </c>
      <c r="B323" s="29">
        <v>84.760002</v>
      </c>
      <c r="C323" s="29">
        <v>84.800003000000004</v>
      </c>
      <c r="D323" s="29">
        <v>82.949996999999996</v>
      </c>
      <c r="E323" s="29">
        <v>83.949996999999996</v>
      </c>
      <c r="F323" s="29">
        <v>73.358345</v>
      </c>
      <c r="G323" s="29">
        <v>2170607</v>
      </c>
      <c r="H323" s="40">
        <f t="shared" si="4"/>
        <v>-1.0840174176421247E-2</v>
      </c>
    </row>
    <row r="324" spans="1:8" ht="15.75" customHeight="1" x14ac:dyDescent="0.25">
      <c r="A324" s="28">
        <v>42830</v>
      </c>
      <c r="B324" s="29">
        <v>84</v>
      </c>
      <c r="C324" s="29">
        <v>84</v>
      </c>
      <c r="D324" s="29">
        <v>82.970000999999996</v>
      </c>
      <c r="E324" s="29">
        <v>83.239998</v>
      </c>
      <c r="F324" s="29">
        <v>72.737922999999995</v>
      </c>
      <c r="G324" s="29">
        <v>1656950</v>
      </c>
      <c r="H324" s="40">
        <f t="shared" ref="H324:H387" si="5">F324/F323-1</f>
        <v>-8.457415444691474E-3</v>
      </c>
    </row>
    <row r="325" spans="1:8" ht="15.75" customHeight="1" x14ac:dyDescent="0.25">
      <c r="A325" s="28">
        <v>42831</v>
      </c>
      <c r="B325" s="29">
        <v>82.800003000000004</v>
      </c>
      <c r="C325" s="29">
        <v>82.949996999999996</v>
      </c>
      <c r="D325" s="29">
        <v>81.760002</v>
      </c>
      <c r="E325" s="29">
        <v>82.949996999999996</v>
      </c>
      <c r="F325" s="29">
        <v>72.484511999999995</v>
      </c>
      <c r="G325" s="29">
        <v>1710527</v>
      </c>
      <c r="H325" s="40">
        <f t="shared" si="5"/>
        <v>-3.4838910646376453E-3</v>
      </c>
    </row>
    <row r="326" spans="1:8" ht="15.75" customHeight="1" x14ac:dyDescent="0.25">
      <c r="A326" s="28">
        <v>42832</v>
      </c>
      <c r="B326" s="29">
        <v>82.650002000000001</v>
      </c>
      <c r="C326" s="29">
        <v>83.010002</v>
      </c>
      <c r="D326" s="29">
        <v>82.269997000000004</v>
      </c>
      <c r="E326" s="29">
        <v>82.790001000000004</v>
      </c>
      <c r="F326" s="29">
        <v>72.344703999999993</v>
      </c>
      <c r="G326" s="29">
        <v>1218307</v>
      </c>
      <c r="H326" s="40">
        <f t="shared" si="5"/>
        <v>-1.9287982514113455E-3</v>
      </c>
    </row>
    <row r="327" spans="1:8" ht="15.75" customHeight="1" x14ac:dyDescent="0.25">
      <c r="A327" s="28">
        <v>42835</v>
      </c>
      <c r="B327" s="29">
        <v>83.169998000000007</v>
      </c>
      <c r="C327" s="29">
        <v>83.269997000000004</v>
      </c>
      <c r="D327" s="29">
        <v>82.110000999999997</v>
      </c>
      <c r="E327" s="29">
        <v>82.709998999999996</v>
      </c>
      <c r="F327" s="29">
        <v>72.274795999999995</v>
      </c>
      <c r="G327" s="29">
        <v>1143207</v>
      </c>
      <c r="H327" s="40">
        <f t="shared" si="5"/>
        <v>-9.6631814265213389E-4</v>
      </c>
    </row>
    <row r="328" spans="1:8" ht="15.75" customHeight="1" x14ac:dyDescent="0.25">
      <c r="A328" s="28">
        <v>42836</v>
      </c>
      <c r="B328" s="29">
        <v>82.650002000000001</v>
      </c>
      <c r="C328" s="29">
        <v>83.019997000000004</v>
      </c>
      <c r="D328" s="29">
        <v>82.010002</v>
      </c>
      <c r="E328" s="29">
        <v>82.629997000000003</v>
      </c>
      <c r="F328" s="29">
        <v>72.204880000000003</v>
      </c>
      <c r="G328" s="29">
        <v>1506405</v>
      </c>
      <c r="H328" s="40">
        <f t="shared" si="5"/>
        <v>-9.6736350525283843E-4</v>
      </c>
    </row>
    <row r="329" spans="1:8" ht="15.75" customHeight="1" x14ac:dyDescent="0.25">
      <c r="A329" s="28">
        <v>42837</v>
      </c>
      <c r="B329" s="29">
        <v>83.599997999999999</v>
      </c>
      <c r="C329" s="29">
        <v>84.120002999999997</v>
      </c>
      <c r="D329" s="29">
        <v>82.93</v>
      </c>
      <c r="E329" s="29">
        <v>83.389999000000003</v>
      </c>
      <c r="F329" s="29">
        <v>72.868995999999996</v>
      </c>
      <c r="G329" s="29">
        <v>1829069</v>
      </c>
      <c r="H329" s="40">
        <f t="shared" si="5"/>
        <v>9.1976608783228553E-3</v>
      </c>
    </row>
    <row r="330" spans="1:8" ht="15.75" customHeight="1" x14ac:dyDescent="0.25">
      <c r="A330" s="28">
        <v>42838</v>
      </c>
      <c r="B330" s="29">
        <v>83.510002</v>
      </c>
      <c r="C330" s="29">
        <v>83.800003000000004</v>
      </c>
      <c r="D330" s="29">
        <v>82.690002000000007</v>
      </c>
      <c r="E330" s="29">
        <v>82.830001999999993</v>
      </c>
      <c r="F330" s="29">
        <v>72.379654000000002</v>
      </c>
      <c r="G330" s="29">
        <v>1383419</v>
      </c>
      <c r="H330" s="40">
        <f t="shared" si="5"/>
        <v>-6.7153662992693874E-3</v>
      </c>
    </row>
    <row r="331" spans="1:8" ht="15.75" customHeight="1" x14ac:dyDescent="0.25">
      <c r="A331" s="28">
        <v>42843</v>
      </c>
      <c r="B331" s="29">
        <v>83.410004000000001</v>
      </c>
      <c r="C331" s="29">
        <v>83.43</v>
      </c>
      <c r="D331" s="29">
        <v>81.889999000000003</v>
      </c>
      <c r="E331" s="29">
        <v>82.440002000000007</v>
      </c>
      <c r="F331" s="29">
        <v>72.038856999999993</v>
      </c>
      <c r="G331" s="29">
        <v>1617270</v>
      </c>
      <c r="H331" s="40">
        <f t="shared" si="5"/>
        <v>-4.708464066435103E-3</v>
      </c>
    </row>
    <row r="332" spans="1:8" ht="15.75" customHeight="1" x14ac:dyDescent="0.25">
      <c r="A332" s="28">
        <v>42844</v>
      </c>
      <c r="B332" s="29">
        <v>82.730002999999996</v>
      </c>
      <c r="C332" s="29">
        <v>84.389999000000003</v>
      </c>
      <c r="D332" s="29">
        <v>82.690002000000007</v>
      </c>
      <c r="E332" s="29">
        <v>83.980002999999996</v>
      </c>
      <c r="F332" s="29">
        <v>73.384567000000004</v>
      </c>
      <c r="G332" s="29">
        <v>2118830</v>
      </c>
      <c r="H332" s="40">
        <f t="shared" si="5"/>
        <v>1.8680335252959646E-2</v>
      </c>
    </row>
    <row r="333" spans="1:8" ht="15.75" customHeight="1" x14ac:dyDescent="0.25">
      <c r="A333" s="28">
        <v>42845</v>
      </c>
      <c r="B333" s="29">
        <v>83.550003000000004</v>
      </c>
      <c r="C333" s="29">
        <v>85.309997999999993</v>
      </c>
      <c r="D333" s="29">
        <v>82.989998</v>
      </c>
      <c r="E333" s="29">
        <v>84.080001999999993</v>
      </c>
      <c r="F333" s="29">
        <v>73.471947</v>
      </c>
      <c r="G333" s="29">
        <v>2432624</v>
      </c>
      <c r="H333" s="40">
        <f t="shared" si="5"/>
        <v>1.1907135733320029E-3</v>
      </c>
    </row>
    <row r="334" spans="1:8" ht="15.75" customHeight="1" x14ac:dyDescent="0.25">
      <c r="A334" s="28">
        <v>42846</v>
      </c>
      <c r="B334" s="29">
        <v>84.25</v>
      </c>
      <c r="C334" s="29">
        <v>85.410004000000001</v>
      </c>
      <c r="D334" s="29">
        <v>83.919998000000007</v>
      </c>
      <c r="E334" s="29">
        <v>84.93</v>
      </c>
      <c r="F334" s="29">
        <v>74.214706000000007</v>
      </c>
      <c r="G334" s="29">
        <v>2363017</v>
      </c>
      <c r="H334" s="40">
        <f t="shared" si="5"/>
        <v>1.0109423124447847E-2</v>
      </c>
    </row>
    <row r="335" spans="1:8" ht="15.75" customHeight="1" x14ac:dyDescent="0.25">
      <c r="A335" s="28">
        <v>42849</v>
      </c>
      <c r="B335" s="29">
        <v>86.43</v>
      </c>
      <c r="C335" s="29">
        <v>87.620002999999997</v>
      </c>
      <c r="D335" s="29">
        <v>86.25</v>
      </c>
      <c r="E335" s="29">
        <v>87.43</v>
      </c>
      <c r="F335" s="29">
        <v>76.399292000000003</v>
      </c>
      <c r="G335" s="29">
        <v>3070174</v>
      </c>
      <c r="H335" s="40">
        <f t="shared" si="5"/>
        <v>2.9436025792516141E-2</v>
      </c>
    </row>
    <row r="336" spans="1:8" ht="15.75" customHeight="1" x14ac:dyDescent="0.25">
      <c r="A336" s="28">
        <v>42850</v>
      </c>
      <c r="B336" s="29">
        <v>87.699996999999996</v>
      </c>
      <c r="C336" s="29">
        <v>88</v>
      </c>
      <c r="D336" s="29">
        <v>86.919998000000007</v>
      </c>
      <c r="E336" s="29">
        <v>87.769997000000004</v>
      </c>
      <c r="F336" s="29">
        <v>76.696387999999999</v>
      </c>
      <c r="G336" s="29">
        <v>1681180</v>
      </c>
      <c r="H336" s="40">
        <f t="shared" si="5"/>
        <v>3.8887271363718945E-3</v>
      </c>
    </row>
    <row r="337" spans="1:8" ht="15.75" customHeight="1" x14ac:dyDescent="0.25">
      <c r="A337" s="28">
        <v>42851</v>
      </c>
      <c r="B337" s="29">
        <v>87.860000999999997</v>
      </c>
      <c r="C337" s="29">
        <v>88.970000999999996</v>
      </c>
      <c r="D337" s="29">
        <v>87.550003000000004</v>
      </c>
      <c r="E337" s="29">
        <v>88.660004000000001</v>
      </c>
      <c r="F337" s="29">
        <v>77.474106000000006</v>
      </c>
      <c r="G337" s="29">
        <v>2013349</v>
      </c>
      <c r="H337" s="40">
        <f t="shared" si="5"/>
        <v>1.0140216772659638E-2</v>
      </c>
    </row>
    <row r="338" spans="1:8" ht="15.75" customHeight="1" x14ac:dyDescent="0.25">
      <c r="A338" s="28">
        <v>42852</v>
      </c>
      <c r="B338" s="29">
        <v>88.400002000000001</v>
      </c>
      <c r="C338" s="29">
        <v>88.400002000000001</v>
      </c>
      <c r="D338" s="29">
        <v>87.309997999999993</v>
      </c>
      <c r="E338" s="29">
        <v>87.699996999999996</v>
      </c>
      <c r="F338" s="29">
        <v>76.635216</v>
      </c>
      <c r="G338" s="29">
        <v>1678073</v>
      </c>
      <c r="H338" s="40">
        <f t="shared" si="5"/>
        <v>-1.0828004907859179E-2</v>
      </c>
    </row>
    <row r="339" spans="1:8" ht="15.75" customHeight="1" x14ac:dyDescent="0.25">
      <c r="A339" s="28">
        <v>42853</v>
      </c>
      <c r="B339" s="29">
        <v>87.699996999999996</v>
      </c>
      <c r="C339" s="29">
        <v>88.230002999999996</v>
      </c>
      <c r="D339" s="29">
        <v>87.349997999999999</v>
      </c>
      <c r="E339" s="29">
        <v>87.650002000000001</v>
      </c>
      <c r="F339" s="29">
        <v>76.591530000000006</v>
      </c>
      <c r="G339" s="29">
        <v>1714974</v>
      </c>
      <c r="H339" s="40">
        <f t="shared" si="5"/>
        <v>-5.7005124119435813E-4</v>
      </c>
    </row>
    <row r="340" spans="1:8" ht="15.75" customHeight="1" x14ac:dyDescent="0.25">
      <c r="A340" s="28">
        <v>42857</v>
      </c>
      <c r="B340" s="29">
        <v>88.589995999999999</v>
      </c>
      <c r="C340" s="29">
        <v>88.790001000000004</v>
      </c>
      <c r="D340" s="29">
        <v>87.029999000000004</v>
      </c>
      <c r="E340" s="29">
        <v>87.709998999999996</v>
      </c>
      <c r="F340" s="29">
        <v>76.643958999999995</v>
      </c>
      <c r="G340" s="29">
        <v>1864875</v>
      </c>
      <c r="H340" s="40">
        <f t="shared" si="5"/>
        <v>6.8452738834157145E-4</v>
      </c>
    </row>
    <row r="341" spans="1:8" ht="15.75" customHeight="1" x14ac:dyDescent="0.25">
      <c r="A341" s="28">
        <v>42858</v>
      </c>
      <c r="B341" s="29">
        <v>87.529999000000004</v>
      </c>
      <c r="C341" s="29">
        <v>87.529999000000004</v>
      </c>
      <c r="D341" s="29">
        <v>86.620002999999997</v>
      </c>
      <c r="E341" s="29">
        <v>86.900002000000001</v>
      </c>
      <c r="F341" s="29">
        <v>75.936149999999998</v>
      </c>
      <c r="G341" s="29">
        <v>1663461</v>
      </c>
      <c r="H341" s="40">
        <f t="shared" si="5"/>
        <v>-9.2350265987695135E-3</v>
      </c>
    </row>
    <row r="342" spans="1:8" ht="15.75" customHeight="1" x14ac:dyDescent="0.25">
      <c r="A342" s="28">
        <v>42859</v>
      </c>
      <c r="B342" s="29">
        <v>87.68</v>
      </c>
      <c r="C342" s="29">
        <v>88.720000999999996</v>
      </c>
      <c r="D342" s="29">
        <v>86.639999000000003</v>
      </c>
      <c r="E342" s="29">
        <v>87.300003000000004</v>
      </c>
      <c r="F342" s="29">
        <v>76.285697999999996</v>
      </c>
      <c r="G342" s="29">
        <v>2232748</v>
      </c>
      <c r="H342" s="40">
        <f t="shared" si="5"/>
        <v>4.6031830689334807E-3</v>
      </c>
    </row>
    <row r="343" spans="1:8" ht="15.75" customHeight="1" x14ac:dyDescent="0.25">
      <c r="A343" s="28">
        <v>42860</v>
      </c>
      <c r="B343" s="29">
        <v>87.5</v>
      </c>
      <c r="C343" s="29">
        <v>89.099997999999999</v>
      </c>
      <c r="D343" s="29">
        <v>86.989998</v>
      </c>
      <c r="E343" s="29">
        <v>89.099997999999999</v>
      </c>
      <c r="F343" s="29">
        <v>77.858588999999995</v>
      </c>
      <c r="G343" s="29">
        <v>2668487</v>
      </c>
      <c r="H343" s="40">
        <f t="shared" si="5"/>
        <v>2.0618425750001057E-2</v>
      </c>
    </row>
    <row r="344" spans="1:8" ht="15.75" customHeight="1" x14ac:dyDescent="0.25">
      <c r="A344" s="28">
        <v>42863</v>
      </c>
      <c r="B344" s="29">
        <v>89.669998000000007</v>
      </c>
      <c r="C344" s="29">
        <v>90.059997999999993</v>
      </c>
      <c r="D344" s="29">
        <v>88.900002000000001</v>
      </c>
      <c r="E344" s="29">
        <v>89.889999000000003</v>
      </c>
      <c r="F344" s="29">
        <v>78.548919999999995</v>
      </c>
      <c r="G344" s="29">
        <v>2263707</v>
      </c>
      <c r="H344" s="40">
        <f t="shared" si="5"/>
        <v>8.8664720086308879E-3</v>
      </c>
    </row>
    <row r="345" spans="1:8" ht="15.75" customHeight="1" x14ac:dyDescent="0.25">
      <c r="A345" s="28">
        <v>42864</v>
      </c>
      <c r="B345" s="29">
        <v>90.150002000000001</v>
      </c>
      <c r="C345" s="29">
        <v>90.18</v>
      </c>
      <c r="D345" s="29">
        <v>88.5</v>
      </c>
      <c r="E345" s="29">
        <v>89.529999000000004</v>
      </c>
      <c r="F345" s="29">
        <v>78.234336999999996</v>
      </c>
      <c r="G345" s="29">
        <v>1914241</v>
      </c>
      <c r="H345" s="40">
        <f t="shared" si="5"/>
        <v>-4.0049309398525468E-3</v>
      </c>
    </row>
    <row r="346" spans="1:8" ht="15.75" customHeight="1" x14ac:dyDescent="0.25">
      <c r="A346" s="28">
        <v>42865</v>
      </c>
      <c r="B346" s="29">
        <v>89.440002000000007</v>
      </c>
      <c r="C346" s="29">
        <v>90.900002000000001</v>
      </c>
      <c r="D346" s="29">
        <v>89.440002000000007</v>
      </c>
      <c r="E346" s="29">
        <v>90.519997000000004</v>
      </c>
      <c r="F346" s="29">
        <v>79.099434000000002</v>
      </c>
      <c r="G346" s="29">
        <v>1926305</v>
      </c>
      <c r="H346" s="40">
        <f t="shared" si="5"/>
        <v>1.1057766105949218E-2</v>
      </c>
    </row>
    <row r="347" spans="1:8" ht="15.75" customHeight="1" x14ac:dyDescent="0.25">
      <c r="A347" s="28">
        <v>42866</v>
      </c>
      <c r="B347" s="29">
        <v>90.669998000000007</v>
      </c>
      <c r="C347" s="29">
        <v>91.059997999999993</v>
      </c>
      <c r="D347" s="29">
        <v>89.57</v>
      </c>
      <c r="E347" s="29">
        <v>90.139999000000003</v>
      </c>
      <c r="F347" s="29">
        <v>78.767371999999995</v>
      </c>
      <c r="G347" s="29">
        <v>2727611</v>
      </c>
      <c r="H347" s="40">
        <f t="shared" si="5"/>
        <v>-4.198032567464538E-3</v>
      </c>
    </row>
    <row r="348" spans="1:8" ht="15.75" customHeight="1" x14ac:dyDescent="0.25">
      <c r="A348" s="28">
        <v>42867</v>
      </c>
      <c r="B348" s="29">
        <v>87.029999000000004</v>
      </c>
      <c r="C348" s="29">
        <v>88.07</v>
      </c>
      <c r="D348" s="29">
        <v>86.870002999999997</v>
      </c>
      <c r="E348" s="29">
        <v>87.239998</v>
      </c>
      <c r="F348" s="29">
        <v>79.312859000000003</v>
      </c>
      <c r="G348" s="29">
        <v>2348529</v>
      </c>
      <c r="H348" s="40">
        <f t="shared" si="5"/>
        <v>6.9252913503323743E-3</v>
      </c>
    </row>
    <row r="349" spans="1:8" ht="15.75" customHeight="1" x14ac:dyDescent="0.25">
      <c r="A349" s="28">
        <v>42870</v>
      </c>
      <c r="B349" s="29">
        <v>87.690002000000007</v>
      </c>
      <c r="C349" s="29">
        <v>87.900002000000001</v>
      </c>
      <c r="D349" s="29">
        <v>86.559997999999993</v>
      </c>
      <c r="E349" s="29">
        <v>87.349997999999999</v>
      </c>
      <c r="F349" s="29">
        <v>79.412864999999996</v>
      </c>
      <c r="G349" s="29">
        <v>1555557</v>
      </c>
      <c r="H349" s="40">
        <f t="shared" si="5"/>
        <v>1.2609052461467485E-3</v>
      </c>
    </row>
    <row r="350" spans="1:8" ht="15.75" customHeight="1" x14ac:dyDescent="0.25">
      <c r="A350" s="28">
        <v>42871</v>
      </c>
      <c r="B350" s="29">
        <v>87.190002000000007</v>
      </c>
      <c r="C350" s="29">
        <v>87.209998999999996</v>
      </c>
      <c r="D350" s="29">
        <v>86.43</v>
      </c>
      <c r="E350" s="29">
        <v>86.690002000000007</v>
      </c>
      <c r="F350" s="29">
        <v>78.812836000000004</v>
      </c>
      <c r="G350" s="29">
        <v>1615215</v>
      </c>
      <c r="H350" s="40">
        <f t="shared" si="5"/>
        <v>-7.5558160507115391E-3</v>
      </c>
    </row>
    <row r="351" spans="1:8" ht="15.75" customHeight="1" x14ac:dyDescent="0.25">
      <c r="A351" s="28">
        <v>42872</v>
      </c>
      <c r="B351" s="29">
        <v>86.150002000000001</v>
      </c>
      <c r="C351" s="29">
        <v>87.07</v>
      </c>
      <c r="D351" s="29">
        <v>85.599997999999999</v>
      </c>
      <c r="E351" s="29">
        <v>86.43</v>
      </c>
      <c r="F351" s="29">
        <v>78.576453999999998</v>
      </c>
      <c r="G351" s="29">
        <v>1887198</v>
      </c>
      <c r="H351" s="40">
        <f t="shared" si="5"/>
        <v>-2.9992830101940315E-3</v>
      </c>
    </row>
    <row r="352" spans="1:8" ht="15.75" customHeight="1" x14ac:dyDescent="0.25">
      <c r="A352" s="28">
        <v>42873</v>
      </c>
      <c r="B352" s="29">
        <v>86.239998</v>
      </c>
      <c r="C352" s="29">
        <v>86.290001000000004</v>
      </c>
      <c r="D352" s="29">
        <v>83.800003000000004</v>
      </c>
      <c r="E352" s="29">
        <v>85.190002000000007</v>
      </c>
      <c r="F352" s="29">
        <v>77.449134999999998</v>
      </c>
      <c r="G352" s="29">
        <v>2760266</v>
      </c>
      <c r="H352" s="40">
        <f t="shared" si="5"/>
        <v>-1.4346778743667965E-2</v>
      </c>
    </row>
    <row r="353" spans="1:8" ht="15.75" customHeight="1" x14ac:dyDescent="0.25">
      <c r="A353" s="28">
        <v>42874</v>
      </c>
      <c r="B353" s="29">
        <v>85.5</v>
      </c>
      <c r="C353" s="29">
        <v>86.720000999999996</v>
      </c>
      <c r="D353" s="29">
        <v>85.389999000000003</v>
      </c>
      <c r="E353" s="29">
        <v>86.18</v>
      </c>
      <c r="F353" s="29">
        <v>78.349174000000005</v>
      </c>
      <c r="G353" s="29">
        <v>2530349</v>
      </c>
      <c r="H353" s="40">
        <f t="shared" si="5"/>
        <v>1.1621033598373964E-2</v>
      </c>
    </row>
    <row r="354" spans="1:8" ht="15.75" customHeight="1" x14ac:dyDescent="0.25">
      <c r="A354" s="28">
        <v>42877</v>
      </c>
      <c r="B354" s="29">
        <v>86.589995999999999</v>
      </c>
      <c r="C354" s="29">
        <v>86.739998</v>
      </c>
      <c r="D354" s="29">
        <v>85.18</v>
      </c>
      <c r="E354" s="29">
        <v>85.900002000000001</v>
      </c>
      <c r="F354" s="29">
        <v>78.094620000000006</v>
      </c>
      <c r="G354" s="29">
        <v>1357947</v>
      </c>
      <c r="H354" s="40">
        <f t="shared" si="5"/>
        <v>-3.248968521352924E-3</v>
      </c>
    </row>
    <row r="355" spans="1:8" ht="15.75" customHeight="1" x14ac:dyDescent="0.25">
      <c r="A355" s="28">
        <v>42878</v>
      </c>
      <c r="B355" s="29">
        <v>85.75</v>
      </c>
      <c r="C355" s="29">
        <v>87.470000999999996</v>
      </c>
      <c r="D355" s="29">
        <v>85.610000999999997</v>
      </c>
      <c r="E355" s="29">
        <v>86.269997000000004</v>
      </c>
      <c r="F355" s="29">
        <v>78.430999999999997</v>
      </c>
      <c r="G355" s="29">
        <v>1891517</v>
      </c>
      <c r="H355" s="40">
        <f t="shared" si="5"/>
        <v>4.3073389690606589E-3</v>
      </c>
    </row>
    <row r="356" spans="1:8" ht="15.75" customHeight="1" x14ac:dyDescent="0.25">
      <c r="A356" s="28">
        <v>42879</v>
      </c>
      <c r="B356" s="29">
        <v>85.82</v>
      </c>
      <c r="C356" s="29">
        <v>86.139999000000003</v>
      </c>
      <c r="D356" s="29">
        <v>85.129997000000003</v>
      </c>
      <c r="E356" s="29">
        <v>85.769997000000004</v>
      </c>
      <c r="F356" s="29">
        <v>77.976425000000006</v>
      </c>
      <c r="G356" s="29">
        <v>1362796</v>
      </c>
      <c r="H356" s="40">
        <f t="shared" si="5"/>
        <v>-5.7958587803290662E-3</v>
      </c>
    </row>
    <row r="357" spans="1:8" ht="15.75" customHeight="1" x14ac:dyDescent="0.25">
      <c r="A357" s="28">
        <v>42880</v>
      </c>
      <c r="B357" s="29">
        <v>85.980002999999996</v>
      </c>
      <c r="C357" s="29">
        <v>86.040001000000004</v>
      </c>
      <c r="D357" s="29">
        <v>84.870002999999997</v>
      </c>
      <c r="E357" s="29">
        <v>85.239998</v>
      </c>
      <c r="F357" s="29">
        <v>77.494583000000006</v>
      </c>
      <c r="G357" s="29">
        <v>1067356</v>
      </c>
      <c r="H357" s="40">
        <f t="shared" si="5"/>
        <v>-6.1793292011015355E-3</v>
      </c>
    </row>
    <row r="358" spans="1:8" ht="15.75" customHeight="1" x14ac:dyDescent="0.25">
      <c r="A358" s="28">
        <v>42881</v>
      </c>
      <c r="B358" s="29">
        <v>85.050003000000004</v>
      </c>
      <c r="C358" s="29">
        <v>85.199996999999996</v>
      </c>
      <c r="D358" s="29">
        <v>83.639999000000003</v>
      </c>
      <c r="E358" s="29">
        <v>84.309997999999993</v>
      </c>
      <c r="F358" s="29">
        <v>76.649094000000005</v>
      </c>
      <c r="G358" s="29">
        <v>1817563</v>
      </c>
      <c r="H358" s="40">
        <f t="shared" si="5"/>
        <v>-1.0910298078512182E-2</v>
      </c>
    </row>
    <row r="359" spans="1:8" ht="15.75" customHeight="1" x14ac:dyDescent="0.25">
      <c r="A359" s="28">
        <v>42884</v>
      </c>
      <c r="B359" s="29">
        <v>84.050003000000004</v>
      </c>
      <c r="C359" s="29">
        <v>84.639999000000003</v>
      </c>
      <c r="D359" s="29">
        <v>83.940002000000007</v>
      </c>
      <c r="E359" s="29">
        <v>84.559997999999993</v>
      </c>
      <c r="F359" s="29">
        <v>76.876380999999995</v>
      </c>
      <c r="G359" s="29">
        <v>738074</v>
      </c>
      <c r="H359" s="40">
        <f t="shared" si="5"/>
        <v>2.965292714353307E-3</v>
      </c>
    </row>
    <row r="360" spans="1:8" ht="15.75" customHeight="1" x14ac:dyDescent="0.25">
      <c r="A360" s="28">
        <v>42885</v>
      </c>
      <c r="B360" s="29">
        <v>84.239998</v>
      </c>
      <c r="C360" s="29">
        <v>84.940002000000007</v>
      </c>
      <c r="D360" s="29">
        <v>83.940002000000007</v>
      </c>
      <c r="E360" s="29">
        <v>84.239998</v>
      </c>
      <c r="F360" s="29">
        <v>76.585457000000005</v>
      </c>
      <c r="G360" s="29">
        <v>1366393</v>
      </c>
      <c r="H360" s="40">
        <f t="shared" si="5"/>
        <v>-3.7843092535793099E-3</v>
      </c>
    </row>
    <row r="361" spans="1:8" ht="15.75" customHeight="1" x14ac:dyDescent="0.25">
      <c r="A361" s="28">
        <v>42886</v>
      </c>
      <c r="B361" s="29">
        <v>84.25</v>
      </c>
      <c r="C361" s="29">
        <v>84.419998000000007</v>
      </c>
      <c r="D361" s="29">
        <v>83.169998000000007</v>
      </c>
      <c r="E361" s="29">
        <v>83.290001000000004</v>
      </c>
      <c r="F361" s="29">
        <v>75.721778999999998</v>
      </c>
      <c r="G361" s="29">
        <v>1699913</v>
      </c>
      <c r="H361" s="40">
        <f t="shared" si="5"/>
        <v>-1.1277310782385364E-2</v>
      </c>
    </row>
    <row r="362" spans="1:8" ht="15.75" customHeight="1" x14ac:dyDescent="0.25">
      <c r="A362" s="28">
        <v>42887</v>
      </c>
      <c r="B362" s="29">
        <v>83.510002</v>
      </c>
      <c r="C362" s="29">
        <v>85.309997999999993</v>
      </c>
      <c r="D362" s="29">
        <v>83.480002999999996</v>
      </c>
      <c r="E362" s="29">
        <v>84.919998000000007</v>
      </c>
      <c r="F362" s="29">
        <v>77.203666999999996</v>
      </c>
      <c r="G362" s="29">
        <v>1952537</v>
      </c>
      <c r="H362" s="40">
        <f t="shared" si="5"/>
        <v>1.9570168841384517E-2</v>
      </c>
    </row>
    <row r="363" spans="1:8" ht="15.75" customHeight="1" x14ac:dyDescent="0.25">
      <c r="A363" s="28">
        <v>42888</v>
      </c>
      <c r="B363" s="29">
        <v>85.489998</v>
      </c>
      <c r="C363" s="29">
        <v>87</v>
      </c>
      <c r="D363" s="29">
        <v>85.349997999999999</v>
      </c>
      <c r="E363" s="29">
        <v>85.93</v>
      </c>
      <c r="F363" s="29">
        <v>78.121894999999995</v>
      </c>
      <c r="G363" s="29">
        <v>1931083</v>
      </c>
      <c r="H363" s="40">
        <f t="shared" si="5"/>
        <v>1.1893580132663839E-2</v>
      </c>
    </row>
    <row r="364" spans="1:8" ht="15.75" customHeight="1" x14ac:dyDescent="0.25">
      <c r="A364" s="28">
        <v>42891</v>
      </c>
      <c r="B364" s="29">
        <v>85.93</v>
      </c>
      <c r="C364" s="29">
        <v>85.93</v>
      </c>
      <c r="D364" s="29">
        <v>85.93</v>
      </c>
      <c r="E364" s="29">
        <v>85.93</v>
      </c>
      <c r="F364" s="29">
        <v>78.121894999999995</v>
      </c>
      <c r="G364" s="29">
        <v>0</v>
      </c>
      <c r="H364" s="40">
        <f t="shared" si="5"/>
        <v>0</v>
      </c>
    </row>
    <row r="365" spans="1:8" ht="15.75" customHeight="1" x14ac:dyDescent="0.25">
      <c r="A365" s="28">
        <v>42892</v>
      </c>
      <c r="B365" s="29">
        <v>85.699996999999996</v>
      </c>
      <c r="C365" s="29">
        <v>85.959998999999996</v>
      </c>
      <c r="D365" s="29">
        <v>84.300003000000004</v>
      </c>
      <c r="E365" s="29">
        <v>84.830001999999993</v>
      </c>
      <c r="F365" s="29">
        <v>77.121841000000003</v>
      </c>
      <c r="G365" s="29">
        <v>1925519</v>
      </c>
      <c r="H365" s="40">
        <f t="shared" si="5"/>
        <v>-1.2801199970891575E-2</v>
      </c>
    </row>
    <row r="366" spans="1:8" ht="15.75" customHeight="1" x14ac:dyDescent="0.25">
      <c r="A366" s="28">
        <v>42893</v>
      </c>
      <c r="B366" s="29">
        <v>84.709998999999996</v>
      </c>
      <c r="C366" s="29">
        <v>85.379997000000003</v>
      </c>
      <c r="D366" s="29">
        <v>84.220000999999996</v>
      </c>
      <c r="E366" s="29">
        <v>84.599997999999999</v>
      </c>
      <c r="F366" s="29">
        <v>76.912743000000006</v>
      </c>
      <c r="G366" s="29">
        <v>1160342</v>
      </c>
      <c r="H366" s="40">
        <f t="shared" si="5"/>
        <v>-2.7112682644595543E-3</v>
      </c>
    </row>
    <row r="367" spans="1:8" ht="15.75" customHeight="1" x14ac:dyDescent="0.25">
      <c r="A367" s="28">
        <v>42894</v>
      </c>
      <c r="B367" s="29">
        <v>84.540001000000004</v>
      </c>
      <c r="C367" s="29">
        <v>84.93</v>
      </c>
      <c r="D367" s="29">
        <v>83.739998</v>
      </c>
      <c r="E367" s="29">
        <v>84.110000999999997</v>
      </c>
      <c r="F367" s="29">
        <v>76.467269999999999</v>
      </c>
      <c r="G367" s="29">
        <v>1554382</v>
      </c>
      <c r="H367" s="40">
        <f t="shared" si="5"/>
        <v>-5.7919270932776934E-3</v>
      </c>
    </row>
    <row r="368" spans="1:8" ht="15.75" customHeight="1" x14ac:dyDescent="0.25">
      <c r="A368" s="28">
        <v>42895</v>
      </c>
      <c r="B368" s="29">
        <v>84.199996999999996</v>
      </c>
      <c r="C368" s="29">
        <v>84.870002999999997</v>
      </c>
      <c r="D368" s="29">
        <v>84</v>
      </c>
      <c r="E368" s="29">
        <v>84.43</v>
      </c>
      <c r="F368" s="29">
        <v>76.758194000000003</v>
      </c>
      <c r="G368" s="29">
        <v>984708</v>
      </c>
      <c r="H368" s="40">
        <f t="shared" si="5"/>
        <v>3.8045558576891292E-3</v>
      </c>
    </row>
    <row r="369" spans="1:8" ht="15.75" customHeight="1" x14ac:dyDescent="0.25">
      <c r="A369" s="28">
        <v>42898</v>
      </c>
      <c r="B369" s="29">
        <v>84.25</v>
      </c>
      <c r="C369" s="29">
        <v>85.879997000000003</v>
      </c>
      <c r="D369" s="29">
        <v>84.129997000000003</v>
      </c>
      <c r="E369" s="29">
        <v>84.900002000000001</v>
      </c>
      <c r="F369" s="29">
        <v>77.185485999999997</v>
      </c>
      <c r="G369" s="29">
        <v>1742216</v>
      </c>
      <c r="H369" s="40">
        <f t="shared" si="5"/>
        <v>5.5667281593414497E-3</v>
      </c>
    </row>
    <row r="370" spans="1:8" ht="15.75" customHeight="1" x14ac:dyDescent="0.25">
      <c r="A370" s="28">
        <v>42899</v>
      </c>
      <c r="B370" s="29">
        <v>85.209998999999996</v>
      </c>
      <c r="C370" s="29">
        <v>85.449996999999996</v>
      </c>
      <c r="D370" s="29">
        <v>84.900002000000001</v>
      </c>
      <c r="E370" s="29">
        <v>85.059997999999993</v>
      </c>
      <c r="F370" s="29">
        <v>77.330939999999998</v>
      </c>
      <c r="G370" s="29">
        <v>929682</v>
      </c>
      <c r="H370" s="40">
        <f t="shared" si="5"/>
        <v>1.8844734617593506E-3</v>
      </c>
    </row>
    <row r="371" spans="1:8" ht="15.75" customHeight="1" x14ac:dyDescent="0.25">
      <c r="A371" s="28">
        <v>42900</v>
      </c>
      <c r="B371" s="29">
        <v>85.120002999999997</v>
      </c>
      <c r="C371" s="29">
        <v>85.190002000000007</v>
      </c>
      <c r="D371" s="29">
        <v>83.709998999999996</v>
      </c>
      <c r="E371" s="29">
        <v>84.110000999999997</v>
      </c>
      <c r="F371" s="29">
        <v>76.467269999999999</v>
      </c>
      <c r="G371" s="29">
        <v>2438550</v>
      </c>
      <c r="H371" s="40">
        <f t="shared" si="5"/>
        <v>-1.1168492197301649E-2</v>
      </c>
    </row>
    <row r="372" spans="1:8" ht="15.75" customHeight="1" x14ac:dyDescent="0.25">
      <c r="A372" s="28">
        <v>42901</v>
      </c>
      <c r="B372" s="29">
        <v>84.050003000000004</v>
      </c>
      <c r="C372" s="29">
        <v>84.68</v>
      </c>
      <c r="D372" s="29">
        <v>82.839995999999999</v>
      </c>
      <c r="E372" s="29">
        <v>83.419998000000007</v>
      </c>
      <c r="F372" s="29">
        <v>75.839966000000004</v>
      </c>
      <c r="G372" s="29">
        <v>1980581</v>
      </c>
      <c r="H372" s="40">
        <f t="shared" si="5"/>
        <v>-8.2035621253380153E-3</v>
      </c>
    </row>
    <row r="373" spans="1:8" ht="15.75" customHeight="1" x14ac:dyDescent="0.25">
      <c r="A373" s="28">
        <v>42902</v>
      </c>
      <c r="B373" s="29">
        <v>83.900002000000001</v>
      </c>
      <c r="C373" s="29">
        <v>84.330001999999993</v>
      </c>
      <c r="D373" s="29">
        <v>83.139999000000003</v>
      </c>
      <c r="E373" s="29">
        <v>83.360000999999997</v>
      </c>
      <c r="F373" s="29">
        <v>75.785415999999998</v>
      </c>
      <c r="G373" s="29">
        <v>3149044</v>
      </c>
      <c r="H373" s="40">
        <f t="shared" si="5"/>
        <v>-7.1927774862146077E-4</v>
      </c>
    </row>
    <row r="374" spans="1:8" ht="15.75" customHeight="1" x14ac:dyDescent="0.25">
      <c r="A374" s="28">
        <v>42905</v>
      </c>
      <c r="B374" s="29">
        <v>84.099997999999999</v>
      </c>
      <c r="C374" s="29">
        <v>84.629997000000003</v>
      </c>
      <c r="D374" s="29">
        <v>84</v>
      </c>
      <c r="E374" s="29">
        <v>84</v>
      </c>
      <c r="F374" s="29">
        <v>76.367264000000006</v>
      </c>
      <c r="G374" s="29">
        <v>1181583</v>
      </c>
      <c r="H374" s="40">
        <f t="shared" si="5"/>
        <v>7.6775721597939217E-3</v>
      </c>
    </row>
    <row r="375" spans="1:8" ht="15.75" customHeight="1" x14ac:dyDescent="0.25">
      <c r="A375" s="28">
        <v>42906</v>
      </c>
      <c r="B375" s="29">
        <v>84.5</v>
      </c>
      <c r="C375" s="29">
        <v>84.699996999999996</v>
      </c>
      <c r="D375" s="29">
        <v>83.5</v>
      </c>
      <c r="E375" s="29">
        <v>83.650002000000001</v>
      </c>
      <c r="F375" s="29">
        <v>76.049064999999999</v>
      </c>
      <c r="G375" s="29">
        <v>1047704</v>
      </c>
      <c r="H375" s="40">
        <f t="shared" si="5"/>
        <v>-4.1666937288732386E-3</v>
      </c>
    </row>
    <row r="376" spans="1:8" ht="15.75" customHeight="1" x14ac:dyDescent="0.25">
      <c r="A376" s="28">
        <v>42907</v>
      </c>
      <c r="B376" s="29">
        <v>83.330001999999993</v>
      </c>
      <c r="C376" s="29">
        <v>83.68</v>
      </c>
      <c r="D376" s="29">
        <v>82.669998000000007</v>
      </c>
      <c r="E376" s="29">
        <v>83.599997999999999</v>
      </c>
      <c r="F376" s="29">
        <v>76.003608999999997</v>
      </c>
      <c r="G376" s="29">
        <v>1128180</v>
      </c>
      <c r="H376" s="40">
        <f t="shared" si="5"/>
        <v>-5.9771938024488769E-4</v>
      </c>
    </row>
    <row r="377" spans="1:8" ht="15.75" customHeight="1" x14ac:dyDescent="0.25">
      <c r="A377" s="28">
        <v>42908</v>
      </c>
      <c r="B377" s="29">
        <v>83.519997000000004</v>
      </c>
      <c r="C377" s="29">
        <v>84.459998999999996</v>
      </c>
      <c r="D377" s="29">
        <v>82.940002000000007</v>
      </c>
      <c r="E377" s="29">
        <v>84.169998000000007</v>
      </c>
      <c r="F377" s="29">
        <v>76.521811999999997</v>
      </c>
      <c r="G377" s="29">
        <v>1436608</v>
      </c>
      <c r="H377" s="40">
        <f t="shared" si="5"/>
        <v>6.8181367545323557E-3</v>
      </c>
    </row>
    <row r="378" spans="1:8" ht="15.75" customHeight="1" x14ac:dyDescent="0.25">
      <c r="A378" s="28">
        <v>42909</v>
      </c>
      <c r="B378" s="29">
        <v>84.199996999999996</v>
      </c>
      <c r="C378" s="29">
        <v>84.449996999999996</v>
      </c>
      <c r="D378" s="29">
        <v>82.849997999999999</v>
      </c>
      <c r="E378" s="29">
        <v>83.599997999999999</v>
      </c>
      <c r="F378" s="29">
        <v>76.003608999999997</v>
      </c>
      <c r="G378" s="29">
        <v>1497917</v>
      </c>
      <c r="H378" s="40">
        <f t="shared" si="5"/>
        <v>-6.7719645739701129E-3</v>
      </c>
    </row>
    <row r="379" spans="1:8" ht="15.75" customHeight="1" x14ac:dyDescent="0.25">
      <c r="A379" s="28">
        <v>42912</v>
      </c>
      <c r="B379" s="29">
        <v>83.879997000000003</v>
      </c>
      <c r="C379" s="29">
        <v>84.459998999999996</v>
      </c>
      <c r="D379" s="29">
        <v>83.290001000000004</v>
      </c>
      <c r="E379" s="29">
        <v>83.489998</v>
      </c>
      <c r="F379" s="29">
        <v>75.903603000000004</v>
      </c>
      <c r="G379" s="29">
        <v>1101405</v>
      </c>
      <c r="H379" s="40">
        <f t="shared" si="5"/>
        <v>-1.3158059375837361E-3</v>
      </c>
    </row>
    <row r="380" spans="1:8" ht="15.75" customHeight="1" x14ac:dyDescent="0.25">
      <c r="A380" s="28">
        <v>42913</v>
      </c>
      <c r="B380" s="29">
        <v>83</v>
      </c>
      <c r="C380" s="29">
        <v>83.5</v>
      </c>
      <c r="D380" s="29">
        <v>82.169998000000007</v>
      </c>
      <c r="E380" s="29">
        <v>82.860000999999997</v>
      </c>
      <c r="F380" s="29">
        <v>75.330855999999997</v>
      </c>
      <c r="G380" s="29">
        <v>1796666</v>
      </c>
      <c r="H380" s="40">
        <f t="shared" si="5"/>
        <v>-7.5457155834882661E-3</v>
      </c>
    </row>
    <row r="381" spans="1:8" ht="15.75" customHeight="1" x14ac:dyDescent="0.25">
      <c r="A381" s="28">
        <v>42914</v>
      </c>
      <c r="B381" s="29">
        <v>82.5</v>
      </c>
      <c r="C381" s="29">
        <v>84.129997000000003</v>
      </c>
      <c r="D381" s="29">
        <v>82.370002999999997</v>
      </c>
      <c r="E381" s="29">
        <v>83.68</v>
      </c>
      <c r="F381" s="29">
        <v>76.076340000000002</v>
      </c>
      <c r="G381" s="29">
        <v>1835895</v>
      </c>
      <c r="H381" s="40">
        <f t="shared" si="5"/>
        <v>9.8961307435561086E-3</v>
      </c>
    </row>
    <row r="382" spans="1:8" ht="15.75" customHeight="1" x14ac:dyDescent="0.25">
      <c r="A382" s="28">
        <v>42915</v>
      </c>
      <c r="B382" s="29">
        <v>84.099997999999999</v>
      </c>
      <c r="C382" s="29">
        <v>84.269997000000004</v>
      </c>
      <c r="D382" s="29">
        <v>82.139999000000003</v>
      </c>
      <c r="E382" s="29">
        <v>82.720000999999996</v>
      </c>
      <c r="F382" s="29">
        <v>75.203568000000004</v>
      </c>
      <c r="G382" s="29">
        <v>2140773</v>
      </c>
      <c r="H382" s="40">
        <f t="shared" si="5"/>
        <v>-1.1472318463269904E-2</v>
      </c>
    </row>
    <row r="383" spans="1:8" ht="15.75" customHeight="1" x14ac:dyDescent="0.25">
      <c r="A383" s="28">
        <v>42916</v>
      </c>
      <c r="B383" s="29">
        <v>82.879997000000003</v>
      </c>
      <c r="C383" s="29">
        <v>83.050003000000004</v>
      </c>
      <c r="D383" s="29">
        <v>81.199996999999996</v>
      </c>
      <c r="E383" s="29">
        <v>81.279999000000004</v>
      </c>
      <c r="F383" s="29">
        <v>73.894417000000004</v>
      </c>
      <c r="G383" s="29">
        <v>2137136</v>
      </c>
      <c r="H383" s="40">
        <f t="shared" si="5"/>
        <v>-1.74080969136996E-2</v>
      </c>
    </row>
    <row r="384" spans="1:8" ht="15.75" customHeight="1" x14ac:dyDescent="0.25">
      <c r="A384" s="28">
        <v>42919</v>
      </c>
      <c r="B384" s="29">
        <v>80.510002</v>
      </c>
      <c r="C384" s="29">
        <v>83.519997000000004</v>
      </c>
      <c r="D384" s="29">
        <v>80.5</v>
      </c>
      <c r="E384" s="29">
        <v>82.980002999999996</v>
      </c>
      <c r="F384" s="29">
        <v>75.439948999999999</v>
      </c>
      <c r="G384" s="29">
        <v>1938295</v>
      </c>
      <c r="H384" s="40">
        <f t="shared" si="5"/>
        <v>2.0915409617481506E-2</v>
      </c>
    </row>
    <row r="385" spans="1:8" ht="15.75" customHeight="1" x14ac:dyDescent="0.25">
      <c r="A385" s="28">
        <v>42920</v>
      </c>
      <c r="B385" s="29">
        <v>82.550003000000004</v>
      </c>
      <c r="C385" s="29">
        <v>83.529999000000004</v>
      </c>
      <c r="D385" s="29">
        <v>82.279999000000004</v>
      </c>
      <c r="E385" s="29">
        <v>82.279999000000004</v>
      </c>
      <c r="F385" s="29">
        <v>74.803550999999999</v>
      </c>
      <c r="G385" s="29">
        <v>1223306</v>
      </c>
      <c r="H385" s="40">
        <f t="shared" si="5"/>
        <v>-8.4358222458501553E-3</v>
      </c>
    </row>
    <row r="386" spans="1:8" ht="15.75" customHeight="1" x14ac:dyDescent="0.25">
      <c r="A386" s="28">
        <v>42921</v>
      </c>
      <c r="B386" s="29">
        <v>82.050003000000004</v>
      </c>
      <c r="C386" s="29">
        <v>82.18</v>
      </c>
      <c r="D386" s="29">
        <v>81.190002000000007</v>
      </c>
      <c r="E386" s="29">
        <v>81.529999000000004</v>
      </c>
      <c r="F386" s="29">
        <v>74.121696</v>
      </c>
      <c r="G386" s="29">
        <v>1671095</v>
      </c>
      <c r="H386" s="40">
        <f t="shared" si="5"/>
        <v>-9.1152758242719623E-3</v>
      </c>
    </row>
    <row r="387" spans="1:8" ht="15.75" customHeight="1" x14ac:dyDescent="0.25">
      <c r="A387" s="28">
        <v>42922</v>
      </c>
      <c r="B387" s="29">
        <v>81.800003000000004</v>
      </c>
      <c r="C387" s="29">
        <v>82.129997000000003</v>
      </c>
      <c r="D387" s="29">
        <v>80.5</v>
      </c>
      <c r="E387" s="29">
        <v>81.440002000000007</v>
      </c>
      <c r="F387" s="29">
        <v>74.039878999999999</v>
      </c>
      <c r="G387" s="29">
        <v>2095259</v>
      </c>
      <c r="H387" s="40">
        <f t="shared" si="5"/>
        <v>-1.1038198586281744E-3</v>
      </c>
    </row>
    <row r="388" spans="1:8" ht="15.75" customHeight="1" x14ac:dyDescent="0.25">
      <c r="A388" s="28">
        <v>42923</v>
      </c>
      <c r="B388" s="29">
        <v>81.400002000000001</v>
      </c>
      <c r="C388" s="29">
        <v>81.599997999999999</v>
      </c>
      <c r="D388" s="29">
        <v>80.830001999999993</v>
      </c>
      <c r="E388" s="29">
        <v>81.379997000000003</v>
      </c>
      <c r="F388" s="29">
        <v>73.985328999999993</v>
      </c>
      <c r="G388" s="29">
        <v>1114144</v>
      </c>
      <c r="H388" s="40">
        <f t="shared" ref="H388:H451" si="6">F388/F387-1</f>
        <v>-7.3676511545905932E-4</v>
      </c>
    </row>
    <row r="389" spans="1:8" ht="15.75" customHeight="1" x14ac:dyDescent="0.25">
      <c r="A389" s="28">
        <v>42926</v>
      </c>
      <c r="B389" s="29">
        <v>81.75</v>
      </c>
      <c r="C389" s="29">
        <v>82.129997000000003</v>
      </c>
      <c r="D389" s="29">
        <v>81.180000000000007</v>
      </c>
      <c r="E389" s="29">
        <v>81.620002999999997</v>
      </c>
      <c r="F389" s="29">
        <v>74.203529000000003</v>
      </c>
      <c r="G389" s="29">
        <v>1053915</v>
      </c>
      <c r="H389" s="40">
        <f t="shared" si="6"/>
        <v>2.9492333540885873E-3</v>
      </c>
    </row>
    <row r="390" spans="1:8" ht="15.75" customHeight="1" x14ac:dyDescent="0.25">
      <c r="A390" s="28">
        <v>42927</v>
      </c>
      <c r="B390" s="29">
        <v>82.400002000000001</v>
      </c>
      <c r="C390" s="29">
        <v>83.379997000000003</v>
      </c>
      <c r="D390" s="29">
        <v>82.110000999999997</v>
      </c>
      <c r="E390" s="29">
        <v>83.010002</v>
      </c>
      <c r="F390" s="29">
        <v>75.467224000000002</v>
      </c>
      <c r="G390" s="29">
        <v>2043589</v>
      </c>
      <c r="H390" s="40">
        <f t="shared" si="6"/>
        <v>1.7030119955615541E-2</v>
      </c>
    </row>
    <row r="391" spans="1:8" ht="15.75" customHeight="1" x14ac:dyDescent="0.25">
      <c r="A391" s="28">
        <v>42928</v>
      </c>
      <c r="B391" s="29">
        <v>83.25</v>
      </c>
      <c r="C391" s="29">
        <v>84.779999000000004</v>
      </c>
      <c r="D391" s="29">
        <v>83.25</v>
      </c>
      <c r="E391" s="29">
        <v>84.199996999999996</v>
      </c>
      <c r="F391" s="29">
        <v>76.549087999999998</v>
      </c>
      <c r="G391" s="29">
        <v>2235579</v>
      </c>
      <c r="H391" s="40">
        <f t="shared" si="6"/>
        <v>1.4335547839946949E-2</v>
      </c>
    </row>
    <row r="392" spans="1:8" ht="15.75" customHeight="1" x14ac:dyDescent="0.25">
      <c r="A392" s="28">
        <v>42929</v>
      </c>
      <c r="B392" s="29">
        <v>83.599997999999999</v>
      </c>
      <c r="C392" s="29">
        <v>84.879997000000003</v>
      </c>
      <c r="D392" s="29">
        <v>83.349997999999999</v>
      </c>
      <c r="E392" s="29">
        <v>84.360000999999997</v>
      </c>
      <c r="F392" s="29">
        <v>76.694557000000003</v>
      </c>
      <c r="G392" s="29">
        <v>1958941</v>
      </c>
      <c r="H392" s="40">
        <f t="shared" si="6"/>
        <v>1.9003361607652369E-3</v>
      </c>
    </row>
    <row r="393" spans="1:8" ht="15.75" customHeight="1" x14ac:dyDescent="0.25">
      <c r="A393" s="28">
        <v>42930</v>
      </c>
      <c r="B393" s="29">
        <v>84.489998</v>
      </c>
      <c r="C393" s="29">
        <v>84.489998</v>
      </c>
      <c r="D393" s="29">
        <v>83.110000999999997</v>
      </c>
      <c r="E393" s="29">
        <v>83.739998</v>
      </c>
      <c r="F393" s="29">
        <v>76.130889999999994</v>
      </c>
      <c r="G393" s="29">
        <v>1428874</v>
      </c>
      <c r="H393" s="40">
        <f t="shared" si="6"/>
        <v>-7.3495046069568248E-3</v>
      </c>
    </row>
    <row r="394" spans="1:8" ht="15.75" customHeight="1" x14ac:dyDescent="0.25">
      <c r="A394" s="28">
        <v>42933</v>
      </c>
      <c r="B394" s="29">
        <v>83.860000999999997</v>
      </c>
      <c r="C394" s="29">
        <v>84.300003000000004</v>
      </c>
      <c r="D394" s="29">
        <v>83.419998000000007</v>
      </c>
      <c r="E394" s="29">
        <v>83.650002000000001</v>
      </c>
      <c r="F394" s="29">
        <v>76.049064999999999</v>
      </c>
      <c r="G394" s="29">
        <v>805646</v>
      </c>
      <c r="H394" s="40">
        <f t="shared" si="6"/>
        <v>-1.0747936875556974E-3</v>
      </c>
    </row>
    <row r="395" spans="1:8" ht="15.75" customHeight="1" x14ac:dyDescent="0.25">
      <c r="A395" s="28">
        <v>42934</v>
      </c>
      <c r="B395" s="29">
        <v>83.410004000000001</v>
      </c>
      <c r="C395" s="29">
        <v>83.599997999999999</v>
      </c>
      <c r="D395" s="29">
        <v>82.610000999999997</v>
      </c>
      <c r="E395" s="29">
        <v>83.279999000000004</v>
      </c>
      <c r="F395" s="29">
        <v>75.712684999999993</v>
      </c>
      <c r="G395" s="29">
        <v>1330665</v>
      </c>
      <c r="H395" s="40">
        <f t="shared" si="6"/>
        <v>-4.4231970504832185E-3</v>
      </c>
    </row>
    <row r="396" spans="1:8" ht="15.75" customHeight="1" x14ac:dyDescent="0.25">
      <c r="A396" s="28">
        <v>42935</v>
      </c>
      <c r="B396" s="29">
        <v>83.5</v>
      </c>
      <c r="C396" s="29">
        <v>83.790001000000004</v>
      </c>
      <c r="D396" s="29">
        <v>82.870002999999997</v>
      </c>
      <c r="E396" s="29">
        <v>83.279999000000004</v>
      </c>
      <c r="F396" s="29">
        <v>75.712684999999993</v>
      </c>
      <c r="G396" s="29">
        <v>797684</v>
      </c>
      <c r="H396" s="40">
        <f t="shared" si="6"/>
        <v>0</v>
      </c>
    </row>
    <row r="397" spans="1:8" ht="15.75" customHeight="1" x14ac:dyDescent="0.25">
      <c r="A397" s="28">
        <v>42936</v>
      </c>
      <c r="B397" s="29">
        <v>83.599997999999999</v>
      </c>
      <c r="C397" s="29">
        <v>84.300003000000004</v>
      </c>
      <c r="D397" s="29">
        <v>82.739998</v>
      </c>
      <c r="E397" s="29">
        <v>83.370002999999997</v>
      </c>
      <c r="F397" s="29">
        <v>75.794517999999997</v>
      </c>
      <c r="G397" s="29">
        <v>1506716</v>
      </c>
      <c r="H397" s="40">
        <f t="shared" si="6"/>
        <v>1.0808360580529808E-3</v>
      </c>
    </row>
    <row r="398" spans="1:8" ht="15.75" customHeight="1" x14ac:dyDescent="0.25">
      <c r="A398" s="28">
        <v>42937</v>
      </c>
      <c r="B398" s="29">
        <v>83.269997000000004</v>
      </c>
      <c r="C398" s="29">
        <v>83.440002000000007</v>
      </c>
      <c r="D398" s="29">
        <v>80.580001999999993</v>
      </c>
      <c r="E398" s="29">
        <v>81.190002000000007</v>
      </c>
      <c r="F398" s="29">
        <v>73.812599000000006</v>
      </c>
      <c r="G398" s="29">
        <v>3878764</v>
      </c>
      <c r="H398" s="40">
        <f t="shared" si="6"/>
        <v>-2.6148579769317726E-2</v>
      </c>
    </row>
    <row r="399" spans="1:8" ht="15.75" customHeight="1" x14ac:dyDescent="0.25">
      <c r="A399" s="28">
        <v>42940</v>
      </c>
      <c r="B399" s="29">
        <v>79.699996999999996</v>
      </c>
      <c r="C399" s="29">
        <v>79.919998000000007</v>
      </c>
      <c r="D399" s="29">
        <v>78.550003000000004</v>
      </c>
      <c r="E399" s="29">
        <v>78.940002000000007</v>
      </c>
      <c r="F399" s="29">
        <v>71.767052000000007</v>
      </c>
      <c r="G399" s="29">
        <v>4103436</v>
      </c>
      <c r="H399" s="40">
        <f t="shared" si="6"/>
        <v>-2.7712707961956462E-2</v>
      </c>
    </row>
    <row r="400" spans="1:8" ht="15.75" customHeight="1" x14ac:dyDescent="0.25">
      <c r="A400" s="28">
        <v>42941</v>
      </c>
      <c r="B400" s="29">
        <v>79.069999999999993</v>
      </c>
      <c r="C400" s="29">
        <v>79.5</v>
      </c>
      <c r="D400" s="29">
        <v>78.269997000000004</v>
      </c>
      <c r="E400" s="29">
        <v>79.430000000000007</v>
      </c>
      <c r="F400" s="29">
        <v>72.212524000000002</v>
      </c>
      <c r="G400" s="29">
        <v>2436359</v>
      </c>
      <c r="H400" s="40">
        <f t="shared" si="6"/>
        <v>6.2071937969527813E-3</v>
      </c>
    </row>
    <row r="401" spans="1:8" ht="15.75" customHeight="1" x14ac:dyDescent="0.25">
      <c r="A401" s="28">
        <v>42942</v>
      </c>
      <c r="B401" s="29">
        <v>79.5</v>
      </c>
      <c r="C401" s="29">
        <v>80.150002000000001</v>
      </c>
      <c r="D401" s="29">
        <v>78.760002</v>
      </c>
      <c r="E401" s="29">
        <v>79.110000999999997</v>
      </c>
      <c r="F401" s="29">
        <v>71.921599999999998</v>
      </c>
      <c r="G401" s="29">
        <v>1781466</v>
      </c>
      <c r="H401" s="40">
        <f t="shared" si="6"/>
        <v>-4.028719450382412E-3</v>
      </c>
    </row>
    <row r="402" spans="1:8" ht="15.75" customHeight="1" x14ac:dyDescent="0.25">
      <c r="A402" s="28">
        <v>42943</v>
      </c>
      <c r="B402" s="29">
        <v>78.970000999999996</v>
      </c>
      <c r="C402" s="29">
        <v>78.970000999999996</v>
      </c>
      <c r="D402" s="29">
        <v>78.029999000000004</v>
      </c>
      <c r="E402" s="29">
        <v>78.5</v>
      </c>
      <c r="F402" s="29">
        <v>71.367026999999993</v>
      </c>
      <c r="G402" s="29">
        <v>1709825</v>
      </c>
      <c r="H402" s="40">
        <f t="shared" si="6"/>
        <v>-7.7107989811128208E-3</v>
      </c>
    </row>
    <row r="403" spans="1:8" ht="15.75" customHeight="1" x14ac:dyDescent="0.25">
      <c r="A403" s="28">
        <v>42944</v>
      </c>
      <c r="B403" s="29">
        <v>78.040001000000004</v>
      </c>
      <c r="C403" s="29">
        <v>78.040001000000004</v>
      </c>
      <c r="D403" s="29">
        <v>77.069999999999993</v>
      </c>
      <c r="E403" s="29">
        <v>77.849997999999999</v>
      </c>
      <c r="F403" s="29">
        <v>70.776093000000003</v>
      </c>
      <c r="G403" s="29">
        <v>2099315</v>
      </c>
      <c r="H403" s="40">
        <f t="shared" si="6"/>
        <v>-8.2802104114549913E-3</v>
      </c>
    </row>
    <row r="404" spans="1:8" ht="15.75" customHeight="1" x14ac:dyDescent="0.25">
      <c r="A404" s="28">
        <v>42947</v>
      </c>
      <c r="B404" s="29">
        <v>77.540001000000004</v>
      </c>
      <c r="C404" s="29">
        <v>77.959998999999996</v>
      </c>
      <c r="D404" s="29">
        <v>77.129997000000003</v>
      </c>
      <c r="E404" s="29">
        <v>77.709998999999996</v>
      </c>
      <c r="F404" s="29">
        <v>70.648803999999998</v>
      </c>
      <c r="G404" s="29">
        <v>1772723</v>
      </c>
      <c r="H404" s="40">
        <f t="shared" si="6"/>
        <v>-1.7984745216157449E-3</v>
      </c>
    </row>
    <row r="405" spans="1:8" ht="15.75" customHeight="1" x14ac:dyDescent="0.25">
      <c r="A405" s="28">
        <v>42948</v>
      </c>
      <c r="B405" s="29">
        <v>78.010002</v>
      </c>
      <c r="C405" s="29">
        <v>79.330001999999993</v>
      </c>
      <c r="D405" s="29">
        <v>77.769997000000004</v>
      </c>
      <c r="E405" s="29">
        <v>78.889999000000003</v>
      </c>
      <c r="F405" s="29">
        <v>71.721587999999997</v>
      </c>
      <c r="G405" s="29">
        <v>2305561</v>
      </c>
      <c r="H405" s="40">
        <f t="shared" si="6"/>
        <v>1.5184743962544545E-2</v>
      </c>
    </row>
    <row r="406" spans="1:8" ht="15.75" customHeight="1" x14ac:dyDescent="0.25">
      <c r="A406" s="28">
        <v>42949</v>
      </c>
      <c r="B406" s="29">
        <v>79.199996999999996</v>
      </c>
      <c r="C406" s="29">
        <v>79.660004000000001</v>
      </c>
      <c r="D406" s="29">
        <v>77.940002000000007</v>
      </c>
      <c r="E406" s="29">
        <v>78.860000999999997</v>
      </c>
      <c r="F406" s="29">
        <v>71.694312999999994</v>
      </c>
      <c r="G406" s="29">
        <v>2276768</v>
      </c>
      <c r="H406" s="40">
        <f t="shared" si="6"/>
        <v>-3.8028996234718004E-4</v>
      </c>
    </row>
    <row r="407" spans="1:8" ht="15.75" customHeight="1" x14ac:dyDescent="0.25">
      <c r="A407" s="28">
        <v>42950</v>
      </c>
      <c r="B407" s="29">
        <v>79.800003000000004</v>
      </c>
      <c r="C407" s="29">
        <v>80.080001999999993</v>
      </c>
      <c r="D407" s="29">
        <v>79.110000999999997</v>
      </c>
      <c r="E407" s="29">
        <v>79.379997000000003</v>
      </c>
      <c r="F407" s="29">
        <v>72.167061000000004</v>
      </c>
      <c r="G407" s="29">
        <v>1902469</v>
      </c>
      <c r="H407" s="40">
        <f t="shared" si="6"/>
        <v>6.5939400242249757E-3</v>
      </c>
    </row>
    <row r="408" spans="1:8" ht="15.75" customHeight="1" x14ac:dyDescent="0.25">
      <c r="A408" s="28">
        <v>42951</v>
      </c>
      <c r="B408" s="29">
        <v>79.489998</v>
      </c>
      <c r="C408" s="29">
        <v>82.43</v>
      </c>
      <c r="D408" s="29">
        <v>79.209998999999996</v>
      </c>
      <c r="E408" s="29">
        <v>81.349997999999999</v>
      </c>
      <c r="F408" s="29">
        <v>73.958061000000001</v>
      </c>
      <c r="G408" s="29">
        <v>3203533</v>
      </c>
      <c r="H408" s="40">
        <f t="shared" si="6"/>
        <v>2.481741635564183E-2</v>
      </c>
    </row>
    <row r="409" spans="1:8" ht="15.75" customHeight="1" x14ac:dyDescent="0.25">
      <c r="A409" s="28">
        <v>42954</v>
      </c>
      <c r="B409" s="29">
        <v>81.569999999999993</v>
      </c>
      <c r="C409" s="29">
        <v>81.900002000000001</v>
      </c>
      <c r="D409" s="29">
        <v>80.470000999999996</v>
      </c>
      <c r="E409" s="29">
        <v>81</v>
      </c>
      <c r="F409" s="29">
        <v>73.639861999999994</v>
      </c>
      <c r="G409" s="29">
        <v>1306582</v>
      </c>
      <c r="H409" s="40">
        <f t="shared" si="6"/>
        <v>-4.3024248567037349E-3</v>
      </c>
    </row>
    <row r="410" spans="1:8" ht="15.75" customHeight="1" x14ac:dyDescent="0.25">
      <c r="A410" s="28">
        <v>42955</v>
      </c>
      <c r="B410" s="29">
        <v>80.860000999999997</v>
      </c>
      <c r="C410" s="29">
        <v>81.330001999999993</v>
      </c>
      <c r="D410" s="29">
        <v>80.169998000000007</v>
      </c>
      <c r="E410" s="29">
        <v>80.790001000000004</v>
      </c>
      <c r="F410" s="29">
        <v>73.448943999999997</v>
      </c>
      <c r="G410" s="29">
        <v>1209891</v>
      </c>
      <c r="H410" s="40">
        <f t="shared" si="6"/>
        <v>-2.5925904097973129E-3</v>
      </c>
    </row>
    <row r="411" spans="1:8" ht="15.75" customHeight="1" x14ac:dyDescent="0.25">
      <c r="A411" s="28">
        <v>42956</v>
      </c>
      <c r="B411" s="29">
        <v>80.190002000000007</v>
      </c>
      <c r="C411" s="29">
        <v>80.489998</v>
      </c>
      <c r="D411" s="29">
        <v>79.580001999999993</v>
      </c>
      <c r="E411" s="29">
        <v>80.069999999999993</v>
      </c>
      <c r="F411" s="29">
        <v>72.794372999999993</v>
      </c>
      <c r="G411" s="29">
        <v>1487577</v>
      </c>
      <c r="H411" s="40">
        <f t="shared" si="6"/>
        <v>-8.9119184613465352E-3</v>
      </c>
    </row>
    <row r="412" spans="1:8" ht="15.75" customHeight="1" x14ac:dyDescent="0.25">
      <c r="A412" s="28">
        <v>42957</v>
      </c>
      <c r="B412" s="29">
        <v>80</v>
      </c>
      <c r="C412" s="29">
        <v>80.169998000000007</v>
      </c>
      <c r="D412" s="29">
        <v>79.239998</v>
      </c>
      <c r="E412" s="29">
        <v>80.050003000000004</v>
      </c>
      <c r="F412" s="29">
        <v>72.776184000000001</v>
      </c>
      <c r="G412" s="29">
        <v>1156328</v>
      </c>
      <c r="H412" s="40">
        <f t="shared" si="6"/>
        <v>-2.498682144015385E-4</v>
      </c>
    </row>
    <row r="413" spans="1:8" ht="15.75" customHeight="1" x14ac:dyDescent="0.25">
      <c r="A413" s="28">
        <v>42958</v>
      </c>
      <c r="B413" s="29">
        <v>79.650002000000001</v>
      </c>
      <c r="C413" s="29">
        <v>80.389999000000003</v>
      </c>
      <c r="D413" s="29">
        <v>79.360000999999997</v>
      </c>
      <c r="E413" s="29">
        <v>79.949996999999996</v>
      </c>
      <c r="F413" s="29">
        <v>72.685265000000001</v>
      </c>
      <c r="G413" s="29">
        <v>1319596</v>
      </c>
      <c r="H413" s="40">
        <f t="shared" si="6"/>
        <v>-1.2492960609201686E-3</v>
      </c>
    </row>
    <row r="414" spans="1:8" ht="15.75" customHeight="1" x14ac:dyDescent="0.25">
      <c r="A414" s="28">
        <v>42961</v>
      </c>
      <c r="B414" s="29">
        <v>80.400002000000001</v>
      </c>
      <c r="C414" s="29">
        <v>80.889999000000003</v>
      </c>
      <c r="D414" s="29">
        <v>80.160004000000001</v>
      </c>
      <c r="E414" s="29">
        <v>80.199996999999996</v>
      </c>
      <c r="F414" s="29">
        <v>72.912552000000005</v>
      </c>
      <c r="G414" s="29">
        <v>882807</v>
      </c>
      <c r="H414" s="40">
        <f t="shared" si="6"/>
        <v>3.1270024261451645E-3</v>
      </c>
    </row>
    <row r="415" spans="1:8" ht="15.75" customHeight="1" x14ac:dyDescent="0.25">
      <c r="A415" s="28">
        <v>42962</v>
      </c>
      <c r="B415" s="29">
        <v>80.599997999999999</v>
      </c>
      <c r="C415" s="29">
        <v>80.930000000000007</v>
      </c>
      <c r="D415" s="29">
        <v>79.699996999999996</v>
      </c>
      <c r="E415" s="29">
        <v>80</v>
      </c>
      <c r="F415" s="29">
        <v>72.730727999999999</v>
      </c>
      <c r="G415" s="29">
        <v>839394</v>
      </c>
      <c r="H415" s="40">
        <f t="shared" si="6"/>
        <v>-2.4937270060167993E-3</v>
      </c>
    </row>
    <row r="416" spans="1:8" ht="15.75" customHeight="1" x14ac:dyDescent="0.25">
      <c r="A416" s="28">
        <v>42963</v>
      </c>
      <c r="B416" s="29">
        <v>80.5</v>
      </c>
      <c r="C416" s="29">
        <v>80.650002000000001</v>
      </c>
      <c r="D416" s="29">
        <v>80.010002</v>
      </c>
      <c r="E416" s="29">
        <v>80.139999000000003</v>
      </c>
      <c r="F416" s="29">
        <v>72.858001999999999</v>
      </c>
      <c r="G416" s="29">
        <v>776205</v>
      </c>
      <c r="H416" s="40">
        <f t="shared" si="6"/>
        <v>1.7499343606184325E-3</v>
      </c>
    </row>
    <row r="417" spans="1:8" ht="15.75" customHeight="1" x14ac:dyDescent="0.25">
      <c r="A417" s="28">
        <v>42964</v>
      </c>
      <c r="B417" s="29">
        <v>80.300003000000004</v>
      </c>
      <c r="C417" s="29">
        <v>80.459998999999996</v>
      </c>
      <c r="D417" s="29">
        <v>79.559997999999993</v>
      </c>
      <c r="E417" s="29">
        <v>79.809997999999993</v>
      </c>
      <c r="F417" s="29">
        <v>72.557991000000001</v>
      </c>
      <c r="G417" s="29">
        <v>1156370</v>
      </c>
      <c r="H417" s="40">
        <f t="shared" si="6"/>
        <v>-4.1177494820678895E-3</v>
      </c>
    </row>
    <row r="418" spans="1:8" ht="15.75" customHeight="1" x14ac:dyDescent="0.25">
      <c r="A418" s="28">
        <v>42965</v>
      </c>
      <c r="B418" s="29">
        <v>79.139999000000003</v>
      </c>
      <c r="C418" s="29">
        <v>79.540001000000004</v>
      </c>
      <c r="D418" s="29">
        <v>78.760002</v>
      </c>
      <c r="E418" s="29">
        <v>79.540001000000004</v>
      </c>
      <c r="F418" s="29">
        <v>72.312531000000007</v>
      </c>
      <c r="G418" s="29">
        <v>1549213</v>
      </c>
      <c r="H418" s="40">
        <f t="shared" si="6"/>
        <v>-3.3829492329796595E-3</v>
      </c>
    </row>
    <row r="419" spans="1:8" ht="15.75" customHeight="1" x14ac:dyDescent="0.25">
      <c r="A419" s="28">
        <v>42968</v>
      </c>
      <c r="B419" s="29">
        <v>79.449996999999996</v>
      </c>
      <c r="C419" s="29">
        <v>79.830001999999993</v>
      </c>
      <c r="D419" s="29">
        <v>78.349997999999999</v>
      </c>
      <c r="E419" s="29">
        <v>78.970000999999996</v>
      </c>
      <c r="F419" s="29">
        <v>71.794319000000002</v>
      </c>
      <c r="G419" s="29">
        <v>1061270</v>
      </c>
      <c r="H419" s="40">
        <f t="shared" si="6"/>
        <v>-7.1662821482489925E-3</v>
      </c>
    </row>
    <row r="420" spans="1:8" ht="15.75" customHeight="1" x14ac:dyDescent="0.25">
      <c r="A420" s="28">
        <v>42969</v>
      </c>
      <c r="B420" s="29">
        <v>79.290001000000004</v>
      </c>
      <c r="C420" s="29">
        <v>79.629997000000003</v>
      </c>
      <c r="D420" s="29">
        <v>79.029999000000004</v>
      </c>
      <c r="E420" s="29">
        <v>79.379997000000003</v>
      </c>
      <c r="F420" s="29">
        <v>72.167061000000004</v>
      </c>
      <c r="G420" s="29">
        <v>1017084</v>
      </c>
      <c r="H420" s="40">
        <f t="shared" si="6"/>
        <v>5.1918035464617596E-3</v>
      </c>
    </row>
    <row r="421" spans="1:8" ht="15.75" customHeight="1" x14ac:dyDescent="0.25">
      <c r="A421" s="28">
        <v>42970</v>
      </c>
      <c r="B421" s="29">
        <v>79.440002000000007</v>
      </c>
      <c r="C421" s="29">
        <v>79.779999000000004</v>
      </c>
      <c r="D421" s="29">
        <v>78.889999000000003</v>
      </c>
      <c r="E421" s="29">
        <v>79.110000999999997</v>
      </c>
      <c r="F421" s="29">
        <v>71.921599999999998</v>
      </c>
      <c r="G421" s="29">
        <v>1018070</v>
      </c>
      <c r="H421" s="40">
        <f t="shared" si="6"/>
        <v>-3.4012885740214438E-3</v>
      </c>
    </row>
    <row r="422" spans="1:8" ht="15.75" customHeight="1" x14ac:dyDescent="0.25">
      <c r="A422" s="28">
        <v>42971</v>
      </c>
      <c r="B422" s="29">
        <v>79.25</v>
      </c>
      <c r="C422" s="29">
        <v>80.5</v>
      </c>
      <c r="D422" s="29">
        <v>78.900002000000001</v>
      </c>
      <c r="E422" s="29">
        <v>79.790001000000004</v>
      </c>
      <c r="F422" s="29">
        <v>72.539810000000003</v>
      </c>
      <c r="G422" s="29">
        <v>1690811</v>
      </c>
      <c r="H422" s="40">
        <f t="shared" si="6"/>
        <v>8.5956096638561963E-3</v>
      </c>
    </row>
    <row r="423" spans="1:8" ht="15.75" customHeight="1" x14ac:dyDescent="0.25">
      <c r="A423" s="28">
        <v>42972</v>
      </c>
      <c r="B423" s="29">
        <v>79.970000999999996</v>
      </c>
      <c r="C423" s="29">
        <v>80.300003000000004</v>
      </c>
      <c r="D423" s="29">
        <v>79.199996999999996</v>
      </c>
      <c r="E423" s="29">
        <v>79.290001000000004</v>
      </c>
      <c r="F423" s="29">
        <v>72.085243000000006</v>
      </c>
      <c r="G423" s="29">
        <v>1068142</v>
      </c>
      <c r="H423" s="40">
        <f t="shared" si="6"/>
        <v>-6.266448726568119E-3</v>
      </c>
    </row>
    <row r="424" spans="1:8" ht="15.75" customHeight="1" x14ac:dyDescent="0.25">
      <c r="A424" s="28">
        <v>42975</v>
      </c>
      <c r="B424" s="29">
        <v>79.050003000000004</v>
      </c>
      <c r="C424" s="29">
        <v>79.349997999999999</v>
      </c>
      <c r="D424" s="29">
        <v>78.139999000000003</v>
      </c>
      <c r="E424" s="29">
        <v>79.209998999999996</v>
      </c>
      <c r="F424" s="29">
        <v>72.012505000000004</v>
      </c>
      <c r="G424" s="29">
        <v>797455</v>
      </c>
      <c r="H424" s="40">
        <f t="shared" si="6"/>
        <v>-1.0090553485406772E-3</v>
      </c>
    </row>
    <row r="425" spans="1:8" ht="15.75" customHeight="1" x14ac:dyDescent="0.25">
      <c r="A425" s="28">
        <v>42976</v>
      </c>
      <c r="B425" s="29">
        <v>78.559997999999993</v>
      </c>
      <c r="C425" s="29">
        <v>78.790001000000004</v>
      </c>
      <c r="D425" s="29">
        <v>77.660004000000001</v>
      </c>
      <c r="E425" s="29">
        <v>78.319999999999993</v>
      </c>
      <c r="F425" s="29">
        <v>71.203384</v>
      </c>
      <c r="G425" s="29">
        <v>1535284</v>
      </c>
      <c r="H425" s="40">
        <f t="shared" si="6"/>
        <v>-1.1235840219695259E-2</v>
      </c>
    </row>
    <row r="426" spans="1:8" ht="15.75" customHeight="1" x14ac:dyDescent="0.25">
      <c r="A426" s="28">
        <v>42977</v>
      </c>
      <c r="B426" s="29">
        <v>78.790001000000004</v>
      </c>
      <c r="C426" s="29">
        <v>78.930000000000007</v>
      </c>
      <c r="D426" s="29">
        <v>78.279999000000004</v>
      </c>
      <c r="E426" s="29">
        <v>78.370002999999997</v>
      </c>
      <c r="F426" s="29">
        <v>71.248847999999995</v>
      </c>
      <c r="G426" s="29">
        <v>786615</v>
      </c>
      <c r="H426" s="40">
        <f t="shared" si="6"/>
        <v>6.3850897873041212E-4</v>
      </c>
    </row>
    <row r="427" spans="1:8" ht="15.75" customHeight="1" x14ac:dyDescent="0.25">
      <c r="A427" s="28">
        <v>42978</v>
      </c>
      <c r="B427" s="29">
        <v>78</v>
      </c>
      <c r="C427" s="29">
        <v>78.519997000000004</v>
      </c>
      <c r="D427" s="29">
        <v>77.400002000000001</v>
      </c>
      <c r="E427" s="29">
        <v>78</v>
      </c>
      <c r="F427" s="29">
        <v>70.912459999999996</v>
      </c>
      <c r="G427" s="29">
        <v>1621049</v>
      </c>
      <c r="H427" s="40">
        <f t="shared" si="6"/>
        <v>-4.7213114238703335E-3</v>
      </c>
    </row>
    <row r="428" spans="1:8" ht="15.75" customHeight="1" x14ac:dyDescent="0.25">
      <c r="A428" s="28">
        <v>42979</v>
      </c>
      <c r="B428" s="29">
        <v>78.199996999999996</v>
      </c>
      <c r="C428" s="29">
        <v>79.080001999999993</v>
      </c>
      <c r="D428" s="29">
        <v>77.889999000000003</v>
      </c>
      <c r="E428" s="29">
        <v>79</v>
      </c>
      <c r="F428" s="29">
        <v>71.821594000000005</v>
      </c>
      <c r="G428" s="29">
        <v>2088905</v>
      </c>
      <c r="H428" s="40">
        <f t="shared" si="6"/>
        <v>1.2820511374164845E-2</v>
      </c>
    </row>
    <row r="429" spans="1:8" ht="15.75" customHeight="1" x14ac:dyDescent="0.25">
      <c r="A429" s="28">
        <v>42982</v>
      </c>
      <c r="B429" s="29">
        <v>78.269997000000004</v>
      </c>
      <c r="C429" s="29">
        <v>79.639999000000003</v>
      </c>
      <c r="D429" s="29">
        <v>78.230002999999996</v>
      </c>
      <c r="E429" s="29">
        <v>79.129997000000003</v>
      </c>
      <c r="F429" s="29">
        <v>71.939780999999996</v>
      </c>
      <c r="G429" s="29">
        <v>1110378</v>
      </c>
      <c r="H429" s="40">
        <f t="shared" si="6"/>
        <v>1.645563589134369E-3</v>
      </c>
    </row>
    <row r="430" spans="1:8" ht="15.75" customHeight="1" x14ac:dyDescent="0.25">
      <c r="A430" s="28">
        <v>42983</v>
      </c>
      <c r="B430" s="29">
        <v>79.379997000000003</v>
      </c>
      <c r="C430" s="29">
        <v>81.099997999999999</v>
      </c>
      <c r="D430" s="29">
        <v>79.25</v>
      </c>
      <c r="E430" s="29">
        <v>80.5</v>
      </c>
      <c r="F430" s="29">
        <v>73.185294999999996</v>
      </c>
      <c r="G430" s="29">
        <v>2153782</v>
      </c>
      <c r="H430" s="40">
        <f t="shared" si="6"/>
        <v>1.731328595509618E-2</v>
      </c>
    </row>
    <row r="431" spans="1:8" ht="15.75" customHeight="1" x14ac:dyDescent="0.25">
      <c r="A431" s="28">
        <v>42984</v>
      </c>
      <c r="B431" s="29">
        <v>80.199996999999996</v>
      </c>
      <c r="C431" s="29">
        <v>82.709998999999996</v>
      </c>
      <c r="D431" s="29">
        <v>80.029999000000004</v>
      </c>
      <c r="E431" s="29">
        <v>81.760002</v>
      </c>
      <c r="F431" s="29">
        <v>74.330803000000003</v>
      </c>
      <c r="G431" s="29">
        <v>2298700</v>
      </c>
      <c r="H431" s="40">
        <f t="shared" si="6"/>
        <v>1.5652160724364261E-2</v>
      </c>
    </row>
    <row r="432" spans="1:8" ht="15.75" customHeight="1" x14ac:dyDescent="0.25">
      <c r="A432" s="28">
        <v>42985</v>
      </c>
      <c r="B432" s="29">
        <v>82.330001999999993</v>
      </c>
      <c r="C432" s="29">
        <v>83.449996999999996</v>
      </c>
      <c r="D432" s="29">
        <v>82.300003000000004</v>
      </c>
      <c r="E432" s="29">
        <v>82.650002000000001</v>
      </c>
      <c r="F432" s="29">
        <v>75.139938000000001</v>
      </c>
      <c r="G432" s="29">
        <v>2312434</v>
      </c>
      <c r="H432" s="40">
        <f t="shared" si="6"/>
        <v>1.0885594764797446E-2</v>
      </c>
    </row>
    <row r="433" spans="1:8" ht="15.75" customHeight="1" x14ac:dyDescent="0.25">
      <c r="A433" s="28">
        <v>42986</v>
      </c>
      <c r="B433" s="29">
        <v>82.209998999999996</v>
      </c>
      <c r="C433" s="29">
        <v>82.940002000000007</v>
      </c>
      <c r="D433" s="29">
        <v>82.050003000000004</v>
      </c>
      <c r="E433" s="29">
        <v>82.519997000000004</v>
      </c>
      <c r="F433" s="29">
        <v>75.021743999999998</v>
      </c>
      <c r="G433" s="29">
        <v>1165651</v>
      </c>
      <c r="H433" s="40">
        <f t="shared" si="6"/>
        <v>-1.5729850615527896E-3</v>
      </c>
    </row>
    <row r="434" spans="1:8" ht="15.75" customHeight="1" x14ac:dyDescent="0.25">
      <c r="A434" s="28">
        <v>42989</v>
      </c>
      <c r="B434" s="29">
        <v>82.980002999999996</v>
      </c>
      <c r="C434" s="29">
        <v>83.129997000000003</v>
      </c>
      <c r="D434" s="29">
        <v>82.230002999999996</v>
      </c>
      <c r="E434" s="29">
        <v>82.849997999999999</v>
      </c>
      <c r="F434" s="29">
        <v>75.321762000000007</v>
      </c>
      <c r="G434" s="29">
        <v>1293521</v>
      </c>
      <c r="H434" s="40">
        <f t="shared" si="6"/>
        <v>3.9990805865564027E-3</v>
      </c>
    </row>
    <row r="435" spans="1:8" ht="15.75" customHeight="1" x14ac:dyDescent="0.25">
      <c r="A435" s="28">
        <v>42990</v>
      </c>
      <c r="B435" s="29">
        <v>83.239998</v>
      </c>
      <c r="C435" s="29">
        <v>83.970000999999996</v>
      </c>
      <c r="D435" s="29">
        <v>82.800003000000004</v>
      </c>
      <c r="E435" s="29">
        <v>83.599997999999999</v>
      </c>
      <c r="F435" s="29">
        <v>76.003608999999997</v>
      </c>
      <c r="G435" s="29">
        <v>1398344</v>
      </c>
      <c r="H435" s="40">
        <f t="shared" si="6"/>
        <v>9.0524568450747189E-3</v>
      </c>
    </row>
    <row r="436" spans="1:8" ht="15.75" customHeight="1" x14ac:dyDescent="0.25">
      <c r="A436" s="28">
        <v>42991</v>
      </c>
      <c r="B436" s="29">
        <v>83.480002999999996</v>
      </c>
      <c r="C436" s="29">
        <v>84.330001999999993</v>
      </c>
      <c r="D436" s="29">
        <v>83.449996999999996</v>
      </c>
      <c r="E436" s="29">
        <v>84.07</v>
      </c>
      <c r="F436" s="29">
        <v>76.430901000000006</v>
      </c>
      <c r="G436" s="29">
        <v>1421090</v>
      </c>
      <c r="H436" s="40">
        <f t="shared" si="6"/>
        <v>5.621996187049616E-3</v>
      </c>
    </row>
    <row r="437" spans="1:8" ht="15.75" customHeight="1" x14ac:dyDescent="0.25">
      <c r="A437" s="28">
        <v>42992</v>
      </c>
      <c r="B437" s="29">
        <v>83.900002000000001</v>
      </c>
      <c r="C437" s="29">
        <v>84.639999000000003</v>
      </c>
      <c r="D437" s="29">
        <v>83.900002000000001</v>
      </c>
      <c r="E437" s="29">
        <v>84.370002999999997</v>
      </c>
      <c r="F437" s="29">
        <v>76.703643999999997</v>
      </c>
      <c r="G437" s="29">
        <v>1377921</v>
      </c>
      <c r="H437" s="40">
        <f t="shared" si="6"/>
        <v>3.5684912310531836E-3</v>
      </c>
    </row>
    <row r="438" spans="1:8" ht="15.75" customHeight="1" x14ac:dyDescent="0.25">
      <c r="A438" s="28">
        <v>42993</v>
      </c>
      <c r="B438" s="29">
        <v>84.169998000000007</v>
      </c>
      <c r="C438" s="29">
        <v>84.830001999999993</v>
      </c>
      <c r="D438" s="29">
        <v>83.669998000000007</v>
      </c>
      <c r="E438" s="29">
        <v>84.830001999999993</v>
      </c>
      <c r="F438" s="29">
        <v>77.121841000000003</v>
      </c>
      <c r="G438" s="29">
        <v>3517610</v>
      </c>
      <c r="H438" s="40">
        <f t="shared" si="6"/>
        <v>5.4521138526353319E-3</v>
      </c>
    </row>
    <row r="439" spans="1:8" ht="15.75" customHeight="1" x14ac:dyDescent="0.25">
      <c r="A439" s="28">
        <v>42996</v>
      </c>
      <c r="B439" s="29">
        <v>85.110000999999997</v>
      </c>
      <c r="C439" s="29">
        <v>85.25</v>
      </c>
      <c r="D439" s="29">
        <v>84.620002999999997</v>
      </c>
      <c r="E439" s="29">
        <v>84.620002999999997</v>
      </c>
      <c r="F439" s="29">
        <v>76.930923000000007</v>
      </c>
      <c r="G439" s="29">
        <v>1324330</v>
      </c>
      <c r="H439" s="40">
        <f t="shared" si="6"/>
        <v>-2.4755373772781253E-3</v>
      </c>
    </row>
    <row r="440" spans="1:8" ht="15.75" customHeight="1" x14ac:dyDescent="0.25">
      <c r="A440" s="28">
        <v>42997</v>
      </c>
      <c r="B440" s="29">
        <v>84.489998</v>
      </c>
      <c r="C440" s="29">
        <v>84.919998000000007</v>
      </c>
      <c r="D440" s="29">
        <v>83.919998000000007</v>
      </c>
      <c r="E440" s="29">
        <v>84.709998999999996</v>
      </c>
      <c r="F440" s="29">
        <v>77.012748999999999</v>
      </c>
      <c r="G440" s="29">
        <v>1132274</v>
      </c>
      <c r="H440" s="40">
        <f t="shared" si="6"/>
        <v>1.063629510853481E-3</v>
      </c>
    </row>
    <row r="441" spans="1:8" ht="15.75" customHeight="1" x14ac:dyDescent="0.25">
      <c r="A441" s="28">
        <v>42998</v>
      </c>
      <c r="B441" s="29">
        <v>84.5</v>
      </c>
      <c r="C441" s="29">
        <v>84.900002000000001</v>
      </c>
      <c r="D441" s="29">
        <v>84.120002999999997</v>
      </c>
      <c r="E441" s="29">
        <v>84.459998999999996</v>
      </c>
      <c r="F441" s="29">
        <v>76.785469000000006</v>
      </c>
      <c r="G441" s="29">
        <v>959690</v>
      </c>
      <c r="H441" s="40">
        <f t="shared" si="6"/>
        <v>-2.9511996773416982E-3</v>
      </c>
    </row>
    <row r="442" spans="1:8" ht="15.75" customHeight="1" x14ac:dyDescent="0.25">
      <c r="A442" s="28">
        <v>42999</v>
      </c>
      <c r="B442" s="29">
        <v>84.709998999999996</v>
      </c>
      <c r="C442" s="29">
        <v>85.540001000000004</v>
      </c>
      <c r="D442" s="29">
        <v>84.610000999999997</v>
      </c>
      <c r="E442" s="29">
        <v>85.139999000000003</v>
      </c>
      <c r="F442" s="29">
        <v>77.403671000000003</v>
      </c>
      <c r="G442" s="29">
        <v>1063793</v>
      </c>
      <c r="H442" s="40">
        <f t="shared" si="6"/>
        <v>8.0510285090529266E-3</v>
      </c>
    </row>
    <row r="443" spans="1:8" ht="15.75" customHeight="1" x14ac:dyDescent="0.25">
      <c r="A443" s="28">
        <v>43000</v>
      </c>
      <c r="B443" s="29">
        <v>85</v>
      </c>
      <c r="C443" s="29">
        <v>85.730002999999996</v>
      </c>
      <c r="D443" s="29">
        <v>84.779999000000004</v>
      </c>
      <c r="E443" s="29">
        <v>85.089995999999999</v>
      </c>
      <c r="F443" s="29">
        <v>77.358215000000001</v>
      </c>
      <c r="G443" s="29">
        <v>894307</v>
      </c>
      <c r="H443" s="40">
        <f t="shared" si="6"/>
        <v>-5.872589686347629E-4</v>
      </c>
    </row>
    <row r="444" spans="1:8" ht="15.75" customHeight="1" x14ac:dyDescent="0.25">
      <c r="A444" s="28">
        <v>43003</v>
      </c>
      <c r="B444" s="29">
        <v>84.919998000000007</v>
      </c>
      <c r="C444" s="29">
        <v>85</v>
      </c>
      <c r="D444" s="29">
        <v>84.400002000000001</v>
      </c>
      <c r="E444" s="29">
        <v>84.779999000000004</v>
      </c>
      <c r="F444" s="29">
        <v>77.076385000000002</v>
      </c>
      <c r="G444" s="29">
        <v>966648</v>
      </c>
      <c r="H444" s="40">
        <f t="shared" si="6"/>
        <v>-3.6431812704054156E-3</v>
      </c>
    </row>
    <row r="445" spans="1:8" ht="15.75" customHeight="1" x14ac:dyDescent="0.25">
      <c r="A445" s="28">
        <v>43004</v>
      </c>
      <c r="B445" s="29">
        <v>84.480002999999996</v>
      </c>
      <c r="C445" s="29">
        <v>85.230002999999996</v>
      </c>
      <c r="D445" s="29">
        <v>84.480002999999996</v>
      </c>
      <c r="E445" s="29">
        <v>84.889999000000003</v>
      </c>
      <c r="F445" s="29">
        <v>77.176392000000007</v>
      </c>
      <c r="G445" s="29">
        <v>1047217</v>
      </c>
      <c r="H445" s="40">
        <f t="shared" si="6"/>
        <v>1.2975050659160825E-3</v>
      </c>
    </row>
    <row r="446" spans="1:8" ht="15.75" customHeight="1" x14ac:dyDescent="0.25">
      <c r="A446" s="28">
        <v>43005</v>
      </c>
      <c r="B446" s="29">
        <v>85.360000999999997</v>
      </c>
      <c r="C446" s="29">
        <v>85.769997000000004</v>
      </c>
      <c r="D446" s="29">
        <v>84.839995999999999</v>
      </c>
      <c r="E446" s="29">
        <v>84.970000999999996</v>
      </c>
      <c r="F446" s="29">
        <v>77.249129999999994</v>
      </c>
      <c r="G446" s="29">
        <v>1071296</v>
      </c>
      <c r="H446" s="40">
        <f t="shared" si="6"/>
        <v>9.4249028899917597E-4</v>
      </c>
    </row>
    <row r="447" spans="1:8" ht="15.75" customHeight="1" x14ac:dyDescent="0.25">
      <c r="A447" s="28">
        <v>43006</v>
      </c>
      <c r="B447" s="29">
        <v>84.980002999999996</v>
      </c>
      <c r="C447" s="29">
        <v>85.029999000000004</v>
      </c>
      <c r="D447" s="29">
        <v>83.910004000000001</v>
      </c>
      <c r="E447" s="29">
        <v>84.419998000000007</v>
      </c>
      <c r="F447" s="29">
        <v>76.749092000000005</v>
      </c>
      <c r="G447" s="29">
        <v>1632349</v>
      </c>
      <c r="H447" s="40">
        <f t="shared" si="6"/>
        <v>-6.4730567192147204E-3</v>
      </c>
    </row>
    <row r="448" spans="1:8" ht="15.75" customHeight="1" x14ac:dyDescent="0.25">
      <c r="A448" s="28">
        <v>43007</v>
      </c>
      <c r="B448" s="29">
        <v>84.379997000000003</v>
      </c>
      <c r="C448" s="29">
        <v>85.830001999999993</v>
      </c>
      <c r="D448" s="29">
        <v>83.830001999999993</v>
      </c>
      <c r="E448" s="29">
        <v>85.830001999999993</v>
      </c>
      <c r="F448" s="29">
        <v>78.030983000000006</v>
      </c>
      <c r="G448" s="29">
        <v>1990981</v>
      </c>
      <c r="H448" s="40">
        <f t="shared" si="6"/>
        <v>1.670236046571083E-2</v>
      </c>
    </row>
    <row r="449" spans="1:8" ht="15.75" customHeight="1" x14ac:dyDescent="0.25">
      <c r="A449" s="28">
        <v>43010</v>
      </c>
      <c r="B449" s="29">
        <v>86</v>
      </c>
      <c r="C449" s="29">
        <v>86.699996999999996</v>
      </c>
      <c r="D449" s="29">
        <v>85.75</v>
      </c>
      <c r="E449" s="29">
        <v>86.160004000000001</v>
      </c>
      <c r="F449" s="29">
        <v>78.331001000000001</v>
      </c>
      <c r="G449" s="29">
        <v>1084280</v>
      </c>
      <c r="H449" s="40">
        <f t="shared" si="6"/>
        <v>3.844857369027288E-3</v>
      </c>
    </row>
    <row r="450" spans="1:8" ht="15.75" customHeight="1" x14ac:dyDescent="0.25">
      <c r="A450" s="28">
        <v>43011</v>
      </c>
      <c r="B450" s="29">
        <v>86.160004000000001</v>
      </c>
      <c r="C450" s="29">
        <v>86.160004000000001</v>
      </c>
      <c r="D450" s="29">
        <v>86.160004000000001</v>
      </c>
      <c r="E450" s="29">
        <v>86.160004000000001</v>
      </c>
      <c r="F450" s="29">
        <v>78.331001000000001</v>
      </c>
      <c r="G450" s="29">
        <v>0</v>
      </c>
      <c r="H450" s="40">
        <f t="shared" si="6"/>
        <v>0</v>
      </c>
    </row>
    <row r="451" spans="1:8" ht="15.75" customHeight="1" x14ac:dyDescent="0.25">
      <c r="A451" s="28">
        <v>43012</v>
      </c>
      <c r="B451" s="29">
        <v>86.599997999999999</v>
      </c>
      <c r="C451" s="29">
        <v>88.639999000000003</v>
      </c>
      <c r="D451" s="29">
        <v>86.25</v>
      </c>
      <c r="E451" s="29">
        <v>88.480002999999996</v>
      </c>
      <c r="F451" s="29">
        <v>80.440192999999994</v>
      </c>
      <c r="G451" s="29">
        <v>2907246</v>
      </c>
      <c r="H451" s="40">
        <f t="shared" si="6"/>
        <v>2.6926657046039804E-2</v>
      </c>
    </row>
    <row r="452" spans="1:8" ht="15.75" customHeight="1" x14ac:dyDescent="0.25">
      <c r="A452" s="28">
        <v>43013</v>
      </c>
      <c r="B452" s="29">
        <v>88.699996999999996</v>
      </c>
      <c r="C452" s="29">
        <v>89.279999000000004</v>
      </c>
      <c r="D452" s="29">
        <v>88.510002</v>
      </c>
      <c r="E452" s="29">
        <v>88.709998999999996</v>
      </c>
      <c r="F452" s="29">
        <v>80.649283999999994</v>
      </c>
      <c r="G452" s="29">
        <v>1587369</v>
      </c>
      <c r="H452" s="40">
        <f t="shared" ref="H452:H515" si="7">F452/F451-1</f>
        <v>2.5993348872248578E-3</v>
      </c>
    </row>
    <row r="453" spans="1:8" ht="15.75" customHeight="1" x14ac:dyDescent="0.25">
      <c r="A453" s="28">
        <v>43014</v>
      </c>
      <c r="B453" s="29">
        <v>88.550003000000004</v>
      </c>
      <c r="C453" s="29">
        <v>89.349997999999999</v>
      </c>
      <c r="D453" s="29">
        <v>88.510002</v>
      </c>
      <c r="E453" s="29">
        <v>89.050003000000004</v>
      </c>
      <c r="F453" s="29">
        <v>80.958397000000005</v>
      </c>
      <c r="G453" s="29">
        <v>1151989</v>
      </c>
      <c r="H453" s="40">
        <f t="shared" si="7"/>
        <v>3.832805260862715E-3</v>
      </c>
    </row>
    <row r="454" spans="1:8" ht="15.75" customHeight="1" x14ac:dyDescent="0.25">
      <c r="A454" s="28">
        <v>43017</v>
      </c>
      <c r="B454" s="29">
        <v>89.300003000000004</v>
      </c>
      <c r="C454" s="29">
        <v>89.300003000000004</v>
      </c>
      <c r="D454" s="29">
        <v>88.559997999999993</v>
      </c>
      <c r="E454" s="29">
        <v>88.870002999999997</v>
      </c>
      <c r="F454" s="29">
        <v>80.794746000000004</v>
      </c>
      <c r="G454" s="29">
        <v>921016</v>
      </c>
      <c r="H454" s="40">
        <f t="shared" si="7"/>
        <v>-2.0214209527888993E-3</v>
      </c>
    </row>
    <row r="455" spans="1:8" ht="15.75" customHeight="1" x14ac:dyDescent="0.25">
      <c r="A455" s="28">
        <v>43018</v>
      </c>
      <c r="B455" s="29">
        <v>88.910004000000001</v>
      </c>
      <c r="C455" s="29">
        <v>88.910004000000001</v>
      </c>
      <c r="D455" s="29">
        <v>88.050003000000004</v>
      </c>
      <c r="E455" s="29">
        <v>88.419998000000007</v>
      </c>
      <c r="F455" s="29">
        <v>80.385634999999994</v>
      </c>
      <c r="G455" s="29">
        <v>1187029</v>
      </c>
      <c r="H455" s="40">
        <f t="shared" si="7"/>
        <v>-5.0635842088050387E-3</v>
      </c>
    </row>
    <row r="456" spans="1:8" ht="15.75" customHeight="1" x14ac:dyDescent="0.25">
      <c r="A456" s="28">
        <v>43019</v>
      </c>
      <c r="B456" s="29">
        <v>88.629997000000003</v>
      </c>
      <c r="C456" s="29">
        <v>88.82</v>
      </c>
      <c r="D456" s="29">
        <v>87.919998000000007</v>
      </c>
      <c r="E456" s="29">
        <v>88.389999000000003</v>
      </c>
      <c r="F456" s="29">
        <v>80.358360000000005</v>
      </c>
      <c r="G456" s="29">
        <v>1027531</v>
      </c>
      <c r="H456" s="40">
        <f t="shared" si="7"/>
        <v>-3.3930191631859064E-4</v>
      </c>
    </row>
    <row r="457" spans="1:8" ht="15.75" customHeight="1" x14ac:dyDescent="0.25">
      <c r="A457" s="28">
        <v>43020</v>
      </c>
      <c r="B457" s="29">
        <v>88.389999000000003</v>
      </c>
      <c r="C457" s="29">
        <v>88.5</v>
      </c>
      <c r="D457" s="29">
        <v>87.489998</v>
      </c>
      <c r="E457" s="29">
        <v>87.82</v>
      </c>
      <c r="F457" s="29">
        <v>79.840148999999997</v>
      </c>
      <c r="G457" s="29">
        <v>1104562</v>
      </c>
      <c r="H457" s="40">
        <f t="shared" si="7"/>
        <v>-6.4487503229285759E-3</v>
      </c>
    </row>
    <row r="458" spans="1:8" ht="15.75" customHeight="1" x14ac:dyDescent="0.25">
      <c r="A458" s="28">
        <v>43021</v>
      </c>
      <c r="B458" s="29">
        <v>88.040001000000004</v>
      </c>
      <c r="C458" s="29">
        <v>88.040001000000004</v>
      </c>
      <c r="D458" s="29">
        <v>86.82</v>
      </c>
      <c r="E458" s="29">
        <v>87.269997000000004</v>
      </c>
      <c r="F458" s="29">
        <v>79.340125999999998</v>
      </c>
      <c r="G458" s="29">
        <v>1438255</v>
      </c>
      <c r="H458" s="40">
        <f t="shared" si="7"/>
        <v>-6.2628014384090713E-3</v>
      </c>
    </row>
    <row r="459" spans="1:8" ht="15.75" customHeight="1" x14ac:dyDescent="0.25">
      <c r="A459" s="28">
        <v>43024</v>
      </c>
      <c r="B459" s="29">
        <v>87.269997000000004</v>
      </c>
      <c r="C459" s="29">
        <v>87.720000999999996</v>
      </c>
      <c r="D459" s="29">
        <v>86.989998</v>
      </c>
      <c r="E459" s="29">
        <v>87.080001999999993</v>
      </c>
      <c r="F459" s="29">
        <v>79.167396999999994</v>
      </c>
      <c r="G459" s="29">
        <v>812165</v>
      </c>
      <c r="H459" s="40">
        <f t="shared" si="7"/>
        <v>-2.1770698977715552E-3</v>
      </c>
    </row>
    <row r="460" spans="1:8" ht="15.75" customHeight="1" x14ac:dyDescent="0.25">
      <c r="A460" s="28">
        <v>43025</v>
      </c>
      <c r="B460" s="29">
        <v>87</v>
      </c>
      <c r="C460" s="29">
        <v>87.830001999999993</v>
      </c>
      <c r="D460" s="29">
        <v>86.290001000000004</v>
      </c>
      <c r="E460" s="29">
        <v>87.440002000000007</v>
      </c>
      <c r="F460" s="29">
        <v>79.494690000000006</v>
      </c>
      <c r="G460" s="29">
        <v>1018233</v>
      </c>
      <c r="H460" s="40">
        <f t="shared" si="7"/>
        <v>4.1341892294375349E-3</v>
      </c>
    </row>
    <row r="461" spans="1:8" ht="15.75" customHeight="1" x14ac:dyDescent="0.25">
      <c r="A461" s="28">
        <v>43026</v>
      </c>
      <c r="B461" s="29">
        <v>88.139999000000003</v>
      </c>
      <c r="C461" s="29">
        <v>88.629997000000003</v>
      </c>
      <c r="D461" s="29">
        <v>87.800003000000004</v>
      </c>
      <c r="E461" s="29">
        <v>88.199996999999996</v>
      </c>
      <c r="F461" s="29">
        <v>80.185623000000007</v>
      </c>
      <c r="G461" s="29">
        <v>1169060</v>
      </c>
      <c r="H461" s="40">
        <f t="shared" si="7"/>
        <v>8.6915616627978309E-3</v>
      </c>
    </row>
    <row r="462" spans="1:8" ht="15.75" customHeight="1" x14ac:dyDescent="0.25">
      <c r="A462" s="28">
        <v>43027</v>
      </c>
      <c r="B462" s="29">
        <v>87.620002999999997</v>
      </c>
      <c r="C462" s="29">
        <v>87.900002000000001</v>
      </c>
      <c r="D462" s="29">
        <v>86.080001999999993</v>
      </c>
      <c r="E462" s="29">
        <v>87.410004000000001</v>
      </c>
      <c r="F462" s="29">
        <v>79.467415000000003</v>
      </c>
      <c r="G462" s="29">
        <v>2201954</v>
      </c>
      <c r="H462" s="40">
        <f t="shared" si="7"/>
        <v>-8.9568176080643269E-3</v>
      </c>
    </row>
    <row r="463" spans="1:8" ht="15.75" customHeight="1" x14ac:dyDescent="0.25">
      <c r="A463" s="28">
        <v>43028</v>
      </c>
      <c r="B463" s="29">
        <v>87.660004000000001</v>
      </c>
      <c r="C463" s="29">
        <v>87.800003000000004</v>
      </c>
      <c r="D463" s="29">
        <v>86.220000999999996</v>
      </c>
      <c r="E463" s="29">
        <v>86.300003000000004</v>
      </c>
      <c r="F463" s="29">
        <v>78.458275</v>
      </c>
      <c r="G463" s="29">
        <v>2105118</v>
      </c>
      <c r="H463" s="40">
        <f t="shared" si="7"/>
        <v>-1.2698789812151334E-2</v>
      </c>
    </row>
    <row r="464" spans="1:8" ht="15.75" customHeight="1" x14ac:dyDescent="0.25">
      <c r="A464" s="28">
        <v>43031</v>
      </c>
      <c r="B464" s="29">
        <v>86.290001000000004</v>
      </c>
      <c r="C464" s="29">
        <v>86.699996999999996</v>
      </c>
      <c r="D464" s="29">
        <v>85.699996999999996</v>
      </c>
      <c r="E464" s="29">
        <v>86.010002</v>
      </c>
      <c r="F464" s="29">
        <v>78.194626</v>
      </c>
      <c r="G464" s="29">
        <v>1275308</v>
      </c>
      <c r="H464" s="40">
        <f t="shared" si="7"/>
        <v>-3.360372121360089E-3</v>
      </c>
    </row>
    <row r="465" spans="1:8" ht="15.75" customHeight="1" x14ac:dyDescent="0.25">
      <c r="A465" s="28">
        <v>43032</v>
      </c>
      <c r="B465" s="29">
        <v>85.779999000000004</v>
      </c>
      <c r="C465" s="29">
        <v>86.629997000000003</v>
      </c>
      <c r="D465" s="29">
        <v>85.129997000000003</v>
      </c>
      <c r="E465" s="29">
        <v>86.419998000000007</v>
      </c>
      <c r="F465" s="29">
        <v>78.567368000000002</v>
      </c>
      <c r="G465" s="29">
        <v>1532471</v>
      </c>
      <c r="H465" s="40">
        <f t="shared" si="7"/>
        <v>4.766849322867861E-3</v>
      </c>
    </row>
    <row r="466" spans="1:8" ht="15.75" customHeight="1" x14ac:dyDescent="0.25">
      <c r="A466" s="28">
        <v>43033</v>
      </c>
      <c r="B466" s="29">
        <v>86.440002000000007</v>
      </c>
      <c r="C466" s="29">
        <v>86.449996999999996</v>
      </c>
      <c r="D466" s="29">
        <v>84.919998000000007</v>
      </c>
      <c r="E466" s="29">
        <v>85.459998999999996</v>
      </c>
      <c r="F466" s="29">
        <v>77.694595000000007</v>
      </c>
      <c r="G466" s="29">
        <v>1492674</v>
      </c>
      <c r="H466" s="40">
        <f t="shared" si="7"/>
        <v>-1.1108594092142599E-2</v>
      </c>
    </row>
    <row r="467" spans="1:8" ht="15.75" customHeight="1" x14ac:dyDescent="0.25">
      <c r="A467" s="28">
        <v>43034</v>
      </c>
      <c r="B467" s="29">
        <v>85.260002</v>
      </c>
      <c r="C467" s="29">
        <v>86.589995999999999</v>
      </c>
      <c r="D467" s="29">
        <v>85.099997999999999</v>
      </c>
      <c r="E467" s="29">
        <v>86.279999000000004</v>
      </c>
      <c r="F467" s="29">
        <v>78.440085999999994</v>
      </c>
      <c r="G467" s="29">
        <v>1343724</v>
      </c>
      <c r="H467" s="40">
        <f t="shared" si="7"/>
        <v>9.5951462260661646E-3</v>
      </c>
    </row>
    <row r="468" spans="1:8" ht="15.75" customHeight="1" x14ac:dyDescent="0.25">
      <c r="A468" s="28">
        <v>43035</v>
      </c>
      <c r="B468" s="29">
        <v>86.589995999999999</v>
      </c>
      <c r="C468" s="29">
        <v>87.900002000000001</v>
      </c>
      <c r="D468" s="29">
        <v>86.5</v>
      </c>
      <c r="E468" s="29">
        <v>87.220000999999996</v>
      </c>
      <c r="F468" s="29">
        <v>79.294678000000005</v>
      </c>
      <c r="G468" s="29">
        <v>1955585</v>
      </c>
      <c r="H468" s="40">
        <f t="shared" si="7"/>
        <v>1.0894837621672204E-2</v>
      </c>
    </row>
    <row r="469" spans="1:8" ht="15.75" customHeight="1" x14ac:dyDescent="0.25">
      <c r="A469" s="28">
        <v>43038</v>
      </c>
      <c r="B469" s="29">
        <v>87.269997000000004</v>
      </c>
      <c r="C469" s="29">
        <v>87.809997999999993</v>
      </c>
      <c r="D469" s="29">
        <v>87.160004000000001</v>
      </c>
      <c r="E469" s="29">
        <v>87.5</v>
      </c>
      <c r="F469" s="29">
        <v>79.549232000000003</v>
      </c>
      <c r="G469" s="29">
        <v>1066998</v>
      </c>
      <c r="H469" s="40">
        <f t="shared" si="7"/>
        <v>3.2102280559105356E-3</v>
      </c>
    </row>
    <row r="470" spans="1:8" ht="15.75" customHeight="1" x14ac:dyDescent="0.25">
      <c r="A470" s="28">
        <v>43039</v>
      </c>
      <c r="B470" s="29">
        <v>87.5</v>
      </c>
      <c r="C470" s="29">
        <v>87.5</v>
      </c>
      <c r="D470" s="29">
        <v>87.5</v>
      </c>
      <c r="E470" s="29">
        <v>87.5</v>
      </c>
      <c r="F470" s="29">
        <v>79.549232000000003</v>
      </c>
      <c r="G470" s="29">
        <v>0</v>
      </c>
      <c r="H470" s="40">
        <f t="shared" si="7"/>
        <v>0</v>
      </c>
    </row>
    <row r="471" spans="1:8" ht="15.75" customHeight="1" x14ac:dyDescent="0.25">
      <c r="A471" s="28">
        <v>43040</v>
      </c>
      <c r="B471" s="29">
        <v>88.120002999999997</v>
      </c>
      <c r="C471" s="29">
        <v>89.970000999999996</v>
      </c>
      <c r="D471" s="29">
        <v>88.019997000000004</v>
      </c>
      <c r="E471" s="29">
        <v>89.339995999999999</v>
      </c>
      <c r="F471" s="29">
        <v>81.222037999999998</v>
      </c>
      <c r="G471" s="29">
        <v>2442706</v>
      </c>
      <c r="H471" s="40">
        <f t="shared" si="7"/>
        <v>2.1028562538479179E-2</v>
      </c>
    </row>
    <row r="472" spans="1:8" ht="15.75" customHeight="1" x14ac:dyDescent="0.25">
      <c r="A472" s="28">
        <v>43041</v>
      </c>
      <c r="B472" s="29">
        <v>89.169998000000007</v>
      </c>
      <c r="C472" s="29">
        <v>90.410004000000001</v>
      </c>
      <c r="D472" s="29">
        <v>89.07</v>
      </c>
      <c r="E472" s="29">
        <v>89.870002999999997</v>
      </c>
      <c r="F472" s="29">
        <v>81.703888000000006</v>
      </c>
      <c r="G472" s="29">
        <v>1694754</v>
      </c>
      <c r="H472" s="40">
        <f t="shared" si="7"/>
        <v>5.9325031957460084E-3</v>
      </c>
    </row>
    <row r="473" spans="1:8" ht="15.75" customHeight="1" x14ac:dyDescent="0.25">
      <c r="A473" s="28">
        <v>43042</v>
      </c>
      <c r="B473" s="29">
        <v>89.699996999999996</v>
      </c>
      <c r="C473" s="29">
        <v>90.5</v>
      </c>
      <c r="D473" s="29">
        <v>89.209998999999996</v>
      </c>
      <c r="E473" s="29">
        <v>89.57</v>
      </c>
      <c r="F473" s="29">
        <v>81.431145000000001</v>
      </c>
      <c r="G473" s="29">
        <v>1261667</v>
      </c>
      <c r="H473" s="40">
        <f t="shared" si="7"/>
        <v>-3.3381887530249399E-3</v>
      </c>
    </row>
    <row r="474" spans="1:8" ht="15.75" customHeight="1" x14ac:dyDescent="0.25">
      <c r="A474" s="28">
        <v>43045</v>
      </c>
      <c r="B474" s="29">
        <v>89.400002000000001</v>
      </c>
      <c r="C474" s="29">
        <v>90.68</v>
      </c>
      <c r="D474" s="29">
        <v>89.209998999999996</v>
      </c>
      <c r="E474" s="29">
        <v>89.970000999999996</v>
      </c>
      <c r="F474" s="29">
        <v>81.794799999999995</v>
      </c>
      <c r="G474" s="29">
        <v>1518663</v>
      </c>
      <c r="H474" s="40">
        <f t="shared" si="7"/>
        <v>4.4657974537873901E-3</v>
      </c>
    </row>
    <row r="475" spans="1:8" ht="15.75" customHeight="1" x14ac:dyDescent="0.25">
      <c r="A475" s="28">
        <v>43046</v>
      </c>
      <c r="B475" s="29">
        <v>88.599997999999999</v>
      </c>
      <c r="C475" s="29">
        <v>88.699996999999996</v>
      </c>
      <c r="D475" s="29">
        <v>87.300003000000004</v>
      </c>
      <c r="E475" s="29">
        <v>87.419998000000007</v>
      </c>
      <c r="F475" s="29">
        <v>79.476500999999999</v>
      </c>
      <c r="G475" s="29">
        <v>3155505</v>
      </c>
      <c r="H475" s="40">
        <f t="shared" si="7"/>
        <v>-2.8342865316621557E-2</v>
      </c>
    </row>
    <row r="476" spans="1:8" ht="15.75" customHeight="1" x14ac:dyDescent="0.25">
      <c r="A476" s="28">
        <v>43047</v>
      </c>
      <c r="B476" s="29">
        <v>87.459998999999996</v>
      </c>
      <c r="C476" s="29">
        <v>88.190002000000007</v>
      </c>
      <c r="D476" s="29">
        <v>87.029999000000004</v>
      </c>
      <c r="E476" s="29">
        <v>87.239998</v>
      </c>
      <c r="F476" s="29">
        <v>79.312859000000003</v>
      </c>
      <c r="G476" s="29">
        <v>1701211</v>
      </c>
      <c r="H476" s="40">
        <f t="shared" si="7"/>
        <v>-2.0589985459978921E-3</v>
      </c>
    </row>
    <row r="477" spans="1:8" ht="15.75" customHeight="1" x14ac:dyDescent="0.25">
      <c r="A477" s="28">
        <v>43048</v>
      </c>
      <c r="B477" s="29">
        <v>87.370002999999997</v>
      </c>
      <c r="C477" s="29">
        <v>87.959998999999996</v>
      </c>
      <c r="D477" s="29">
        <v>86.349997999999999</v>
      </c>
      <c r="E477" s="29">
        <v>86.93</v>
      </c>
      <c r="F477" s="29">
        <v>79.031029000000004</v>
      </c>
      <c r="G477" s="29">
        <v>1791437</v>
      </c>
      <c r="H477" s="40">
        <f t="shared" si="7"/>
        <v>-3.5533960514523288E-3</v>
      </c>
    </row>
    <row r="478" spans="1:8" ht="15.75" customHeight="1" x14ac:dyDescent="0.25">
      <c r="A478" s="28">
        <v>43049</v>
      </c>
      <c r="B478" s="29">
        <v>87.120002999999997</v>
      </c>
      <c r="C478" s="29">
        <v>87.360000999999997</v>
      </c>
      <c r="D478" s="29">
        <v>85.800003000000004</v>
      </c>
      <c r="E478" s="29">
        <v>86.339995999999999</v>
      </c>
      <c r="F478" s="29">
        <v>78.494636999999997</v>
      </c>
      <c r="G478" s="29">
        <v>1450662</v>
      </c>
      <c r="H478" s="40">
        <f t="shared" si="7"/>
        <v>-6.7871063655264852E-3</v>
      </c>
    </row>
    <row r="479" spans="1:8" ht="15.75" customHeight="1" x14ac:dyDescent="0.25">
      <c r="A479" s="28">
        <v>43052</v>
      </c>
      <c r="B479" s="29">
        <v>86.449996999999996</v>
      </c>
      <c r="C479" s="29">
        <v>86.709998999999996</v>
      </c>
      <c r="D479" s="29">
        <v>85.260002</v>
      </c>
      <c r="E479" s="29">
        <v>86.199996999999996</v>
      </c>
      <c r="F479" s="29">
        <v>78.367355000000003</v>
      </c>
      <c r="G479" s="29">
        <v>1156350</v>
      </c>
      <c r="H479" s="40">
        <f t="shared" si="7"/>
        <v>-1.6215375325576709E-3</v>
      </c>
    </row>
    <row r="480" spans="1:8" ht="15.75" customHeight="1" x14ac:dyDescent="0.25">
      <c r="A480" s="28">
        <v>43053</v>
      </c>
      <c r="B480" s="29">
        <v>86.540001000000004</v>
      </c>
      <c r="C480" s="29">
        <v>86.650002000000001</v>
      </c>
      <c r="D480" s="29">
        <v>85.809997999999993</v>
      </c>
      <c r="E480" s="29">
        <v>86.120002999999997</v>
      </c>
      <c r="F480" s="29">
        <v>78.294623999999999</v>
      </c>
      <c r="G480" s="29">
        <v>927821</v>
      </c>
      <c r="H480" s="40">
        <f t="shared" si="7"/>
        <v>-9.2807776911707496E-4</v>
      </c>
    </row>
    <row r="481" spans="1:8" ht="15.75" customHeight="1" x14ac:dyDescent="0.25">
      <c r="A481" s="28">
        <v>43054</v>
      </c>
      <c r="B481" s="29">
        <v>85.720000999999996</v>
      </c>
      <c r="C481" s="29">
        <v>85.830001999999993</v>
      </c>
      <c r="D481" s="29">
        <v>84.480002999999996</v>
      </c>
      <c r="E481" s="29">
        <v>85.300003000000004</v>
      </c>
      <c r="F481" s="29">
        <v>77.549141000000006</v>
      </c>
      <c r="G481" s="29">
        <v>1596394</v>
      </c>
      <c r="H481" s="40">
        <f t="shared" si="7"/>
        <v>-9.5215094206211326E-3</v>
      </c>
    </row>
    <row r="482" spans="1:8" ht="15.75" customHeight="1" x14ac:dyDescent="0.25">
      <c r="A482" s="28">
        <v>43055</v>
      </c>
      <c r="B482" s="29">
        <v>85.959998999999996</v>
      </c>
      <c r="C482" s="29">
        <v>86.099997999999999</v>
      </c>
      <c r="D482" s="29">
        <v>85.260002</v>
      </c>
      <c r="E482" s="29">
        <v>85.330001999999993</v>
      </c>
      <c r="F482" s="29">
        <v>77.576415999999995</v>
      </c>
      <c r="G482" s="29">
        <v>1106880</v>
      </c>
      <c r="H482" s="40">
        <f t="shared" si="7"/>
        <v>3.5171247093490621E-4</v>
      </c>
    </row>
    <row r="483" spans="1:8" ht="15.75" customHeight="1" x14ac:dyDescent="0.25">
      <c r="A483" s="28">
        <v>43056</v>
      </c>
      <c r="B483" s="29">
        <v>85.5</v>
      </c>
      <c r="C483" s="29">
        <v>85.57</v>
      </c>
      <c r="D483" s="29">
        <v>84.589995999999999</v>
      </c>
      <c r="E483" s="29">
        <v>84.93</v>
      </c>
      <c r="F483" s="29">
        <v>77.212753000000006</v>
      </c>
      <c r="G483" s="29">
        <v>1184540</v>
      </c>
      <c r="H483" s="40">
        <f t="shared" si="7"/>
        <v>-4.6878035716420019E-3</v>
      </c>
    </row>
    <row r="484" spans="1:8" ht="15.75" customHeight="1" x14ac:dyDescent="0.25">
      <c r="A484" s="28">
        <v>43059</v>
      </c>
      <c r="B484" s="29">
        <v>84.480002999999996</v>
      </c>
      <c r="C484" s="29">
        <v>85.940002000000007</v>
      </c>
      <c r="D484" s="29">
        <v>84.449996999999996</v>
      </c>
      <c r="E484" s="29">
        <v>85.18</v>
      </c>
      <c r="F484" s="29">
        <v>77.440048000000004</v>
      </c>
      <c r="G484" s="29">
        <v>1376355</v>
      </c>
      <c r="H484" s="40">
        <f t="shared" si="7"/>
        <v>2.9437494606623371E-3</v>
      </c>
    </row>
    <row r="485" spans="1:8" ht="15.75" customHeight="1" x14ac:dyDescent="0.25">
      <c r="A485" s="28">
        <v>43060</v>
      </c>
      <c r="B485" s="29">
        <v>85.18</v>
      </c>
      <c r="C485" s="29">
        <v>87.709998999999996</v>
      </c>
      <c r="D485" s="29">
        <v>84.940002000000007</v>
      </c>
      <c r="E485" s="29">
        <v>86.779999000000004</v>
      </c>
      <c r="F485" s="29">
        <v>78.894660999999999</v>
      </c>
      <c r="G485" s="29">
        <v>2235339</v>
      </c>
      <c r="H485" s="40">
        <f t="shared" si="7"/>
        <v>1.8783730609257754E-2</v>
      </c>
    </row>
    <row r="486" spans="1:8" ht="15.75" customHeight="1" x14ac:dyDescent="0.25">
      <c r="A486" s="28">
        <v>43061</v>
      </c>
      <c r="B486" s="29">
        <v>86.949996999999996</v>
      </c>
      <c r="C486" s="29">
        <v>87.879997000000003</v>
      </c>
      <c r="D486" s="29">
        <v>86.580001999999993</v>
      </c>
      <c r="E486" s="29">
        <v>86.580001999999993</v>
      </c>
      <c r="F486" s="29">
        <v>78.712836999999993</v>
      </c>
      <c r="G486" s="29">
        <v>1378224</v>
      </c>
      <c r="H486" s="40">
        <f t="shared" si="7"/>
        <v>-2.3046426424216948E-3</v>
      </c>
    </row>
    <row r="487" spans="1:8" ht="15.75" customHeight="1" x14ac:dyDescent="0.25">
      <c r="A487" s="28">
        <v>43062</v>
      </c>
      <c r="B487" s="29">
        <v>86.300003000000004</v>
      </c>
      <c r="C487" s="29">
        <v>87.129997000000003</v>
      </c>
      <c r="D487" s="29">
        <v>86.050003000000004</v>
      </c>
      <c r="E487" s="29">
        <v>86.339995999999999</v>
      </c>
      <c r="F487" s="29">
        <v>78.494636999999997</v>
      </c>
      <c r="G487" s="29">
        <v>1005293</v>
      </c>
      <c r="H487" s="40">
        <f t="shared" si="7"/>
        <v>-2.7721018364513794E-3</v>
      </c>
    </row>
    <row r="488" spans="1:8" ht="15.75" customHeight="1" x14ac:dyDescent="0.25">
      <c r="A488" s="28">
        <v>43063</v>
      </c>
      <c r="B488" s="29">
        <v>86.440002000000007</v>
      </c>
      <c r="C488" s="29">
        <v>87.190002000000007</v>
      </c>
      <c r="D488" s="29">
        <v>86.160004000000001</v>
      </c>
      <c r="E488" s="29">
        <v>86.379997000000003</v>
      </c>
      <c r="F488" s="29">
        <v>78.530997999999997</v>
      </c>
      <c r="G488" s="29">
        <v>838832</v>
      </c>
      <c r="H488" s="40">
        <f t="shared" si="7"/>
        <v>4.6322909933316225E-4</v>
      </c>
    </row>
    <row r="489" spans="1:8" ht="15.75" customHeight="1" x14ac:dyDescent="0.25">
      <c r="A489" s="28">
        <v>43066</v>
      </c>
      <c r="B489" s="29">
        <v>85.800003000000004</v>
      </c>
      <c r="C489" s="29">
        <v>86.239998</v>
      </c>
      <c r="D489" s="29">
        <v>85.360000999999997</v>
      </c>
      <c r="E489" s="29">
        <v>85.690002000000007</v>
      </c>
      <c r="F489" s="29">
        <v>77.903701999999996</v>
      </c>
      <c r="G489" s="29">
        <v>1165467</v>
      </c>
      <c r="H489" s="40">
        <f t="shared" si="7"/>
        <v>-7.987877602166793E-3</v>
      </c>
    </row>
    <row r="490" spans="1:8" ht="15.75" customHeight="1" x14ac:dyDescent="0.25">
      <c r="A490" s="28">
        <v>43067</v>
      </c>
      <c r="B490" s="29">
        <v>84.900002000000001</v>
      </c>
      <c r="C490" s="29">
        <v>85.220000999999996</v>
      </c>
      <c r="D490" s="29">
        <v>84.550003000000004</v>
      </c>
      <c r="E490" s="29">
        <v>84.949996999999996</v>
      </c>
      <c r="F490" s="29">
        <v>77.230934000000005</v>
      </c>
      <c r="G490" s="29">
        <v>1759448</v>
      </c>
      <c r="H490" s="40">
        <f t="shared" si="7"/>
        <v>-8.6358925536040854E-3</v>
      </c>
    </row>
    <row r="491" spans="1:8" ht="15.75" customHeight="1" x14ac:dyDescent="0.25">
      <c r="A491" s="28">
        <v>43068</v>
      </c>
      <c r="B491" s="29">
        <v>85.650002000000001</v>
      </c>
      <c r="C491" s="29">
        <v>86.07</v>
      </c>
      <c r="D491" s="29">
        <v>84.400002000000001</v>
      </c>
      <c r="E491" s="29">
        <v>84.730002999999996</v>
      </c>
      <c r="F491" s="29">
        <v>77.030929999999998</v>
      </c>
      <c r="G491" s="29">
        <v>1724493</v>
      </c>
      <c r="H491" s="40">
        <f t="shared" si="7"/>
        <v>-2.5896877020806786E-3</v>
      </c>
    </row>
    <row r="492" spans="1:8" ht="15.75" customHeight="1" x14ac:dyDescent="0.25">
      <c r="A492" s="28">
        <v>43069</v>
      </c>
      <c r="B492" s="29">
        <v>84.669998000000007</v>
      </c>
      <c r="C492" s="29">
        <v>85.639999000000003</v>
      </c>
      <c r="D492" s="29">
        <v>84.57</v>
      </c>
      <c r="E492" s="29">
        <v>84.68</v>
      </c>
      <c r="F492" s="29">
        <v>76.985473999999996</v>
      </c>
      <c r="G492" s="29">
        <v>1574719</v>
      </c>
      <c r="H492" s="40">
        <f t="shared" si="7"/>
        <v>-5.9010062581354994E-4</v>
      </c>
    </row>
    <row r="493" spans="1:8" ht="15.75" customHeight="1" x14ac:dyDescent="0.25">
      <c r="A493" s="28">
        <v>43070</v>
      </c>
      <c r="B493" s="29">
        <v>84.660004000000001</v>
      </c>
      <c r="C493" s="29">
        <v>84.690002000000007</v>
      </c>
      <c r="D493" s="29">
        <v>82.870002999999997</v>
      </c>
      <c r="E493" s="29">
        <v>83.57</v>
      </c>
      <c r="F493" s="29">
        <v>75.976333999999994</v>
      </c>
      <c r="G493" s="29">
        <v>2262673</v>
      </c>
      <c r="H493" s="40">
        <f t="shared" si="7"/>
        <v>-1.3108187136705807E-2</v>
      </c>
    </row>
    <row r="494" spans="1:8" ht="15.75" customHeight="1" x14ac:dyDescent="0.25">
      <c r="A494" s="28">
        <v>43073</v>
      </c>
      <c r="B494" s="29">
        <v>84.699996999999996</v>
      </c>
      <c r="C494" s="29">
        <v>85.940002000000007</v>
      </c>
      <c r="D494" s="29">
        <v>84.260002</v>
      </c>
      <c r="E494" s="29">
        <v>85.330001999999993</v>
      </c>
      <c r="F494" s="29">
        <v>77.576415999999995</v>
      </c>
      <c r="G494" s="29">
        <v>1766084</v>
      </c>
      <c r="H494" s="40">
        <f t="shared" si="7"/>
        <v>2.1060268583109165E-2</v>
      </c>
    </row>
    <row r="495" spans="1:8" ht="15.75" customHeight="1" x14ac:dyDescent="0.25">
      <c r="A495" s="28">
        <v>43074</v>
      </c>
      <c r="B495" s="29">
        <v>85</v>
      </c>
      <c r="C495" s="29">
        <v>85.82</v>
      </c>
      <c r="D495" s="29">
        <v>85</v>
      </c>
      <c r="E495" s="29">
        <v>85.459998999999996</v>
      </c>
      <c r="F495" s="29">
        <v>77.694595000000007</v>
      </c>
      <c r="G495" s="29">
        <v>1462861</v>
      </c>
      <c r="H495" s="40">
        <f t="shared" si="7"/>
        <v>1.5233882421175071E-3</v>
      </c>
    </row>
    <row r="496" spans="1:8" ht="15.75" customHeight="1" x14ac:dyDescent="0.25">
      <c r="A496" s="28">
        <v>43075</v>
      </c>
      <c r="B496" s="29">
        <v>84.690002000000007</v>
      </c>
      <c r="C496" s="29">
        <v>85.220000999999996</v>
      </c>
      <c r="D496" s="29">
        <v>83.540001000000004</v>
      </c>
      <c r="E496" s="29">
        <v>85.059997999999993</v>
      </c>
      <c r="F496" s="29">
        <v>77.330939999999998</v>
      </c>
      <c r="G496" s="29">
        <v>1934668</v>
      </c>
      <c r="H496" s="40">
        <f t="shared" si="7"/>
        <v>-4.6805701220272722E-3</v>
      </c>
    </row>
    <row r="497" spans="1:8" ht="15.75" customHeight="1" x14ac:dyDescent="0.25">
      <c r="A497" s="28">
        <v>43076</v>
      </c>
      <c r="B497" s="29">
        <v>84.900002000000001</v>
      </c>
      <c r="C497" s="29">
        <v>85.290001000000004</v>
      </c>
      <c r="D497" s="29">
        <v>83.959998999999996</v>
      </c>
      <c r="E497" s="29">
        <v>84.849997999999999</v>
      </c>
      <c r="F497" s="29">
        <v>77.140022000000002</v>
      </c>
      <c r="G497" s="29">
        <v>1234105</v>
      </c>
      <c r="H497" s="40">
        <f t="shared" si="7"/>
        <v>-2.4688436478335074E-3</v>
      </c>
    </row>
    <row r="498" spans="1:8" ht="15.75" customHeight="1" x14ac:dyDescent="0.25">
      <c r="A498" s="28">
        <v>43077</v>
      </c>
      <c r="B498" s="29">
        <v>84.550003000000004</v>
      </c>
      <c r="C498" s="29">
        <v>85.959998999999996</v>
      </c>
      <c r="D498" s="29">
        <v>84.529999000000004</v>
      </c>
      <c r="E498" s="29">
        <v>85.480002999999996</v>
      </c>
      <c r="F498" s="29">
        <v>77.712783999999999</v>
      </c>
      <c r="G498" s="29">
        <v>1793352</v>
      </c>
      <c r="H498" s="40">
        <f t="shared" si="7"/>
        <v>7.4249654738236526E-3</v>
      </c>
    </row>
    <row r="499" spans="1:8" ht="15.75" customHeight="1" x14ac:dyDescent="0.25">
      <c r="A499" s="28">
        <v>43080</v>
      </c>
      <c r="B499" s="29">
        <v>85.57</v>
      </c>
      <c r="C499" s="29">
        <v>85.760002</v>
      </c>
      <c r="D499" s="29">
        <v>85.209998999999996</v>
      </c>
      <c r="E499" s="29">
        <v>85.489998</v>
      </c>
      <c r="F499" s="29">
        <v>77.721869999999996</v>
      </c>
      <c r="G499" s="29">
        <v>887022</v>
      </c>
      <c r="H499" s="40">
        <f t="shared" si="7"/>
        <v>1.1691770043897876E-4</v>
      </c>
    </row>
    <row r="500" spans="1:8" ht="15.75" customHeight="1" x14ac:dyDescent="0.25">
      <c r="A500" s="28">
        <v>43081</v>
      </c>
      <c r="B500" s="29">
        <v>84.709998999999996</v>
      </c>
      <c r="C500" s="29">
        <v>86</v>
      </c>
      <c r="D500" s="29">
        <v>84.059997999999993</v>
      </c>
      <c r="E500" s="29">
        <v>86</v>
      </c>
      <c r="F500" s="29">
        <v>78.185531999999995</v>
      </c>
      <c r="G500" s="29">
        <v>1317568</v>
      </c>
      <c r="H500" s="40">
        <f t="shared" si="7"/>
        <v>5.965656770739125E-3</v>
      </c>
    </row>
    <row r="501" spans="1:8" ht="15.75" customHeight="1" x14ac:dyDescent="0.25">
      <c r="A501" s="28">
        <v>43082</v>
      </c>
      <c r="B501" s="29">
        <v>85.669998000000007</v>
      </c>
      <c r="C501" s="29">
        <v>86.699996999999996</v>
      </c>
      <c r="D501" s="29">
        <v>85.57</v>
      </c>
      <c r="E501" s="29">
        <v>85.709998999999996</v>
      </c>
      <c r="F501" s="29">
        <v>77.921882999999994</v>
      </c>
      <c r="G501" s="29">
        <v>1235097</v>
      </c>
      <c r="H501" s="40">
        <f t="shared" si="7"/>
        <v>-3.3720944688334642E-3</v>
      </c>
    </row>
    <row r="502" spans="1:8" ht="15.75" customHeight="1" x14ac:dyDescent="0.25">
      <c r="A502" s="28">
        <v>43083</v>
      </c>
      <c r="B502" s="29">
        <v>85.709998999999996</v>
      </c>
      <c r="C502" s="29">
        <v>86.620002999999997</v>
      </c>
      <c r="D502" s="29">
        <v>85.349997999999999</v>
      </c>
      <c r="E502" s="29">
        <v>86.18</v>
      </c>
      <c r="F502" s="29">
        <v>78.349174000000005</v>
      </c>
      <c r="G502" s="29">
        <v>1502163</v>
      </c>
      <c r="H502" s="40">
        <f t="shared" si="7"/>
        <v>5.4835815505127616E-3</v>
      </c>
    </row>
    <row r="503" spans="1:8" ht="15.75" customHeight="1" x14ac:dyDescent="0.25">
      <c r="A503" s="28">
        <v>43084</v>
      </c>
      <c r="B503" s="29">
        <v>85.870002999999997</v>
      </c>
      <c r="C503" s="29">
        <v>85.970000999999996</v>
      </c>
      <c r="D503" s="29">
        <v>85.32</v>
      </c>
      <c r="E503" s="29">
        <v>85.949996999999996</v>
      </c>
      <c r="F503" s="29">
        <v>78.140075999999993</v>
      </c>
      <c r="G503" s="29">
        <v>2584282</v>
      </c>
      <c r="H503" s="40">
        <f t="shared" si="7"/>
        <v>-2.6687964827811772E-3</v>
      </c>
    </row>
    <row r="504" spans="1:8" ht="15.75" customHeight="1" x14ac:dyDescent="0.25">
      <c r="A504" s="28">
        <v>43087</v>
      </c>
      <c r="B504" s="29">
        <v>86.519997000000004</v>
      </c>
      <c r="C504" s="29">
        <v>87.559997999999993</v>
      </c>
      <c r="D504" s="29">
        <v>86.410004000000001</v>
      </c>
      <c r="E504" s="29">
        <v>86.959998999999996</v>
      </c>
      <c r="F504" s="29">
        <v>79.058295999999999</v>
      </c>
      <c r="G504" s="29">
        <v>1675383</v>
      </c>
      <c r="H504" s="40">
        <f t="shared" si="7"/>
        <v>1.175094838658719E-2</v>
      </c>
    </row>
    <row r="505" spans="1:8" ht="15.75" customHeight="1" x14ac:dyDescent="0.25">
      <c r="A505" s="28">
        <v>43088</v>
      </c>
      <c r="B505" s="29">
        <v>86.709998999999996</v>
      </c>
      <c r="C505" s="29">
        <v>87.779999000000004</v>
      </c>
      <c r="D505" s="29">
        <v>86.660004000000001</v>
      </c>
      <c r="E505" s="29">
        <v>87.099997999999999</v>
      </c>
      <c r="F505" s="29">
        <v>79.185576999999995</v>
      </c>
      <c r="G505" s="29">
        <v>1083201</v>
      </c>
      <c r="H505" s="40">
        <f t="shared" si="7"/>
        <v>1.6099638676754235E-3</v>
      </c>
    </row>
    <row r="506" spans="1:8" ht="15.75" customHeight="1" x14ac:dyDescent="0.25">
      <c r="A506" s="28">
        <v>43089</v>
      </c>
      <c r="B506" s="29">
        <v>87.279999000000004</v>
      </c>
      <c r="C506" s="29">
        <v>87.540001000000004</v>
      </c>
      <c r="D506" s="29">
        <v>86.510002</v>
      </c>
      <c r="E506" s="29">
        <v>86.93</v>
      </c>
      <c r="F506" s="29">
        <v>79.031029000000004</v>
      </c>
      <c r="G506" s="29">
        <v>1292879</v>
      </c>
      <c r="H506" s="40">
        <f t="shared" si="7"/>
        <v>-1.9517190611617607E-3</v>
      </c>
    </row>
    <row r="507" spans="1:8" ht="15.75" customHeight="1" x14ac:dyDescent="0.25">
      <c r="A507" s="28">
        <v>43090</v>
      </c>
      <c r="B507" s="29">
        <v>86.93</v>
      </c>
      <c r="C507" s="29">
        <v>88.050003000000004</v>
      </c>
      <c r="D507" s="29">
        <v>86.82</v>
      </c>
      <c r="E507" s="29">
        <v>87.839995999999999</v>
      </c>
      <c r="F507" s="29">
        <v>79.858337000000006</v>
      </c>
      <c r="G507" s="29">
        <v>1500394</v>
      </c>
      <c r="H507" s="40">
        <f t="shared" si="7"/>
        <v>1.0468141570066036E-2</v>
      </c>
    </row>
    <row r="508" spans="1:8" ht="15.75" customHeight="1" x14ac:dyDescent="0.25">
      <c r="A508" s="28">
        <v>43091</v>
      </c>
      <c r="B508" s="29">
        <v>87.709998999999996</v>
      </c>
      <c r="C508" s="29">
        <v>87.709998999999996</v>
      </c>
      <c r="D508" s="29">
        <v>86.989998</v>
      </c>
      <c r="E508" s="29">
        <v>87.519997000000004</v>
      </c>
      <c r="F508" s="29">
        <v>79.567413000000002</v>
      </c>
      <c r="G508" s="29">
        <v>954800</v>
      </c>
      <c r="H508" s="40">
        <f t="shared" si="7"/>
        <v>-3.6430009805989982E-3</v>
      </c>
    </row>
    <row r="509" spans="1:8" ht="15.75" customHeight="1" x14ac:dyDescent="0.25">
      <c r="A509" s="28">
        <v>43096</v>
      </c>
      <c r="B509" s="29">
        <v>87.860000999999997</v>
      </c>
      <c r="C509" s="29">
        <v>88.220000999999996</v>
      </c>
      <c r="D509" s="29">
        <v>87.25</v>
      </c>
      <c r="E509" s="29">
        <v>87.260002</v>
      </c>
      <c r="F509" s="29">
        <v>79.331039000000004</v>
      </c>
      <c r="G509" s="29">
        <v>593335</v>
      </c>
      <c r="H509" s="40">
        <f t="shared" si="7"/>
        <v>-2.9707387872469626E-3</v>
      </c>
    </row>
    <row r="510" spans="1:8" ht="15.75" customHeight="1" x14ac:dyDescent="0.25">
      <c r="A510" s="28">
        <v>43097</v>
      </c>
      <c r="B510" s="29">
        <v>87.400002000000001</v>
      </c>
      <c r="C510" s="29">
        <v>87.400002000000001</v>
      </c>
      <c r="D510" s="29">
        <v>86.900002000000001</v>
      </c>
      <c r="E510" s="29">
        <v>87.139999000000003</v>
      </c>
      <c r="F510" s="29">
        <v>79.221947</v>
      </c>
      <c r="G510" s="29">
        <v>750441</v>
      </c>
      <c r="H510" s="40">
        <f t="shared" si="7"/>
        <v>-1.3751490132380972E-3</v>
      </c>
    </row>
    <row r="511" spans="1:8" ht="15.75" customHeight="1" x14ac:dyDescent="0.25">
      <c r="A511" s="28">
        <v>43098</v>
      </c>
      <c r="B511" s="29">
        <v>87.410004000000001</v>
      </c>
      <c r="C511" s="29">
        <v>87.410004000000001</v>
      </c>
      <c r="D511" s="29">
        <v>86.75</v>
      </c>
      <c r="E511" s="29">
        <v>86.830001999999993</v>
      </c>
      <c r="F511" s="29">
        <v>78.940117000000001</v>
      </c>
      <c r="G511" s="29">
        <v>726308</v>
      </c>
      <c r="H511" s="40">
        <f t="shared" si="7"/>
        <v>-3.5574737894286113E-3</v>
      </c>
    </row>
    <row r="512" spans="1:8" ht="15.75" customHeight="1" x14ac:dyDescent="0.25">
      <c r="A512" s="28">
        <v>43102</v>
      </c>
      <c r="B512" s="29">
        <v>86.769997000000004</v>
      </c>
      <c r="C512" s="29">
        <v>86.82</v>
      </c>
      <c r="D512" s="29">
        <v>83.879997000000003</v>
      </c>
      <c r="E512" s="29">
        <v>86.400002000000001</v>
      </c>
      <c r="F512" s="29">
        <v>78.549187000000003</v>
      </c>
      <c r="G512" s="29">
        <v>2673332</v>
      </c>
      <c r="H512" s="40">
        <f t="shared" si="7"/>
        <v>-4.9522348693756824E-3</v>
      </c>
    </row>
    <row r="513" spans="1:8" ht="15.75" customHeight="1" x14ac:dyDescent="0.25">
      <c r="A513" s="28">
        <v>43103</v>
      </c>
      <c r="B513" s="29">
        <v>87</v>
      </c>
      <c r="C513" s="29">
        <v>87.360000999999997</v>
      </c>
      <c r="D513" s="29">
        <v>86.459998999999996</v>
      </c>
      <c r="E513" s="29">
        <v>86.860000999999997</v>
      </c>
      <c r="F513" s="29">
        <v>78.967383999999996</v>
      </c>
      <c r="G513" s="29">
        <v>1396762</v>
      </c>
      <c r="H513" s="40">
        <f t="shared" si="7"/>
        <v>5.3240143656736461E-3</v>
      </c>
    </row>
    <row r="514" spans="1:8" ht="15.75" customHeight="1" x14ac:dyDescent="0.25">
      <c r="A514" s="28">
        <v>43104</v>
      </c>
      <c r="B514" s="29">
        <v>87.800003000000004</v>
      </c>
      <c r="C514" s="29">
        <v>88.339995999999999</v>
      </c>
      <c r="D514" s="29">
        <v>87.379997000000003</v>
      </c>
      <c r="E514" s="29">
        <v>87.480002999999996</v>
      </c>
      <c r="F514" s="29">
        <v>79.531052000000003</v>
      </c>
      <c r="G514" s="29">
        <v>1872794</v>
      </c>
      <c r="H514" s="40">
        <f t="shared" si="7"/>
        <v>7.1379849685790919E-3</v>
      </c>
    </row>
    <row r="515" spans="1:8" ht="15.75" customHeight="1" x14ac:dyDescent="0.25">
      <c r="A515" s="28">
        <v>43105</v>
      </c>
      <c r="B515" s="29">
        <v>87</v>
      </c>
      <c r="C515" s="29">
        <v>88.739998</v>
      </c>
      <c r="D515" s="29">
        <v>87</v>
      </c>
      <c r="E515" s="29">
        <v>88.5</v>
      </c>
      <c r="F515" s="29">
        <v>80.458365999999998</v>
      </c>
      <c r="G515" s="29">
        <v>1911027</v>
      </c>
      <c r="H515" s="40">
        <f t="shared" si="7"/>
        <v>1.1659772839418769E-2</v>
      </c>
    </row>
    <row r="516" spans="1:8" ht="15.75" customHeight="1" x14ac:dyDescent="0.25">
      <c r="A516" s="28">
        <v>43108</v>
      </c>
      <c r="B516" s="29">
        <v>89.150002000000001</v>
      </c>
      <c r="C516" s="29">
        <v>90.309997999999993</v>
      </c>
      <c r="D516" s="29">
        <v>89.110000999999997</v>
      </c>
      <c r="E516" s="29">
        <v>89.669998000000007</v>
      </c>
      <c r="F516" s="29">
        <v>81.522057000000004</v>
      </c>
      <c r="G516" s="29">
        <v>2298840</v>
      </c>
      <c r="H516" s="40">
        <f t="shared" ref="H516:H579" si="8">F516/F515-1</f>
        <v>1.3220390282348005E-2</v>
      </c>
    </row>
    <row r="517" spans="1:8" ht="15.75" customHeight="1" x14ac:dyDescent="0.25">
      <c r="A517" s="28">
        <v>43109</v>
      </c>
      <c r="B517" s="29">
        <v>89.809997999999993</v>
      </c>
      <c r="C517" s="29">
        <v>90.669998000000007</v>
      </c>
      <c r="D517" s="29">
        <v>89.660004000000001</v>
      </c>
      <c r="E517" s="29">
        <v>90.199996999999996</v>
      </c>
      <c r="F517" s="29">
        <v>82.003890999999996</v>
      </c>
      <c r="G517" s="29">
        <v>1582875</v>
      </c>
      <c r="H517" s="40">
        <f t="shared" si="8"/>
        <v>5.9104740205462303E-3</v>
      </c>
    </row>
    <row r="518" spans="1:8" ht="15.75" customHeight="1" x14ac:dyDescent="0.25">
      <c r="A518" s="28">
        <v>43110</v>
      </c>
      <c r="B518" s="29">
        <v>89.900002000000001</v>
      </c>
      <c r="C518" s="29">
        <v>90.169998000000007</v>
      </c>
      <c r="D518" s="29">
        <v>88.809997999999993</v>
      </c>
      <c r="E518" s="29">
        <v>89.400002000000001</v>
      </c>
      <c r="F518" s="29">
        <v>81.276588000000004</v>
      </c>
      <c r="G518" s="29">
        <v>1775183</v>
      </c>
      <c r="H518" s="40">
        <f t="shared" si="8"/>
        <v>-8.8691279295514125E-3</v>
      </c>
    </row>
    <row r="519" spans="1:8" ht="15.75" customHeight="1" x14ac:dyDescent="0.25">
      <c r="A519" s="28">
        <v>43111</v>
      </c>
      <c r="B519" s="29">
        <v>89.400002000000001</v>
      </c>
      <c r="C519" s="29">
        <v>89.620002999999997</v>
      </c>
      <c r="D519" s="29">
        <v>87.940002000000007</v>
      </c>
      <c r="E519" s="29">
        <v>88.690002000000007</v>
      </c>
      <c r="F519" s="29">
        <v>80.631111000000004</v>
      </c>
      <c r="G519" s="29">
        <v>1874650</v>
      </c>
      <c r="H519" s="40">
        <f t="shared" si="8"/>
        <v>-7.9417334792646344E-3</v>
      </c>
    </row>
    <row r="520" spans="1:8" ht="15.75" customHeight="1" x14ac:dyDescent="0.25">
      <c r="A520" s="28">
        <v>43112</v>
      </c>
      <c r="B520" s="29">
        <v>89.089995999999999</v>
      </c>
      <c r="C520" s="29">
        <v>89.970000999999996</v>
      </c>
      <c r="D520" s="29">
        <v>89.019997000000004</v>
      </c>
      <c r="E520" s="29">
        <v>89.809997999999993</v>
      </c>
      <c r="F520" s="29">
        <v>81.649330000000006</v>
      </c>
      <c r="G520" s="29">
        <v>1688266</v>
      </c>
      <c r="H520" s="40">
        <f t="shared" si="8"/>
        <v>1.2628115715781263E-2</v>
      </c>
    </row>
    <row r="521" spans="1:8" ht="15.75" customHeight="1" x14ac:dyDescent="0.25">
      <c r="A521" s="28">
        <v>43115</v>
      </c>
      <c r="B521" s="29">
        <v>89.980002999999996</v>
      </c>
      <c r="C521" s="29">
        <v>90.040001000000004</v>
      </c>
      <c r="D521" s="29">
        <v>88.949996999999996</v>
      </c>
      <c r="E521" s="29">
        <v>89.790001000000004</v>
      </c>
      <c r="F521" s="29">
        <v>81.631148999999994</v>
      </c>
      <c r="G521" s="29">
        <v>1147113</v>
      </c>
      <c r="H521" s="40">
        <f t="shared" si="8"/>
        <v>-2.2267175982970677E-4</v>
      </c>
    </row>
    <row r="522" spans="1:8" ht="15.75" customHeight="1" x14ac:dyDescent="0.25">
      <c r="A522" s="28">
        <v>43116</v>
      </c>
      <c r="B522" s="29">
        <v>89.989998</v>
      </c>
      <c r="C522" s="29">
        <v>93.050003000000004</v>
      </c>
      <c r="D522" s="29">
        <v>89.699996999999996</v>
      </c>
      <c r="E522" s="29">
        <v>92.639999000000003</v>
      </c>
      <c r="F522" s="29">
        <v>84.222183000000001</v>
      </c>
      <c r="G522" s="29">
        <v>3615171</v>
      </c>
      <c r="H522" s="40">
        <f t="shared" si="8"/>
        <v>3.1740751315407989E-2</v>
      </c>
    </row>
    <row r="523" spans="1:8" ht="15.75" customHeight="1" x14ac:dyDescent="0.25">
      <c r="A523" s="28">
        <v>43117</v>
      </c>
      <c r="B523" s="29">
        <v>92.400002000000001</v>
      </c>
      <c r="C523" s="29">
        <v>93.580001999999993</v>
      </c>
      <c r="D523" s="29">
        <v>91.809997999999993</v>
      </c>
      <c r="E523" s="29">
        <v>92.349997999999999</v>
      </c>
      <c r="F523" s="29">
        <v>83.958534</v>
      </c>
      <c r="G523" s="29">
        <v>2000833</v>
      </c>
      <c r="H523" s="40">
        <f t="shared" si="8"/>
        <v>-3.1303985554494984E-3</v>
      </c>
    </row>
    <row r="524" spans="1:8" ht="15.75" customHeight="1" x14ac:dyDescent="0.25">
      <c r="A524" s="28">
        <v>43118</v>
      </c>
      <c r="B524" s="29">
        <v>92.720000999999996</v>
      </c>
      <c r="C524" s="29">
        <v>93.769997000000004</v>
      </c>
      <c r="D524" s="29">
        <v>92.290001000000004</v>
      </c>
      <c r="E524" s="29">
        <v>93.07</v>
      </c>
      <c r="F524" s="29">
        <v>84.613112999999998</v>
      </c>
      <c r="G524" s="29">
        <v>1825822</v>
      </c>
      <c r="H524" s="40">
        <f t="shared" si="8"/>
        <v>7.7964558075775958E-3</v>
      </c>
    </row>
    <row r="525" spans="1:8" ht="15.75" customHeight="1" x14ac:dyDescent="0.25">
      <c r="A525" s="28">
        <v>43119</v>
      </c>
      <c r="B525" s="29">
        <v>93.5</v>
      </c>
      <c r="C525" s="29">
        <v>94.809997999999993</v>
      </c>
      <c r="D525" s="29">
        <v>93.410004000000001</v>
      </c>
      <c r="E525" s="29">
        <v>94.68</v>
      </c>
      <c r="F525" s="29">
        <v>86.076819999999998</v>
      </c>
      <c r="G525" s="29">
        <v>2699990</v>
      </c>
      <c r="H525" s="40">
        <f t="shared" si="8"/>
        <v>1.7298819864953963E-2</v>
      </c>
    </row>
    <row r="526" spans="1:8" ht="15.75" customHeight="1" x14ac:dyDescent="0.25">
      <c r="A526" s="28">
        <v>43122</v>
      </c>
      <c r="B526" s="29">
        <v>94.739998</v>
      </c>
      <c r="C526" s="29">
        <v>96.43</v>
      </c>
      <c r="D526" s="29">
        <v>94.580001999999993</v>
      </c>
      <c r="E526" s="29">
        <v>96.260002</v>
      </c>
      <c r="F526" s="29">
        <v>87.513251999999994</v>
      </c>
      <c r="G526" s="29">
        <v>2371524</v>
      </c>
      <c r="H526" s="40">
        <f t="shared" si="8"/>
        <v>1.6687791207899982E-2</v>
      </c>
    </row>
    <row r="527" spans="1:8" ht="15.75" customHeight="1" x14ac:dyDescent="0.25">
      <c r="A527" s="28">
        <v>43123</v>
      </c>
      <c r="B527" s="29">
        <v>97.050003000000004</v>
      </c>
      <c r="C527" s="29">
        <v>97.5</v>
      </c>
      <c r="D527" s="29">
        <v>94.919998000000007</v>
      </c>
      <c r="E527" s="29">
        <v>95.279999000000004</v>
      </c>
      <c r="F527" s="29">
        <v>86.622298999999998</v>
      </c>
      <c r="G527" s="29">
        <v>2066384</v>
      </c>
      <c r="H527" s="40">
        <f t="shared" si="8"/>
        <v>-1.0180778106611776E-2</v>
      </c>
    </row>
    <row r="528" spans="1:8" ht="15.75" customHeight="1" x14ac:dyDescent="0.25">
      <c r="A528" s="28">
        <v>43124</v>
      </c>
      <c r="B528" s="29">
        <v>95.75</v>
      </c>
      <c r="C528" s="29">
        <v>96.379997000000003</v>
      </c>
      <c r="D528" s="29">
        <v>94.349997999999999</v>
      </c>
      <c r="E528" s="29">
        <v>94.349997999999999</v>
      </c>
      <c r="F528" s="29">
        <v>85.776802000000004</v>
      </c>
      <c r="G528" s="29">
        <v>1749576</v>
      </c>
      <c r="H528" s="40">
        <f t="shared" si="8"/>
        <v>-9.7607314716964266E-3</v>
      </c>
    </row>
    <row r="529" spans="1:8" ht="15.75" customHeight="1" x14ac:dyDescent="0.25">
      <c r="A529" s="28">
        <v>43125</v>
      </c>
      <c r="B529" s="29">
        <v>93.879997000000003</v>
      </c>
      <c r="C529" s="29">
        <v>94.559997999999993</v>
      </c>
      <c r="D529" s="29">
        <v>92.269997000000004</v>
      </c>
      <c r="E529" s="29">
        <v>93.25</v>
      </c>
      <c r="F529" s="29">
        <v>84.776748999999995</v>
      </c>
      <c r="G529" s="29">
        <v>2704983</v>
      </c>
      <c r="H529" s="40">
        <f t="shared" si="8"/>
        <v>-1.1658781589922285E-2</v>
      </c>
    </row>
    <row r="530" spans="1:8" ht="15.75" customHeight="1" x14ac:dyDescent="0.25">
      <c r="A530" s="28">
        <v>43126</v>
      </c>
      <c r="B530" s="29">
        <v>92.410004000000001</v>
      </c>
      <c r="C530" s="29">
        <v>93.889999000000003</v>
      </c>
      <c r="D530" s="29">
        <v>92.410004000000001</v>
      </c>
      <c r="E530" s="29">
        <v>93.830001999999993</v>
      </c>
      <c r="F530" s="29">
        <v>85.304053999999994</v>
      </c>
      <c r="G530" s="29">
        <v>1476005</v>
      </c>
      <c r="H530" s="40">
        <f t="shared" si="8"/>
        <v>6.2199247579073358E-3</v>
      </c>
    </row>
    <row r="531" spans="1:8" ht="15.75" customHeight="1" x14ac:dyDescent="0.25">
      <c r="A531" s="28">
        <v>43129</v>
      </c>
      <c r="B531" s="29">
        <v>94</v>
      </c>
      <c r="C531" s="29">
        <v>94.32</v>
      </c>
      <c r="D531" s="29">
        <v>93.279999000000004</v>
      </c>
      <c r="E531" s="29">
        <v>93.540001000000004</v>
      </c>
      <c r="F531" s="29">
        <v>85.040405000000007</v>
      </c>
      <c r="G531" s="29">
        <v>1165711</v>
      </c>
      <c r="H531" s="40">
        <f t="shared" si="8"/>
        <v>-3.0906971900771518E-3</v>
      </c>
    </row>
    <row r="532" spans="1:8" ht="15.75" customHeight="1" x14ac:dyDescent="0.25">
      <c r="A532" s="28">
        <v>43130</v>
      </c>
      <c r="B532" s="29">
        <v>92.93</v>
      </c>
      <c r="C532" s="29">
        <v>93.160004000000001</v>
      </c>
      <c r="D532" s="29">
        <v>91.889999000000003</v>
      </c>
      <c r="E532" s="29">
        <v>92.639999000000003</v>
      </c>
      <c r="F532" s="29">
        <v>84.222183000000001</v>
      </c>
      <c r="G532" s="29">
        <v>2046851</v>
      </c>
      <c r="H532" s="40">
        <f t="shared" si="8"/>
        <v>-9.621567536043707E-3</v>
      </c>
    </row>
    <row r="533" spans="1:8" ht="15.75" customHeight="1" x14ac:dyDescent="0.25">
      <c r="A533" s="28">
        <v>43131</v>
      </c>
      <c r="B533" s="29">
        <v>92.739998</v>
      </c>
      <c r="C533" s="29">
        <v>93.589995999999999</v>
      </c>
      <c r="D533" s="29">
        <v>91.620002999999997</v>
      </c>
      <c r="E533" s="29">
        <v>91.970000999999996</v>
      </c>
      <c r="F533" s="29">
        <v>83.613060000000004</v>
      </c>
      <c r="G533" s="29">
        <v>1810660</v>
      </c>
      <c r="H533" s="40">
        <f t="shared" si="8"/>
        <v>-7.232334502657034E-3</v>
      </c>
    </row>
    <row r="534" spans="1:8" ht="15.75" customHeight="1" x14ac:dyDescent="0.25">
      <c r="A534" s="28">
        <v>43132</v>
      </c>
      <c r="B534" s="29">
        <v>92.139999000000003</v>
      </c>
      <c r="C534" s="29">
        <v>93.449996999999996</v>
      </c>
      <c r="D534" s="29">
        <v>90.980002999999996</v>
      </c>
      <c r="E534" s="29">
        <v>91.5</v>
      </c>
      <c r="F534" s="29">
        <v>83.185767999999996</v>
      </c>
      <c r="G534" s="29">
        <v>2097496</v>
      </c>
      <c r="H534" s="40">
        <f t="shared" si="8"/>
        <v>-5.1103499859951329E-3</v>
      </c>
    </row>
    <row r="535" spans="1:8" ht="15.75" customHeight="1" x14ac:dyDescent="0.25">
      <c r="A535" s="28">
        <v>43133</v>
      </c>
      <c r="B535" s="29">
        <v>91.370002999999997</v>
      </c>
      <c r="C535" s="29">
        <v>91.610000999999997</v>
      </c>
      <c r="D535" s="29">
        <v>89.389999000000003</v>
      </c>
      <c r="E535" s="29">
        <v>90.18</v>
      </c>
      <c r="F535" s="29">
        <v>81.985718000000006</v>
      </c>
      <c r="G535" s="29">
        <v>2584355</v>
      </c>
      <c r="H535" s="40">
        <f t="shared" si="8"/>
        <v>-1.442614558778843E-2</v>
      </c>
    </row>
    <row r="536" spans="1:8" ht="15.75" customHeight="1" x14ac:dyDescent="0.25">
      <c r="A536" s="28">
        <v>43136</v>
      </c>
      <c r="B536" s="29">
        <v>89.150002000000001</v>
      </c>
      <c r="C536" s="29">
        <v>90.489998</v>
      </c>
      <c r="D536" s="29">
        <v>88.650002000000001</v>
      </c>
      <c r="E536" s="29">
        <v>89.339995999999999</v>
      </c>
      <c r="F536" s="29">
        <v>81.222037999999998</v>
      </c>
      <c r="G536" s="29">
        <v>1778846</v>
      </c>
      <c r="H536" s="40">
        <f t="shared" si="8"/>
        <v>-9.3147930960366665E-3</v>
      </c>
    </row>
    <row r="537" spans="1:8" ht="15.75" customHeight="1" x14ac:dyDescent="0.25">
      <c r="A537" s="28">
        <v>43137</v>
      </c>
      <c r="B537" s="29">
        <v>85.540001000000004</v>
      </c>
      <c r="C537" s="29">
        <v>89.080001999999993</v>
      </c>
      <c r="D537" s="29">
        <v>85.080001999999993</v>
      </c>
      <c r="E537" s="29">
        <v>88.129997000000003</v>
      </c>
      <c r="F537" s="29">
        <v>80.121978999999996</v>
      </c>
      <c r="G537" s="29">
        <v>3284077</v>
      </c>
      <c r="H537" s="40">
        <f t="shared" si="8"/>
        <v>-1.3543848776609191E-2</v>
      </c>
    </row>
    <row r="538" spans="1:8" ht="15.75" customHeight="1" x14ac:dyDescent="0.25">
      <c r="A538" s="28">
        <v>43138</v>
      </c>
      <c r="B538" s="29">
        <v>88.989998</v>
      </c>
      <c r="C538" s="29">
        <v>89.809997999999993</v>
      </c>
      <c r="D538" s="29">
        <v>87.949996999999996</v>
      </c>
      <c r="E538" s="29">
        <v>89.099997999999999</v>
      </c>
      <c r="F538" s="29">
        <v>81.003844999999998</v>
      </c>
      <c r="G538" s="29">
        <v>2193123</v>
      </c>
      <c r="H538" s="40">
        <f t="shared" si="8"/>
        <v>1.1006542911277784E-2</v>
      </c>
    </row>
    <row r="539" spans="1:8" ht="15.75" customHeight="1" x14ac:dyDescent="0.25">
      <c r="A539" s="28">
        <v>43139</v>
      </c>
      <c r="B539" s="29">
        <v>88.699996999999996</v>
      </c>
      <c r="C539" s="29">
        <v>89.309997999999993</v>
      </c>
      <c r="D539" s="29">
        <v>86.839995999999999</v>
      </c>
      <c r="E539" s="29">
        <v>87.529999000000004</v>
      </c>
      <c r="F539" s="29">
        <v>79.576508000000004</v>
      </c>
      <c r="G539" s="29">
        <v>2281946</v>
      </c>
      <c r="H539" s="40">
        <f t="shared" si="8"/>
        <v>-1.7620608009409899E-2</v>
      </c>
    </row>
    <row r="540" spans="1:8" ht="15.75" customHeight="1" x14ac:dyDescent="0.25">
      <c r="A540" s="28">
        <v>43140</v>
      </c>
      <c r="B540" s="29">
        <v>87.190002000000007</v>
      </c>
      <c r="C540" s="29">
        <v>88.089995999999999</v>
      </c>
      <c r="D540" s="29">
        <v>85.949996999999996</v>
      </c>
      <c r="E540" s="29">
        <v>86.639999000000003</v>
      </c>
      <c r="F540" s="29">
        <v>78.767371999999995</v>
      </c>
      <c r="G540" s="29">
        <v>2301451</v>
      </c>
      <c r="H540" s="40">
        <f t="shared" si="8"/>
        <v>-1.0168025970679784E-2</v>
      </c>
    </row>
    <row r="541" spans="1:8" ht="15.75" customHeight="1" x14ac:dyDescent="0.25">
      <c r="A541" s="28">
        <v>43143</v>
      </c>
      <c r="B541" s="29">
        <v>87.790001000000004</v>
      </c>
      <c r="C541" s="29">
        <v>88.470000999999996</v>
      </c>
      <c r="D541" s="29">
        <v>86.900002000000001</v>
      </c>
      <c r="E541" s="29">
        <v>87.309997999999993</v>
      </c>
      <c r="F541" s="29">
        <v>79.376495000000006</v>
      </c>
      <c r="G541" s="29">
        <v>1938620</v>
      </c>
      <c r="H541" s="40">
        <f t="shared" si="8"/>
        <v>7.7331893210810243E-3</v>
      </c>
    </row>
    <row r="542" spans="1:8" ht="15.75" customHeight="1" x14ac:dyDescent="0.25">
      <c r="A542" s="28">
        <v>43144</v>
      </c>
      <c r="B542" s="29">
        <v>87.199996999999996</v>
      </c>
      <c r="C542" s="29">
        <v>87.309997999999993</v>
      </c>
      <c r="D542" s="29">
        <v>86.410004000000001</v>
      </c>
      <c r="E542" s="29">
        <v>86.720000999999996</v>
      </c>
      <c r="F542" s="29">
        <v>78.840110999999993</v>
      </c>
      <c r="G542" s="29">
        <v>1202146</v>
      </c>
      <c r="H542" s="40">
        <f t="shared" si="8"/>
        <v>-6.7574664263018169E-3</v>
      </c>
    </row>
    <row r="543" spans="1:8" ht="15.75" customHeight="1" x14ac:dyDescent="0.25">
      <c r="A543" s="28">
        <v>43145</v>
      </c>
      <c r="B543" s="29">
        <v>87.370002999999997</v>
      </c>
      <c r="C543" s="29">
        <v>88.5</v>
      </c>
      <c r="D543" s="29">
        <v>85.379997000000003</v>
      </c>
      <c r="E543" s="29">
        <v>88</v>
      </c>
      <c r="F543" s="29">
        <v>80.003799000000001</v>
      </c>
      <c r="G543" s="29">
        <v>2251322</v>
      </c>
      <c r="H543" s="40">
        <f t="shared" si="8"/>
        <v>1.4760100984637203E-2</v>
      </c>
    </row>
    <row r="544" spans="1:8" ht="15.75" customHeight="1" x14ac:dyDescent="0.25">
      <c r="A544" s="28">
        <v>43146</v>
      </c>
      <c r="B544" s="29">
        <v>88.739998</v>
      </c>
      <c r="C544" s="29">
        <v>88.860000999999997</v>
      </c>
      <c r="D544" s="29">
        <v>86.769997000000004</v>
      </c>
      <c r="E544" s="29">
        <v>87.43</v>
      </c>
      <c r="F544" s="29">
        <v>79.485596000000001</v>
      </c>
      <c r="G544" s="29">
        <v>2052578</v>
      </c>
      <c r="H544" s="40">
        <f t="shared" si="8"/>
        <v>-6.4772299125445132E-3</v>
      </c>
    </row>
    <row r="545" spans="1:8" ht="15.75" customHeight="1" x14ac:dyDescent="0.25">
      <c r="A545" s="28">
        <v>43147</v>
      </c>
      <c r="B545" s="29">
        <v>87.830001999999993</v>
      </c>
      <c r="C545" s="29">
        <v>88.589995999999999</v>
      </c>
      <c r="D545" s="29">
        <v>87.5</v>
      </c>
      <c r="E545" s="29">
        <v>88.120002999999997</v>
      </c>
      <c r="F545" s="29">
        <v>80.112899999999996</v>
      </c>
      <c r="G545" s="29">
        <v>2078106</v>
      </c>
      <c r="H545" s="40">
        <f t="shared" si="8"/>
        <v>7.8920462520026824E-3</v>
      </c>
    </row>
    <row r="546" spans="1:8" ht="15.75" customHeight="1" x14ac:dyDescent="0.25">
      <c r="A546" s="28">
        <v>43150</v>
      </c>
      <c r="B546" s="29">
        <v>88.330001999999993</v>
      </c>
      <c r="C546" s="29">
        <v>88.459998999999996</v>
      </c>
      <c r="D546" s="29">
        <v>87</v>
      </c>
      <c r="E546" s="29">
        <v>87.279999000000004</v>
      </c>
      <c r="F546" s="29">
        <v>79.349220000000003</v>
      </c>
      <c r="G546" s="29">
        <v>1057637</v>
      </c>
      <c r="H546" s="40">
        <f t="shared" si="8"/>
        <v>-9.5325471927740768E-3</v>
      </c>
    </row>
    <row r="547" spans="1:8" ht="15.75" customHeight="1" x14ac:dyDescent="0.25">
      <c r="A547" s="28">
        <v>43151</v>
      </c>
      <c r="B547" s="29">
        <v>87.419998000000007</v>
      </c>
      <c r="C547" s="29">
        <v>87.489998</v>
      </c>
      <c r="D547" s="29">
        <v>86.089995999999999</v>
      </c>
      <c r="E547" s="29">
        <v>86.800003000000004</v>
      </c>
      <c r="F547" s="29">
        <v>78.912841999999998</v>
      </c>
      <c r="G547" s="29">
        <v>1735358</v>
      </c>
      <c r="H547" s="40">
        <f t="shared" si="8"/>
        <v>-5.4994617464418916E-3</v>
      </c>
    </row>
    <row r="548" spans="1:8" ht="15.75" customHeight="1" x14ac:dyDescent="0.25">
      <c r="A548" s="28">
        <v>43152</v>
      </c>
      <c r="B548" s="29">
        <v>86.82</v>
      </c>
      <c r="C548" s="29">
        <v>86.870002999999997</v>
      </c>
      <c r="D548" s="29">
        <v>86.059997999999993</v>
      </c>
      <c r="E548" s="29">
        <v>86.769997000000004</v>
      </c>
      <c r="F548" s="29">
        <v>78.885566999999995</v>
      </c>
      <c r="G548" s="29">
        <v>1227161</v>
      </c>
      <c r="H548" s="40">
        <f t="shared" si="8"/>
        <v>-3.4563449127844592E-4</v>
      </c>
    </row>
    <row r="549" spans="1:8" ht="15.75" customHeight="1" x14ac:dyDescent="0.25">
      <c r="A549" s="28">
        <v>43153</v>
      </c>
      <c r="B549" s="29">
        <v>86</v>
      </c>
      <c r="C549" s="29">
        <v>87.529999000000004</v>
      </c>
      <c r="D549" s="29">
        <v>85.68</v>
      </c>
      <c r="E549" s="29">
        <v>87.220000999999996</v>
      </c>
      <c r="F549" s="29">
        <v>79.294678000000005</v>
      </c>
      <c r="G549" s="29">
        <v>1445097</v>
      </c>
      <c r="H549" s="40">
        <f t="shared" si="8"/>
        <v>5.1861324645103846E-3</v>
      </c>
    </row>
    <row r="550" spans="1:8" ht="15.75" customHeight="1" x14ac:dyDescent="0.25">
      <c r="A550" s="28">
        <v>43154</v>
      </c>
      <c r="B550" s="29">
        <v>87.459998999999996</v>
      </c>
      <c r="C550" s="29">
        <v>88.339995999999999</v>
      </c>
      <c r="D550" s="29">
        <v>85.769997000000004</v>
      </c>
      <c r="E550" s="29">
        <v>87.050003000000004</v>
      </c>
      <c r="F550" s="29">
        <v>79.140120999999994</v>
      </c>
      <c r="G550" s="29">
        <v>3170037</v>
      </c>
      <c r="H550" s="40">
        <f t="shared" si="8"/>
        <v>-1.9491472050622294E-3</v>
      </c>
    </row>
    <row r="551" spans="1:8" ht="15.75" customHeight="1" x14ac:dyDescent="0.25">
      <c r="A551" s="28">
        <v>43157</v>
      </c>
      <c r="B551" s="29">
        <v>87.82</v>
      </c>
      <c r="C551" s="29">
        <v>88.199996999999996</v>
      </c>
      <c r="D551" s="29">
        <v>87.510002</v>
      </c>
      <c r="E551" s="29">
        <v>87.75</v>
      </c>
      <c r="F551" s="29">
        <v>79.776520000000005</v>
      </c>
      <c r="G551" s="29">
        <v>1760487</v>
      </c>
      <c r="H551" s="40">
        <f t="shared" si="8"/>
        <v>8.0414206088970097E-3</v>
      </c>
    </row>
    <row r="552" spans="1:8" ht="15.75" customHeight="1" x14ac:dyDescent="0.25">
      <c r="A552" s="28">
        <v>43158</v>
      </c>
      <c r="B552" s="29">
        <v>87.980002999999996</v>
      </c>
      <c r="C552" s="29">
        <v>88.269997000000004</v>
      </c>
      <c r="D552" s="29">
        <v>86.790001000000004</v>
      </c>
      <c r="E552" s="29">
        <v>87.699996999999996</v>
      </c>
      <c r="F552" s="29">
        <v>79.731055999999995</v>
      </c>
      <c r="G552" s="29">
        <v>1763051</v>
      </c>
      <c r="H552" s="40">
        <f t="shared" si="8"/>
        <v>-5.6989199328338902E-4</v>
      </c>
    </row>
    <row r="553" spans="1:8" ht="15.75" customHeight="1" x14ac:dyDescent="0.25">
      <c r="A553" s="28">
        <v>43159</v>
      </c>
      <c r="B553" s="29">
        <v>87.25</v>
      </c>
      <c r="C553" s="29">
        <v>87.889999000000003</v>
      </c>
      <c r="D553" s="29">
        <v>86.400002000000001</v>
      </c>
      <c r="E553" s="29">
        <v>86.82</v>
      </c>
      <c r="F553" s="29">
        <v>78.931022999999996</v>
      </c>
      <c r="G553" s="29">
        <v>2164993</v>
      </c>
      <c r="H553" s="40">
        <f t="shared" si="8"/>
        <v>-1.0034145289634644E-2</v>
      </c>
    </row>
    <row r="554" spans="1:8" ht="15.75" customHeight="1" x14ac:dyDescent="0.25">
      <c r="A554" s="28">
        <v>43160</v>
      </c>
      <c r="B554" s="29">
        <v>86.400002000000001</v>
      </c>
      <c r="C554" s="29">
        <v>86.839995999999999</v>
      </c>
      <c r="D554" s="29">
        <v>84.610000999999997</v>
      </c>
      <c r="E554" s="29">
        <v>85.300003000000004</v>
      </c>
      <c r="F554" s="29">
        <v>77.549141000000006</v>
      </c>
      <c r="G554" s="29">
        <v>2413557</v>
      </c>
      <c r="H554" s="40">
        <f t="shared" si="8"/>
        <v>-1.7507463446913563E-2</v>
      </c>
    </row>
    <row r="555" spans="1:8" ht="15.75" customHeight="1" x14ac:dyDescent="0.25">
      <c r="A555" s="28">
        <v>43161</v>
      </c>
      <c r="B555" s="29">
        <v>84.419998000000007</v>
      </c>
      <c r="C555" s="29">
        <v>84.739998</v>
      </c>
      <c r="D555" s="29">
        <v>83.230002999999996</v>
      </c>
      <c r="E555" s="29">
        <v>83.970000999999996</v>
      </c>
      <c r="F555" s="29">
        <v>76.339989000000003</v>
      </c>
      <c r="G555" s="29">
        <v>2576804</v>
      </c>
      <c r="H555" s="40">
        <f t="shared" si="8"/>
        <v>-1.5592074707829529E-2</v>
      </c>
    </row>
    <row r="556" spans="1:8" ht="15.75" customHeight="1" x14ac:dyDescent="0.25">
      <c r="A556" s="28">
        <v>43164</v>
      </c>
      <c r="B556" s="29">
        <v>82.550003000000004</v>
      </c>
      <c r="C556" s="29">
        <v>83.489998</v>
      </c>
      <c r="D556" s="29">
        <v>81.819999999999993</v>
      </c>
      <c r="E556" s="29">
        <v>83.489998</v>
      </c>
      <c r="F556" s="29">
        <v>75.903603000000004</v>
      </c>
      <c r="G556" s="29">
        <v>3411179</v>
      </c>
      <c r="H556" s="40">
        <f t="shared" si="8"/>
        <v>-5.716348740893884E-3</v>
      </c>
    </row>
    <row r="557" spans="1:8" ht="15.75" customHeight="1" x14ac:dyDescent="0.25">
      <c r="A557" s="28">
        <v>43165</v>
      </c>
      <c r="B557" s="29">
        <v>84.419998000000007</v>
      </c>
      <c r="C557" s="29">
        <v>85</v>
      </c>
      <c r="D557" s="29">
        <v>83.870002999999997</v>
      </c>
      <c r="E557" s="29">
        <v>84.160004000000001</v>
      </c>
      <c r="F557" s="29">
        <v>76.512726000000001</v>
      </c>
      <c r="G557" s="29">
        <v>1786313</v>
      </c>
      <c r="H557" s="40">
        <f t="shared" si="8"/>
        <v>8.0249550209099407E-3</v>
      </c>
    </row>
    <row r="558" spans="1:8" ht="15.75" customHeight="1" x14ac:dyDescent="0.25">
      <c r="A558" s="28">
        <v>43166</v>
      </c>
      <c r="B558" s="29">
        <v>83.709998999999996</v>
      </c>
      <c r="C558" s="29">
        <v>85.57</v>
      </c>
      <c r="D558" s="29">
        <v>83.010002</v>
      </c>
      <c r="E558" s="29">
        <v>84.860000999999997</v>
      </c>
      <c r="F558" s="29">
        <v>77.149124</v>
      </c>
      <c r="G558" s="29">
        <v>1932840</v>
      </c>
      <c r="H558" s="40">
        <f t="shared" si="8"/>
        <v>8.3175444565914969E-3</v>
      </c>
    </row>
    <row r="559" spans="1:8" ht="15.75" customHeight="1" x14ac:dyDescent="0.25">
      <c r="A559" s="28">
        <v>43167</v>
      </c>
      <c r="B559" s="29">
        <v>84.589995999999999</v>
      </c>
      <c r="C559" s="29">
        <v>85.940002000000007</v>
      </c>
      <c r="D559" s="29">
        <v>83.739998</v>
      </c>
      <c r="E559" s="29">
        <v>84.970000999999996</v>
      </c>
      <c r="F559" s="29">
        <v>77.249129999999994</v>
      </c>
      <c r="G559" s="29">
        <v>3022154</v>
      </c>
      <c r="H559" s="40">
        <f t="shared" si="8"/>
        <v>1.2962687690400987E-3</v>
      </c>
    </row>
    <row r="560" spans="1:8" ht="15.75" customHeight="1" x14ac:dyDescent="0.25">
      <c r="A560" s="28">
        <v>43168</v>
      </c>
      <c r="B560" s="29">
        <v>84.970000999999996</v>
      </c>
      <c r="C560" s="29">
        <v>85.610000999999997</v>
      </c>
      <c r="D560" s="29">
        <v>84.120002999999997</v>
      </c>
      <c r="E560" s="29">
        <v>85.129997000000003</v>
      </c>
      <c r="F560" s="29">
        <v>77.394585000000006</v>
      </c>
      <c r="G560" s="29">
        <v>1563445</v>
      </c>
      <c r="H560" s="40">
        <f t="shared" si="8"/>
        <v>1.88293382721616E-3</v>
      </c>
    </row>
    <row r="561" spans="1:8" ht="15.75" customHeight="1" x14ac:dyDescent="0.25">
      <c r="A561" s="28">
        <v>43171</v>
      </c>
      <c r="B561" s="29">
        <v>85.75</v>
      </c>
      <c r="C561" s="29">
        <v>85.989998</v>
      </c>
      <c r="D561" s="29">
        <v>85.260002</v>
      </c>
      <c r="E561" s="29">
        <v>85.709998999999996</v>
      </c>
      <c r="F561" s="29">
        <v>77.921882999999994</v>
      </c>
      <c r="G561" s="29">
        <v>1086510</v>
      </c>
      <c r="H561" s="40">
        <f t="shared" si="8"/>
        <v>6.8131123127024296E-3</v>
      </c>
    </row>
    <row r="562" spans="1:8" ht="15.75" customHeight="1" x14ac:dyDescent="0.25">
      <c r="A562" s="28">
        <v>43172</v>
      </c>
      <c r="B562" s="29">
        <v>85.610000999999997</v>
      </c>
      <c r="C562" s="29">
        <v>86.199996999999996</v>
      </c>
      <c r="D562" s="29">
        <v>83.860000999999997</v>
      </c>
      <c r="E562" s="29">
        <v>84.629997000000003</v>
      </c>
      <c r="F562" s="29">
        <v>76.940010000000001</v>
      </c>
      <c r="G562" s="29">
        <v>2099901</v>
      </c>
      <c r="H562" s="40">
        <f t="shared" si="8"/>
        <v>-1.2600735020738552E-2</v>
      </c>
    </row>
    <row r="563" spans="1:8" ht="15.75" customHeight="1" x14ac:dyDescent="0.25">
      <c r="A563" s="28">
        <v>43173</v>
      </c>
      <c r="B563" s="29">
        <v>84.330001999999993</v>
      </c>
      <c r="C563" s="29">
        <v>85.209998999999996</v>
      </c>
      <c r="D563" s="29">
        <v>83.919998000000007</v>
      </c>
      <c r="E563" s="29">
        <v>84.169998000000007</v>
      </c>
      <c r="F563" s="29">
        <v>76.521811999999997</v>
      </c>
      <c r="G563" s="29">
        <v>1410863</v>
      </c>
      <c r="H563" s="40">
        <f t="shared" si="8"/>
        <v>-5.4353775103487267E-3</v>
      </c>
    </row>
    <row r="564" spans="1:8" ht="15.75" customHeight="1" x14ac:dyDescent="0.25">
      <c r="A564" s="28">
        <v>43174</v>
      </c>
      <c r="B564" s="29">
        <v>83.5</v>
      </c>
      <c r="C564" s="29">
        <v>85.349997999999999</v>
      </c>
      <c r="D564" s="29">
        <v>83.5</v>
      </c>
      <c r="E564" s="29">
        <v>85.120002999999997</v>
      </c>
      <c r="F564" s="29">
        <v>77.385497999999998</v>
      </c>
      <c r="G564" s="29">
        <v>2007692</v>
      </c>
      <c r="H564" s="40">
        <f t="shared" si="8"/>
        <v>1.1286794933711208E-2</v>
      </c>
    </row>
    <row r="565" spans="1:8" ht="15.75" customHeight="1" x14ac:dyDescent="0.25">
      <c r="A565" s="28">
        <v>43175</v>
      </c>
      <c r="B565" s="29">
        <v>85.199996999999996</v>
      </c>
      <c r="C565" s="29">
        <v>86.190002000000007</v>
      </c>
      <c r="D565" s="29">
        <v>85.199996999999996</v>
      </c>
      <c r="E565" s="29">
        <v>85.860000999999997</v>
      </c>
      <c r="F565" s="29">
        <v>78.058250000000001</v>
      </c>
      <c r="G565" s="29">
        <v>3314005</v>
      </c>
      <c r="H565" s="40">
        <f t="shared" si="8"/>
        <v>8.6935151596492233E-3</v>
      </c>
    </row>
    <row r="566" spans="1:8" ht="15.75" customHeight="1" x14ac:dyDescent="0.25">
      <c r="A566" s="28">
        <v>43178</v>
      </c>
      <c r="B566" s="29">
        <v>85.459998999999996</v>
      </c>
      <c r="C566" s="29">
        <v>85.830001999999993</v>
      </c>
      <c r="D566" s="29">
        <v>84.43</v>
      </c>
      <c r="E566" s="29">
        <v>85.169998000000007</v>
      </c>
      <c r="F566" s="29">
        <v>77.430946000000006</v>
      </c>
      <c r="G566" s="29">
        <v>1543511</v>
      </c>
      <c r="H566" s="40">
        <f t="shared" si="8"/>
        <v>-8.0363574638170343E-3</v>
      </c>
    </row>
    <row r="567" spans="1:8" ht="15.75" customHeight="1" x14ac:dyDescent="0.25">
      <c r="A567" s="28">
        <v>43179</v>
      </c>
      <c r="B567" s="29">
        <v>85.370002999999997</v>
      </c>
      <c r="C567" s="29">
        <v>86.410004000000001</v>
      </c>
      <c r="D567" s="29">
        <v>84.809997999999993</v>
      </c>
      <c r="E567" s="29">
        <v>85.989998</v>
      </c>
      <c r="F567" s="29">
        <v>78.176437000000007</v>
      </c>
      <c r="G567" s="29">
        <v>2014625</v>
      </c>
      <c r="H567" s="40">
        <f t="shared" si="8"/>
        <v>9.6278172812198637E-3</v>
      </c>
    </row>
    <row r="568" spans="1:8" ht="15.75" customHeight="1" x14ac:dyDescent="0.25">
      <c r="A568" s="28">
        <v>43180</v>
      </c>
      <c r="B568" s="29">
        <v>85.900002000000001</v>
      </c>
      <c r="C568" s="29">
        <v>87.07</v>
      </c>
      <c r="D568" s="29">
        <v>85.239998</v>
      </c>
      <c r="E568" s="29">
        <v>86.099997999999999</v>
      </c>
      <c r="F568" s="29">
        <v>78.276443</v>
      </c>
      <c r="G568" s="29">
        <v>1701219</v>
      </c>
      <c r="H568" s="40">
        <f t="shared" si="8"/>
        <v>1.2792345601526645E-3</v>
      </c>
    </row>
    <row r="569" spans="1:8" ht="15.75" customHeight="1" x14ac:dyDescent="0.25">
      <c r="A569" s="28">
        <v>43181</v>
      </c>
      <c r="B569" s="29">
        <v>86.160004000000001</v>
      </c>
      <c r="C569" s="29">
        <v>86.639999000000003</v>
      </c>
      <c r="D569" s="29">
        <v>84.400002000000001</v>
      </c>
      <c r="E569" s="29">
        <v>85.330001999999993</v>
      </c>
      <c r="F569" s="29">
        <v>77.576415999999995</v>
      </c>
      <c r="G569" s="29">
        <v>2086260</v>
      </c>
      <c r="H569" s="40">
        <f t="shared" si="8"/>
        <v>-8.943009840138072E-3</v>
      </c>
    </row>
    <row r="570" spans="1:8" ht="15.75" customHeight="1" x14ac:dyDescent="0.25">
      <c r="A570" s="28">
        <v>43182</v>
      </c>
      <c r="B570" s="29">
        <v>84.5</v>
      </c>
      <c r="C570" s="29">
        <v>84.720000999999996</v>
      </c>
      <c r="D570" s="29">
        <v>83.169998000000007</v>
      </c>
      <c r="E570" s="29">
        <v>84.18</v>
      </c>
      <c r="F570" s="29">
        <v>76.530906999999999</v>
      </c>
      <c r="G570" s="29">
        <v>2379728</v>
      </c>
      <c r="H570" s="40">
        <f t="shared" si="8"/>
        <v>-1.3477150065813737E-2</v>
      </c>
    </row>
    <row r="571" spans="1:8" ht="15.75" customHeight="1" x14ac:dyDescent="0.25">
      <c r="A571" s="28">
        <v>43185</v>
      </c>
      <c r="B571" s="29">
        <v>84.949996999999996</v>
      </c>
      <c r="C571" s="29">
        <v>86.239998</v>
      </c>
      <c r="D571" s="29">
        <v>84.419998000000007</v>
      </c>
      <c r="E571" s="29">
        <v>85.209998999999996</v>
      </c>
      <c r="F571" s="29">
        <v>77.467315999999997</v>
      </c>
      <c r="G571" s="29">
        <v>2072813</v>
      </c>
      <c r="H571" s="40">
        <f t="shared" si="8"/>
        <v>1.2235697141286916E-2</v>
      </c>
    </row>
    <row r="572" spans="1:8" ht="15.75" customHeight="1" x14ac:dyDescent="0.25">
      <c r="A572" s="28">
        <v>43186</v>
      </c>
      <c r="B572" s="29">
        <v>86.980002999999996</v>
      </c>
      <c r="C572" s="29">
        <v>87.489998</v>
      </c>
      <c r="D572" s="29">
        <v>85.370002999999997</v>
      </c>
      <c r="E572" s="29">
        <v>85.809997999999993</v>
      </c>
      <c r="F572" s="29">
        <v>78.012794</v>
      </c>
      <c r="G572" s="29">
        <v>2598782</v>
      </c>
      <c r="H572" s="40">
        <f t="shared" si="8"/>
        <v>7.0413953673056362E-3</v>
      </c>
    </row>
    <row r="573" spans="1:8" ht="15.75" customHeight="1" x14ac:dyDescent="0.25">
      <c r="A573" s="28">
        <v>43187</v>
      </c>
      <c r="B573" s="29">
        <v>84.5</v>
      </c>
      <c r="C573" s="29">
        <v>85.559997999999993</v>
      </c>
      <c r="D573" s="29">
        <v>83.879997000000003</v>
      </c>
      <c r="E573" s="29">
        <v>85.559997999999993</v>
      </c>
      <c r="F573" s="29">
        <v>77.785506999999996</v>
      </c>
      <c r="G573" s="29">
        <v>2177629</v>
      </c>
      <c r="H573" s="40">
        <f t="shared" si="8"/>
        <v>-2.9134580156173762E-3</v>
      </c>
    </row>
    <row r="574" spans="1:8" ht="15.75" customHeight="1" x14ac:dyDescent="0.25">
      <c r="A574" s="28">
        <v>43188</v>
      </c>
      <c r="B574" s="29">
        <v>85.949996999999996</v>
      </c>
      <c r="C574" s="29">
        <v>88.919998000000007</v>
      </c>
      <c r="D574" s="29">
        <v>85.730002999999996</v>
      </c>
      <c r="E574" s="29">
        <v>88.150002000000001</v>
      </c>
      <c r="F574" s="29">
        <v>80.140167000000005</v>
      </c>
      <c r="G574" s="29">
        <v>3863673</v>
      </c>
      <c r="H574" s="40">
        <f t="shared" si="8"/>
        <v>3.0271191778694861E-2</v>
      </c>
    </row>
    <row r="575" spans="1:8" ht="15.75" customHeight="1" x14ac:dyDescent="0.25">
      <c r="A575" s="28">
        <v>43193</v>
      </c>
      <c r="B575" s="29">
        <v>87.949996999999996</v>
      </c>
      <c r="C575" s="29">
        <v>89.220000999999996</v>
      </c>
      <c r="D575" s="29">
        <v>87.349997999999999</v>
      </c>
      <c r="E575" s="29">
        <v>88.68</v>
      </c>
      <c r="F575" s="29">
        <v>80.622009000000006</v>
      </c>
      <c r="G575" s="29">
        <v>1964750</v>
      </c>
      <c r="H575" s="40">
        <f t="shared" si="8"/>
        <v>6.0124905903926606E-3</v>
      </c>
    </row>
    <row r="576" spans="1:8" ht="15.75" customHeight="1" x14ac:dyDescent="0.25">
      <c r="A576" s="28">
        <v>43194</v>
      </c>
      <c r="B576" s="29">
        <v>88.889999000000003</v>
      </c>
      <c r="C576" s="29">
        <v>88.889999000000003</v>
      </c>
      <c r="D576" s="29">
        <v>86.620002999999997</v>
      </c>
      <c r="E576" s="29">
        <v>87.410004000000001</v>
      </c>
      <c r="F576" s="29">
        <v>79.467415000000003</v>
      </c>
      <c r="G576" s="29">
        <v>2433409</v>
      </c>
      <c r="H576" s="40">
        <f t="shared" si="8"/>
        <v>-1.4321077015086559E-2</v>
      </c>
    </row>
    <row r="577" spans="1:8" ht="15.75" customHeight="1" x14ac:dyDescent="0.25">
      <c r="A577" s="28">
        <v>43195</v>
      </c>
      <c r="B577" s="29">
        <v>88.720000999999996</v>
      </c>
      <c r="C577" s="29">
        <v>89.059997999999993</v>
      </c>
      <c r="D577" s="29">
        <v>87.730002999999996</v>
      </c>
      <c r="E577" s="29">
        <v>88.699996999999996</v>
      </c>
      <c r="F577" s="29">
        <v>80.640190000000004</v>
      </c>
      <c r="G577" s="29">
        <v>2300732</v>
      </c>
      <c r="H577" s="40">
        <f t="shared" si="8"/>
        <v>1.4757935689741597E-2</v>
      </c>
    </row>
    <row r="578" spans="1:8" ht="15.75" customHeight="1" x14ac:dyDescent="0.25">
      <c r="A578" s="28">
        <v>43196</v>
      </c>
      <c r="B578" s="29">
        <v>88.5</v>
      </c>
      <c r="C578" s="29">
        <v>89.400002000000001</v>
      </c>
      <c r="D578" s="29">
        <v>88.209998999999996</v>
      </c>
      <c r="E578" s="29">
        <v>88.970000999999996</v>
      </c>
      <c r="F578" s="29">
        <v>80.885658000000006</v>
      </c>
      <c r="G578" s="29">
        <v>1519153</v>
      </c>
      <c r="H578" s="40">
        <f t="shared" si="8"/>
        <v>3.0439908437716046E-3</v>
      </c>
    </row>
    <row r="579" spans="1:8" ht="15.75" customHeight="1" x14ac:dyDescent="0.25">
      <c r="A579" s="28">
        <v>43199</v>
      </c>
      <c r="B579" s="29">
        <v>89.5</v>
      </c>
      <c r="C579" s="29">
        <v>89.540001000000004</v>
      </c>
      <c r="D579" s="29">
        <v>87.739998</v>
      </c>
      <c r="E579" s="29">
        <v>88.339995999999999</v>
      </c>
      <c r="F579" s="29">
        <v>80.312897000000007</v>
      </c>
      <c r="G579" s="29">
        <v>1285442</v>
      </c>
      <c r="H579" s="40">
        <f t="shared" si="8"/>
        <v>-7.0811193747104539E-3</v>
      </c>
    </row>
    <row r="580" spans="1:8" ht="15.75" customHeight="1" x14ac:dyDescent="0.25">
      <c r="A580" s="28">
        <v>43200</v>
      </c>
      <c r="B580" s="29">
        <v>90</v>
      </c>
      <c r="C580" s="29">
        <v>90.989998</v>
      </c>
      <c r="D580" s="29">
        <v>89.769997000000004</v>
      </c>
      <c r="E580" s="29">
        <v>89.989998</v>
      </c>
      <c r="F580" s="29">
        <v>81.812973</v>
      </c>
      <c r="G580" s="29">
        <v>2546726</v>
      </c>
      <c r="H580" s="40">
        <f t="shared" ref="H580:H643" si="9">F580/F579-1</f>
        <v>1.8677896776653435E-2</v>
      </c>
    </row>
    <row r="581" spans="1:8" ht="15.75" customHeight="1" x14ac:dyDescent="0.25">
      <c r="A581" s="28">
        <v>43201</v>
      </c>
      <c r="B581" s="29">
        <v>89.849997999999999</v>
      </c>
      <c r="C581" s="29">
        <v>90.059997999999993</v>
      </c>
      <c r="D581" s="29">
        <v>88.959998999999996</v>
      </c>
      <c r="E581" s="29">
        <v>89.870002999999997</v>
      </c>
      <c r="F581" s="29">
        <v>81.703888000000006</v>
      </c>
      <c r="G581" s="29">
        <v>1606470</v>
      </c>
      <c r="H581" s="40">
        <f t="shared" si="9"/>
        <v>-1.3333459963615901E-3</v>
      </c>
    </row>
    <row r="582" spans="1:8" ht="15.75" customHeight="1" x14ac:dyDescent="0.25">
      <c r="A582" s="28">
        <v>43202</v>
      </c>
      <c r="B582" s="29">
        <v>89.82</v>
      </c>
      <c r="C582" s="29">
        <v>90.269997000000004</v>
      </c>
      <c r="D582" s="29">
        <v>89.669998000000007</v>
      </c>
      <c r="E582" s="29">
        <v>89.93</v>
      </c>
      <c r="F582" s="29">
        <v>81.758430000000004</v>
      </c>
      <c r="G582" s="29">
        <v>1663299</v>
      </c>
      <c r="H582" s="40">
        <f t="shared" si="9"/>
        <v>6.6755697109543988E-4</v>
      </c>
    </row>
    <row r="583" spans="1:8" ht="15.75" customHeight="1" x14ac:dyDescent="0.25">
      <c r="A583" s="28">
        <v>43203</v>
      </c>
      <c r="B583" s="29">
        <v>90.43</v>
      </c>
      <c r="C583" s="29">
        <v>91.449996999999996</v>
      </c>
      <c r="D583" s="29">
        <v>90.139999000000003</v>
      </c>
      <c r="E583" s="29">
        <v>91.330001999999993</v>
      </c>
      <c r="F583" s="29">
        <v>83.031211999999996</v>
      </c>
      <c r="G583" s="29">
        <v>2563552</v>
      </c>
      <c r="H583" s="40">
        <f t="shared" si="9"/>
        <v>1.5567593457946671E-2</v>
      </c>
    </row>
    <row r="584" spans="1:8" ht="15.75" customHeight="1" x14ac:dyDescent="0.25">
      <c r="A584" s="28">
        <v>43206</v>
      </c>
      <c r="B584" s="29">
        <v>91.480002999999996</v>
      </c>
      <c r="C584" s="29">
        <v>91.589995999999999</v>
      </c>
      <c r="D584" s="29">
        <v>90.449996999999996</v>
      </c>
      <c r="E584" s="29">
        <v>90.660004000000001</v>
      </c>
      <c r="F584" s="29">
        <v>82.422095999999996</v>
      </c>
      <c r="G584" s="29">
        <v>1378065</v>
      </c>
      <c r="H584" s="40">
        <f t="shared" si="9"/>
        <v>-7.3359883028083495E-3</v>
      </c>
    </row>
    <row r="585" spans="1:8" ht="15.75" customHeight="1" x14ac:dyDescent="0.25">
      <c r="A585" s="28">
        <v>43207</v>
      </c>
      <c r="B585" s="29">
        <v>90.650002000000001</v>
      </c>
      <c r="C585" s="29">
        <v>91.540001000000004</v>
      </c>
      <c r="D585" s="29">
        <v>90.330001999999993</v>
      </c>
      <c r="E585" s="29">
        <v>91.220000999999996</v>
      </c>
      <c r="F585" s="29">
        <v>82.931213</v>
      </c>
      <c r="G585" s="29">
        <v>1696324</v>
      </c>
      <c r="H585" s="40">
        <f t="shared" si="9"/>
        <v>6.1769479873454713E-3</v>
      </c>
    </row>
    <row r="586" spans="1:8" ht="15.75" customHeight="1" x14ac:dyDescent="0.25">
      <c r="A586" s="28">
        <v>43208</v>
      </c>
      <c r="B586" s="29">
        <v>91.410004000000001</v>
      </c>
      <c r="C586" s="29">
        <v>91.5</v>
      </c>
      <c r="D586" s="29">
        <v>90.209998999999996</v>
      </c>
      <c r="E586" s="29">
        <v>90.800003000000004</v>
      </c>
      <c r="F586" s="29">
        <v>82.549377000000007</v>
      </c>
      <c r="G586" s="29">
        <v>1762344</v>
      </c>
      <c r="H586" s="40">
        <f t="shared" si="9"/>
        <v>-4.6042495483575863E-3</v>
      </c>
    </row>
    <row r="587" spans="1:8" ht="15.75" customHeight="1" x14ac:dyDescent="0.25">
      <c r="A587" s="28">
        <v>43209</v>
      </c>
      <c r="B587" s="29">
        <v>91</v>
      </c>
      <c r="C587" s="29">
        <v>91.18</v>
      </c>
      <c r="D587" s="29">
        <v>90.489998</v>
      </c>
      <c r="E587" s="29">
        <v>90.879997000000003</v>
      </c>
      <c r="F587" s="29">
        <v>82.622101000000001</v>
      </c>
      <c r="G587" s="29">
        <v>1054586</v>
      </c>
      <c r="H587" s="40">
        <f t="shared" si="9"/>
        <v>8.8097575830281549E-4</v>
      </c>
    </row>
    <row r="588" spans="1:8" ht="15.75" customHeight="1" x14ac:dyDescent="0.25">
      <c r="A588" s="28">
        <v>43210</v>
      </c>
      <c r="B588" s="29">
        <v>90.699996999999996</v>
      </c>
      <c r="C588" s="29">
        <v>91.190002000000007</v>
      </c>
      <c r="D588" s="29">
        <v>90.339995999999999</v>
      </c>
      <c r="E588" s="29">
        <v>91.019997000000004</v>
      </c>
      <c r="F588" s="29">
        <v>82.749381999999997</v>
      </c>
      <c r="G588" s="29">
        <v>2062292</v>
      </c>
      <c r="H588" s="40">
        <f t="shared" si="9"/>
        <v>1.5405200117095674E-3</v>
      </c>
    </row>
    <row r="589" spans="1:8" ht="15.75" customHeight="1" x14ac:dyDescent="0.25">
      <c r="A589" s="28">
        <v>43213</v>
      </c>
      <c r="B589" s="29">
        <v>90.949996999999996</v>
      </c>
      <c r="C589" s="29">
        <v>91.279999000000004</v>
      </c>
      <c r="D589" s="29">
        <v>90.419998000000007</v>
      </c>
      <c r="E589" s="29">
        <v>91.199996999999996</v>
      </c>
      <c r="F589" s="29">
        <v>82.913025000000005</v>
      </c>
      <c r="G589" s="29">
        <v>893740</v>
      </c>
      <c r="H589" s="40">
        <f t="shared" si="9"/>
        <v>1.9775736814566791E-3</v>
      </c>
    </row>
    <row r="590" spans="1:8" ht="15.75" customHeight="1" x14ac:dyDescent="0.25">
      <c r="A590" s="28">
        <v>43214</v>
      </c>
      <c r="B590" s="29">
        <v>90.620002999999997</v>
      </c>
      <c r="C590" s="29">
        <v>91.129997000000003</v>
      </c>
      <c r="D590" s="29">
        <v>90.18</v>
      </c>
      <c r="E590" s="29">
        <v>91.129997000000003</v>
      </c>
      <c r="F590" s="29">
        <v>82.849388000000005</v>
      </c>
      <c r="G590" s="29">
        <v>1198737</v>
      </c>
      <c r="H590" s="40">
        <f t="shared" si="9"/>
        <v>-7.6751511599049138E-4</v>
      </c>
    </row>
    <row r="591" spans="1:8" ht="15.75" customHeight="1" x14ac:dyDescent="0.25">
      <c r="A591" s="28">
        <v>43215</v>
      </c>
      <c r="B591" s="29">
        <v>90.309997999999993</v>
      </c>
      <c r="C591" s="29">
        <v>90.739998</v>
      </c>
      <c r="D591" s="29">
        <v>88.480002999999996</v>
      </c>
      <c r="E591" s="29">
        <v>89.269997000000004</v>
      </c>
      <c r="F591" s="29">
        <v>81.158394000000001</v>
      </c>
      <c r="G591" s="29">
        <v>2601689</v>
      </c>
      <c r="H591" s="40">
        <f t="shared" si="9"/>
        <v>-2.0410458554021016E-2</v>
      </c>
    </row>
    <row r="592" spans="1:8" ht="15.75" customHeight="1" x14ac:dyDescent="0.25">
      <c r="A592" s="28">
        <v>43216</v>
      </c>
      <c r="B592" s="29">
        <v>89.449996999999996</v>
      </c>
      <c r="C592" s="29">
        <v>90.43</v>
      </c>
      <c r="D592" s="29">
        <v>89.260002</v>
      </c>
      <c r="E592" s="29">
        <v>90.389999000000003</v>
      </c>
      <c r="F592" s="29">
        <v>82.176636000000002</v>
      </c>
      <c r="G592" s="29">
        <v>1826617</v>
      </c>
      <c r="H592" s="40">
        <f t="shared" si="9"/>
        <v>1.2546354724565001E-2</v>
      </c>
    </row>
    <row r="593" spans="1:8" ht="15.75" customHeight="1" x14ac:dyDescent="0.25">
      <c r="A593" s="28">
        <v>43217</v>
      </c>
      <c r="B593" s="29">
        <v>90.760002</v>
      </c>
      <c r="C593" s="29">
        <v>91.760002</v>
      </c>
      <c r="D593" s="29">
        <v>90.529999000000004</v>
      </c>
      <c r="E593" s="29">
        <v>91.5</v>
      </c>
      <c r="F593" s="29">
        <v>83.185767999999996</v>
      </c>
      <c r="G593" s="29">
        <v>1478294</v>
      </c>
      <c r="H593" s="40">
        <f t="shared" si="9"/>
        <v>1.2280035410551449E-2</v>
      </c>
    </row>
    <row r="594" spans="1:8" ht="15.75" customHeight="1" x14ac:dyDescent="0.25">
      <c r="A594" s="28">
        <v>43220</v>
      </c>
      <c r="B594" s="29">
        <v>91.370002999999997</v>
      </c>
      <c r="C594" s="29">
        <v>92.470000999999996</v>
      </c>
      <c r="D594" s="29">
        <v>91.260002</v>
      </c>
      <c r="E594" s="29">
        <v>92.470000999999996</v>
      </c>
      <c r="F594" s="29">
        <v>84.067627000000002</v>
      </c>
      <c r="G594" s="29">
        <v>1469495</v>
      </c>
      <c r="H594" s="40">
        <f t="shared" si="9"/>
        <v>1.0601080223242132E-2</v>
      </c>
    </row>
    <row r="595" spans="1:8" ht="15.75" customHeight="1" x14ac:dyDescent="0.25">
      <c r="A595" s="28">
        <v>43222</v>
      </c>
      <c r="B595" s="29">
        <v>92.5</v>
      </c>
      <c r="C595" s="29">
        <v>93.870002999999997</v>
      </c>
      <c r="D595" s="29">
        <v>92.279999000000004</v>
      </c>
      <c r="E595" s="29">
        <v>93.089995999999999</v>
      </c>
      <c r="F595" s="29">
        <v>84.631287</v>
      </c>
      <c r="G595" s="29">
        <v>1827946</v>
      </c>
      <c r="H595" s="40">
        <f t="shared" si="9"/>
        <v>6.7048401401885727E-3</v>
      </c>
    </row>
    <row r="596" spans="1:8" ht="15.75" customHeight="1" x14ac:dyDescent="0.25">
      <c r="A596" s="28">
        <v>43223</v>
      </c>
      <c r="B596" s="29">
        <v>93.18</v>
      </c>
      <c r="C596" s="29">
        <v>93.239998</v>
      </c>
      <c r="D596" s="29">
        <v>92.080001999999993</v>
      </c>
      <c r="E596" s="29">
        <v>92.160004000000001</v>
      </c>
      <c r="F596" s="29">
        <v>83.785797000000002</v>
      </c>
      <c r="G596" s="29">
        <v>1633660</v>
      </c>
      <c r="H596" s="40">
        <f t="shared" si="9"/>
        <v>-9.9902770000412922E-3</v>
      </c>
    </row>
    <row r="597" spans="1:8" ht="15.75" customHeight="1" x14ac:dyDescent="0.25">
      <c r="A597" s="28">
        <v>43224</v>
      </c>
      <c r="B597" s="29">
        <v>91.900002000000001</v>
      </c>
      <c r="C597" s="29">
        <v>92.160004000000001</v>
      </c>
      <c r="D597" s="29">
        <v>90.190002000000007</v>
      </c>
      <c r="E597" s="29">
        <v>91.559997999999993</v>
      </c>
      <c r="F597" s="29">
        <v>83.240318000000002</v>
      </c>
      <c r="G597" s="29">
        <v>2154701</v>
      </c>
      <c r="H597" s="40">
        <f t="shared" si="9"/>
        <v>-6.5103993699552332E-3</v>
      </c>
    </row>
    <row r="598" spans="1:8" ht="15.75" customHeight="1" x14ac:dyDescent="0.25">
      <c r="A598" s="28">
        <v>43227</v>
      </c>
      <c r="B598" s="29">
        <v>90.989998</v>
      </c>
      <c r="C598" s="29">
        <v>91.900002000000001</v>
      </c>
      <c r="D598" s="29">
        <v>90.370002999999997</v>
      </c>
      <c r="E598" s="29">
        <v>91.559997999999993</v>
      </c>
      <c r="F598" s="29">
        <v>83.240318000000002</v>
      </c>
      <c r="G598" s="29">
        <v>1358397</v>
      </c>
      <c r="H598" s="40">
        <f t="shared" si="9"/>
        <v>0</v>
      </c>
    </row>
    <row r="599" spans="1:8" ht="15.75" customHeight="1" x14ac:dyDescent="0.25">
      <c r="A599" s="28">
        <v>43228</v>
      </c>
      <c r="B599" s="29">
        <v>91.949996999999996</v>
      </c>
      <c r="C599" s="29">
        <v>92</v>
      </c>
      <c r="D599" s="29">
        <v>91.529999000000004</v>
      </c>
      <c r="E599" s="29">
        <v>91.940002000000007</v>
      </c>
      <c r="F599" s="29">
        <v>83.585792999999995</v>
      </c>
      <c r="G599" s="29">
        <v>1442881</v>
      </c>
      <c r="H599" s="40">
        <f t="shared" si="9"/>
        <v>4.1503325347698183E-3</v>
      </c>
    </row>
    <row r="600" spans="1:8" ht="15.75" customHeight="1" x14ac:dyDescent="0.25">
      <c r="A600" s="28">
        <v>43229</v>
      </c>
      <c r="B600" s="29">
        <v>91.690002000000007</v>
      </c>
      <c r="C600" s="29">
        <v>92.57</v>
      </c>
      <c r="D600" s="29">
        <v>91.519997000000004</v>
      </c>
      <c r="E600" s="29">
        <v>91.959998999999996</v>
      </c>
      <c r="F600" s="29">
        <v>83.603966</v>
      </c>
      <c r="G600" s="29">
        <v>1464674</v>
      </c>
      <c r="H600" s="40">
        <f t="shared" si="9"/>
        <v>2.1741733071789504E-4</v>
      </c>
    </row>
    <row r="601" spans="1:8" ht="15.75" customHeight="1" x14ac:dyDescent="0.25">
      <c r="A601" s="28">
        <v>43230</v>
      </c>
      <c r="B601" s="29">
        <v>92.199996999999996</v>
      </c>
      <c r="C601" s="29">
        <v>92.470000999999996</v>
      </c>
      <c r="D601" s="29">
        <v>91.5</v>
      </c>
      <c r="E601" s="29">
        <v>92.360000999999997</v>
      </c>
      <c r="F601" s="29">
        <v>83.967628000000005</v>
      </c>
      <c r="G601" s="29">
        <v>1122857</v>
      </c>
      <c r="H601" s="40">
        <f t="shared" si="9"/>
        <v>4.3498175672671557E-3</v>
      </c>
    </row>
    <row r="602" spans="1:8" ht="15.75" customHeight="1" x14ac:dyDescent="0.25">
      <c r="A602" s="28">
        <v>43231</v>
      </c>
      <c r="B602" s="29">
        <v>92.220000999999996</v>
      </c>
      <c r="C602" s="29">
        <v>92.480002999999996</v>
      </c>
      <c r="D602" s="29">
        <v>91.849997999999999</v>
      </c>
      <c r="E602" s="29">
        <v>92.18</v>
      </c>
      <c r="F602" s="29">
        <v>83.803978000000001</v>
      </c>
      <c r="G602" s="29">
        <v>1415910</v>
      </c>
      <c r="H602" s="40">
        <f t="shared" si="9"/>
        <v>-1.9489653798485662E-3</v>
      </c>
    </row>
    <row r="603" spans="1:8" ht="15.75" customHeight="1" x14ac:dyDescent="0.25">
      <c r="A603" s="28">
        <v>43234</v>
      </c>
      <c r="B603" s="29">
        <v>92.260002</v>
      </c>
      <c r="C603" s="29">
        <v>92.349997999999999</v>
      </c>
      <c r="D603" s="29">
        <v>91.389999000000003</v>
      </c>
      <c r="E603" s="29">
        <v>91.830001999999993</v>
      </c>
      <c r="F603" s="29">
        <v>83.485786000000004</v>
      </c>
      <c r="G603" s="29">
        <v>1302747</v>
      </c>
      <c r="H603" s="40">
        <f t="shared" si="9"/>
        <v>-3.7968603351978825E-3</v>
      </c>
    </row>
    <row r="604" spans="1:8" ht="15.75" customHeight="1" x14ac:dyDescent="0.25">
      <c r="A604" s="28">
        <v>43235</v>
      </c>
      <c r="B604" s="29">
        <v>91.68</v>
      </c>
      <c r="C604" s="29">
        <v>92.239998</v>
      </c>
      <c r="D604" s="29">
        <v>91.260002</v>
      </c>
      <c r="E604" s="29">
        <v>92.169998000000007</v>
      </c>
      <c r="F604" s="29">
        <v>83.794883999999996</v>
      </c>
      <c r="G604" s="29">
        <v>1402280</v>
      </c>
      <c r="H604" s="40">
        <f t="shared" si="9"/>
        <v>3.7024027060126308E-3</v>
      </c>
    </row>
    <row r="605" spans="1:8" ht="15.75" customHeight="1" x14ac:dyDescent="0.25">
      <c r="A605" s="28">
        <v>43236</v>
      </c>
      <c r="B605" s="29">
        <v>92.419998000000007</v>
      </c>
      <c r="C605" s="29">
        <v>92.559997999999993</v>
      </c>
      <c r="D605" s="29">
        <v>91.940002000000007</v>
      </c>
      <c r="E605" s="29">
        <v>92.160004000000001</v>
      </c>
      <c r="F605" s="29">
        <v>83.785797000000002</v>
      </c>
      <c r="G605" s="29">
        <v>1302623</v>
      </c>
      <c r="H605" s="40">
        <f t="shared" si="9"/>
        <v>-1.0844337465754084E-4</v>
      </c>
    </row>
    <row r="606" spans="1:8" ht="15.75" customHeight="1" x14ac:dyDescent="0.25">
      <c r="A606" s="28">
        <v>43237</v>
      </c>
      <c r="B606" s="29">
        <v>92.360000999999997</v>
      </c>
      <c r="C606" s="29">
        <v>93.650002000000001</v>
      </c>
      <c r="D606" s="29">
        <v>92.139999000000003</v>
      </c>
      <c r="E606" s="29">
        <v>93.300003000000004</v>
      </c>
      <c r="F606" s="29">
        <v>84.822211999999993</v>
      </c>
      <c r="G606" s="29">
        <v>3055220</v>
      </c>
      <c r="H606" s="40">
        <f t="shared" si="9"/>
        <v>1.2369817285380558E-2</v>
      </c>
    </row>
    <row r="607" spans="1:8" ht="15.75" customHeight="1" x14ac:dyDescent="0.25">
      <c r="A607" s="28">
        <v>43238</v>
      </c>
      <c r="B607" s="29">
        <v>89.339995999999999</v>
      </c>
      <c r="C607" s="29">
        <v>89.57</v>
      </c>
      <c r="D607" s="29">
        <v>88.379997000000003</v>
      </c>
      <c r="E607" s="29">
        <v>88.57</v>
      </c>
      <c r="F607" s="29">
        <v>84.128815000000003</v>
      </c>
      <c r="G607" s="29">
        <v>3033082</v>
      </c>
      <c r="H607" s="40">
        <f t="shared" si="9"/>
        <v>-8.1747101808662403E-3</v>
      </c>
    </row>
    <row r="608" spans="1:8" ht="15.75" customHeight="1" x14ac:dyDescent="0.25">
      <c r="A608" s="28">
        <v>43241</v>
      </c>
      <c r="B608" s="29">
        <v>88.57</v>
      </c>
      <c r="C608" s="29">
        <v>88.57</v>
      </c>
      <c r="D608" s="29">
        <v>88.57</v>
      </c>
      <c r="E608" s="29">
        <v>88.57</v>
      </c>
      <c r="F608" s="29">
        <v>84.128815000000003</v>
      </c>
      <c r="G608" s="29">
        <v>0</v>
      </c>
      <c r="H608" s="40">
        <f t="shared" si="9"/>
        <v>0</v>
      </c>
    </row>
    <row r="609" spans="1:8" ht="15.75" customHeight="1" x14ac:dyDescent="0.25">
      <c r="A609" s="28">
        <v>43242</v>
      </c>
      <c r="B609" s="29">
        <v>89.699996999999996</v>
      </c>
      <c r="C609" s="29">
        <v>91.230002999999996</v>
      </c>
      <c r="D609" s="29">
        <v>89.279999000000004</v>
      </c>
      <c r="E609" s="29">
        <v>90.830001999999993</v>
      </c>
      <c r="F609" s="29">
        <v>86.275490000000005</v>
      </c>
      <c r="G609" s="29">
        <v>2975893</v>
      </c>
      <c r="H609" s="40">
        <f t="shared" si="9"/>
        <v>2.5516524867252643E-2</v>
      </c>
    </row>
    <row r="610" spans="1:8" ht="15.75" customHeight="1" x14ac:dyDescent="0.25">
      <c r="A610" s="28">
        <v>43243</v>
      </c>
      <c r="B610" s="29">
        <v>90.25</v>
      </c>
      <c r="C610" s="29">
        <v>90.800003000000004</v>
      </c>
      <c r="D610" s="29">
        <v>88.470000999999996</v>
      </c>
      <c r="E610" s="29">
        <v>89</v>
      </c>
      <c r="F610" s="29">
        <v>84.537254000000004</v>
      </c>
      <c r="G610" s="29">
        <v>2098718</v>
      </c>
      <c r="H610" s="40">
        <f t="shared" si="9"/>
        <v>-2.0147506551397187E-2</v>
      </c>
    </row>
    <row r="611" spans="1:8" ht="15.75" customHeight="1" x14ac:dyDescent="0.25">
      <c r="A611" s="28">
        <v>43244</v>
      </c>
      <c r="B611" s="29">
        <v>87.400002000000001</v>
      </c>
      <c r="C611" s="29">
        <v>87.550003000000004</v>
      </c>
      <c r="D611" s="29">
        <v>85.849997999999999</v>
      </c>
      <c r="E611" s="29">
        <v>87.5</v>
      </c>
      <c r="F611" s="29">
        <v>83.112465</v>
      </c>
      <c r="G611" s="29">
        <v>3685426</v>
      </c>
      <c r="H611" s="40">
        <f t="shared" si="9"/>
        <v>-1.6853977774106577E-2</v>
      </c>
    </row>
    <row r="612" spans="1:8" ht="15.75" customHeight="1" x14ac:dyDescent="0.25">
      <c r="A612" s="28">
        <v>43245</v>
      </c>
      <c r="B612" s="29">
        <v>87.93</v>
      </c>
      <c r="C612" s="29">
        <v>88.290001000000004</v>
      </c>
      <c r="D612" s="29">
        <v>86.57</v>
      </c>
      <c r="E612" s="29">
        <v>87.449996999999996</v>
      </c>
      <c r="F612" s="29">
        <v>83.064971999999997</v>
      </c>
      <c r="G612" s="29">
        <v>1593244</v>
      </c>
      <c r="H612" s="40">
        <f t="shared" si="9"/>
        <v>-5.714305309078016E-4</v>
      </c>
    </row>
    <row r="613" spans="1:8" ht="15.75" customHeight="1" x14ac:dyDescent="0.25">
      <c r="A613" s="28">
        <v>43248</v>
      </c>
      <c r="B613" s="29">
        <v>87.809997999999993</v>
      </c>
      <c r="C613" s="29">
        <v>88.25</v>
      </c>
      <c r="D613" s="29">
        <v>86.699996999999996</v>
      </c>
      <c r="E613" s="29">
        <v>87.220000999999996</v>
      </c>
      <c r="F613" s="29">
        <v>82.846503999999996</v>
      </c>
      <c r="G613" s="29">
        <v>889027</v>
      </c>
      <c r="H613" s="40">
        <f t="shared" si="9"/>
        <v>-2.6300857598555716E-3</v>
      </c>
    </row>
    <row r="614" spans="1:8" ht="15.75" customHeight="1" x14ac:dyDescent="0.25">
      <c r="A614" s="28">
        <v>43249</v>
      </c>
      <c r="B614" s="29">
        <v>86.699996999999996</v>
      </c>
      <c r="C614" s="29">
        <v>86.699996999999996</v>
      </c>
      <c r="D614" s="29">
        <v>85.209998999999996</v>
      </c>
      <c r="E614" s="29">
        <v>86.080001999999993</v>
      </c>
      <c r="F614" s="29">
        <v>81.763672</v>
      </c>
      <c r="G614" s="29">
        <v>2349165</v>
      </c>
      <c r="H614" s="40">
        <f t="shared" si="9"/>
        <v>-1.3070340300660122E-2</v>
      </c>
    </row>
    <row r="615" spans="1:8" ht="15.75" customHeight="1" x14ac:dyDescent="0.25">
      <c r="A615" s="28">
        <v>43250</v>
      </c>
      <c r="B615" s="29">
        <v>85.949996999999996</v>
      </c>
      <c r="C615" s="29">
        <v>86.209998999999996</v>
      </c>
      <c r="D615" s="29">
        <v>85.269997000000004</v>
      </c>
      <c r="E615" s="29">
        <v>86.199996999999996</v>
      </c>
      <c r="F615" s="29">
        <v>81.877646999999996</v>
      </c>
      <c r="G615" s="29">
        <v>1281623</v>
      </c>
      <c r="H615" s="40">
        <f t="shared" si="9"/>
        <v>1.3939564749487765E-3</v>
      </c>
    </row>
    <row r="616" spans="1:8" ht="15.75" customHeight="1" x14ac:dyDescent="0.25">
      <c r="A616" s="28">
        <v>43251</v>
      </c>
      <c r="B616" s="29">
        <v>85.620002999999997</v>
      </c>
      <c r="C616" s="29">
        <v>86.32</v>
      </c>
      <c r="D616" s="29">
        <v>84.900002000000001</v>
      </c>
      <c r="E616" s="29">
        <v>85.379997000000003</v>
      </c>
      <c r="F616" s="29">
        <v>81.098770000000002</v>
      </c>
      <c r="G616" s="29">
        <v>2864005</v>
      </c>
      <c r="H616" s="40">
        <f t="shared" si="9"/>
        <v>-9.5126939834995206E-3</v>
      </c>
    </row>
    <row r="617" spans="1:8" ht="15.75" customHeight="1" x14ac:dyDescent="0.25">
      <c r="A617" s="28">
        <v>43252</v>
      </c>
      <c r="B617" s="29">
        <v>85.809997999999993</v>
      </c>
      <c r="C617" s="29">
        <v>86.68</v>
      </c>
      <c r="D617" s="29">
        <v>85.739998</v>
      </c>
      <c r="E617" s="29">
        <v>85.879997000000003</v>
      </c>
      <c r="F617" s="29">
        <v>81.573691999999994</v>
      </c>
      <c r="G617" s="29">
        <v>1640058</v>
      </c>
      <c r="H617" s="40">
        <f t="shared" si="9"/>
        <v>5.8560937484006814E-3</v>
      </c>
    </row>
    <row r="618" spans="1:8" ht="15.75" customHeight="1" x14ac:dyDescent="0.25">
      <c r="A618" s="28">
        <v>43255</v>
      </c>
      <c r="B618" s="29">
        <v>86.5</v>
      </c>
      <c r="C618" s="29">
        <v>86.790001000000004</v>
      </c>
      <c r="D618" s="29">
        <v>86.160004000000001</v>
      </c>
      <c r="E618" s="29">
        <v>86.199996999999996</v>
      </c>
      <c r="F618" s="29">
        <v>81.877646999999996</v>
      </c>
      <c r="G618" s="29">
        <v>1029151</v>
      </c>
      <c r="H618" s="40">
        <f t="shared" si="9"/>
        <v>3.7261400403454381E-3</v>
      </c>
    </row>
    <row r="619" spans="1:8" ht="15.75" customHeight="1" x14ac:dyDescent="0.25">
      <c r="A619" s="28">
        <v>43256</v>
      </c>
      <c r="B619" s="29">
        <v>86.029999000000004</v>
      </c>
      <c r="C619" s="29">
        <v>87.529999000000004</v>
      </c>
      <c r="D619" s="29">
        <v>86.029999000000004</v>
      </c>
      <c r="E619" s="29">
        <v>86.589995999999999</v>
      </c>
      <c r="F619" s="29">
        <v>82.248092999999997</v>
      </c>
      <c r="G619" s="29">
        <v>1553102</v>
      </c>
      <c r="H619" s="40">
        <f t="shared" si="9"/>
        <v>4.5243850253782192E-3</v>
      </c>
    </row>
    <row r="620" spans="1:8" ht="15.75" customHeight="1" x14ac:dyDescent="0.25">
      <c r="A620" s="28">
        <v>43257</v>
      </c>
      <c r="B620" s="29">
        <v>86.809997999999993</v>
      </c>
      <c r="C620" s="29">
        <v>87.199996999999996</v>
      </c>
      <c r="D620" s="29">
        <v>86.110000999999997</v>
      </c>
      <c r="E620" s="29">
        <v>87</v>
      </c>
      <c r="F620" s="29">
        <v>82.637535</v>
      </c>
      <c r="G620" s="29">
        <v>1237137</v>
      </c>
      <c r="H620" s="40">
        <f t="shared" si="9"/>
        <v>4.7349669250082993E-3</v>
      </c>
    </row>
    <row r="621" spans="1:8" ht="15.75" customHeight="1" x14ac:dyDescent="0.25">
      <c r="A621" s="28">
        <v>43258</v>
      </c>
      <c r="B621" s="29">
        <v>87</v>
      </c>
      <c r="C621" s="29">
        <v>87.919998000000007</v>
      </c>
      <c r="D621" s="29">
        <v>86.339995999999999</v>
      </c>
      <c r="E621" s="29">
        <v>86.629997000000003</v>
      </c>
      <c r="F621" s="29">
        <v>82.286086999999995</v>
      </c>
      <c r="G621" s="29">
        <v>1315099</v>
      </c>
      <c r="H621" s="40">
        <f t="shared" si="9"/>
        <v>-4.2528858103040301E-3</v>
      </c>
    </row>
    <row r="622" spans="1:8" ht="15.75" customHeight="1" x14ac:dyDescent="0.25">
      <c r="A622" s="28">
        <v>43259</v>
      </c>
      <c r="B622" s="29">
        <v>85.940002000000007</v>
      </c>
      <c r="C622" s="29">
        <v>85.959998999999996</v>
      </c>
      <c r="D622" s="29">
        <v>84.940002000000007</v>
      </c>
      <c r="E622" s="29">
        <v>85.639999000000003</v>
      </c>
      <c r="F622" s="29">
        <v>81.345733999999993</v>
      </c>
      <c r="G622" s="29">
        <v>1715634</v>
      </c>
      <c r="H622" s="40">
        <f t="shared" si="9"/>
        <v>-1.1427849279064706E-2</v>
      </c>
    </row>
    <row r="623" spans="1:8" ht="15.75" customHeight="1" x14ac:dyDescent="0.25">
      <c r="A623" s="28">
        <v>43262</v>
      </c>
      <c r="B623" s="29">
        <v>85.900002000000001</v>
      </c>
      <c r="C623" s="29">
        <v>86.199996999999996</v>
      </c>
      <c r="D623" s="29">
        <v>84.389999000000003</v>
      </c>
      <c r="E623" s="29">
        <v>85.379997000000003</v>
      </c>
      <c r="F623" s="29">
        <v>81.098770000000002</v>
      </c>
      <c r="G623" s="29">
        <v>1430816</v>
      </c>
      <c r="H623" s="40">
        <f t="shared" si="9"/>
        <v>-3.03597973558134E-3</v>
      </c>
    </row>
    <row r="624" spans="1:8" ht="15.75" customHeight="1" x14ac:dyDescent="0.25">
      <c r="A624" s="28">
        <v>43263</v>
      </c>
      <c r="B624" s="29">
        <v>86.07</v>
      </c>
      <c r="C624" s="29">
        <v>86.190002000000007</v>
      </c>
      <c r="D624" s="29">
        <v>84.919998000000007</v>
      </c>
      <c r="E624" s="29">
        <v>85.300003000000004</v>
      </c>
      <c r="F624" s="29">
        <v>81.022780999999995</v>
      </c>
      <c r="G624" s="29">
        <v>1393346</v>
      </c>
      <c r="H624" s="40">
        <f t="shared" si="9"/>
        <v>-9.3699324909624071E-4</v>
      </c>
    </row>
    <row r="625" spans="1:8" ht="15.75" customHeight="1" x14ac:dyDescent="0.25">
      <c r="A625" s="28">
        <v>43264</v>
      </c>
      <c r="B625" s="29">
        <v>85.260002</v>
      </c>
      <c r="C625" s="29">
        <v>85.349997999999999</v>
      </c>
      <c r="D625" s="29">
        <v>84.459998999999996</v>
      </c>
      <c r="E625" s="29">
        <v>84.68</v>
      </c>
      <c r="F625" s="29">
        <v>80.433868000000004</v>
      </c>
      <c r="G625" s="29">
        <v>1569056</v>
      </c>
      <c r="H625" s="40">
        <f t="shared" si="9"/>
        <v>-7.268486624767756E-3</v>
      </c>
    </row>
    <row r="626" spans="1:8" ht="15.75" customHeight="1" x14ac:dyDescent="0.25">
      <c r="A626" s="28">
        <v>43265</v>
      </c>
      <c r="B626" s="29">
        <v>84.099997999999999</v>
      </c>
      <c r="C626" s="29">
        <v>86.650002000000001</v>
      </c>
      <c r="D626" s="29">
        <v>84.019997000000004</v>
      </c>
      <c r="E626" s="29">
        <v>86.269997000000004</v>
      </c>
      <c r="F626" s="29">
        <v>81.944137999999995</v>
      </c>
      <c r="G626" s="29">
        <v>2261081</v>
      </c>
      <c r="H626" s="40">
        <f t="shared" si="9"/>
        <v>1.8776543234250376E-2</v>
      </c>
    </row>
    <row r="627" spans="1:8" ht="15.75" customHeight="1" x14ac:dyDescent="0.25">
      <c r="A627" s="28">
        <v>43266</v>
      </c>
      <c r="B627" s="29">
        <v>86.510002</v>
      </c>
      <c r="C627" s="29">
        <v>87.18</v>
      </c>
      <c r="D627" s="29">
        <v>85.389999000000003</v>
      </c>
      <c r="E627" s="29">
        <v>85.739998</v>
      </c>
      <c r="F627" s="29">
        <v>81.440719999999999</v>
      </c>
      <c r="G627" s="29">
        <v>3446088</v>
      </c>
      <c r="H627" s="40">
        <f t="shared" si="9"/>
        <v>-6.1434290760370436E-3</v>
      </c>
    </row>
    <row r="628" spans="1:8" ht="15.75" customHeight="1" x14ac:dyDescent="0.25">
      <c r="A628" s="28">
        <v>43269</v>
      </c>
      <c r="B628" s="29">
        <v>85.330001999999993</v>
      </c>
      <c r="C628" s="29">
        <v>85.580001999999993</v>
      </c>
      <c r="D628" s="29">
        <v>84.190002000000007</v>
      </c>
      <c r="E628" s="29">
        <v>84.75</v>
      </c>
      <c r="F628" s="29">
        <v>80.500359000000003</v>
      </c>
      <c r="G628" s="29">
        <v>1388980</v>
      </c>
      <c r="H628" s="40">
        <f t="shared" si="9"/>
        <v>-1.1546570315193572E-2</v>
      </c>
    </row>
    <row r="629" spans="1:8" ht="15.75" customHeight="1" x14ac:dyDescent="0.25">
      <c r="A629" s="28">
        <v>43270</v>
      </c>
      <c r="B629" s="29">
        <v>83.580001999999993</v>
      </c>
      <c r="C629" s="29">
        <v>84.370002999999997</v>
      </c>
      <c r="D629" s="29">
        <v>83.230002999999996</v>
      </c>
      <c r="E629" s="29">
        <v>84.059997999999993</v>
      </c>
      <c r="F629" s="29">
        <v>79.844954999999999</v>
      </c>
      <c r="G629" s="29">
        <v>1808000</v>
      </c>
      <c r="H629" s="40">
        <f t="shared" si="9"/>
        <v>-8.1416282876453083E-3</v>
      </c>
    </row>
    <row r="630" spans="1:8" ht="15.75" customHeight="1" x14ac:dyDescent="0.25">
      <c r="A630" s="28">
        <v>43271</v>
      </c>
      <c r="B630" s="29">
        <v>84.309997999999993</v>
      </c>
      <c r="C630" s="29">
        <v>84.440002000000007</v>
      </c>
      <c r="D630" s="29">
        <v>83.389999000000003</v>
      </c>
      <c r="E630" s="29">
        <v>83.68</v>
      </c>
      <c r="F630" s="29">
        <v>79.484015999999997</v>
      </c>
      <c r="G630" s="29">
        <v>1629537</v>
      </c>
      <c r="H630" s="40">
        <f t="shared" si="9"/>
        <v>-4.5204985086408911E-3</v>
      </c>
    </row>
    <row r="631" spans="1:8" ht="15.75" customHeight="1" x14ac:dyDescent="0.25">
      <c r="A631" s="28">
        <v>43272</v>
      </c>
      <c r="B631" s="29">
        <v>81.75</v>
      </c>
      <c r="C631" s="29">
        <v>82.199996999999996</v>
      </c>
      <c r="D631" s="29">
        <v>80.730002999999996</v>
      </c>
      <c r="E631" s="29">
        <v>81.220000999999996</v>
      </c>
      <c r="F631" s="29">
        <v>77.147368999999998</v>
      </c>
      <c r="G631" s="29">
        <v>4431697</v>
      </c>
      <c r="H631" s="40">
        <f t="shared" si="9"/>
        <v>-2.9397696764592252E-2</v>
      </c>
    </row>
    <row r="632" spans="1:8" ht="15.75" customHeight="1" x14ac:dyDescent="0.25">
      <c r="A632" s="28">
        <v>43273</v>
      </c>
      <c r="B632" s="29">
        <v>80.989998</v>
      </c>
      <c r="C632" s="29">
        <v>80.989998</v>
      </c>
      <c r="D632" s="29">
        <v>79.180000000000007</v>
      </c>
      <c r="E632" s="29">
        <v>80.309997999999993</v>
      </c>
      <c r="F632" s="29">
        <v>76.282996999999995</v>
      </c>
      <c r="G632" s="29">
        <v>2758764</v>
      </c>
      <c r="H632" s="40">
        <f t="shared" si="9"/>
        <v>-1.1204166923696413E-2</v>
      </c>
    </row>
    <row r="633" spans="1:8" ht="15.75" customHeight="1" x14ac:dyDescent="0.25">
      <c r="A633" s="28">
        <v>43276</v>
      </c>
      <c r="B633" s="29">
        <v>79.720000999999996</v>
      </c>
      <c r="C633" s="29">
        <v>79.720000999999996</v>
      </c>
      <c r="D633" s="29">
        <v>78.650002000000001</v>
      </c>
      <c r="E633" s="29">
        <v>78.849997999999999</v>
      </c>
      <c r="F633" s="29">
        <v>74.896202000000002</v>
      </c>
      <c r="G633" s="29">
        <v>2286834</v>
      </c>
      <c r="H633" s="40">
        <f t="shared" si="9"/>
        <v>-1.8179608229078825E-2</v>
      </c>
    </row>
    <row r="634" spans="1:8" ht="15.75" customHeight="1" x14ac:dyDescent="0.25">
      <c r="A634" s="28">
        <v>43277</v>
      </c>
      <c r="B634" s="29">
        <v>79</v>
      </c>
      <c r="C634" s="29">
        <v>79.150002000000001</v>
      </c>
      <c r="D634" s="29">
        <v>77.290001000000004</v>
      </c>
      <c r="E634" s="29">
        <v>78.449996999999996</v>
      </c>
      <c r="F634" s="29">
        <v>74.516257999999993</v>
      </c>
      <c r="G634" s="29">
        <v>2250569</v>
      </c>
      <c r="H634" s="40">
        <f t="shared" si="9"/>
        <v>-5.0729408148093569E-3</v>
      </c>
    </row>
    <row r="635" spans="1:8" ht="15.75" customHeight="1" x14ac:dyDescent="0.25">
      <c r="A635" s="28">
        <v>43278</v>
      </c>
      <c r="B635" s="29">
        <v>78.010002</v>
      </c>
      <c r="C635" s="29">
        <v>79.760002</v>
      </c>
      <c r="D635" s="29">
        <v>77.080001999999993</v>
      </c>
      <c r="E635" s="29">
        <v>78.610000999999997</v>
      </c>
      <c r="F635" s="29">
        <v>74.668243000000004</v>
      </c>
      <c r="G635" s="29">
        <v>2643327</v>
      </c>
      <c r="H635" s="40">
        <f t="shared" si="9"/>
        <v>2.0396220110785457E-3</v>
      </c>
    </row>
    <row r="636" spans="1:8" ht="15.75" customHeight="1" x14ac:dyDescent="0.25">
      <c r="A636" s="28">
        <v>43279</v>
      </c>
      <c r="B636" s="29">
        <v>78.370002999999997</v>
      </c>
      <c r="C636" s="29">
        <v>78.970000999999996</v>
      </c>
      <c r="D636" s="29">
        <v>77.029999000000004</v>
      </c>
      <c r="E636" s="29">
        <v>77.559997999999993</v>
      </c>
      <c r="F636" s="29">
        <v>73.670890999999997</v>
      </c>
      <c r="G636" s="29">
        <v>2180236</v>
      </c>
      <c r="H636" s="40">
        <f t="shared" si="9"/>
        <v>-1.3357110867065702E-2</v>
      </c>
    </row>
    <row r="637" spans="1:8" ht="15.75" customHeight="1" x14ac:dyDescent="0.25">
      <c r="A637" s="28">
        <v>43280</v>
      </c>
      <c r="B637" s="29">
        <v>78.690002000000007</v>
      </c>
      <c r="C637" s="29">
        <v>79.069999999999993</v>
      </c>
      <c r="D637" s="29">
        <v>77.559997999999993</v>
      </c>
      <c r="E637" s="29">
        <v>77.629997000000003</v>
      </c>
      <c r="F637" s="29">
        <v>73.737380999999999</v>
      </c>
      <c r="G637" s="29">
        <v>1684309</v>
      </c>
      <c r="H637" s="40">
        <f t="shared" si="9"/>
        <v>9.0252743108543143E-4</v>
      </c>
    </row>
    <row r="638" spans="1:8" ht="15.75" customHeight="1" x14ac:dyDescent="0.25">
      <c r="A638" s="28">
        <v>43283</v>
      </c>
      <c r="B638" s="29">
        <v>77.099997999999999</v>
      </c>
      <c r="C638" s="29">
        <v>78.510002</v>
      </c>
      <c r="D638" s="29">
        <v>76.5</v>
      </c>
      <c r="E638" s="29">
        <v>77.730002999999996</v>
      </c>
      <c r="F638" s="29">
        <v>73.832367000000005</v>
      </c>
      <c r="G638" s="29">
        <v>1723023</v>
      </c>
      <c r="H638" s="40">
        <f t="shared" si="9"/>
        <v>1.2881661744943429E-3</v>
      </c>
    </row>
    <row r="639" spans="1:8" ht="15.75" customHeight="1" x14ac:dyDescent="0.25">
      <c r="A639" s="28">
        <v>43284</v>
      </c>
      <c r="B639" s="29">
        <v>78.220000999999996</v>
      </c>
      <c r="C639" s="29">
        <v>78.790001000000004</v>
      </c>
      <c r="D639" s="29">
        <v>77.620002999999997</v>
      </c>
      <c r="E639" s="29">
        <v>77.699996999999996</v>
      </c>
      <c r="F639" s="29">
        <v>73.803864000000004</v>
      </c>
      <c r="G639" s="29">
        <v>1626197</v>
      </c>
      <c r="H639" s="40">
        <f t="shared" si="9"/>
        <v>-3.8605019936577278E-4</v>
      </c>
    </row>
    <row r="640" spans="1:8" ht="15.75" customHeight="1" x14ac:dyDescent="0.25">
      <c r="A640" s="28">
        <v>43285</v>
      </c>
      <c r="B640" s="29">
        <v>77.949996999999996</v>
      </c>
      <c r="C640" s="29">
        <v>78.239998</v>
      </c>
      <c r="D640" s="29">
        <v>77.550003000000004</v>
      </c>
      <c r="E640" s="29">
        <v>77.769997000000004</v>
      </c>
      <c r="F640" s="29">
        <v>73.870354000000006</v>
      </c>
      <c r="G640" s="29">
        <v>1055663</v>
      </c>
      <c r="H640" s="40">
        <f t="shared" si="9"/>
        <v>9.0090134034181979E-4</v>
      </c>
    </row>
    <row r="641" spans="1:8" ht="15.75" customHeight="1" x14ac:dyDescent="0.25">
      <c r="A641" s="28">
        <v>43286</v>
      </c>
      <c r="B641" s="29">
        <v>79.190002000000007</v>
      </c>
      <c r="C641" s="29">
        <v>82.330001999999993</v>
      </c>
      <c r="D641" s="29">
        <v>79.129997000000003</v>
      </c>
      <c r="E641" s="29">
        <v>80.660004000000001</v>
      </c>
      <c r="F641" s="29">
        <v>76.615448000000001</v>
      </c>
      <c r="G641" s="29">
        <v>4320581</v>
      </c>
      <c r="H641" s="40">
        <f t="shared" si="9"/>
        <v>3.7160969879743488E-2</v>
      </c>
    </row>
    <row r="642" spans="1:8" ht="15.75" customHeight="1" x14ac:dyDescent="0.25">
      <c r="A642" s="28">
        <v>43287</v>
      </c>
      <c r="B642" s="29">
        <v>81.669998000000007</v>
      </c>
      <c r="C642" s="29">
        <v>81.910004000000001</v>
      </c>
      <c r="D642" s="29">
        <v>79.610000999999997</v>
      </c>
      <c r="E642" s="29">
        <v>80.199996999999996</v>
      </c>
      <c r="F642" s="29">
        <v>76.178512999999995</v>
      </c>
      <c r="G642" s="29">
        <v>2203861</v>
      </c>
      <c r="H642" s="40">
        <f t="shared" si="9"/>
        <v>-5.7029621493567273E-3</v>
      </c>
    </row>
    <row r="643" spans="1:8" ht="15.75" customHeight="1" x14ac:dyDescent="0.25">
      <c r="A643" s="28">
        <v>43290</v>
      </c>
      <c r="B643" s="29">
        <v>80.629997000000003</v>
      </c>
      <c r="C643" s="29">
        <v>80.629997000000003</v>
      </c>
      <c r="D643" s="29">
        <v>79.489998</v>
      </c>
      <c r="E643" s="29">
        <v>80.209998999999996</v>
      </c>
      <c r="F643" s="29">
        <v>76.188011000000003</v>
      </c>
      <c r="G643" s="29">
        <v>972165</v>
      </c>
      <c r="H643" s="40">
        <f t="shared" si="9"/>
        <v>1.2468082699390592E-4</v>
      </c>
    </row>
    <row r="644" spans="1:8" ht="15.75" customHeight="1" x14ac:dyDescent="0.25">
      <c r="A644" s="28">
        <v>43291</v>
      </c>
      <c r="B644" s="29">
        <v>80.540001000000004</v>
      </c>
      <c r="C644" s="29">
        <v>80.540001000000004</v>
      </c>
      <c r="D644" s="29">
        <v>79.760002</v>
      </c>
      <c r="E644" s="29">
        <v>80.010002</v>
      </c>
      <c r="F644" s="29">
        <v>75.998039000000006</v>
      </c>
      <c r="G644" s="29">
        <v>1154715</v>
      </c>
      <c r="H644" s="40">
        <f t="shared" ref="H644:H707" si="10">F644/F643-1</f>
        <v>-2.4934631775594962E-3</v>
      </c>
    </row>
    <row r="645" spans="1:8" ht="15.75" customHeight="1" x14ac:dyDescent="0.25">
      <c r="A645" s="28">
        <v>43292</v>
      </c>
      <c r="B645" s="29">
        <v>79.25</v>
      </c>
      <c r="C645" s="29">
        <v>79.599997999999999</v>
      </c>
      <c r="D645" s="29">
        <v>78.239998</v>
      </c>
      <c r="E645" s="29">
        <v>78.870002999999997</v>
      </c>
      <c r="F645" s="29">
        <v>74.915206999999995</v>
      </c>
      <c r="G645" s="29">
        <v>1715985</v>
      </c>
      <c r="H645" s="40">
        <f t="shared" si="10"/>
        <v>-1.4248157113633031E-2</v>
      </c>
    </row>
    <row r="646" spans="1:8" ht="15.75" customHeight="1" x14ac:dyDescent="0.25">
      <c r="A646" s="28">
        <v>43293</v>
      </c>
      <c r="B646" s="29">
        <v>80.599997999999999</v>
      </c>
      <c r="C646" s="29">
        <v>80.730002999999996</v>
      </c>
      <c r="D646" s="29">
        <v>79.099997999999999</v>
      </c>
      <c r="E646" s="29">
        <v>79.370002999999997</v>
      </c>
      <c r="F646" s="29">
        <v>75.390136999999996</v>
      </c>
      <c r="G646" s="29">
        <v>1557826</v>
      </c>
      <c r="H646" s="40">
        <f t="shared" si="10"/>
        <v>6.3395673457860013E-3</v>
      </c>
    </row>
    <row r="647" spans="1:8" ht="15.75" customHeight="1" x14ac:dyDescent="0.25">
      <c r="A647" s="28">
        <v>43294</v>
      </c>
      <c r="B647" s="29">
        <v>79.900002000000001</v>
      </c>
      <c r="C647" s="29">
        <v>80.059997999999993</v>
      </c>
      <c r="D647" s="29">
        <v>79.309997999999993</v>
      </c>
      <c r="E647" s="29">
        <v>79.620002999999997</v>
      </c>
      <c r="F647" s="29">
        <v>75.627594000000002</v>
      </c>
      <c r="G647" s="29">
        <v>1053721</v>
      </c>
      <c r="H647" s="40">
        <f t="shared" si="10"/>
        <v>3.1497090925833859E-3</v>
      </c>
    </row>
    <row r="648" spans="1:8" ht="15.75" customHeight="1" x14ac:dyDescent="0.25">
      <c r="A648" s="28">
        <v>43297</v>
      </c>
      <c r="B648" s="29">
        <v>79.550003000000004</v>
      </c>
      <c r="C648" s="29">
        <v>79.980002999999996</v>
      </c>
      <c r="D648" s="29">
        <v>78.769997000000004</v>
      </c>
      <c r="E648" s="29">
        <v>79.290001000000004</v>
      </c>
      <c r="F648" s="29">
        <v>75.314139999999995</v>
      </c>
      <c r="G648" s="29">
        <v>963914</v>
      </c>
      <c r="H648" s="40">
        <f t="shared" si="10"/>
        <v>-4.1447041142153029E-3</v>
      </c>
    </row>
    <row r="649" spans="1:8" ht="15.75" customHeight="1" x14ac:dyDescent="0.25">
      <c r="A649" s="28">
        <v>43298</v>
      </c>
      <c r="B649" s="29">
        <v>79.400002000000001</v>
      </c>
      <c r="C649" s="29">
        <v>80.330001999999993</v>
      </c>
      <c r="D649" s="29">
        <v>79.209998999999996</v>
      </c>
      <c r="E649" s="29">
        <v>80.010002</v>
      </c>
      <c r="F649" s="29">
        <v>75.998039000000006</v>
      </c>
      <c r="G649" s="29">
        <v>1171800</v>
      </c>
      <c r="H649" s="40">
        <f t="shared" si="10"/>
        <v>9.0806188585570435E-3</v>
      </c>
    </row>
    <row r="650" spans="1:8" ht="15.75" customHeight="1" x14ac:dyDescent="0.25">
      <c r="A650" s="28">
        <v>43299</v>
      </c>
      <c r="B650" s="29">
        <v>80.800003000000004</v>
      </c>
      <c r="C650" s="29">
        <v>81.349997999999999</v>
      </c>
      <c r="D650" s="29">
        <v>80.580001999999993</v>
      </c>
      <c r="E650" s="29">
        <v>80.800003000000004</v>
      </c>
      <c r="F650" s="29">
        <v>76.748428000000004</v>
      </c>
      <c r="G650" s="29">
        <v>1596098</v>
      </c>
      <c r="H650" s="40">
        <f t="shared" si="10"/>
        <v>9.8737942435593862E-3</v>
      </c>
    </row>
    <row r="651" spans="1:8" ht="15.75" customHeight="1" x14ac:dyDescent="0.25">
      <c r="A651" s="28">
        <v>43300</v>
      </c>
      <c r="B651" s="29">
        <v>80.809997999999993</v>
      </c>
      <c r="C651" s="29">
        <v>81.220000999999996</v>
      </c>
      <c r="D651" s="29">
        <v>80.199996999999996</v>
      </c>
      <c r="E651" s="29">
        <v>80.75</v>
      </c>
      <c r="F651" s="29">
        <v>76.700935000000001</v>
      </c>
      <c r="G651" s="29">
        <v>1134812</v>
      </c>
      <c r="H651" s="40">
        <f t="shared" si="10"/>
        <v>-6.1881397753194012E-4</v>
      </c>
    </row>
    <row r="652" spans="1:8" ht="15.75" customHeight="1" x14ac:dyDescent="0.25">
      <c r="A652" s="28">
        <v>43301</v>
      </c>
      <c r="B652" s="29">
        <v>80.510002</v>
      </c>
      <c r="C652" s="29">
        <v>80.580001999999993</v>
      </c>
      <c r="D652" s="29">
        <v>78.169998000000007</v>
      </c>
      <c r="E652" s="29">
        <v>79.279999000000004</v>
      </c>
      <c r="F652" s="29">
        <v>75.304642000000001</v>
      </c>
      <c r="G652" s="29">
        <v>2831606</v>
      </c>
      <c r="H652" s="40">
        <f t="shared" si="10"/>
        <v>-1.8204380428999967E-2</v>
      </c>
    </row>
    <row r="653" spans="1:8" ht="15.75" customHeight="1" x14ac:dyDescent="0.25">
      <c r="A653" s="28">
        <v>43304</v>
      </c>
      <c r="B653" s="29">
        <v>79</v>
      </c>
      <c r="C653" s="29">
        <v>79.980002999999996</v>
      </c>
      <c r="D653" s="29">
        <v>78.5</v>
      </c>
      <c r="E653" s="29">
        <v>79.930000000000007</v>
      </c>
      <c r="F653" s="29">
        <v>75.922049999999999</v>
      </c>
      <c r="G653" s="29">
        <v>1362825</v>
      </c>
      <c r="H653" s="40">
        <f t="shared" si="10"/>
        <v>8.198803999360349E-3</v>
      </c>
    </row>
    <row r="654" spans="1:8" ht="15.75" customHeight="1" x14ac:dyDescent="0.25">
      <c r="A654" s="28">
        <v>43305</v>
      </c>
      <c r="B654" s="29">
        <v>80.349997999999999</v>
      </c>
      <c r="C654" s="29">
        <v>82.199996999999996</v>
      </c>
      <c r="D654" s="29">
        <v>80.25</v>
      </c>
      <c r="E654" s="29">
        <v>81.529999000000004</v>
      </c>
      <c r="F654" s="29">
        <v>77.441817999999998</v>
      </c>
      <c r="G654" s="29">
        <v>2108128</v>
      </c>
      <c r="H654" s="40">
        <f t="shared" si="10"/>
        <v>2.0017478453229431E-2</v>
      </c>
    </row>
    <row r="655" spans="1:8" ht="15.75" customHeight="1" x14ac:dyDescent="0.25">
      <c r="A655" s="28">
        <v>43306</v>
      </c>
      <c r="B655" s="29">
        <v>81.650002000000001</v>
      </c>
      <c r="C655" s="29">
        <v>81.669998000000007</v>
      </c>
      <c r="D655" s="29">
        <v>79.379997000000003</v>
      </c>
      <c r="E655" s="29">
        <v>79.860000999999997</v>
      </c>
      <c r="F655" s="29">
        <v>75.855559999999997</v>
      </c>
      <c r="G655" s="29">
        <v>2520774</v>
      </c>
      <c r="H655" s="40">
        <f t="shared" si="10"/>
        <v>-2.0483222643352783E-2</v>
      </c>
    </row>
    <row r="656" spans="1:8" ht="15.75" customHeight="1" x14ac:dyDescent="0.25">
      <c r="A656" s="28">
        <v>43307</v>
      </c>
      <c r="B656" s="29">
        <v>83.730002999999996</v>
      </c>
      <c r="C656" s="29">
        <v>84.209998999999996</v>
      </c>
      <c r="D656" s="29">
        <v>81.220000999999996</v>
      </c>
      <c r="E656" s="29">
        <v>83.389999000000003</v>
      </c>
      <c r="F656" s="29">
        <v>79.208556999999999</v>
      </c>
      <c r="G656" s="29">
        <v>3902616</v>
      </c>
      <c r="H656" s="40">
        <f t="shared" si="10"/>
        <v>4.4202389383190877E-2</v>
      </c>
    </row>
    <row r="657" spans="1:8" ht="15.75" customHeight="1" x14ac:dyDescent="0.25">
      <c r="A657" s="28">
        <v>43308</v>
      </c>
      <c r="B657" s="29">
        <v>83.510002</v>
      </c>
      <c r="C657" s="29">
        <v>84.480002999999996</v>
      </c>
      <c r="D657" s="29">
        <v>82.449996999999996</v>
      </c>
      <c r="E657" s="29">
        <v>82.910004000000001</v>
      </c>
      <c r="F657" s="29">
        <v>78.752624999999995</v>
      </c>
      <c r="G657" s="29">
        <v>1942834</v>
      </c>
      <c r="H657" s="40">
        <f t="shared" si="10"/>
        <v>-5.7560952663233689E-3</v>
      </c>
    </row>
    <row r="658" spans="1:8" ht="15.75" customHeight="1" x14ac:dyDescent="0.25">
      <c r="A658" s="28">
        <v>43311</v>
      </c>
      <c r="B658" s="29">
        <v>82.32</v>
      </c>
      <c r="C658" s="29">
        <v>83.120002999999997</v>
      </c>
      <c r="D658" s="29">
        <v>82.190002000000007</v>
      </c>
      <c r="E658" s="29">
        <v>82.970000999999996</v>
      </c>
      <c r="F658" s="29">
        <v>78.809616000000005</v>
      </c>
      <c r="G658" s="29">
        <v>1008836</v>
      </c>
      <c r="H658" s="40">
        <f t="shared" si="10"/>
        <v>7.2367111572479992E-4</v>
      </c>
    </row>
    <row r="659" spans="1:8" ht="15.75" customHeight="1" x14ac:dyDescent="0.25">
      <c r="A659" s="28">
        <v>43312</v>
      </c>
      <c r="B659" s="29">
        <v>82.349997999999999</v>
      </c>
      <c r="C659" s="29">
        <v>83.389999000000003</v>
      </c>
      <c r="D659" s="29">
        <v>81.970000999999996</v>
      </c>
      <c r="E659" s="29">
        <v>82.690002000000007</v>
      </c>
      <c r="F659" s="29">
        <v>78.543655000000001</v>
      </c>
      <c r="G659" s="29">
        <v>2149877</v>
      </c>
      <c r="H659" s="40">
        <f t="shared" si="10"/>
        <v>-3.3747277743366721E-3</v>
      </c>
    </row>
    <row r="660" spans="1:8" ht="15.75" customHeight="1" x14ac:dyDescent="0.25">
      <c r="A660" s="28">
        <v>43313</v>
      </c>
      <c r="B660" s="29">
        <v>83.739998</v>
      </c>
      <c r="C660" s="29">
        <v>83.739998</v>
      </c>
      <c r="D660" s="29">
        <v>80.879997000000003</v>
      </c>
      <c r="E660" s="29">
        <v>81.5</v>
      </c>
      <c r="F660" s="29">
        <v>77.413321999999994</v>
      </c>
      <c r="G660" s="29">
        <v>2560371</v>
      </c>
      <c r="H660" s="40">
        <f t="shared" si="10"/>
        <v>-1.4391143371160986E-2</v>
      </c>
    </row>
    <row r="661" spans="1:8" ht="15.75" customHeight="1" x14ac:dyDescent="0.25">
      <c r="A661" s="28">
        <v>43314</v>
      </c>
      <c r="B661" s="29">
        <v>80.5</v>
      </c>
      <c r="C661" s="29">
        <v>81.660004000000001</v>
      </c>
      <c r="D661" s="29">
        <v>79.220000999999996</v>
      </c>
      <c r="E661" s="29">
        <v>81.180000000000007</v>
      </c>
      <c r="F661" s="29">
        <v>77.109375</v>
      </c>
      <c r="G661" s="29">
        <v>2774645</v>
      </c>
      <c r="H661" s="40">
        <f t="shared" si="10"/>
        <v>-3.9262880360565466E-3</v>
      </c>
    </row>
    <row r="662" spans="1:8" ht="15.75" customHeight="1" x14ac:dyDescent="0.25">
      <c r="A662" s="28">
        <v>43315</v>
      </c>
      <c r="B662" s="29">
        <v>81.550003000000004</v>
      </c>
      <c r="C662" s="29">
        <v>83.019997000000004</v>
      </c>
      <c r="D662" s="29">
        <v>81.339995999999999</v>
      </c>
      <c r="E662" s="29">
        <v>82.339995999999999</v>
      </c>
      <c r="F662" s="29">
        <v>78.211205000000007</v>
      </c>
      <c r="G662" s="29">
        <v>1932126</v>
      </c>
      <c r="H662" s="40">
        <f t="shared" si="10"/>
        <v>1.4289183383991988E-2</v>
      </c>
    </row>
    <row r="663" spans="1:8" ht="15.75" customHeight="1" x14ac:dyDescent="0.25">
      <c r="A663" s="28">
        <v>43318</v>
      </c>
      <c r="B663" s="29">
        <v>82.980002999999996</v>
      </c>
      <c r="C663" s="29">
        <v>84.379997000000003</v>
      </c>
      <c r="D663" s="29">
        <v>82.760002</v>
      </c>
      <c r="E663" s="29">
        <v>83.510002</v>
      </c>
      <c r="F663" s="29">
        <v>79.322540000000004</v>
      </c>
      <c r="G663" s="29">
        <v>1685798</v>
      </c>
      <c r="H663" s="40">
        <f t="shared" si="10"/>
        <v>1.4209408997086781E-2</v>
      </c>
    </row>
    <row r="664" spans="1:8" ht="15.75" customHeight="1" x14ac:dyDescent="0.25">
      <c r="A664" s="28">
        <v>43319</v>
      </c>
      <c r="B664" s="29">
        <v>83.830001999999993</v>
      </c>
      <c r="C664" s="29">
        <v>84.790001000000004</v>
      </c>
      <c r="D664" s="29">
        <v>83.82</v>
      </c>
      <c r="E664" s="29">
        <v>84.050003000000004</v>
      </c>
      <c r="F664" s="29">
        <v>79.835464000000002</v>
      </c>
      <c r="G664" s="29">
        <v>1439706</v>
      </c>
      <c r="H664" s="40">
        <f t="shared" si="10"/>
        <v>6.4663083153917444E-3</v>
      </c>
    </row>
    <row r="665" spans="1:8" ht="15.75" customHeight="1" x14ac:dyDescent="0.25">
      <c r="A665" s="28">
        <v>43320</v>
      </c>
      <c r="B665" s="29">
        <v>83.699996999999996</v>
      </c>
      <c r="C665" s="29">
        <v>84.68</v>
      </c>
      <c r="D665" s="29">
        <v>83.379997000000003</v>
      </c>
      <c r="E665" s="29">
        <v>84.480002999999996</v>
      </c>
      <c r="F665" s="29">
        <v>80.243904000000001</v>
      </c>
      <c r="G665" s="29">
        <v>1431088</v>
      </c>
      <c r="H665" s="40">
        <f t="shared" si="10"/>
        <v>5.1160221226997926E-3</v>
      </c>
    </row>
    <row r="666" spans="1:8" ht="15.75" customHeight="1" x14ac:dyDescent="0.25">
      <c r="A666" s="28">
        <v>43321</v>
      </c>
      <c r="B666" s="29">
        <v>84.190002000000007</v>
      </c>
      <c r="C666" s="29">
        <v>85.419998000000007</v>
      </c>
      <c r="D666" s="29">
        <v>84.080001999999993</v>
      </c>
      <c r="E666" s="29">
        <v>84.809997999999993</v>
      </c>
      <c r="F666" s="29">
        <v>80.55735</v>
      </c>
      <c r="G666" s="29">
        <v>1393277</v>
      </c>
      <c r="H666" s="40">
        <f t="shared" si="10"/>
        <v>3.9061658814605327E-3</v>
      </c>
    </row>
    <row r="667" spans="1:8" ht="15.75" customHeight="1" x14ac:dyDescent="0.25">
      <c r="A667" s="28">
        <v>43322</v>
      </c>
      <c r="B667" s="29">
        <v>85</v>
      </c>
      <c r="C667" s="29">
        <v>85</v>
      </c>
      <c r="D667" s="29">
        <v>82.900002000000001</v>
      </c>
      <c r="E667" s="29">
        <v>83.580001999999993</v>
      </c>
      <c r="F667" s="29">
        <v>79.389030000000005</v>
      </c>
      <c r="G667" s="29">
        <v>2074116</v>
      </c>
      <c r="H667" s="40">
        <f t="shared" si="10"/>
        <v>-1.4502959692690887E-2</v>
      </c>
    </row>
    <row r="668" spans="1:8" ht="15.75" customHeight="1" x14ac:dyDescent="0.25">
      <c r="A668" s="28">
        <v>43325</v>
      </c>
      <c r="B668" s="29">
        <v>83.800003000000004</v>
      </c>
      <c r="C668" s="29">
        <v>84.019997000000004</v>
      </c>
      <c r="D668" s="29">
        <v>83.279999000000004</v>
      </c>
      <c r="E668" s="29">
        <v>83.290001000000004</v>
      </c>
      <c r="F668" s="29">
        <v>79.113570999999993</v>
      </c>
      <c r="G668" s="29">
        <v>1204817</v>
      </c>
      <c r="H668" s="40">
        <f t="shared" si="10"/>
        <v>-3.4697363099159828E-3</v>
      </c>
    </row>
    <row r="669" spans="1:8" ht="15.75" customHeight="1" x14ac:dyDescent="0.25">
      <c r="A669" s="28">
        <v>43326</v>
      </c>
      <c r="B669" s="29">
        <v>83.510002</v>
      </c>
      <c r="C669" s="29">
        <v>83.75</v>
      </c>
      <c r="D669" s="29">
        <v>81.919998000000007</v>
      </c>
      <c r="E669" s="29">
        <v>82.449996999999996</v>
      </c>
      <c r="F669" s="29">
        <v>78.315689000000006</v>
      </c>
      <c r="G669" s="29">
        <v>1377277</v>
      </c>
      <c r="H669" s="40">
        <f t="shared" si="10"/>
        <v>-1.0085273486137858E-2</v>
      </c>
    </row>
    <row r="670" spans="1:8" ht="15.75" customHeight="1" x14ac:dyDescent="0.25">
      <c r="A670" s="28">
        <v>43327</v>
      </c>
      <c r="B670" s="29">
        <v>82.760002</v>
      </c>
      <c r="C670" s="29">
        <v>83.150002000000001</v>
      </c>
      <c r="D670" s="29">
        <v>80.790001000000004</v>
      </c>
      <c r="E670" s="29">
        <v>81.309997999999993</v>
      </c>
      <c r="F670" s="29">
        <v>77.232849000000002</v>
      </c>
      <c r="G670" s="29">
        <v>1855102</v>
      </c>
      <c r="H670" s="40">
        <f t="shared" si="10"/>
        <v>-1.3826603760071721E-2</v>
      </c>
    </row>
    <row r="671" spans="1:8" ht="15.75" customHeight="1" x14ac:dyDescent="0.25">
      <c r="A671" s="28">
        <v>43328</v>
      </c>
      <c r="B671" s="29">
        <v>81.900002000000001</v>
      </c>
      <c r="C671" s="29">
        <v>82.150002000000001</v>
      </c>
      <c r="D671" s="29">
        <v>81.300003000000004</v>
      </c>
      <c r="E671" s="29">
        <v>81.800003000000004</v>
      </c>
      <c r="F671" s="29">
        <v>77.698288000000005</v>
      </c>
      <c r="G671" s="29">
        <v>1272228</v>
      </c>
      <c r="H671" s="40">
        <f t="shared" si="10"/>
        <v>6.026438309947757E-3</v>
      </c>
    </row>
    <row r="672" spans="1:8" ht="15.75" customHeight="1" x14ac:dyDescent="0.25">
      <c r="A672" s="28">
        <v>43329</v>
      </c>
      <c r="B672" s="29">
        <v>81.639999000000003</v>
      </c>
      <c r="C672" s="29">
        <v>81.779999000000004</v>
      </c>
      <c r="D672" s="29">
        <v>80.459998999999996</v>
      </c>
      <c r="E672" s="29">
        <v>81.410004000000001</v>
      </c>
      <c r="F672" s="29">
        <v>77.327843000000001</v>
      </c>
      <c r="G672" s="29">
        <v>1415425</v>
      </c>
      <c r="H672" s="40">
        <f t="shared" si="10"/>
        <v>-4.767736967383418E-3</v>
      </c>
    </row>
    <row r="673" spans="1:8" ht="15.75" customHeight="1" x14ac:dyDescent="0.25">
      <c r="A673" s="28">
        <v>43332</v>
      </c>
      <c r="B673" s="29">
        <v>81.709998999999996</v>
      </c>
      <c r="C673" s="29">
        <v>82.449996999999996</v>
      </c>
      <c r="D673" s="29">
        <v>81.330001999999993</v>
      </c>
      <c r="E673" s="29">
        <v>81.75</v>
      </c>
      <c r="F673" s="29">
        <v>77.650786999999994</v>
      </c>
      <c r="G673" s="29">
        <v>1128134</v>
      </c>
      <c r="H673" s="40">
        <f t="shared" si="10"/>
        <v>4.1762964990501583E-3</v>
      </c>
    </row>
    <row r="674" spans="1:8" ht="15.75" customHeight="1" x14ac:dyDescent="0.25">
      <c r="A674" s="28">
        <v>43333</v>
      </c>
      <c r="B674" s="29">
        <v>82.040001000000004</v>
      </c>
      <c r="C674" s="29">
        <v>83.150002000000001</v>
      </c>
      <c r="D674" s="29">
        <v>81.559997999999993</v>
      </c>
      <c r="E674" s="29">
        <v>82.93</v>
      </c>
      <c r="F674" s="29">
        <v>78.771621999999994</v>
      </c>
      <c r="G674" s="29">
        <v>1871873</v>
      </c>
      <c r="H674" s="40">
        <f t="shared" si="10"/>
        <v>1.4434303157803141E-2</v>
      </c>
    </row>
    <row r="675" spans="1:8" ht="15.75" customHeight="1" x14ac:dyDescent="0.25">
      <c r="A675" s="28">
        <v>43334</v>
      </c>
      <c r="B675" s="29">
        <v>82.779999000000004</v>
      </c>
      <c r="C675" s="29">
        <v>83.660004000000001</v>
      </c>
      <c r="D675" s="29">
        <v>81.180000000000007</v>
      </c>
      <c r="E675" s="29">
        <v>82.290001000000004</v>
      </c>
      <c r="F675" s="29">
        <v>78.163712000000004</v>
      </c>
      <c r="G675" s="29">
        <v>2081932</v>
      </c>
      <c r="H675" s="40">
        <f t="shared" si="10"/>
        <v>-7.71737314232257E-3</v>
      </c>
    </row>
    <row r="676" spans="1:8" ht="15.75" customHeight="1" x14ac:dyDescent="0.25">
      <c r="A676" s="28">
        <v>43335</v>
      </c>
      <c r="B676" s="29">
        <v>82.07</v>
      </c>
      <c r="C676" s="29">
        <v>82.220000999999996</v>
      </c>
      <c r="D676" s="29">
        <v>80.919998000000007</v>
      </c>
      <c r="E676" s="29">
        <v>81.080001999999993</v>
      </c>
      <c r="F676" s="29">
        <v>77.014388999999994</v>
      </c>
      <c r="G676" s="29">
        <v>1647901</v>
      </c>
      <c r="H676" s="40">
        <f t="shared" si="10"/>
        <v>-1.4704048344070575E-2</v>
      </c>
    </row>
    <row r="677" spans="1:8" ht="15.75" customHeight="1" x14ac:dyDescent="0.25">
      <c r="A677" s="28">
        <v>43336</v>
      </c>
      <c r="B677" s="29">
        <v>81.089995999999999</v>
      </c>
      <c r="C677" s="29">
        <v>81.580001999999993</v>
      </c>
      <c r="D677" s="29">
        <v>80.760002</v>
      </c>
      <c r="E677" s="29">
        <v>81.290001000000004</v>
      </c>
      <c r="F677" s="29">
        <v>77.213859999999997</v>
      </c>
      <c r="G677" s="29">
        <v>1009129</v>
      </c>
      <c r="H677" s="40">
        <f t="shared" si="10"/>
        <v>2.5900484648395672E-3</v>
      </c>
    </row>
    <row r="678" spans="1:8" ht="15.75" customHeight="1" x14ac:dyDescent="0.25">
      <c r="A678" s="28">
        <v>43339</v>
      </c>
      <c r="B678" s="29">
        <v>82.099997999999999</v>
      </c>
      <c r="C678" s="29">
        <v>83.330001999999993</v>
      </c>
      <c r="D678" s="29">
        <v>82</v>
      </c>
      <c r="E678" s="29">
        <v>83.190002000000007</v>
      </c>
      <c r="F678" s="29">
        <v>79.018585000000002</v>
      </c>
      <c r="G678" s="29">
        <v>1772323</v>
      </c>
      <c r="H678" s="40">
        <f t="shared" si="10"/>
        <v>2.3373070586032219E-2</v>
      </c>
    </row>
    <row r="679" spans="1:8" ht="15.75" customHeight="1" x14ac:dyDescent="0.25">
      <c r="A679" s="28">
        <v>43340</v>
      </c>
      <c r="B679" s="29">
        <v>83.639999000000003</v>
      </c>
      <c r="C679" s="29">
        <v>85.220000999999996</v>
      </c>
      <c r="D679" s="29">
        <v>83.519997000000004</v>
      </c>
      <c r="E679" s="29">
        <v>84.389999000000003</v>
      </c>
      <c r="F679" s="29">
        <v>80.158409000000006</v>
      </c>
      <c r="G679" s="29">
        <v>1976748</v>
      </c>
      <c r="H679" s="40">
        <f t="shared" si="10"/>
        <v>1.4424758428665863E-2</v>
      </c>
    </row>
    <row r="680" spans="1:8" ht="15.75" customHeight="1" x14ac:dyDescent="0.25">
      <c r="A680" s="28">
        <v>43341</v>
      </c>
      <c r="B680" s="29">
        <v>84.720000999999996</v>
      </c>
      <c r="C680" s="29">
        <v>84.790001000000004</v>
      </c>
      <c r="D680" s="29">
        <v>83.519997000000004</v>
      </c>
      <c r="E680" s="29">
        <v>84.230002999999996</v>
      </c>
      <c r="F680" s="29">
        <v>80.006439</v>
      </c>
      <c r="G680" s="29">
        <v>1050776</v>
      </c>
      <c r="H680" s="40">
        <f t="shared" si="10"/>
        <v>-1.895870962209445E-3</v>
      </c>
    </row>
    <row r="681" spans="1:8" ht="15.75" customHeight="1" x14ac:dyDescent="0.25">
      <c r="A681" s="28">
        <v>43342</v>
      </c>
      <c r="B681" s="29">
        <v>84.18</v>
      </c>
      <c r="C681" s="29">
        <v>85.75</v>
      </c>
      <c r="D681" s="29">
        <v>83.169998000000007</v>
      </c>
      <c r="E681" s="29">
        <v>84.599997999999999</v>
      </c>
      <c r="F681" s="29">
        <v>80.357879999999994</v>
      </c>
      <c r="G681" s="29">
        <v>1848549</v>
      </c>
      <c r="H681" s="40">
        <f t="shared" si="10"/>
        <v>4.3926589458629373E-3</v>
      </c>
    </row>
    <row r="682" spans="1:8" ht="15.75" customHeight="1" x14ac:dyDescent="0.25">
      <c r="A682" s="28">
        <v>43343</v>
      </c>
      <c r="B682" s="29">
        <v>83.660004000000001</v>
      </c>
      <c r="C682" s="29">
        <v>83.980002999999996</v>
      </c>
      <c r="D682" s="29">
        <v>83.209998999999996</v>
      </c>
      <c r="E682" s="29">
        <v>83.410004000000001</v>
      </c>
      <c r="F682" s="29">
        <v>79.227553999999998</v>
      </c>
      <c r="G682" s="29">
        <v>1853265</v>
      </c>
      <c r="H682" s="40">
        <f t="shared" si="10"/>
        <v>-1.4066150077627682E-2</v>
      </c>
    </row>
    <row r="683" spans="1:8" ht="15.75" customHeight="1" x14ac:dyDescent="0.25">
      <c r="A683" s="28">
        <v>43346</v>
      </c>
      <c r="B683" s="29">
        <v>82.949996999999996</v>
      </c>
      <c r="C683" s="29">
        <v>83</v>
      </c>
      <c r="D683" s="29">
        <v>82.150002000000001</v>
      </c>
      <c r="E683" s="29">
        <v>82.790001000000004</v>
      </c>
      <c r="F683" s="29">
        <v>78.638641000000007</v>
      </c>
      <c r="G683" s="29">
        <v>1146980</v>
      </c>
      <c r="H683" s="40">
        <f t="shared" si="10"/>
        <v>-7.4331841672152787E-3</v>
      </c>
    </row>
    <row r="684" spans="1:8" ht="15.75" customHeight="1" x14ac:dyDescent="0.25">
      <c r="A684" s="28">
        <v>43347</v>
      </c>
      <c r="B684" s="29">
        <v>83.050003000000004</v>
      </c>
      <c r="C684" s="29">
        <v>83.050003000000004</v>
      </c>
      <c r="D684" s="29">
        <v>81.440002000000007</v>
      </c>
      <c r="E684" s="29">
        <v>81.879997000000003</v>
      </c>
      <c r="F684" s="29">
        <v>77.774269000000004</v>
      </c>
      <c r="G684" s="29">
        <v>1574985</v>
      </c>
      <c r="H684" s="40">
        <f t="shared" si="10"/>
        <v>-1.0991695545705116E-2</v>
      </c>
    </row>
    <row r="685" spans="1:8" ht="15.75" customHeight="1" x14ac:dyDescent="0.25">
      <c r="A685" s="28">
        <v>43348</v>
      </c>
      <c r="B685" s="29">
        <v>81.699996999999996</v>
      </c>
      <c r="C685" s="29">
        <v>82.110000999999997</v>
      </c>
      <c r="D685" s="29">
        <v>81.029999000000004</v>
      </c>
      <c r="E685" s="29">
        <v>81.25</v>
      </c>
      <c r="F685" s="29">
        <v>77.175865000000002</v>
      </c>
      <c r="G685" s="29">
        <v>1615229</v>
      </c>
      <c r="H685" s="40">
        <f t="shared" si="10"/>
        <v>-7.6941128176981621E-3</v>
      </c>
    </row>
    <row r="686" spans="1:8" ht="15.75" customHeight="1" x14ac:dyDescent="0.25">
      <c r="A686" s="28">
        <v>43349</v>
      </c>
      <c r="B686" s="29">
        <v>81.099997999999999</v>
      </c>
      <c r="C686" s="29">
        <v>81.839995999999999</v>
      </c>
      <c r="D686" s="29">
        <v>80.430000000000007</v>
      </c>
      <c r="E686" s="29">
        <v>80.730002999999996</v>
      </c>
      <c r="F686" s="29">
        <v>76.681938000000002</v>
      </c>
      <c r="G686" s="29">
        <v>1737455</v>
      </c>
      <c r="H686" s="40">
        <f t="shared" si="10"/>
        <v>-6.4000189696610255E-3</v>
      </c>
    </row>
    <row r="687" spans="1:8" ht="15.75" customHeight="1" x14ac:dyDescent="0.25">
      <c r="A687" s="28">
        <v>43350</v>
      </c>
      <c r="B687" s="29">
        <v>80.739998</v>
      </c>
      <c r="C687" s="29">
        <v>81.190002000000007</v>
      </c>
      <c r="D687" s="29">
        <v>80.459998999999996</v>
      </c>
      <c r="E687" s="29">
        <v>81.069999999999993</v>
      </c>
      <c r="F687" s="29">
        <v>77.004890000000003</v>
      </c>
      <c r="G687" s="29">
        <v>1155513</v>
      </c>
      <c r="H687" s="40">
        <f t="shared" si="10"/>
        <v>4.2115784814933388E-3</v>
      </c>
    </row>
    <row r="688" spans="1:8" ht="15.75" customHeight="1" x14ac:dyDescent="0.25">
      <c r="A688" s="28">
        <v>43353</v>
      </c>
      <c r="B688" s="29">
        <v>81</v>
      </c>
      <c r="C688" s="29">
        <v>81.5</v>
      </c>
      <c r="D688" s="29">
        <v>80.529999000000004</v>
      </c>
      <c r="E688" s="29">
        <v>81.099997999999999</v>
      </c>
      <c r="F688" s="29">
        <v>77.033378999999996</v>
      </c>
      <c r="G688" s="29">
        <v>1015191</v>
      </c>
      <c r="H688" s="40">
        <f t="shared" si="10"/>
        <v>3.6996351790108406E-4</v>
      </c>
    </row>
    <row r="689" spans="1:8" ht="15.75" customHeight="1" x14ac:dyDescent="0.25">
      <c r="A689" s="28">
        <v>43354</v>
      </c>
      <c r="B689" s="29">
        <v>81.379997000000003</v>
      </c>
      <c r="C689" s="29">
        <v>81.379997000000003</v>
      </c>
      <c r="D689" s="29">
        <v>80.180000000000007</v>
      </c>
      <c r="E689" s="29">
        <v>80.760002</v>
      </c>
      <c r="F689" s="29">
        <v>76.710434000000006</v>
      </c>
      <c r="G689" s="29">
        <v>1081649</v>
      </c>
      <c r="H689" s="40">
        <f t="shared" si="10"/>
        <v>-4.1922735857139459E-3</v>
      </c>
    </row>
    <row r="690" spans="1:8" ht="15.75" customHeight="1" x14ac:dyDescent="0.25">
      <c r="A690" s="28">
        <v>43355</v>
      </c>
      <c r="B690" s="29">
        <v>80.900002000000001</v>
      </c>
      <c r="C690" s="29">
        <v>81.449996999999996</v>
      </c>
      <c r="D690" s="29">
        <v>80.370002999999997</v>
      </c>
      <c r="E690" s="29">
        <v>81.319999999999993</v>
      </c>
      <c r="F690" s="29">
        <v>77.242348000000007</v>
      </c>
      <c r="G690" s="29">
        <v>1346307</v>
      </c>
      <c r="H690" s="40">
        <f t="shared" si="10"/>
        <v>6.9340501971348889E-3</v>
      </c>
    </row>
    <row r="691" spans="1:8" ht="15.75" customHeight="1" x14ac:dyDescent="0.25">
      <c r="A691" s="28">
        <v>43356</v>
      </c>
      <c r="B691" s="29">
        <v>81.349997999999999</v>
      </c>
      <c r="C691" s="29">
        <v>83.349997999999999</v>
      </c>
      <c r="D691" s="29">
        <v>81.349997999999999</v>
      </c>
      <c r="E691" s="29">
        <v>82.470000999999996</v>
      </c>
      <c r="F691" s="29">
        <v>78.334686000000005</v>
      </c>
      <c r="G691" s="29">
        <v>1880341</v>
      </c>
      <c r="H691" s="40">
        <f t="shared" si="10"/>
        <v>1.4141698540805603E-2</v>
      </c>
    </row>
    <row r="692" spans="1:8" ht="15.75" customHeight="1" x14ac:dyDescent="0.25">
      <c r="A692" s="28">
        <v>43357</v>
      </c>
      <c r="B692" s="29">
        <v>83</v>
      </c>
      <c r="C692" s="29">
        <v>83.25</v>
      </c>
      <c r="D692" s="29">
        <v>82.419998000000007</v>
      </c>
      <c r="E692" s="29">
        <v>82.93</v>
      </c>
      <c r="F692" s="29">
        <v>78.771621999999994</v>
      </c>
      <c r="G692" s="29">
        <v>1395628</v>
      </c>
      <c r="H692" s="40">
        <f t="shared" si="10"/>
        <v>5.5778100648795625E-3</v>
      </c>
    </row>
    <row r="693" spans="1:8" ht="15.75" customHeight="1" x14ac:dyDescent="0.25">
      <c r="A693" s="28">
        <v>43360</v>
      </c>
      <c r="B693" s="29">
        <v>82.290001000000004</v>
      </c>
      <c r="C693" s="29">
        <v>83.050003000000004</v>
      </c>
      <c r="D693" s="29">
        <v>81.519997000000004</v>
      </c>
      <c r="E693" s="29">
        <v>82.540001000000004</v>
      </c>
      <c r="F693" s="29">
        <v>78.401176000000007</v>
      </c>
      <c r="G693" s="29">
        <v>1555965</v>
      </c>
      <c r="H693" s="40">
        <f t="shared" si="10"/>
        <v>-4.7027849699474711E-3</v>
      </c>
    </row>
    <row r="694" spans="1:8" ht="15.75" customHeight="1" x14ac:dyDescent="0.25">
      <c r="A694" s="28">
        <v>43361</v>
      </c>
      <c r="B694" s="29">
        <v>82.870002999999997</v>
      </c>
      <c r="C694" s="29">
        <v>83.809997999999993</v>
      </c>
      <c r="D694" s="29">
        <v>82.260002</v>
      </c>
      <c r="E694" s="29">
        <v>82.669998000000007</v>
      </c>
      <c r="F694" s="29">
        <v>78.524658000000002</v>
      </c>
      <c r="G694" s="29">
        <v>1957614</v>
      </c>
      <c r="H694" s="40">
        <f t="shared" si="10"/>
        <v>1.5750018851756753E-3</v>
      </c>
    </row>
    <row r="695" spans="1:8" ht="15.75" customHeight="1" x14ac:dyDescent="0.25">
      <c r="A695" s="28">
        <v>43362</v>
      </c>
      <c r="B695" s="29">
        <v>82.669998000000007</v>
      </c>
      <c r="C695" s="29">
        <v>83.82</v>
      </c>
      <c r="D695" s="29">
        <v>82.559997999999993</v>
      </c>
      <c r="E695" s="29">
        <v>83.540001000000004</v>
      </c>
      <c r="F695" s="29">
        <v>79.351035999999993</v>
      </c>
      <c r="G695" s="29">
        <v>1555040</v>
      </c>
      <c r="H695" s="40">
        <f t="shared" si="10"/>
        <v>1.0523802599687659E-2</v>
      </c>
    </row>
    <row r="696" spans="1:8" ht="15.75" customHeight="1" x14ac:dyDescent="0.25">
      <c r="A696" s="28">
        <v>43363</v>
      </c>
      <c r="B696" s="29">
        <v>83.169998000000007</v>
      </c>
      <c r="C696" s="29">
        <v>85.480002999999996</v>
      </c>
      <c r="D696" s="29">
        <v>83.169998000000007</v>
      </c>
      <c r="E696" s="29">
        <v>85.32</v>
      </c>
      <c r="F696" s="29">
        <v>81.041779000000005</v>
      </c>
      <c r="G696" s="29">
        <v>2570524</v>
      </c>
      <c r="H696" s="40">
        <f t="shared" si="10"/>
        <v>2.1307132020305541E-2</v>
      </c>
    </row>
    <row r="697" spans="1:8" ht="15.75" customHeight="1" x14ac:dyDescent="0.25">
      <c r="A697" s="28">
        <v>43364</v>
      </c>
      <c r="B697" s="29">
        <v>86.129997000000003</v>
      </c>
      <c r="C697" s="29">
        <v>86.739998</v>
      </c>
      <c r="D697" s="29">
        <v>85.260002</v>
      </c>
      <c r="E697" s="29">
        <v>85.769997000000004</v>
      </c>
      <c r="F697" s="29">
        <v>81.469207999999995</v>
      </c>
      <c r="G697" s="29">
        <v>4350959</v>
      </c>
      <c r="H697" s="40">
        <f t="shared" si="10"/>
        <v>5.2741808641687538E-3</v>
      </c>
    </row>
    <row r="698" spans="1:8" ht="15.75" customHeight="1" x14ac:dyDescent="0.25">
      <c r="A698" s="28">
        <v>43367</v>
      </c>
      <c r="B698" s="29">
        <v>85.339995999999999</v>
      </c>
      <c r="C698" s="29">
        <v>85.400002000000001</v>
      </c>
      <c r="D698" s="29">
        <v>83.400002000000001</v>
      </c>
      <c r="E698" s="29">
        <v>83.5</v>
      </c>
      <c r="F698" s="29">
        <v>79.313041999999996</v>
      </c>
      <c r="G698" s="29">
        <v>2303604</v>
      </c>
      <c r="H698" s="40">
        <f t="shared" si="10"/>
        <v>-2.6466023825836071E-2</v>
      </c>
    </row>
    <row r="699" spans="1:8" ht="15.75" customHeight="1" x14ac:dyDescent="0.25">
      <c r="A699" s="28">
        <v>43368</v>
      </c>
      <c r="B699" s="29">
        <v>83.400002000000001</v>
      </c>
      <c r="C699" s="29">
        <v>83.730002999999996</v>
      </c>
      <c r="D699" s="29">
        <v>78.510002</v>
      </c>
      <c r="E699" s="29">
        <v>79</v>
      </c>
      <c r="F699" s="29">
        <v>75.038680999999997</v>
      </c>
      <c r="G699" s="29">
        <v>6446086</v>
      </c>
      <c r="H699" s="40">
        <f t="shared" si="10"/>
        <v>-5.3892284197093354E-2</v>
      </c>
    </row>
    <row r="700" spans="1:8" ht="15.75" customHeight="1" x14ac:dyDescent="0.25">
      <c r="A700" s="28">
        <v>43369</v>
      </c>
      <c r="B700" s="29">
        <v>78.220000999999996</v>
      </c>
      <c r="C700" s="29">
        <v>79.029999000000004</v>
      </c>
      <c r="D700" s="29">
        <v>76.669998000000007</v>
      </c>
      <c r="E700" s="29">
        <v>79.029999000000004</v>
      </c>
      <c r="F700" s="29">
        <v>75.067177000000001</v>
      </c>
      <c r="G700" s="29">
        <v>3453388</v>
      </c>
      <c r="H700" s="40">
        <f t="shared" si="10"/>
        <v>3.7975081145158462E-4</v>
      </c>
    </row>
    <row r="701" spans="1:8" ht="15.75" customHeight="1" x14ac:dyDescent="0.25">
      <c r="A701" s="28">
        <v>43370</v>
      </c>
      <c r="B701" s="29">
        <v>78.400002000000001</v>
      </c>
      <c r="C701" s="29">
        <v>79.160004000000001</v>
      </c>
      <c r="D701" s="29">
        <v>77.989998</v>
      </c>
      <c r="E701" s="29">
        <v>79</v>
      </c>
      <c r="F701" s="29">
        <v>75.038680999999997</v>
      </c>
      <c r="G701" s="29">
        <v>2021708</v>
      </c>
      <c r="H701" s="40">
        <f t="shared" si="10"/>
        <v>-3.7960665551606265E-4</v>
      </c>
    </row>
    <row r="702" spans="1:8" ht="15.75" customHeight="1" x14ac:dyDescent="0.25">
      <c r="A702" s="28">
        <v>43371</v>
      </c>
      <c r="B702" s="29">
        <v>78.419998000000007</v>
      </c>
      <c r="C702" s="29">
        <v>78.510002</v>
      </c>
      <c r="D702" s="29">
        <v>77.319999999999993</v>
      </c>
      <c r="E702" s="29">
        <v>77.709998999999996</v>
      </c>
      <c r="F702" s="29">
        <v>73.813370000000006</v>
      </c>
      <c r="G702" s="29">
        <v>2785236</v>
      </c>
      <c r="H702" s="40">
        <f t="shared" si="10"/>
        <v>-1.6329058342589908E-2</v>
      </c>
    </row>
    <row r="703" spans="1:8" ht="15.75" customHeight="1" x14ac:dyDescent="0.25">
      <c r="A703" s="28">
        <v>43374</v>
      </c>
      <c r="B703" s="29">
        <v>77.940002000000007</v>
      </c>
      <c r="C703" s="29">
        <v>78.699996999999996</v>
      </c>
      <c r="D703" s="29">
        <v>77.400002000000001</v>
      </c>
      <c r="E703" s="29">
        <v>78.139999000000003</v>
      </c>
      <c r="F703" s="29">
        <v>74.221808999999993</v>
      </c>
      <c r="G703" s="29">
        <v>1561578</v>
      </c>
      <c r="H703" s="40">
        <f t="shared" si="10"/>
        <v>5.533401333660759E-3</v>
      </c>
    </row>
    <row r="704" spans="1:8" ht="15.75" customHeight="1" x14ac:dyDescent="0.25">
      <c r="A704" s="28">
        <v>43375</v>
      </c>
      <c r="B704" s="29">
        <v>77.949996999999996</v>
      </c>
      <c r="C704" s="29">
        <v>79.440002000000007</v>
      </c>
      <c r="D704" s="29">
        <v>77.650002000000001</v>
      </c>
      <c r="E704" s="29">
        <v>78.699996999999996</v>
      </c>
      <c r="F704" s="29">
        <v>74.753722999999994</v>
      </c>
      <c r="G704" s="29">
        <v>1894977</v>
      </c>
      <c r="H704" s="40">
        <f t="shared" si="10"/>
        <v>7.1665458868026555E-3</v>
      </c>
    </row>
    <row r="705" spans="1:8" ht="15.75" customHeight="1" x14ac:dyDescent="0.25">
      <c r="A705" s="28">
        <v>43377</v>
      </c>
      <c r="B705" s="29">
        <v>78.239998</v>
      </c>
      <c r="C705" s="29">
        <v>78.989998</v>
      </c>
      <c r="D705" s="29">
        <v>77.639999000000003</v>
      </c>
      <c r="E705" s="29">
        <v>78.260002</v>
      </c>
      <c r="F705" s="29">
        <v>74.335792999999995</v>
      </c>
      <c r="G705" s="29">
        <v>1908798</v>
      </c>
      <c r="H705" s="40">
        <f t="shared" si="10"/>
        <v>-5.5907583358757451E-3</v>
      </c>
    </row>
    <row r="706" spans="1:8" ht="15.75" customHeight="1" x14ac:dyDescent="0.25">
      <c r="A706" s="28">
        <v>43378</v>
      </c>
      <c r="B706" s="29">
        <v>78</v>
      </c>
      <c r="C706" s="29">
        <v>78.139999000000003</v>
      </c>
      <c r="D706" s="29">
        <v>77.239998</v>
      </c>
      <c r="E706" s="29">
        <v>77.680000000000007</v>
      </c>
      <c r="F706" s="29">
        <v>73.784874000000002</v>
      </c>
      <c r="G706" s="29">
        <v>1568319</v>
      </c>
      <c r="H706" s="40">
        <f t="shared" si="10"/>
        <v>-7.4112211327320709E-3</v>
      </c>
    </row>
    <row r="707" spans="1:8" ht="15.75" customHeight="1" x14ac:dyDescent="0.25">
      <c r="A707" s="28">
        <v>43381</v>
      </c>
      <c r="B707" s="29">
        <v>77.300003000000004</v>
      </c>
      <c r="C707" s="29">
        <v>77.559997999999993</v>
      </c>
      <c r="D707" s="29">
        <v>76.720000999999996</v>
      </c>
      <c r="E707" s="29">
        <v>76.870002999999997</v>
      </c>
      <c r="F707" s="29">
        <v>73.015495000000001</v>
      </c>
      <c r="G707" s="29">
        <v>1257138</v>
      </c>
      <c r="H707" s="40">
        <f t="shared" si="10"/>
        <v>-1.0427326880032339E-2</v>
      </c>
    </row>
    <row r="708" spans="1:8" ht="15.75" customHeight="1" x14ac:dyDescent="0.25">
      <c r="A708" s="28">
        <v>43382</v>
      </c>
      <c r="B708" s="29">
        <v>76.790001000000004</v>
      </c>
      <c r="C708" s="29">
        <v>76.809997999999993</v>
      </c>
      <c r="D708" s="29">
        <v>75.660004000000001</v>
      </c>
      <c r="E708" s="29">
        <v>76.389999000000003</v>
      </c>
      <c r="F708" s="29">
        <v>72.559555000000003</v>
      </c>
      <c r="G708" s="29">
        <v>1639757</v>
      </c>
      <c r="H708" s="40">
        <f t="shared" ref="H708:H771" si="11">F708/F707-1</f>
        <v>-6.2444279806634917E-3</v>
      </c>
    </row>
    <row r="709" spans="1:8" ht="15.75" customHeight="1" x14ac:dyDescent="0.25">
      <c r="A709" s="28">
        <v>43383</v>
      </c>
      <c r="B709" s="29">
        <v>76.580001999999993</v>
      </c>
      <c r="C709" s="29">
        <v>76.589995999999999</v>
      </c>
      <c r="D709" s="29">
        <v>75.120002999999997</v>
      </c>
      <c r="E709" s="29">
        <v>75.349997999999999</v>
      </c>
      <c r="F709" s="29">
        <v>71.571708999999998</v>
      </c>
      <c r="G709" s="29">
        <v>2244337</v>
      </c>
      <c r="H709" s="40">
        <f t="shared" si="11"/>
        <v>-1.3614278643246935E-2</v>
      </c>
    </row>
    <row r="710" spans="1:8" ht="15.75" customHeight="1" x14ac:dyDescent="0.25">
      <c r="A710" s="28">
        <v>43384</v>
      </c>
      <c r="B710" s="29">
        <v>74.029999000000004</v>
      </c>
      <c r="C710" s="29">
        <v>75.209998999999996</v>
      </c>
      <c r="D710" s="29">
        <v>73.449996999999996</v>
      </c>
      <c r="E710" s="29">
        <v>74.300003000000004</v>
      </c>
      <c r="F710" s="29">
        <v>70.574364000000003</v>
      </c>
      <c r="G710" s="29">
        <v>3193410</v>
      </c>
      <c r="H710" s="40">
        <f t="shared" si="11"/>
        <v>-1.3934905480599835E-2</v>
      </c>
    </row>
    <row r="711" spans="1:8" ht="15.75" customHeight="1" x14ac:dyDescent="0.25">
      <c r="A711" s="28">
        <v>43385</v>
      </c>
      <c r="B711" s="29">
        <v>75</v>
      </c>
      <c r="C711" s="29">
        <v>75.519997000000004</v>
      </c>
      <c r="D711" s="29">
        <v>74.300003000000004</v>
      </c>
      <c r="E711" s="29">
        <v>74.489998</v>
      </c>
      <c r="F711" s="29">
        <v>70.754829000000001</v>
      </c>
      <c r="G711" s="29">
        <v>1759983</v>
      </c>
      <c r="H711" s="40">
        <f t="shared" si="11"/>
        <v>2.557089993754591E-3</v>
      </c>
    </row>
    <row r="712" spans="1:8" ht="15.75" customHeight="1" x14ac:dyDescent="0.25">
      <c r="A712" s="28">
        <v>43388</v>
      </c>
      <c r="B712" s="29">
        <v>74.849997999999999</v>
      </c>
      <c r="C712" s="29">
        <v>75.860000999999997</v>
      </c>
      <c r="D712" s="29">
        <v>73.800003000000004</v>
      </c>
      <c r="E712" s="29">
        <v>75.209998999999996</v>
      </c>
      <c r="F712" s="29">
        <v>71.438727999999998</v>
      </c>
      <c r="G712" s="29">
        <v>1571837</v>
      </c>
      <c r="H712" s="40">
        <f t="shared" si="11"/>
        <v>9.6657572305063333E-3</v>
      </c>
    </row>
    <row r="713" spans="1:8" ht="15.75" customHeight="1" x14ac:dyDescent="0.25">
      <c r="A713" s="28">
        <v>43389</v>
      </c>
      <c r="B713" s="29">
        <v>75.290001000000004</v>
      </c>
      <c r="C713" s="29">
        <v>75.980002999999996</v>
      </c>
      <c r="D713" s="29">
        <v>74.669998000000007</v>
      </c>
      <c r="E713" s="29">
        <v>75.75</v>
      </c>
      <c r="F713" s="29">
        <v>71.951652999999993</v>
      </c>
      <c r="G713" s="29">
        <v>1699003</v>
      </c>
      <c r="H713" s="40">
        <f t="shared" si="11"/>
        <v>7.179929071525315E-3</v>
      </c>
    </row>
    <row r="714" spans="1:8" ht="15.75" customHeight="1" x14ac:dyDescent="0.25">
      <c r="A714" s="28">
        <v>43390</v>
      </c>
      <c r="B714" s="29">
        <v>76.080001999999993</v>
      </c>
      <c r="C714" s="29">
        <v>76.360000999999997</v>
      </c>
      <c r="D714" s="29">
        <v>74.650002000000001</v>
      </c>
      <c r="E714" s="29">
        <v>75.239998</v>
      </c>
      <c r="F714" s="29">
        <v>71.467224000000002</v>
      </c>
      <c r="G714" s="29">
        <v>1385461</v>
      </c>
      <c r="H714" s="40">
        <f t="shared" si="11"/>
        <v>-6.7327014710835131E-3</v>
      </c>
    </row>
    <row r="715" spans="1:8" ht="15.75" customHeight="1" x14ac:dyDescent="0.25">
      <c r="A715" s="28">
        <v>43391</v>
      </c>
      <c r="B715" s="29">
        <v>75.400002000000001</v>
      </c>
      <c r="C715" s="29">
        <v>76.400002000000001</v>
      </c>
      <c r="D715" s="29">
        <v>75.059997999999993</v>
      </c>
      <c r="E715" s="29">
        <v>75.129997000000003</v>
      </c>
      <c r="F715" s="29">
        <v>71.362731999999994</v>
      </c>
      <c r="G715" s="29">
        <v>1212501</v>
      </c>
      <c r="H715" s="40">
        <f t="shared" si="11"/>
        <v>-1.4620968067824425E-3</v>
      </c>
    </row>
    <row r="716" spans="1:8" ht="15.75" customHeight="1" x14ac:dyDescent="0.25">
      <c r="A716" s="28">
        <v>43392</v>
      </c>
      <c r="B716" s="29">
        <v>74.879997000000003</v>
      </c>
      <c r="C716" s="29">
        <v>75.199996999999996</v>
      </c>
      <c r="D716" s="29">
        <v>73.080001999999993</v>
      </c>
      <c r="E716" s="29">
        <v>74.639999000000003</v>
      </c>
      <c r="F716" s="29">
        <v>70.897307999999995</v>
      </c>
      <c r="G716" s="29">
        <v>3589651</v>
      </c>
      <c r="H716" s="40">
        <f t="shared" si="11"/>
        <v>-6.5219476182609704E-3</v>
      </c>
    </row>
    <row r="717" spans="1:8" ht="15.75" customHeight="1" x14ac:dyDescent="0.25">
      <c r="A717" s="28">
        <v>43395</v>
      </c>
      <c r="B717" s="29">
        <v>75.269997000000004</v>
      </c>
      <c r="C717" s="29">
        <v>76.019997000000004</v>
      </c>
      <c r="D717" s="29">
        <v>74.069999999999993</v>
      </c>
      <c r="E717" s="29">
        <v>74.440002000000007</v>
      </c>
      <c r="F717" s="29">
        <v>70.707335999999998</v>
      </c>
      <c r="G717" s="29">
        <v>1566574</v>
      </c>
      <c r="H717" s="40">
        <f t="shared" si="11"/>
        <v>-2.6795375643882124E-3</v>
      </c>
    </row>
    <row r="718" spans="1:8" ht="15.75" customHeight="1" x14ac:dyDescent="0.25">
      <c r="A718" s="28">
        <v>43396</v>
      </c>
      <c r="B718" s="29">
        <v>73.610000999999997</v>
      </c>
      <c r="C718" s="29">
        <v>74.529999000000004</v>
      </c>
      <c r="D718" s="29">
        <v>72.849997999999999</v>
      </c>
      <c r="E718" s="29">
        <v>73.5</v>
      </c>
      <c r="F718" s="29">
        <v>69.814468000000005</v>
      </c>
      <c r="G718" s="29">
        <v>2575794</v>
      </c>
      <c r="H718" s="40">
        <f t="shared" si="11"/>
        <v>-1.262765719245873E-2</v>
      </c>
    </row>
    <row r="719" spans="1:8" ht="15.75" customHeight="1" x14ac:dyDescent="0.25">
      <c r="A719" s="28">
        <v>43397</v>
      </c>
      <c r="B719" s="29">
        <v>73.760002</v>
      </c>
      <c r="C719" s="29">
        <v>74.089995999999999</v>
      </c>
      <c r="D719" s="29">
        <v>72.410004000000001</v>
      </c>
      <c r="E719" s="29">
        <v>72.690002000000007</v>
      </c>
      <c r="F719" s="29">
        <v>69.045090000000002</v>
      </c>
      <c r="G719" s="29">
        <v>2310612</v>
      </c>
      <c r="H719" s="40">
        <f t="shared" si="11"/>
        <v>-1.1020323180003344E-2</v>
      </c>
    </row>
    <row r="720" spans="1:8" ht="15.75" customHeight="1" x14ac:dyDescent="0.25">
      <c r="A720" s="28">
        <v>43398</v>
      </c>
      <c r="B720" s="29">
        <v>72.150002000000001</v>
      </c>
      <c r="C720" s="29">
        <v>74.970000999999996</v>
      </c>
      <c r="D720" s="29">
        <v>71.790001000000004</v>
      </c>
      <c r="E720" s="29">
        <v>74.5</v>
      </c>
      <c r="F720" s="29">
        <v>70.764328000000006</v>
      </c>
      <c r="G720" s="29">
        <v>2813362</v>
      </c>
      <c r="H720" s="40">
        <f t="shared" si="11"/>
        <v>2.4900221000508482E-2</v>
      </c>
    </row>
    <row r="721" spans="1:8" ht="15.75" customHeight="1" x14ac:dyDescent="0.25">
      <c r="A721" s="28">
        <v>43399</v>
      </c>
      <c r="B721" s="29">
        <v>73.800003000000004</v>
      </c>
      <c r="C721" s="29">
        <v>75.019997000000004</v>
      </c>
      <c r="D721" s="29">
        <v>73.449996999999996</v>
      </c>
      <c r="E721" s="29">
        <v>75.019997000000004</v>
      </c>
      <c r="F721" s="29">
        <v>71.258246999999997</v>
      </c>
      <c r="G721" s="29">
        <v>2465917</v>
      </c>
      <c r="H721" s="40">
        <f t="shared" si="11"/>
        <v>6.9797737639787361E-3</v>
      </c>
    </row>
    <row r="722" spans="1:8" ht="15.75" customHeight="1" x14ac:dyDescent="0.25">
      <c r="A722" s="28">
        <v>43402</v>
      </c>
      <c r="B722" s="29">
        <v>75.480002999999996</v>
      </c>
      <c r="C722" s="29">
        <v>79.379997000000003</v>
      </c>
      <c r="D722" s="29">
        <v>75.330001999999993</v>
      </c>
      <c r="E722" s="29">
        <v>76.400002000000001</v>
      </c>
      <c r="F722" s="29">
        <v>72.569061000000005</v>
      </c>
      <c r="G722" s="29">
        <v>3653380</v>
      </c>
      <c r="H722" s="40">
        <f t="shared" si="11"/>
        <v>1.8395260270716474E-2</v>
      </c>
    </row>
    <row r="723" spans="1:8" ht="15.75" customHeight="1" x14ac:dyDescent="0.25">
      <c r="A723" s="28">
        <v>43403</v>
      </c>
      <c r="B723" s="29">
        <v>77</v>
      </c>
      <c r="C723" s="29">
        <v>77.260002</v>
      </c>
      <c r="D723" s="29">
        <v>75.660004000000001</v>
      </c>
      <c r="E723" s="29">
        <v>76.339995999999999</v>
      </c>
      <c r="F723" s="29">
        <v>72.512062</v>
      </c>
      <c r="G723" s="29">
        <v>1932217</v>
      </c>
      <c r="H723" s="40">
        <f t="shared" si="11"/>
        <v>-7.8544491570597952E-4</v>
      </c>
    </row>
    <row r="724" spans="1:8" ht="15.75" customHeight="1" x14ac:dyDescent="0.25">
      <c r="A724" s="28">
        <v>43404</v>
      </c>
      <c r="B724" s="29">
        <v>77.260002</v>
      </c>
      <c r="C724" s="29">
        <v>77.599997999999999</v>
      </c>
      <c r="D724" s="29">
        <v>76.209998999999996</v>
      </c>
      <c r="E724" s="29">
        <v>76.230002999999996</v>
      </c>
      <c r="F724" s="29">
        <v>72.407584999999997</v>
      </c>
      <c r="G724" s="29">
        <v>2200260</v>
      </c>
      <c r="H724" s="40">
        <f t="shared" si="11"/>
        <v>-1.4408223558723954E-3</v>
      </c>
    </row>
    <row r="725" spans="1:8" ht="15.75" customHeight="1" x14ac:dyDescent="0.25">
      <c r="A725" s="28">
        <v>43405</v>
      </c>
      <c r="B725" s="29">
        <v>76.519997000000004</v>
      </c>
      <c r="C725" s="29">
        <v>77.660004000000001</v>
      </c>
      <c r="D725" s="29">
        <v>76</v>
      </c>
      <c r="E725" s="29">
        <v>76.790001000000004</v>
      </c>
      <c r="F725" s="29">
        <v>72.939498999999998</v>
      </c>
      <c r="G725" s="29">
        <v>1659432</v>
      </c>
      <c r="H725" s="40">
        <f t="shared" si="11"/>
        <v>7.3461088365258664E-3</v>
      </c>
    </row>
    <row r="726" spans="1:8" ht="15.75" customHeight="1" x14ac:dyDescent="0.25">
      <c r="A726" s="28">
        <v>43406</v>
      </c>
      <c r="B726" s="29">
        <v>78.050003000000004</v>
      </c>
      <c r="C726" s="29">
        <v>79.120002999999997</v>
      </c>
      <c r="D726" s="29">
        <v>77.669998000000007</v>
      </c>
      <c r="E726" s="29">
        <v>77.739998</v>
      </c>
      <c r="F726" s="29">
        <v>73.841865999999996</v>
      </c>
      <c r="G726" s="29">
        <v>2425412</v>
      </c>
      <c r="H726" s="40">
        <f t="shared" si="11"/>
        <v>1.2371444997175018E-2</v>
      </c>
    </row>
    <row r="727" spans="1:8" ht="15.75" customHeight="1" x14ac:dyDescent="0.25">
      <c r="A727" s="28">
        <v>43409</v>
      </c>
      <c r="B727" s="29">
        <v>77.599997999999999</v>
      </c>
      <c r="C727" s="29">
        <v>78.120002999999997</v>
      </c>
      <c r="D727" s="29">
        <v>77.230002999999996</v>
      </c>
      <c r="E727" s="29">
        <v>77.230002999999996</v>
      </c>
      <c r="F727" s="29">
        <v>73.357437000000004</v>
      </c>
      <c r="G727" s="29">
        <v>1325843</v>
      </c>
      <c r="H727" s="40">
        <f t="shared" si="11"/>
        <v>-6.5603569660602767E-3</v>
      </c>
    </row>
    <row r="728" spans="1:8" ht="15.75" customHeight="1" x14ac:dyDescent="0.25">
      <c r="A728" s="28">
        <v>43410</v>
      </c>
      <c r="B728" s="29">
        <v>77.230002999999996</v>
      </c>
      <c r="C728" s="29">
        <v>77.400002000000001</v>
      </c>
      <c r="D728" s="29">
        <v>76.419998000000007</v>
      </c>
      <c r="E728" s="29">
        <v>76.919998000000007</v>
      </c>
      <c r="F728" s="29">
        <v>73.062980999999994</v>
      </c>
      <c r="G728" s="29">
        <v>1357676</v>
      </c>
      <c r="H728" s="40">
        <f t="shared" si="11"/>
        <v>-4.0139897472155628E-3</v>
      </c>
    </row>
    <row r="729" spans="1:8" ht="15.75" customHeight="1" x14ac:dyDescent="0.25">
      <c r="A729" s="28">
        <v>43411</v>
      </c>
      <c r="B729" s="29">
        <v>74.610000999999997</v>
      </c>
      <c r="C729" s="29">
        <v>76.150002000000001</v>
      </c>
      <c r="D729" s="29">
        <v>73.599997999999999</v>
      </c>
      <c r="E729" s="29">
        <v>74.260002</v>
      </c>
      <c r="F729" s="29">
        <v>70.536361999999997</v>
      </c>
      <c r="G729" s="29">
        <v>3911224</v>
      </c>
      <c r="H729" s="40">
        <f t="shared" si="11"/>
        <v>-3.458138397063204E-2</v>
      </c>
    </row>
    <row r="730" spans="1:8" ht="15.75" customHeight="1" x14ac:dyDescent="0.25">
      <c r="A730" s="28">
        <v>43412</v>
      </c>
      <c r="B730" s="29">
        <v>74.309997999999993</v>
      </c>
      <c r="C730" s="29">
        <v>74.599997999999999</v>
      </c>
      <c r="D730" s="29">
        <v>72.870002999999997</v>
      </c>
      <c r="E730" s="29">
        <v>73.860000999999997</v>
      </c>
      <c r="F730" s="29">
        <v>70.156418000000002</v>
      </c>
      <c r="G730" s="29">
        <v>2407914</v>
      </c>
      <c r="H730" s="40">
        <f t="shared" si="11"/>
        <v>-5.3864983850456793E-3</v>
      </c>
    </row>
    <row r="731" spans="1:8" ht="15.75" customHeight="1" x14ac:dyDescent="0.25">
      <c r="A731" s="28">
        <v>43413</v>
      </c>
      <c r="B731" s="29">
        <v>73.330001999999993</v>
      </c>
      <c r="C731" s="29">
        <v>74.050003000000004</v>
      </c>
      <c r="D731" s="29">
        <v>72.319999999999993</v>
      </c>
      <c r="E731" s="29">
        <v>73.360000999999997</v>
      </c>
      <c r="F731" s="29">
        <v>69.681495999999996</v>
      </c>
      <c r="G731" s="29">
        <v>2200595</v>
      </c>
      <c r="H731" s="40">
        <f t="shared" si="11"/>
        <v>-6.7694733217423808E-3</v>
      </c>
    </row>
    <row r="732" spans="1:8" ht="15.75" customHeight="1" x14ac:dyDescent="0.25">
      <c r="A732" s="28">
        <v>43416</v>
      </c>
      <c r="B732" s="29">
        <v>73.809997999999993</v>
      </c>
      <c r="C732" s="29">
        <v>73.959998999999996</v>
      </c>
      <c r="D732" s="29">
        <v>72.269997000000004</v>
      </c>
      <c r="E732" s="29">
        <v>72.529999000000004</v>
      </c>
      <c r="F732" s="29">
        <v>68.893112000000002</v>
      </c>
      <c r="G732" s="29">
        <v>1566238</v>
      </c>
      <c r="H732" s="40">
        <f t="shared" si="11"/>
        <v>-1.1314108411220047E-2</v>
      </c>
    </row>
    <row r="733" spans="1:8" ht="15.75" customHeight="1" x14ac:dyDescent="0.25">
      <c r="A733" s="28">
        <v>43417</v>
      </c>
      <c r="B733" s="29">
        <v>72.319999999999993</v>
      </c>
      <c r="C733" s="29">
        <v>74.059997999999993</v>
      </c>
      <c r="D733" s="29">
        <v>72.199996999999996</v>
      </c>
      <c r="E733" s="29">
        <v>73.900002000000001</v>
      </c>
      <c r="F733" s="29">
        <v>70.194412</v>
      </c>
      <c r="G733" s="29">
        <v>2107935</v>
      </c>
      <c r="H733" s="40">
        <f t="shared" si="11"/>
        <v>1.8888680772614741E-2</v>
      </c>
    </row>
    <row r="734" spans="1:8" ht="15.75" customHeight="1" x14ac:dyDescent="0.25">
      <c r="A734" s="28">
        <v>43418</v>
      </c>
      <c r="B734" s="29">
        <v>74.580001999999993</v>
      </c>
      <c r="C734" s="29">
        <v>76.370002999999997</v>
      </c>
      <c r="D734" s="29">
        <v>74.199996999999996</v>
      </c>
      <c r="E734" s="29">
        <v>74.660004000000001</v>
      </c>
      <c r="F734" s="29">
        <v>70.916306000000006</v>
      </c>
      <c r="G734" s="29">
        <v>2677272</v>
      </c>
      <c r="H734" s="40">
        <f t="shared" si="11"/>
        <v>1.0284208948142526E-2</v>
      </c>
    </row>
    <row r="735" spans="1:8" ht="15.75" customHeight="1" x14ac:dyDescent="0.25">
      <c r="A735" s="28">
        <v>43419</v>
      </c>
      <c r="B735" s="29">
        <v>74.059997999999993</v>
      </c>
      <c r="C735" s="29">
        <v>74.389999000000003</v>
      </c>
      <c r="D735" s="29">
        <v>73</v>
      </c>
      <c r="E735" s="29">
        <v>74.199996999999996</v>
      </c>
      <c r="F735" s="29">
        <v>70.479370000000003</v>
      </c>
      <c r="G735" s="29">
        <v>2644968</v>
      </c>
      <c r="H735" s="40">
        <f t="shared" si="11"/>
        <v>-6.161291029456617E-3</v>
      </c>
    </row>
    <row r="736" spans="1:8" ht="15.75" customHeight="1" x14ac:dyDescent="0.25">
      <c r="A736" s="28">
        <v>43420</v>
      </c>
      <c r="B736" s="29">
        <v>74.559997999999993</v>
      </c>
      <c r="C736" s="29">
        <v>75.120002999999997</v>
      </c>
      <c r="D736" s="29">
        <v>73.069999999999993</v>
      </c>
      <c r="E736" s="29">
        <v>73.739998</v>
      </c>
      <c r="F736" s="29">
        <v>70.042434999999998</v>
      </c>
      <c r="G736" s="29">
        <v>1941853</v>
      </c>
      <c r="H736" s="40">
        <f t="shared" si="11"/>
        <v>-6.1994736899606551E-3</v>
      </c>
    </row>
    <row r="737" spans="1:8" ht="15.75" customHeight="1" x14ac:dyDescent="0.25">
      <c r="A737" s="28">
        <v>43423</v>
      </c>
      <c r="B737" s="29">
        <v>74.019997000000004</v>
      </c>
      <c r="C737" s="29">
        <v>74.830001999999993</v>
      </c>
      <c r="D737" s="29">
        <v>73.980002999999996</v>
      </c>
      <c r="E737" s="29">
        <v>74.180000000000007</v>
      </c>
      <c r="F737" s="29">
        <v>70.460373000000004</v>
      </c>
      <c r="G737" s="29">
        <v>1711054</v>
      </c>
      <c r="H737" s="40">
        <f t="shared" si="11"/>
        <v>5.9669256215892919E-3</v>
      </c>
    </row>
    <row r="738" spans="1:8" ht="15.75" customHeight="1" x14ac:dyDescent="0.25">
      <c r="A738" s="28">
        <v>43424</v>
      </c>
      <c r="B738" s="29">
        <v>74.069999999999993</v>
      </c>
      <c r="C738" s="29">
        <v>74.300003000000004</v>
      </c>
      <c r="D738" s="29">
        <v>73.080001999999993</v>
      </c>
      <c r="E738" s="29">
        <v>73.690002000000007</v>
      </c>
      <c r="F738" s="29">
        <v>69.994949000000005</v>
      </c>
      <c r="G738" s="29">
        <v>1624218</v>
      </c>
      <c r="H738" s="40">
        <f t="shared" si="11"/>
        <v>-6.6054717025127996E-3</v>
      </c>
    </row>
    <row r="739" spans="1:8" ht="15.75" customHeight="1" x14ac:dyDescent="0.25">
      <c r="A739" s="28">
        <v>43425</v>
      </c>
      <c r="B739" s="29">
        <v>74.050003000000004</v>
      </c>
      <c r="C739" s="29">
        <v>74.620002999999997</v>
      </c>
      <c r="D739" s="29">
        <v>73.410004000000001</v>
      </c>
      <c r="E739" s="29">
        <v>74.319999999999993</v>
      </c>
      <c r="F739" s="29">
        <v>70.593352999999993</v>
      </c>
      <c r="G739" s="29">
        <v>2035275</v>
      </c>
      <c r="H739" s="40">
        <f t="shared" si="11"/>
        <v>8.5492454605544665E-3</v>
      </c>
    </row>
    <row r="740" spans="1:8" ht="15.75" customHeight="1" x14ac:dyDescent="0.25">
      <c r="A740" s="28">
        <v>43426</v>
      </c>
      <c r="B740" s="29">
        <v>74.089995999999999</v>
      </c>
      <c r="C740" s="29">
        <v>74.139999000000003</v>
      </c>
      <c r="D740" s="29">
        <v>73.120002999999997</v>
      </c>
      <c r="E740" s="29">
        <v>73.620002999999997</v>
      </c>
      <c r="F740" s="29">
        <v>69.928459000000004</v>
      </c>
      <c r="G740" s="29">
        <v>1040962</v>
      </c>
      <c r="H740" s="40">
        <f t="shared" si="11"/>
        <v>-9.4186488067791174E-3</v>
      </c>
    </row>
    <row r="741" spans="1:8" ht="15.75" customHeight="1" x14ac:dyDescent="0.25">
      <c r="A741" s="28">
        <v>43427</v>
      </c>
      <c r="B741" s="29">
        <v>73.489998</v>
      </c>
      <c r="C741" s="29">
        <v>74</v>
      </c>
      <c r="D741" s="29">
        <v>73.069999999999993</v>
      </c>
      <c r="E741" s="29">
        <v>73.489998</v>
      </c>
      <c r="F741" s="29">
        <v>69.804969999999997</v>
      </c>
      <c r="G741" s="29">
        <v>952777</v>
      </c>
      <c r="H741" s="40">
        <f t="shared" si="11"/>
        <v>-1.765933380571183E-3</v>
      </c>
    </row>
    <row r="742" spans="1:8" ht="15.75" customHeight="1" x14ac:dyDescent="0.25">
      <c r="A742" s="28">
        <v>43430</v>
      </c>
      <c r="B742" s="29">
        <v>73.830001999999993</v>
      </c>
      <c r="C742" s="29">
        <v>75.519997000000004</v>
      </c>
      <c r="D742" s="29">
        <v>73.75</v>
      </c>
      <c r="E742" s="29">
        <v>74.870002999999997</v>
      </c>
      <c r="F742" s="29">
        <v>71.115775999999997</v>
      </c>
      <c r="G742" s="29">
        <v>1548836</v>
      </c>
      <c r="H742" s="40">
        <f t="shared" si="11"/>
        <v>1.8778118520787368E-2</v>
      </c>
    </row>
    <row r="743" spans="1:8" ht="15.75" customHeight="1" x14ac:dyDescent="0.25">
      <c r="A743" s="28">
        <v>43431</v>
      </c>
      <c r="B743" s="29">
        <v>75.180000000000007</v>
      </c>
      <c r="C743" s="29">
        <v>75.239998</v>
      </c>
      <c r="D743" s="29">
        <v>73.209998999999996</v>
      </c>
      <c r="E743" s="29">
        <v>73.870002999999997</v>
      </c>
      <c r="F743" s="29">
        <v>70.165924000000004</v>
      </c>
      <c r="G743" s="29">
        <v>1941777</v>
      </c>
      <c r="H743" s="40">
        <f t="shared" si="11"/>
        <v>-1.3356417569007406E-2</v>
      </c>
    </row>
    <row r="744" spans="1:8" ht="15.75" customHeight="1" x14ac:dyDescent="0.25">
      <c r="A744" s="28">
        <v>43432</v>
      </c>
      <c r="B744" s="29">
        <v>74.199996999999996</v>
      </c>
      <c r="C744" s="29">
        <v>74.540001000000004</v>
      </c>
      <c r="D744" s="29">
        <v>73.309997999999993</v>
      </c>
      <c r="E744" s="29">
        <v>73.739998</v>
      </c>
      <c r="F744" s="29">
        <v>70.042434999999998</v>
      </c>
      <c r="G744" s="29">
        <v>1380720</v>
      </c>
      <c r="H744" s="40">
        <f t="shared" si="11"/>
        <v>-1.7599568702324486E-3</v>
      </c>
    </row>
    <row r="745" spans="1:8" ht="15.75" customHeight="1" x14ac:dyDescent="0.25">
      <c r="A745" s="28">
        <v>43433</v>
      </c>
      <c r="B745" s="29">
        <v>73.940002000000007</v>
      </c>
      <c r="C745" s="29">
        <v>74.129997000000003</v>
      </c>
      <c r="D745" s="29">
        <v>72.319999999999993</v>
      </c>
      <c r="E745" s="29">
        <v>72.849997999999999</v>
      </c>
      <c r="F745" s="29">
        <v>69.197059999999993</v>
      </c>
      <c r="G745" s="29">
        <v>1974610</v>
      </c>
      <c r="H745" s="40">
        <f t="shared" si="11"/>
        <v>-1.2069469029738933E-2</v>
      </c>
    </row>
    <row r="746" spans="1:8" ht="15.75" customHeight="1" x14ac:dyDescent="0.25">
      <c r="A746" s="28">
        <v>43434</v>
      </c>
      <c r="B746" s="29">
        <v>72.839995999999999</v>
      </c>
      <c r="C746" s="29">
        <v>73.080001999999993</v>
      </c>
      <c r="D746" s="29">
        <v>71.360000999999997</v>
      </c>
      <c r="E746" s="29">
        <v>72.209998999999996</v>
      </c>
      <c r="F746" s="29">
        <v>68.589157</v>
      </c>
      <c r="G746" s="29">
        <v>2245761</v>
      </c>
      <c r="H746" s="40">
        <f t="shared" si="11"/>
        <v>-8.7850986732672665E-3</v>
      </c>
    </row>
    <row r="747" spans="1:8" ht="15.75" customHeight="1" x14ac:dyDescent="0.25">
      <c r="A747" s="28">
        <v>43437</v>
      </c>
      <c r="B747" s="29">
        <v>76.699996999999996</v>
      </c>
      <c r="C747" s="29">
        <v>77.559997999999993</v>
      </c>
      <c r="D747" s="29">
        <v>75.010002</v>
      </c>
      <c r="E747" s="29">
        <v>75.660004000000001</v>
      </c>
      <c r="F747" s="29">
        <v>71.866164999999995</v>
      </c>
      <c r="G747" s="29">
        <v>4691686</v>
      </c>
      <c r="H747" s="40">
        <f t="shared" si="11"/>
        <v>4.7777347664442082E-2</v>
      </c>
    </row>
    <row r="748" spans="1:8" ht="15.75" customHeight="1" x14ac:dyDescent="0.25">
      <c r="A748" s="28">
        <v>43438</v>
      </c>
      <c r="B748" s="29">
        <v>75.010002</v>
      </c>
      <c r="C748" s="29">
        <v>75.489998</v>
      </c>
      <c r="D748" s="29">
        <v>73.650002000000001</v>
      </c>
      <c r="E748" s="29">
        <v>74.430000000000007</v>
      </c>
      <c r="F748" s="29">
        <v>70.697838000000004</v>
      </c>
      <c r="G748" s="29">
        <v>2090935</v>
      </c>
      <c r="H748" s="40">
        <f t="shared" si="11"/>
        <v>-1.6256982684410559E-2</v>
      </c>
    </row>
    <row r="749" spans="1:8" ht="15.75" customHeight="1" x14ac:dyDescent="0.25">
      <c r="A749" s="28">
        <v>43439</v>
      </c>
      <c r="B749" s="29">
        <v>73.839995999999999</v>
      </c>
      <c r="C749" s="29">
        <v>75.089995999999999</v>
      </c>
      <c r="D749" s="29">
        <v>73.519997000000004</v>
      </c>
      <c r="E749" s="29">
        <v>74.160004000000001</v>
      </c>
      <c r="F749" s="29">
        <v>70.441383000000002</v>
      </c>
      <c r="G749" s="29">
        <v>1451914</v>
      </c>
      <c r="H749" s="40">
        <f t="shared" si="11"/>
        <v>-3.6274800935214291E-3</v>
      </c>
    </row>
    <row r="750" spans="1:8" ht="15.75" customHeight="1" x14ac:dyDescent="0.25">
      <c r="A750" s="28">
        <v>43440</v>
      </c>
      <c r="B750" s="29">
        <v>73.400002000000001</v>
      </c>
      <c r="C750" s="29">
        <v>73.839995999999999</v>
      </c>
      <c r="D750" s="29">
        <v>71.620002999999997</v>
      </c>
      <c r="E750" s="29">
        <v>72.069999999999993</v>
      </c>
      <c r="F750" s="29">
        <v>68.456176999999997</v>
      </c>
      <c r="G750" s="29">
        <v>2981527</v>
      </c>
      <c r="H750" s="40">
        <f t="shared" si="11"/>
        <v>-2.8182382506601322E-2</v>
      </c>
    </row>
    <row r="751" spans="1:8" ht="15.75" customHeight="1" x14ac:dyDescent="0.25">
      <c r="A751" s="28">
        <v>43441</v>
      </c>
      <c r="B751" s="29">
        <v>72.069999999999993</v>
      </c>
      <c r="C751" s="29">
        <v>72.650002000000001</v>
      </c>
      <c r="D751" s="29">
        <v>71.139999000000003</v>
      </c>
      <c r="E751" s="29">
        <v>71.709998999999996</v>
      </c>
      <c r="F751" s="29">
        <v>68.114227</v>
      </c>
      <c r="G751" s="29">
        <v>1885183</v>
      </c>
      <c r="H751" s="40">
        <f t="shared" si="11"/>
        <v>-4.9951664697839293E-3</v>
      </c>
    </row>
    <row r="752" spans="1:8" ht="15.75" customHeight="1" x14ac:dyDescent="0.25">
      <c r="A752" s="28">
        <v>43444</v>
      </c>
      <c r="B752" s="29">
        <v>71</v>
      </c>
      <c r="C752" s="29">
        <v>71.290001000000004</v>
      </c>
      <c r="D752" s="29">
        <v>69.639999000000003</v>
      </c>
      <c r="E752" s="29">
        <v>70.099997999999999</v>
      </c>
      <c r="F752" s="29">
        <v>66.584961000000007</v>
      </c>
      <c r="G752" s="29">
        <v>2409172</v>
      </c>
      <c r="H752" s="40">
        <f t="shared" si="11"/>
        <v>-2.2451491668546653E-2</v>
      </c>
    </row>
    <row r="753" spans="1:8" ht="15.75" customHeight="1" x14ac:dyDescent="0.25">
      <c r="A753" s="28">
        <v>43445</v>
      </c>
      <c r="B753" s="29">
        <v>70.099997999999999</v>
      </c>
      <c r="C753" s="29">
        <v>72.800003000000004</v>
      </c>
      <c r="D753" s="29">
        <v>70.059997999999993</v>
      </c>
      <c r="E753" s="29">
        <v>71.379997000000003</v>
      </c>
      <c r="F753" s="29">
        <v>67.800774000000004</v>
      </c>
      <c r="G753" s="29">
        <v>2764437</v>
      </c>
      <c r="H753" s="40">
        <f t="shared" si="11"/>
        <v>1.8259573659583639E-2</v>
      </c>
    </row>
    <row r="754" spans="1:8" ht="15.75" customHeight="1" x14ac:dyDescent="0.25">
      <c r="A754" s="28">
        <v>43446</v>
      </c>
      <c r="B754" s="29">
        <v>71.959998999999996</v>
      </c>
      <c r="C754" s="29">
        <v>73.209998999999996</v>
      </c>
      <c r="D754" s="29">
        <v>71.440002000000007</v>
      </c>
      <c r="E754" s="29">
        <v>72.769997000000004</v>
      </c>
      <c r="F754" s="29">
        <v>69.121071000000001</v>
      </c>
      <c r="G754" s="29">
        <v>2218925</v>
      </c>
      <c r="H754" s="40">
        <f t="shared" si="11"/>
        <v>1.9473184775147256E-2</v>
      </c>
    </row>
    <row r="755" spans="1:8" ht="15.75" customHeight="1" x14ac:dyDescent="0.25">
      <c r="A755" s="28">
        <v>43447</v>
      </c>
      <c r="B755" s="29">
        <v>73.239998</v>
      </c>
      <c r="C755" s="29">
        <v>74.830001999999993</v>
      </c>
      <c r="D755" s="29">
        <v>73.230002999999996</v>
      </c>
      <c r="E755" s="29">
        <v>74.180000000000007</v>
      </c>
      <c r="F755" s="29">
        <v>70.460373000000004</v>
      </c>
      <c r="G755" s="29">
        <v>2262635</v>
      </c>
      <c r="H755" s="40">
        <f t="shared" si="11"/>
        <v>1.9376175464642431E-2</v>
      </c>
    </row>
    <row r="756" spans="1:8" ht="15.75" customHeight="1" x14ac:dyDescent="0.25">
      <c r="A756" s="28">
        <v>43448</v>
      </c>
      <c r="B756" s="29">
        <v>73</v>
      </c>
      <c r="C756" s="29">
        <v>74.75</v>
      </c>
      <c r="D756" s="29">
        <v>72.370002999999997</v>
      </c>
      <c r="E756" s="29">
        <v>74.269997000000004</v>
      </c>
      <c r="F756" s="29">
        <v>70.545860000000005</v>
      </c>
      <c r="G756" s="29">
        <v>2051889</v>
      </c>
      <c r="H756" s="40">
        <f t="shared" si="11"/>
        <v>1.2132635176371753E-3</v>
      </c>
    </row>
    <row r="757" spans="1:8" ht="15.75" customHeight="1" x14ac:dyDescent="0.25">
      <c r="A757" s="28">
        <v>43451</v>
      </c>
      <c r="B757" s="29">
        <v>74.300003000000004</v>
      </c>
      <c r="C757" s="29">
        <v>74.949996999999996</v>
      </c>
      <c r="D757" s="29">
        <v>73.239998</v>
      </c>
      <c r="E757" s="29">
        <v>74</v>
      </c>
      <c r="F757" s="29">
        <v>70.289398000000006</v>
      </c>
      <c r="G757" s="29">
        <v>1394876</v>
      </c>
      <c r="H757" s="40">
        <f t="shared" si="11"/>
        <v>-3.6353940543073504E-3</v>
      </c>
    </row>
    <row r="758" spans="1:8" ht="15.75" customHeight="1" x14ac:dyDescent="0.25">
      <c r="A758" s="28">
        <v>43452</v>
      </c>
      <c r="B758" s="29">
        <v>73.599997999999999</v>
      </c>
      <c r="C758" s="29">
        <v>75.069999999999993</v>
      </c>
      <c r="D758" s="29">
        <v>73.139999000000003</v>
      </c>
      <c r="E758" s="29">
        <v>73.470000999999996</v>
      </c>
      <c r="F758" s="29">
        <v>69.785979999999995</v>
      </c>
      <c r="G758" s="29">
        <v>1950796</v>
      </c>
      <c r="H758" s="40">
        <f t="shared" si="11"/>
        <v>-7.1620758510410054E-3</v>
      </c>
    </row>
    <row r="759" spans="1:8" ht="15.75" customHeight="1" x14ac:dyDescent="0.25">
      <c r="A759" s="28">
        <v>43453</v>
      </c>
      <c r="B759" s="29">
        <v>73.739998</v>
      </c>
      <c r="C759" s="29">
        <v>74.300003000000004</v>
      </c>
      <c r="D759" s="29">
        <v>73.410004000000001</v>
      </c>
      <c r="E759" s="29">
        <v>73.449996999999996</v>
      </c>
      <c r="F759" s="29">
        <v>69.766975000000002</v>
      </c>
      <c r="G759" s="29">
        <v>1582367</v>
      </c>
      <c r="H759" s="40">
        <f t="shared" si="11"/>
        <v>-2.7233263758696946E-4</v>
      </c>
    </row>
    <row r="760" spans="1:8" ht="15.75" customHeight="1" x14ac:dyDescent="0.25">
      <c r="A760" s="28">
        <v>43454</v>
      </c>
      <c r="B760" s="29">
        <v>72.739998</v>
      </c>
      <c r="C760" s="29">
        <v>72.900002000000001</v>
      </c>
      <c r="D760" s="29">
        <v>71.650002000000001</v>
      </c>
      <c r="E760" s="29">
        <v>71.839995999999999</v>
      </c>
      <c r="F760" s="29">
        <v>68.237708999999995</v>
      </c>
      <c r="G760" s="29">
        <v>2950979</v>
      </c>
      <c r="H760" s="40">
        <f t="shared" si="11"/>
        <v>-2.1919626012164128E-2</v>
      </c>
    </row>
    <row r="761" spans="1:8" ht="15.75" customHeight="1" x14ac:dyDescent="0.25">
      <c r="A761" s="28">
        <v>43455</v>
      </c>
      <c r="B761" s="29">
        <v>71.419998000000007</v>
      </c>
      <c r="C761" s="29">
        <v>72.040001000000004</v>
      </c>
      <c r="D761" s="29">
        <v>70.230002999999996</v>
      </c>
      <c r="E761" s="29">
        <v>71.930000000000007</v>
      </c>
      <c r="F761" s="29">
        <v>68.323195999999996</v>
      </c>
      <c r="G761" s="29">
        <v>4978117</v>
      </c>
      <c r="H761" s="40">
        <f t="shared" si="11"/>
        <v>1.2527823875212452E-3</v>
      </c>
    </row>
    <row r="762" spans="1:8" ht="15.75" customHeight="1" x14ac:dyDescent="0.25">
      <c r="A762" s="28">
        <v>43461</v>
      </c>
      <c r="B762" s="29">
        <v>71.779999000000004</v>
      </c>
      <c r="C762" s="29">
        <v>72.160004000000001</v>
      </c>
      <c r="D762" s="29">
        <v>69.120002999999997</v>
      </c>
      <c r="E762" s="29">
        <v>69.860000999999997</v>
      </c>
      <c r="F762" s="29">
        <v>66.356994999999998</v>
      </c>
      <c r="G762" s="29">
        <v>1828170</v>
      </c>
      <c r="H762" s="40">
        <f t="shared" si="11"/>
        <v>-2.8777942413583779E-2</v>
      </c>
    </row>
    <row r="763" spans="1:8" ht="15.75" customHeight="1" x14ac:dyDescent="0.25">
      <c r="A763" s="28">
        <v>43462</v>
      </c>
      <c r="B763" s="29">
        <v>70.349997999999999</v>
      </c>
      <c r="C763" s="29">
        <v>70.760002</v>
      </c>
      <c r="D763" s="29">
        <v>70.209998999999996</v>
      </c>
      <c r="E763" s="29">
        <v>70.699996999999996</v>
      </c>
      <c r="F763" s="29">
        <v>67.154869000000005</v>
      </c>
      <c r="G763" s="29">
        <v>1031948</v>
      </c>
      <c r="H763" s="40">
        <f t="shared" si="11"/>
        <v>1.2023962206245242E-2</v>
      </c>
    </row>
    <row r="764" spans="1:8" ht="15.75" customHeight="1" x14ac:dyDescent="0.25">
      <c r="A764" s="28">
        <v>43467</v>
      </c>
      <c r="B764" s="29">
        <v>70.629997000000003</v>
      </c>
      <c r="C764" s="29">
        <v>70.660004000000001</v>
      </c>
      <c r="D764" s="29">
        <v>68.790001000000004</v>
      </c>
      <c r="E764" s="29">
        <v>69.739998</v>
      </c>
      <c r="F764" s="29">
        <v>66.243010999999996</v>
      </c>
      <c r="G764" s="29">
        <v>1429230</v>
      </c>
      <c r="H764" s="40">
        <f t="shared" si="11"/>
        <v>-1.357843464782893E-2</v>
      </c>
    </row>
    <row r="765" spans="1:8" ht="15.75" customHeight="1" x14ac:dyDescent="0.25">
      <c r="A765" s="28">
        <v>43468</v>
      </c>
      <c r="B765" s="29">
        <v>69.220000999999996</v>
      </c>
      <c r="C765" s="29">
        <v>69.809997999999993</v>
      </c>
      <c r="D765" s="29">
        <v>69.019997000000004</v>
      </c>
      <c r="E765" s="29">
        <v>69.050003000000004</v>
      </c>
      <c r="F765" s="29">
        <v>65.587608000000003</v>
      </c>
      <c r="G765" s="29">
        <v>1426463</v>
      </c>
      <c r="H765" s="40">
        <f t="shared" si="11"/>
        <v>-9.8939192241728202E-3</v>
      </c>
    </row>
    <row r="766" spans="1:8" ht="15.75" customHeight="1" x14ac:dyDescent="0.25">
      <c r="A766" s="28">
        <v>43469</v>
      </c>
      <c r="B766" s="29">
        <v>69.800003000000004</v>
      </c>
      <c r="C766" s="29">
        <v>71.769997000000004</v>
      </c>
      <c r="D766" s="29">
        <v>69.639999000000003</v>
      </c>
      <c r="E766" s="29">
        <v>71.709998999999996</v>
      </c>
      <c r="F766" s="29">
        <v>68.114227</v>
      </c>
      <c r="G766" s="29">
        <v>1857639</v>
      </c>
      <c r="H766" s="40">
        <f t="shared" si="11"/>
        <v>3.8522810589463719E-2</v>
      </c>
    </row>
    <row r="767" spans="1:8" ht="15.75" customHeight="1" x14ac:dyDescent="0.25">
      <c r="A767" s="28">
        <v>43472</v>
      </c>
      <c r="B767" s="29">
        <v>71.75</v>
      </c>
      <c r="C767" s="29">
        <v>72.319999999999993</v>
      </c>
      <c r="D767" s="29">
        <v>71.269997000000004</v>
      </c>
      <c r="E767" s="29">
        <v>72.120002999999997</v>
      </c>
      <c r="F767" s="29">
        <v>68.50367</v>
      </c>
      <c r="G767" s="29">
        <v>1238553</v>
      </c>
      <c r="H767" s="40">
        <f t="shared" si="11"/>
        <v>5.7174986365182701E-3</v>
      </c>
    </row>
    <row r="768" spans="1:8" ht="15.75" customHeight="1" x14ac:dyDescent="0.25">
      <c r="A768" s="28">
        <v>43473</v>
      </c>
      <c r="B768" s="29">
        <v>71.849997999999999</v>
      </c>
      <c r="C768" s="29">
        <v>73.680000000000007</v>
      </c>
      <c r="D768" s="29">
        <v>71.279999000000004</v>
      </c>
      <c r="E768" s="29">
        <v>72.209998999999996</v>
      </c>
      <c r="F768" s="29">
        <v>68.589157</v>
      </c>
      <c r="G768" s="29">
        <v>1865750</v>
      </c>
      <c r="H768" s="40">
        <f t="shared" si="11"/>
        <v>1.247918542174542E-3</v>
      </c>
    </row>
    <row r="769" spans="1:8" ht="15.75" customHeight="1" x14ac:dyDescent="0.25">
      <c r="A769" s="28">
        <v>43474</v>
      </c>
      <c r="B769" s="29">
        <v>73.080001999999993</v>
      </c>
      <c r="C769" s="29">
        <v>73.779999000000004</v>
      </c>
      <c r="D769" s="29">
        <v>72.319999999999993</v>
      </c>
      <c r="E769" s="29">
        <v>72.949996999999996</v>
      </c>
      <c r="F769" s="29">
        <v>69.292045999999999</v>
      </c>
      <c r="G769" s="29">
        <v>1921526</v>
      </c>
      <c r="H769" s="40">
        <f t="shared" si="11"/>
        <v>1.0247815117482739E-2</v>
      </c>
    </row>
    <row r="770" spans="1:8" ht="15.75" customHeight="1" x14ac:dyDescent="0.25">
      <c r="A770" s="28">
        <v>43475</v>
      </c>
      <c r="B770" s="29">
        <v>72.400002000000001</v>
      </c>
      <c r="C770" s="29">
        <v>72.889999000000003</v>
      </c>
      <c r="D770" s="29">
        <v>71.870002999999997</v>
      </c>
      <c r="E770" s="29">
        <v>72.529999000000004</v>
      </c>
      <c r="F770" s="29">
        <v>68.893112000000002</v>
      </c>
      <c r="G770" s="29">
        <v>1569810</v>
      </c>
      <c r="H770" s="40">
        <f t="shared" si="11"/>
        <v>-5.7572841765993754E-3</v>
      </c>
    </row>
    <row r="771" spans="1:8" ht="15.75" customHeight="1" x14ac:dyDescent="0.25">
      <c r="A771" s="28">
        <v>43476</v>
      </c>
      <c r="B771" s="29">
        <v>72.400002000000001</v>
      </c>
      <c r="C771" s="29">
        <v>72.839995999999999</v>
      </c>
      <c r="D771" s="29">
        <v>70.629997000000003</v>
      </c>
      <c r="E771" s="29">
        <v>71.830001999999993</v>
      </c>
      <c r="F771" s="29">
        <v>68.228210000000004</v>
      </c>
      <c r="G771" s="29">
        <v>2009338</v>
      </c>
      <c r="H771" s="40">
        <f t="shared" si="11"/>
        <v>-9.6512115754039396E-3</v>
      </c>
    </row>
    <row r="772" spans="1:8" ht="15.75" customHeight="1" x14ac:dyDescent="0.25">
      <c r="A772" s="28">
        <v>43479</v>
      </c>
      <c r="B772" s="29">
        <v>71.029999000000004</v>
      </c>
      <c r="C772" s="29">
        <v>72.300003000000004</v>
      </c>
      <c r="D772" s="29">
        <v>71.029999000000004</v>
      </c>
      <c r="E772" s="29">
        <v>71.589995999999999</v>
      </c>
      <c r="F772" s="29">
        <v>68.000243999999995</v>
      </c>
      <c r="G772" s="29">
        <v>1360714</v>
      </c>
      <c r="H772" s="40">
        <f t="shared" ref="H772:H835" si="12">F772/F771-1</f>
        <v>-3.3412279173088422E-3</v>
      </c>
    </row>
    <row r="773" spans="1:8" ht="15.75" customHeight="1" x14ac:dyDescent="0.25">
      <c r="A773" s="28">
        <v>43480</v>
      </c>
      <c r="B773" s="29">
        <v>72.099997999999999</v>
      </c>
      <c r="C773" s="29">
        <v>73.230002999999996</v>
      </c>
      <c r="D773" s="29">
        <v>71.129997000000003</v>
      </c>
      <c r="E773" s="29">
        <v>71.620002999999997</v>
      </c>
      <c r="F773" s="29">
        <v>68.028739999999999</v>
      </c>
      <c r="G773" s="29">
        <v>1446376</v>
      </c>
      <c r="H773" s="40">
        <f t="shared" si="12"/>
        <v>4.1905731985325545E-4</v>
      </c>
    </row>
    <row r="774" spans="1:8" ht="15.75" customHeight="1" x14ac:dyDescent="0.25">
      <c r="A774" s="28">
        <v>43481</v>
      </c>
      <c r="B774" s="29">
        <v>71.650002000000001</v>
      </c>
      <c r="C774" s="29">
        <v>71.809997999999993</v>
      </c>
      <c r="D774" s="29">
        <v>71.050003000000004</v>
      </c>
      <c r="E774" s="29">
        <v>71.529999000000004</v>
      </c>
      <c r="F774" s="29">
        <v>67.943252999999999</v>
      </c>
      <c r="G774" s="29">
        <v>1296314</v>
      </c>
      <c r="H774" s="40">
        <f t="shared" si="12"/>
        <v>-1.2566306534561589E-3</v>
      </c>
    </row>
    <row r="775" spans="1:8" ht="15.75" customHeight="1" x14ac:dyDescent="0.25">
      <c r="A775" s="28">
        <v>43482</v>
      </c>
      <c r="B775" s="29">
        <v>70.889999000000003</v>
      </c>
      <c r="C775" s="29">
        <v>71.430000000000007</v>
      </c>
      <c r="D775" s="29">
        <v>70.190002000000007</v>
      </c>
      <c r="E775" s="29">
        <v>71.260002</v>
      </c>
      <c r="F775" s="29">
        <v>67.686797999999996</v>
      </c>
      <c r="G775" s="29">
        <v>1319472</v>
      </c>
      <c r="H775" s="40">
        <f t="shared" si="12"/>
        <v>-3.7745469737812121E-3</v>
      </c>
    </row>
    <row r="776" spans="1:8" ht="15.75" customHeight="1" x14ac:dyDescent="0.25">
      <c r="A776" s="28">
        <v>43483</v>
      </c>
      <c r="B776" s="29">
        <v>71.860000999999997</v>
      </c>
      <c r="C776" s="29">
        <v>73.620002999999997</v>
      </c>
      <c r="D776" s="29">
        <v>71.75</v>
      </c>
      <c r="E776" s="29">
        <v>73.339995999999999</v>
      </c>
      <c r="F776" s="29">
        <v>69.662491000000003</v>
      </c>
      <c r="G776" s="29">
        <v>2590438</v>
      </c>
      <c r="H776" s="40">
        <f t="shared" si="12"/>
        <v>2.9188749628842103E-2</v>
      </c>
    </row>
    <row r="777" spans="1:8" ht="15.75" customHeight="1" x14ac:dyDescent="0.25">
      <c r="A777" s="28">
        <v>43486</v>
      </c>
      <c r="B777" s="29">
        <v>73.5</v>
      </c>
      <c r="C777" s="29">
        <v>73.589995999999999</v>
      </c>
      <c r="D777" s="29">
        <v>72.709998999999996</v>
      </c>
      <c r="E777" s="29">
        <v>73.029999000000004</v>
      </c>
      <c r="F777" s="29">
        <v>69.368033999999994</v>
      </c>
      <c r="G777" s="29">
        <v>739929</v>
      </c>
      <c r="H777" s="40">
        <f t="shared" si="12"/>
        <v>-4.2269088540058952E-3</v>
      </c>
    </row>
    <row r="778" spans="1:8" ht="15.75" customHeight="1" x14ac:dyDescent="0.25">
      <c r="A778" s="28">
        <v>43487</v>
      </c>
      <c r="B778" s="29">
        <v>72.480002999999996</v>
      </c>
      <c r="C778" s="29">
        <v>72.949996999999996</v>
      </c>
      <c r="D778" s="29">
        <v>72.300003000000004</v>
      </c>
      <c r="E778" s="29">
        <v>72.730002999999996</v>
      </c>
      <c r="F778" s="29">
        <v>69.083083999999999</v>
      </c>
      <c r="G778" s="29">
        <v>1068277</v>
      </c>
      <c r="H778" s="40">
        <f t="shared" si="12"/>
        <v>-4.107799854901395E-3</v>
      </c>
    </row>
    <row r="779" spans="1:8" ht="15.75" customHeight="1" x14ac:dyDescent="0.25">
      <c r="A779" s="28">
        <v>43488</v>
      </c>
      <c r="B779" s="29">
        <v>72</v>
      </c>
      <c r="C779" s="29">
        <v>72.589995999999999</v>
      </c>
      <c r="D779" s="29">
        <v>71.620002999999997</v>
      </c>
      <c r="E779" s="29">
        <v>72.230002999999996</v>
      </c>
      <c r="F779" s="29">
        <v>68.608153999999999</v>
      </c>
      <c r="G779" s="29">
        <v>1380855</v>
      </c>
      <c r="H779" s="40">
        <f t="shared" si="12"/>
        <v>-6.8747654635684663E-3</v>
      </c>
    </row>
    <row r="780" spans="1:8" ht="15.75" customHeight="1" x14ac:dyDescent="0.25">
      <c r="A780" s="28">
        <v>43489</v>
      </c>
      <c r="B780" s="29">
        <v>72.150002000000001</v>
      </c>
      <c r="C780" s="29">
        <v>73.120002999999997</v>
      </c>
      <c r="D780" s="29">
        <v>71.900002000000001</v>
      </c>
      <c r="E780" s="29">
        <v>73.120002999999997</v>
      </c>
      <c r="F780" s="29">
        <v>69.453529000000003</v>
      </c>
      <c r="G780" s="29">
        <v>1419799</v>
      </c>
      <c r="H780" s="40">
        <f t="shared" si="12"/>
        <v>1.2321786124722234E-2</v>
      </c>
    </row>
    <row r="781" spans="1:8" ht="15.75" customHeight="1" x14ac:dyDescent="0.25">
      <c r="A781" s="28">
        <v>43490</v>
      </c>
      <c r="B781" s="29">
        <v>73.5</v>
      </c>
      <c r="C781" s="29">
        <v>74.75</v>
      </c>
      <c r="D781" s="29">
        <v>73.5</v>
      </c>
      <c r="E781" s="29">
        <v>74.349997999999999</v>
      </c>
      <c r="F781" s="29">
        <v>70.621848999999997</v>
      </c>
      <c r="G781" s="29">
        <v>2173838</v>
      </c>
      <c r="H781" s="40">
        <f t="shared" si="12"/>
        <v>1.6821607437686792E-2</v>
      </c>
    </row>
    <row r="782" spans="1:8" ht="15.75" customHeight="1" x14ac:dyDescent="0.25">
      <c r="A782" s="28">
        <v>43493</v>
      </c>
      <c r="B782" s="29">
        <v>74.309997999999993</v>
      </c>
      <c r="C782" s="29">
        <v>74.470000999999996</v>
      </c>
      <c r="D782" s="29">
        <v>73.569999999999993</v>
      </c>
      <c r="E782" s="29">
        <v>73.980002999999996</v>
      </c>
      <c r="F782" s="29">
        <v>70.270409000000001</v>
      </c>
      <c r="G782" s="29">
        <v>1335145</v>
      </c>
      <c r="H782" s="40">
        <f t="shared" si="12"/>
        <v>-4.9763636180071291E-3</v>
      </c>
    </row>
    <row r="783" spans="1:8" ht="15.75" customHeight="1" x14ac:dyDescent="0.25">
      <c r="A783" s="28">
        <v>43494</v>
      </c>
      <c r="B783" s="29">
        <v>73.550003000000004</v>
      </c>
      <c r="C783" s="29">
        <v>74.449996999999996</v>
      </c>
      <c r="D783" s="29">
        <v>73.010002</v>
      </c>
      <c r="E783" s="29">
        <v>73.849997999999999</v>
      </c>
      <c r="F783" s="29">
        <v>70.146918999999997</v>
      </c>
      <c r="G783" s="29">
        <v>1115739</v>
      </c>
      <c r="H783" s="40">
        <f t="shared" si="12"/>
        <v>-1.7573542228849215E-3</v>
      </c>
    </row>
    <row r="784" spans="1:8" ht="15.75" customHeight="1" x14ac:dyDescent="0.25">
      <c r="A784" s="28">
        <v>43495</v>
      </c>
      <c r="B784" s="29">
        <v>73.900002000000001</v>
      </c>
      <c r="C784" s="29">
        <v>74.139999000000003</v>
      </c>
      <c r="D784" s="29">
        <v>73.089995999999999</v>
      </c>
      <c r="E784" s="29">
        <v>73.330001999999993</v>
      </c>
      <c r="F784" s="29">
        <v>69.653000000000006</v>
      </c>
      <c r="G784" s="29">
        <v>1187607</v>
      </c>
      <c r="H784" s="40">
        <f t="shared" si="12"/>
        <v>-7.0412073265825326E-3</v>
      </c>
    </row>
    <row r="785" spans="1:8" ht="15.75" customHeight="1" x14ac:dyDescent="0.25">
      <c r="A785" s="28">
        <v>43496</v>
      </c>
      <c r="B785" s="29">
        <v>74.209998999999996</v>
      </c>
      <c r="C785" s="29">
        <v>74.620002999999997</v>
      </c>
      <c r="D785" s="29">
        <v>72.360000999999997</v>
      </c>
      <c r="E785" s="29">
        <v>73.459998999999996</v>
      </c>
      <c r="F785" s="29">
        <v>69.776473999999993</v>
      </c>
      <c r="G785" s="29">
        <v>1648320</v>
      </c>
      <c r="H785" s="40">
        <f t="shared" si="12"/>
        <v>1.7727018218882673E-3</v>
      </c>
    </row>
    <row r="786" spans="1:8" ht="15.75" customHeight="1" x14ac:dyDescent="0.25">
      <c r="A786" s="28">
        <v>43497</v>
      </c>
      <c r="B786" s="29">
        <v>73.75</v>
      </c>
      <c r="C786" s="29">
        <v>74.470000999999996</v>
      </c>
      <c r="D786" s="29">
        <v>73.279999000000004</v>
      </c>
      <c r="E786" s="29">
        <v>74.139999000000003</v>
      </c>
      <c r="F786" s="29">
        <v>70.422379000000006</v>
      </c>
      <c r="G786" s="29">
        <v>1529328</v>
      </c>
      <c r="H786" s="40">
        <f t="shared" si="12"/>
        <v>9.2567732786270618E-3</v>
      </c>
    </row>
    <row r="787" spans="1:8" ht="15.75" customHeight="1" x14ac:dyDescent="0.25">
      <c r="A787" s="28">
        <v>43500</v>
      </c>
      <c r="B787" s="29">
        <v>73.989998</v>
      </c>
      <c r="C787" s="29">
        <v>74.25</v>
      </c>
      <c r="D787" s="29">
        <v>72.860000999999997</v>
      </c>
      <c r="E787" s="29">
        <v>73.239998</v>
      </c>
      <c r="F787" s="29">
        <v>69.567504999999997</v>
      </c>
      <c r="G787" s="29">
        <v>1527571</v>
      </c>
      <c r="H787" s="40">
        <f t="shared" si="12"/>
        <v>-1.2139237727257224E-2</v>
      </c>
    </row>
    <row r="788" spans="1:8" ht="15.75" customHeight="1" x14ac:dyDescent="0.25">
      <c r="A788" s="28">
        <v>43501</v>
      </c>
      <c r="B788" s="29">
        <v>73.610000999999997</v>
      </c>
      <c r="C788" s="29">
        <v>73.730002999999996</v>
      </c>
      <c r="D788" s="29">
        <v>73</v>
      </c>
      <c r="E788" s="29">
        <v>73.610000999999997</v>
      </c>
      <c r="F788" s="29">
        <v>69.918953000000002</v>
      </c>
      <c r="G788" s="29">
        <v>1579217</v>
      </c>
      <c r="H788" s="40">
        <f t="shared" si="12"/>
        <v>5.0518988714631785E-3</v>
      </c>
    </row>
    <row r="789" spans="1:8" ht="15.75" customHeight="1" x14ac:dyDescent="0.25">
      <c r="A789" s="28">
        <v>43502</v>
      </c>
      <c r="B789" s="29">
        <v>73.389999000000003</v>
      </c>
      <c r="C789" s="29">
        <v>73.790001000000004</v>
      </c>
      <c r="D789" s="29">
        <v>72.889999000000003</v>
      </c>
      <c r="E789" s="29">
        <v>73.650002000000001</v>
      </c>
      <c r="F789" s="29">
        <v>69.956954999999994</v>
      </c>
      <c r="G789" s="29">
        <v>1290915</v>
      </c>
      <c r="H789" s="40">
        <f t="shared" si="12"/>
        <v>5.4351500372140649E-4</v>
      </c>
    </row>
    <row r="790" spans="1:8" ht="15.75" customHeight="1" x14ac:dyDescent="0.25">
      <c r="A790" s="28">
        <v>43503</v>
      </c>
      <c r="B790" s="29">
        <v>73.199996999999996</v>
      </c>
      <c r="C790" s="29">
        <v>73.419998000000007</v>
      </c>
      <c r="D790" s="29">
        <v>71.220000999999996</v>
      </c>
      <c r="E790" s="29">
        <v>71.220000999999996</v>
      </c>
      <c r="F790" s="29">
        <v>67.648796000000004</v>
      </c>
      <c r="G790" s="29">
        <v>2602996</v>
      </c>
      <c r="H790" s="40">
        <f t="shared" si="12"/>
        <v>-3.2993988946488417E-2</v>
      </c>
    </row>
    <row r="791" spans="1:8" ht="15.75" customHeight="1" x14ac:dyDescent="0.25">
      <c r="A791" s="28">
        <v>43504</v>
      </c>
      <c r="B791" s="29">
        <v>70.690002000000007</v>
      </c>
      <c r="C791" s="29">
        <v>70.879997000000003</v>
      </c>
      <c r="D791" s="29">
        <v>69.010002</v>
      </c>
      <c r="E791" s="29">
        <v>69.529999000000004</v>
      </c>
      <c r="F791" s="29">
        <v>66.043541000000005</v>
      </c>
      <c r="G791" s="29">
        <v>2549287</v>
      </c>
      <c r="H791" s="40">
        <f t="shared" si="12"/>
        <v>-2.3729247154672173E-2</v>
      </c>
    </row>
    <row r="792" spans="1:8" ht="15.75" customHeight="1" x14ac:dyDescent="0.25">
      <c r="A792" s="28">
        <v>43507</v>
      </c>
      <c r="B792" s="29">
        <v>69.610000999999997</v>
      </c>
      <c r="C792" s="29">
        <v>69.989998</v>
      </c>
      <c r="D792" s="29">
        <v>68.569999999999993</v>
      </c>
      <c r="E792" s="29">
        <v>69.410004000000001</v>
      </c>
      <c r="F792" s="29">
        <v>65.929558</v>
      </c>
      <c r="G792" s="29">
        <v>1964372</v>
      </c>
      <c r="H792" s="40">
        <f t="shared" si="12"/>
        <v>-1.725876569822371E-3</v>
      </c>
    </row>
    <row r="793" spans="1:8" ht="15.75" customHeight="1" x14ac:dyDescent="0.25">
      <c r="A793" s="28">
        <v>43508</v>
      </c>
      <c r="B793" s="29">
        <v>69.949996999999996</v>
      </c>
      <c r="C793" s="29">
        <v>70.360000999999997</v>
      </c>
      <c r="D793" s="29">
        <v>69.169998000000007</v>
      </c>
      <c r="E793" s="29">
        <v>69.910004000000001</v>
      </c>
      <c r="F793" s="29">
        <v>66.404488000000001</v>
      </c>
      <c r="G793" s="29">
        <v>1725806</v>
      </c>
      <c r="H793" s="40">
        <f t="shared" si="12"/>
        <v>7.2035975123632134E-3</v>
      </c>
    </row>
    <row r="794" spans="1:8" ht="15.75" customHeight="1" x14ac:dyDescent="0.25">
      <c r="A794" s="28">
        <v>43509</v>
      </c>
      <c r="B794" s="29">
        <v>70.5</v>
      </c>
      <c r="C794" s="29">
        <v>70.620002999999997</v>
      </c>
      <c r="D794" s="29">
        <v>69.680000000000007</v>
      </c>
      <c r="E794" s="29">
        <v>70.389999000000003</v>
      </c>
      <c r="F794" s="29">
        <v>66.860420000000005</v>
      </c>
      <c r="G794" s="29">
        <v>1785637</v>
      </c>
      <c r="H794" s="40">
        <f t="shared" si="12"/>
        <v>6.8659817089471442E-3</v>
      </c>
    </row>
    <row r="795" spans="1:8" ht="15.75" customHeight="1" x14ac:dyDescent="0.25">
      <c r="A795" s="28">
        <v>43510</v>
      </c>
      <c r="B795" s="29">
        <v>71</v>
      </c>
      <c r="C795" s="29">
        <v>71.110000999999997</v>
      </c>
      <c r="D795" s="29">
        <v>69.339995999999999</v>
      </c>
      <c r="E795" s="29">
        <v>69.349997999999999</v>
      </c>
      <c r="F795" s="29">
        <v>65.872566000000006</v>
      </c>
      <c r="G795" s="29">
        <v>1847105</v>
      </c>
      <c r="H795" s="40">
        <f t="shared" si="12"/>
        <v>-1.4774869795912138E-2</v>
      </c>
    </row>
    <row r="796" spans="1:8" ht="15.75" customHeight="1" x14ac:dyDescent="0.25">
      <c r="A796" s="28">
        <v>43511</v>
      </c>
      <c r="B796" s="29">
        <v>69.099997999999999</v>
      </c>
      <c r="C796" s="29">
        <v>71.160004000000001</v>
      </c>
      <c r="D796" s="29">
        <v>68.110000999999997</v>
      </c>
      <c r="E796" s="29">
        <v>70.769997000000004</v>
      </c>
      <c r="F796" s="29">
        <v>67.221359000000007</v>
      </c>
      <c r="G796" s="29">
        <v>2744797</v>
      </c>
      <c r="H796" s="40">
        <f t="shared" si="12"/>
        <v>2.0475792608413146E-2</v>
      </c>
    </row>
    <row r="797" spans="1:8" ht="15.75" customHeight="1" x14ac:dyDescent="0.25">
      <c r="A797" s="28">
        <v>43514</v>
      </c>
      <c r="B797" s="29">
        <v>70.199996999999996</v>
      </c>
      <c r="C797" s="29">
        <v>71.019997000000004</v>
      </c>
      <c r="D797" s="29">
        <v>69.959998999999996</v>
      </c>
      <c r="E797" s="29">
        <v>70.589995999999999</v>
      </c>
      <c r="F797" s="29">
        <v>67.050385000000006</v>
      </c>
      <c r="G797" s="29">
        <v>1095834</v>
      </c>
      <c r="H797" s="40">
        <f t="shared" si="12"/>
        <v>-2.5434475372626553E-3</v>
      </c>
    </row>
    <row r="798" spans="1:8" ht="15.75" customHeight="1" x14ac:dyDescent="0.25">
      <c r="A798" s="28">
        <v>43515</v>
      </c>
      <c r="B798" s="29">
        <v>70.239998</v>
      </c>
      <c r="C798" s="29">
        <v>71.199996999999996</v>
      </c>
      <c r="D798" s="29">
        <v>70.089995999999999</v>
      </c>
      <c r="E798" s="29">
        <v>71.040001000000004</v>
      </c>
      <c r="F798" s="29">
        <v>67.477821000000006</v>
      </c>
      <c r="G798" s="29">
        <v>1136405</v>
      </c>
      <c r="H798" s="40">
        <f t="shared" si="12"/>
        <v>6.374847810344475E-3</v>
      </c>
    </row>
    <row r="799" spans="1:8" ht="15.75" customHeight="1" x14ac:dyDescent="0.25">
      <c r="A799" s="28">
        <v>43516</v>
      </c>
      <c r="B799" s="29">
        <v>71.110000999999997</v>
      </c>
      <c r="C799" s="29">
        <v>73.25</v>
      </c>
      <c r="D799" s="29">
        <v>71.110000999999997</v>
      </c>
      <c r="E799" s="29">
        <v>72.510002</v>
      </c>
      <c r="F799" s="29">
        <v>68.874115000000003</v>
      </c>
      <c r="G799" s="29">
        <v>2063029</v>
      </c>
      <c r="H799" s="40">
        <f t="shared" si="12"/>
        <v>2.0692636177448653E-2</v>
      </c>
    </row>
    <row r="800" spans="1:8" ht="15.75" customHeight="1" x14ac:dyDescent="0.25">
      <c r="A800" s="28">
        <v>43517</v>
      </c>
      <c r="B800" s="29">
        <v>72.550003000000004</v>
      </c>
      <c r="C800" s="29">
        <v>73.400002000000001</v>
      </c>
      <c r="D800" s="29">
        <v>72.470000999999996</v>
      </c>
      <c r="E800" s="29">
        <v>73.120002999999997</v>
      </c>
      <c r="F800" s="29">
        <v>69.453529000000003</v>
      </c>
      <c r="G800" s="29">
        <v>1637768</v>
      </c>
      <c r="H800" s="40">
        <f t="shared" si="12"/>
        <v>8.4126525618515302E-3</v>
      </c>
    </row>
    <row r="801" spans="1:8" ht="15.75" customHeight="1" x14ac:dyDescent="0.25">
      <c r="A801" s="28">
        <v>43518</v>
      </c>
      <c r="B801" s="29">
        <v>72.970000999999996</v>
      </c>
      <c r="C801" s="29">
        <v>73.75</v>
      </c>
      <c r="D801" s="29">
        <v>72.809997999999993</v>
      </c>
      <c r="E801" s="29">
        <v>73.129997000000003</v>
      </c>
      <c r="F801" s="29">
        <v>69.46302</v>
      </c>
      <c r="G801" s="29">
        <v>1312550</v>
      </c>
      <c r="H801" s="40">
        <f t="shared" si="12"/>
        <v>1.3665252344474688E-4</v>
      </c>
    </row>
    <row r="802" spans="1:8" ht="15.75" customHeight="1" x14ac:dyDescent="0.25">
      <c r="A802" s="28">
        <v>43521</v>
      </c>
      <c r="B802" s="29">
        <v>73.790001000000004</v>
      </c>
      <c r="C802" s="29">
        <v>74.440002000000007</v>
      </c>
      <c r="D802" s="29">
        <v>73.400002000000001</v>
      </c>
      <c r="E802" s="29">
        <v>73.699996999999996</v>
      </c>
      <c r="F802" s="29">
        <v>70.004440000000002</v>
      </c>
      <c r="G802" s="29">
        <v>1786026</v>
      </c>
      <c r="H802" s="40">
        <f t="shared" si="12"/>
        <v>7.7943631014028014E-3</v>
      </c>
    </row>
    <row r="803" spans="1:8" ht="15.75" customHeight="1" x14ac:dyDescent="0.25">
      <c r="A803" s="28">
        <v>43522</v>
      </c>
      <c r="B803" s="29">
        <v>73.239998</v>
      </c>
      <c r="C803" s="29">
        <v>74.239998</v>
      </c>
      <c r="D803" s="29">
        <v>72.910004000000001</v>
      </c>
      <c r="E803" s="29">
        <v>74</v>
      </c>
      <c r="F803" s="29">
        <v>70.289398000000006</v>
      </c>
      <c r="G803" s="29">
        <v>1437733</v>
      </c>
      <c r="H803" s="40">
        <f t="shared" si="12"/>
        <v>4.0705703809644778E-3</v>
      </c>
    </row>
    <row r="804" spans="1:8" ht="15.75" customHeight="1" x14ac:dyDescent="0.25">
      <c r="A804" s="28">
        <v>43523</v>
      </c>
      <c r="B804" s="29">
        <v>73.690002000000007</v>
      </c>
      <c r="C804" s="29">
        <v>74.430000000000007</v>
      </c>
      <c r="D804" s="29">
        <v>73.5</v>
      </c>
      <c r="E804" s="29">
        <v>74.239998</v>
      </c>
      <c r="F804" s="29">
        <v>70.517364999999998</v>
      </c>
      <c r="G804" s="29">
        <v>1158100</v>
      </c>
      <c r="H804" s="40">
        <f t="shared" si="12"/>
        <v>3.2432629455725337E-3</v>
      </c>
    </row>
    <row r="805" spans="1:8" ht="15.75" customHeight="1" x14ac:dyDescent="0.25">
      <c r="A805" s="28">
        <v>43524</v>
      </c>
      <c r="B805" s="29">
        <v>73.879997000000003</v>
      </c>
      <c r="C805" s="29">
        <v>74.449996999999996</v>
      </c>
      <c r="D805" s="29">
        <v>73.589995999999999</v>
      </c>
      <c r="E805" s="29">
        <v>74.309997999999993</v>
      </c>
      <c r="F805" s="29">
        <v>70.583855</v>
      </c>
      <c r="G805" s="29">
        <v>1118481</v>
      </c>
      <c r="H805" s="40">
        <f t="shared" si="12"/>
        <v>9.4288832261391065E-4</v>
      </c>
    </row>
    <row r="806" spans="1:8" ht="15.75" customHeight="1" x14ac:dyDescent="0.25">
      <c r="A806" s="28">
        <v>43525</v>
      </c>
      <c r="B806" s="29">
        <v>74.900002000000001</v>
      </c>
      <c r="C806" s="29">
        <v>75.540001000000004</v>
      </c>
      <c r="D806" s="29">
        <v>74.629997000000003</v>
      </c>
      <c r="E806" s="29">
        <v>74.75</v>
      </c>
      <c r="F806" s="29">
        <v>71.001793000000006</v>
      </c>
      <c r="G806" s="29">
        <v>1458575</v>
      </c>
      <c r="H806" s="40">
        <f t="shared" si="12"/>
        <v>5.9211557657201652E-3</v>
      </c>
    </row>
    <row r="807" spans="1:8" ht="15.75" customHeight="1" x14ac:dyDescent="0.25">
      <c r="A807" s="28">
        <v>43528</v>
      </c>
      <c r="B807" s="29">
        <v>75.330001999999993</v>
      </c>
      <c r="C807" s="29">
        <v>75.400002000000001</v>
      </c>
      <c r="D807" s="29">
        <v>74.569999999999993</v>
      </c>
      <c r="E807" s="29">
        <v>74.669998000000007</v>
      </c>
      <c r="F807" s="29">
        <v>70.925803999999999</v>
      </c>
      <c r="G807" s="29">
        <v>990670</v>
      </c>
      <c r="H807" s="40">
        <f t="shared" si="12"/>
        <v>-1.0702405782908597E-3</v>
      </c>
    </row>
    <row r="808" spans="1:8" ht="15.75" customHeight="1" x14ac:dyDescent="0.25">
      <c r="A808" s="28">
        <v>43529</v>
      </c>
      <c r="B808" s="29">
        <v>74.5</v>
      </c>
      <c r="C808" s="29">
        <v>75.160004000000001</v>
      </c>
      <c r="D808" s="29">
        <v>74.400002000000001</v>
      </c>
      <c r="E808" s="29">
        <v>75.059997999999993</v>
      </c>
      <c r="F808" s="29">
        <v>71.296249000000003</v>
      </c>
      <c r="G808" s="29">
        <v>1167940</v>
      </c>
      <c r="H808" s="40">
        <f t="shared" si="12"/>
        <v>5.2229933128429273E-3</v>
      </c>
    </row>
    <row r="809" spans="1:8" ht="15.75" customHeight="1" x14ac:dyDescent="0.25">
      <c r="A809" s="28">
        <v>43530</v>
      </c>
      <c r="B809" s="29">
        <v>74.209998999999996</v>
      </c>
      <c r="C809" s="29">
        <v>74.809997999999993</v>
      </c>
      <c r="D809" s="29">
        <v>73.610000999999997</v>
      </c>
      <c r="E809" s="29">
        <v>74.529999000000004</v>
      </c>
      <c r="F809" s="29">
        <v>70.792823999999996</v>
      </c>
      <c r="G809" s="29">
        <v>1277239</v>
      </c>
      <c r="H809" s="40">
        <f t="shared" si="12"/>
        <v>-7.0610306581487814E-3</v>
      </c>
    </row>
    <row r="810" spans="1:8" ht="15.75" customHeight="1" x14ac:dyDescent="0.25">
      <c r="A810" s="28">
        <v>43531</v>
      </c>
      <c r="B810" s="29">
        <v>73.800003000000004</v>
      </c>
      <c r="C810" s="29">
        <v>73.809997999999993</v>
      </c>
      <c r="D810" s="29">
        <v>72.300003000000004</v>
      </c>
      <c r="E810" s="29">
        <v>73.089995999999999</v>
      </c>
      <c r="F810" s="29">
        <v>69.425026000000003</v>
      </c>
      <c r="G810" s="29">
        <v>1980823</v>
      </c>
      <c r="H810" s="40">
        <f t="shared" si="12"/>
        <v>-1.9321139103025353E-2</v>
      </c>
    </row>
    <row r="811" spans="1:8" ht="15.75" customHeight="1" x14ac:dyDescent="0.25">
      <c r="A811" s="28">
        <v>43532</v>
      </c>
      <c r="B811" s="29">
        <v>72</v>
      </c>
      <c r="C811" s="29">
        <v>72.230002999999996</v>
      </c>
      <c r="D811" s="29">
        <v>71.410004000000001</v>
      </c>
      <c r="E811" s="29">
        <v>72.160004000000001</v>
      </c>
      <c r="F811" s="29">
        <v>68.541663999999997</v>
      </c>
      <c r="G811" s="29">
        <v>1634876</v>
      </c>
      <c r="H811" s="40">
        <f t="shared" si="12"/>
        <v>-1.2723970747954838E-2</v>
      </c>
    </row>
    <row r="812" spans="1:8" ht="15.75" customHeight="1" x14ac:dyDescent="0.25">
      <c r="A812" s="28">
        <v>43535</v>
      </c>
      <c r="B812" s="29">
        <v>72.25</v>
      </c>
      <c r="C812" s="29">
        <v>73.230002999999996</v>
      </c>
      <c r="D812" s="29">
        <v>71.919998000000007</v>
      </c>
      <c r="E812" s="29">
        <v>73.180000000000007</v>
      </c>
      <c r="F812" s="29">
        <v>69.510520999999997</v>
      </c>
      <c r="G812" s="29">
        <v>1357029</v>
      </c>
      <c r="H812" s="40">
        <f t="shared" si="12"/>
        <v>1.413530024599341E-2</v>
      </c>
    </row>
    <row r="813" spans="1:8" ht="15.75" customHeight="1" x14ac:dyDescent="0.25">
      <c r="A813" s="28">
        <v>43536</v>
      </c>
      <c r="B813" s="29">
        <v>73.699996999999996</v>
      </c>
      <c r="C813" s="29">
        <v>73.940002000000007</v>
      </c>
      <c r="D813" s="29">
        <v>72.760002</v>
      </c>
      <c r="E813" s="29">
        <v>73.099997999999999</v>
      </c>
      <c r="F813" s="29">
        <v>69.434524999999994</v>
      </c>
      <c r="G813" s="29">
        <v>1243429</v>
      </c>
      <c r="H813" s="40">
        <f t="shared" si="12"/>
        <v>-1.0933021204085902E-3</v>
      </c>
    </row>
    <row r="814" spans="1:8" ht="15.75" customHeight="1" x14ac:dyDescent="0.25">
      <c r="A814" s="28">
        <v>43537</v>
      </c>
      <c r="B814" s="29">
        <v>72.839995999999999</v>
      </c>
      <c r="C814" s="29">
        <v>73.769997000000004</v>
      </c>
      <c r="D814" s="29">
        <v>72.830001999999993</v>
      </c>
      <c r="E814" s="29">
        <v>73.629997000000003</v>
      </c>
      <c r="F814" s="29">
        <v>69.937950000000001</v>
      </c>
      <c r="G814" s="29">
        <v>1117529</v>
      </c>
      <c r="H814" s="40">
        <f t="shared" si="12"/>
        <v>7.2503556407998992E-3</v>
      </c>
    </row>
    <row r="815" spans="1:8" ht="15.75" customHeight="1" x14ac:dyDescent="0.25">
      <c r="A815" s="28">
        <v>43538</v>
      </c>
      <c r="B815" s="29">
        <v>73.739998</v>
      </c>
      <c r="C815" s="29">
        <v>74.709998999999996</v>
      </c>
      <c r="D815" s="29">
        <v>73.510002</v>
      </c>
      <c r="E815" s="29">
        <v>73.779999000000004</v>
      </c>
      <c r="F815" s="29">
        <v>70.080428999999995</v>
      </c>
      <c r="G815" s="29">
        <v>1541976</v>
      </c>
      <c r="H815" s="40">
        <f t="shared" si="12"/>
        <v>2.0372201358489495E-3</v>
      </c>
    </row>
    <row r="816" spans="1:8" ht="15.75" customHeight="1" x14ac:dyDescent="0.25">
      <c r="A816" s="28">
        <v>43539</v>
      </c>
      <c r="B816" s="29">
        <v>74.220000999999996</v>
      </c>
      <c r="C816" s="29">
        <v>75.180000000000007</v>
      </c>
      <c r="D816" s="29">
        <v>72.769997000000004</v>
      </c>
      <c r="E816" s="29">
        <v>74.089995999999999</v>
      </c>
      <c r="F816" s="29">
        <v>70.374886000000004</v>
      </c>
      <c r="G816" s="29">
        <v>4131566</v>
      </c>
      <c r="H816" s="40">
        <f t="shared" si="12"/>
        <v>4.2017008771451092E-3</v>
      </c>
    </row>
    <row r="817" spans="1:8" ht="15.75" customHeight="1" x14ac:dyDescent="0.25">
      <c r="A817" s="28">
        <v>43542</v>
      </c>
      <c r="B817" s="29">
        <v>74.300003000000004</v>
      </c>
      <c r="C817" s="29">
        <v>74.419998000000007</v>
      </c>
      <c r="D817" s="29">
        <v>73.900002000000001</v>
      </c>
      <c r="E817" s="29">
        <v>74.169998000000007</v>
      </c>
      <c r="F817" s="29">
        <v>70.450873999999999</v>
      </c>
      <c r="G817" s="29">
        <v>954628</v>
      </c>
      <c r="H817" s="40">
        <f t="shared" si="12"/>
        <v>1.0797601860412787E-3</v>
      </c>
    </row>
    <row r="818" spans="1:8" ht="15.75" customHeight="1" x14ac:dyDescent="0.25">
      <c r="A818" s="28">
        <v>43543</v>
      </c>
      <c r="B818" s="29">
        <v>74.139999000000003</v>
      </c>
      <c r="C818" s="29">
        <v>76.5</v>
      </c>
      <c r="D818" s="29">
        <v>74.099997999999999</v>
      </c>
      <c r="E818" s="29">
        <v>75.720000999999996</v>
      </c>
      <c r="F818" s="29">
        <v>71.923157000000003</v>
      </c>
      <c r="G818" s="29">
        <v>1907389</v>
      </c>
      <c r="H818" s="40">
        <f t="shared" si="12"/>
        <v>2.0898009015473784E-2</v>
      </c>
    </row>
    <row r="819" spans="1:8" ht="15.75" customHeight="1" x14ac:dyDescent="0.25">
      <c r="A819" s="28">
        <v>43544</v>
      </c>
      <c r="B819" s="29">
        <v>75.910004000000001</v>
      </c>
      <c r="C819" s="29">
        <v>75.910004000000001</v>
      </c>
      <c r="D819" s="29">
        <v>71.279999000000004</v>
      </c>
      <c r="E819" s="29">
        <v>71.980002999999996</v>
      </c>
      <c r="F819" s="29">
        <v>68.370688999999999</v>
      </c>
      <c r="G819" s="29">
        <v>4291080</v>
      </c>
      <c r="H819" s="40">
        <f t="shared" si="12"/>
        <v>-4.9392548216425025E-2</v>
      </c>
    </row>
    <row r="820" spans="1:8" ht="15.75" customHeight="1" x14ac:dyDescent="0.25">
      <c r="A820" s="28">
        <v>43545</v>
      </c>
      <c r="B820" s="29">
        <v>71.809997999999993</v>
      </c>
      <c r="C820" s="29">
        <v>72.389999000000003</v>
      </c>
      <c r="D820" s="29">
        <v>70.830001999999993</v>
      </c>
      <c r="E820" s="29">
        <v>71.150002000000001</v>
      </c>
      <c r="F820" s="29">
        <v>67.582313999999997</v>
      </c>
      <c r="G820" s="29">
        <v>1763972</v>
      </c>
      <c r="H820" s="40">
        <f t="shared" si="12"/>
        <v>-1.1530891549154987E-2</v>
      </c>
    </row>
    <row r="821" spans="1:8" ht="15.75" customHeight="1" x14ac:dyDescent="0.25">
      <c r="A821" s="28">
        <v>43546</v>
      </c>
      <c r="B821" s="29">
        <v>71.25</v>
      </c>
      <c r="C821" s="29">
        <v>71.419998000000007</v>
      </c>
      <c r="D821" s="29">
        <v>69.180000000000007</v>
      </c>
      <c r="E821" s="29">
        <v>69.599997999999999</v>
      </c>
      <c r="F821" s="29">
        <v>66.110031000000006</v>
      </c>
      <c r="G821" s="29">
        <v>3025563</v>
      </c>
      <c r="H821" s="40">
        <f t="shared" si="12"/>
        <v>-2.1785033877354198E-2</v>
      </c>
    </row>
    <row r="822" spans="1:8" ht="15.75" customHeight="1" x14ac:dyDescent="0.25">
      <c r="A822" s="28">
        <v>43549</v>
      </c>
      <c r="B822" s="29">
        <v>69</v>
      </c>
      <c r="C822" s="29">
        <v>69.690002000000007</v>
      </c>
      <c r="D822" s="29">
        <v>68.779999000000004</v>
      </c>
      <c r="E822" s="29">
        <v>68.919998000000007</v>
      </c>
      <c r="F822" s="29">
        <v>65.464127000000005</v>
      </c>
      <c r="G822" s="29">
        <v>1544865</v>
      </c>
      <c r="H822" s="40">
        <f t="shared" si="12"/>
        <v>-9.7701360932654913E-3</v>
      </c>
    </row>
    <row r="823" spans="1:8" ht="15.75" customHeight="1" x14ac:dyDescent="0.25">
      <c r="A823" s="28">
        <v>43550</v>
      </c>
      <c r="B823" s="29">
        <v>68.889999000000003</v>
      </c>
      <c r="C823" s="29">
        <v>68.930000000000007</v>
      </c>
      <c r="D823" s="29">
        <v>67.910004000000001</v>
      </c>
      <c r="E823" s="29">
        <v>67.910004000000001</v>
      </c>
      <c r="F823" s="29">
        <v>64.504776000000007</v>
      </c>
      <c r="G823" s="29">
        <v>2153100</v>
      </c>
      <c r="H823" s="40">
        <f t="shared" si="12"/>
        <v>-1.4654606178434171E-2</v>
      </c>
    </row>
    <row r="824" spans="1:8" ht="15.75" customHeight="1" x14ac:dyDescent="0.25">
      <c r="A824" s="28">
        <v>43551</v>
      </c>
      <c r="B824" s="29">
        <v>68.5</v>
      </c>
      <c r="C824" s="29">
        <v>68.949996999999996</v>
      </c>
      <c r="D824" s="29">
        <v>67.730002999999996</v>
      </c>
      <c r="E824" s="29">
        <v>68.230002999999996</v>
      </c>
      <c r="F824" s="29">
        <v>64.808730999999995</v>
      </c>
      <c r="G824" s="29">
        <v>1876013</v>
      </c>
      <c r="H824" s="40">
        <f t="shared" si="12"/>
        <v>4.712131703239919E-3</v>
      </c>
    </row>
    <row r="825" spans="1:8" ht="15.75" customHeight="1" x14ac:dyDescent="0.25">
      <c r="A825" s="28">
        <v>43552</v>
      </c>
      <c r="B825" s="29">
        <v>67.989998</v>
      </c>
      <c r="C825" s="29">
        <v>68.589995999999999</v>
      </c>
      <c r="D825" s="29">
        <v>67.739998</v>
      </c>
      <c r="E825" s="29">
        <v>67.889999000000003</v>
      </c>
      <c r="F825" s="29">
        <v>64.485771</v>
      </c>
      <c r="G825" s="29">
        <v>1416893</v>
      </c>
      <c r="H825" s="40">
        <f t="shared" si="12"/>
        <v>-4.9832791819360844E-3</v>
      </c>
    </row>
    <row r="826" spans="1:8" ht="15.75" customHeight="1" x14ac:dyDescent="0.25">
      <c r="A826" s="28">
        <v>43553</v>
      </c>
      <c r="B826" s="29">
        <v>68.459998999999996</v>
      </c>
      <c r="C826" s="29">
        <v>68.989998</v>
      </c>
      <c r="D826" s="29">
        <v>68.059997999999993</v>
      </c>
      <c r="E826" s="29">
        <v>68.75</v>
      </c>
      <c r="F826" s="29">
        <v>65.30265</v>
      </c>
      <c r="G826" s="29">
        <v>1887263</v>
      </c>
      <c r="H826" s="40">
        <f t="shared" si="12"/>
        <v>1.2667585225894173E-2</v>
      </c>
    </row>
    <row r="827" spans="1:8" ht="15.75" customHeight="1" x14ac:dyDescent="0.25">
      <c r="A827" s="28">
        <v>43556</v>
      </c>
      <c r="B827" s="29">
        <v>69.639999000000003</v>
      </c>
      <c r="C827" s="29">
        <v>70.629997000000003</v>
      </c>
      <c r="D827" s="29">
        <v>69.589995999999999</v>
      </c>
      <c r="E827" s="29">
        <v>69.699996999999996</v>
      </c>
      <c r="F827" s="29">
        <v>66.205009000000004</v>
      </c>
      <c r="G827" s="29">
        <v>2396741</v>
      </c>
      <c r="H827" s="40">
        <f t="shared" si="12"/>
        <v>1.3818106922154128E-2</v>
      </c>
    </row>
    <row r="828" spans="1:8" ht="15.75" customHeight="1" x14ac:dyDescent="0.25">
      <c r="A828" s="28">
        <v>43557</v>
      </c>
      <c r="B828" s="29">
        <v>69.730002999999996</v>
      </c>
      <c r="C828" s="29">
        <v>71.919998000000007</v>
      </c>
      <c r="D828" s="29">
        <v>69.680000000000007</v>
      </c>
      <c r="E828" s="29">
        <v>71.25</v>
      </c>
      <c r="F828" s="29">
        <v>67.677291999999994</v>
      </c>
      <c r="G828" s="29">
        <v>2622991</v>
      </c>
      <c r="H828" s="40">
        <f t="shared" si="12"/>
        <v>2.2238241822457816E-2</v>
      </c>
    </row>
    <row r="829" spans="1:8" ht="15.75" customHeight="1" x14ac:dyDescent="0.25">
      <c r="A829" s="28">
        <v>43558</v>
      </c>
      <c r="B829" s="29">
        <v>72.099997999999999</v>
      </c>
      <c r="C829" s="29">
        <v>72.870002999999997</v>
      </c>
      <c r="D829" s="29">
        <v>72</v>
      </c>
      <c r="E829" s="29">
        <v>72.580001999999993</v>
      </c>
      <c r="F829" s="29">
        <v>68.940605000000005</v>
      </c>
      <c r="G829" s="29">
        <v>2166661</v>
      </c>
      <c r="H829" s="40">
        <f t="shared" si="12"/>
        <v>1.8666719111633645E-2</v>
      </c>
    </row>
    <row r="830" spans="1:8" ht="15.75" customHeight="1" x14ac:dyDescent="0.25">
      <c r="A830" s="28">
        <v>43559</v>
      </c>
      <c r="B830" s="29">
        <v>72.25</v>
      </c>
      <c r="C830" s="29">
        <v>73.849997999999999</v>
      </c>
      <c r="D830" s="29">
        <v>72.150002000000001</v>
      </c>
      <c r="E830" s="29">
        <v>73.339995999999999</v>
      </c>
      <c r="F830" s="29">
        <v>69.662491000000003</v>
      </c>
      <c r="G830" s="29">
        <v>2168174</v>
      </c>
      <c r="H830" s="40">
        <f t="shared" si="12"/>
        <v>1.0471129459916906E-2</v>
      </c>
    </row>
    <row r="831" spans="1:8" ht="15.75" customHeight="1" x14ac:dyDescent="0.25">
      <c r="A831" s="28">
        <v>43560</v>
      </c>
      <c r="B831" s="29">
        <v>73.470000999999996</v>
      </c>
      <c r="C831" s="29">
        <v>74.139999000000003</v>
      </c>
      <c r="D831" s="29">
        <v>73.470000999999996</v>
      </c>
      <c r="E831" s="29">
        <v>73.790001000000004</v>
      </c>
      <c r="F831" s="29">
        <v>70.089928</v>
      </c>
      <c r="G831" s="29">
        <v>1427259</v>
      </c>
      <c r="H831" s="40">
        <f t="shared" si="12"/>
        <v>6.1358270981151097E-3</v>
      </c>
    </row>
    <row r="832" spans="1:8" ht="15.75" customHeight="1" x14ac:dyDescent="0.25">
      <c r="A832" s="28">
        <v>43563</v>
      </c>
      <c r="B832" s="29">
        <v>72.389999000000003</v>
      </c>
      <c r="C832" s="29">
        <v>73.730002999999996</v>
      </c>
      <c r="D832" s="29">
        <v>72.290001000000004</v>
      </c>
      <c r="E832" s="29">
        <v>73.569999999999993</v>
      </c>
      <c r="F832" s="29">
        <v>69.880959000000004</v>
      </c>
      <c r="G832" s="29">
        <v>1325909</v>
      </c>
      <c r="H832" s="40">
        <f t="shared" si="12"/>
        <v>-2.9814412136361934E-3</v>
      </c>
    </row>
    <row r="833" spans="1:8" ht="15.75" customHeight="1" x14ac:dyDescent="0.25">
      <c r="A833" s="28">
        <v>43564</v>
      </c>
      <c r="B833" s="29">
        <v>73.129997000000003</v>
      </c>
      <c r="C833" s="29">
        <v>74.059997999999993</v>
      </c>
      <c r="D833" s="29">
        <v>72.889999000000003</v>
      </c>
      <c r="E833" s="29">
        <v>73.199996999999996</v>
      </c>
      <c r="F833" s="29">
        <v>69.529510000000002</v>
      </c>
      <c r="G833" s="29">
        <v>1281897</v>
      </c>
      <c r="H833" s="40">
        <f t="shared" si="12"/>
        <v>-5.0292526752531153E-3</v>
      </c>
    </row>
    <row r="834" spans="1:8" ht="15.75" customHeight="1" x14ac:dyDescent="0.25">
      <c r="A834" s="28">
        <v>43565</v>
      </c>
      <c r="B834" s="29">
        <v>72.940002000000007</v>
      </c>
      <c r="C834" s="29">
        <v>73.580001999999993</v>
      </c>
      <c r="D834" s="29">
        <v>72.889999000000003</v>
      </c>
      <c r="E834" s="29">
        <v>73.190002000000007</v>
      </c>
      <c r="F834" s="29">
        <v>69.520020000000002</v>
      </c>
      <c r="G834" s="29">
        <v>1264318</v>
      </c>
      <c r="H834" s="40">
        <f t="shared" si="12"/>
        <v>-1.3648880885253067E-4</v>
      </c>
    </row>
    <row r="835" spans="1:8" ht="15.75" customHeight="1" x14ac:dyDescent="0.25">
      <c r="A835" s="28">
        <v>43566</v>
      </c>
      <c r="B835" s="29">
        <v>73.330001999999993</v>
      </c>
      <c r="C835" s="29">
        <v>73.839995999999999</v>
      </c>
      <c r="D835" s="29">
        <v>72.769997000000004</v>
      </c>
      <c r="E835" s="29">
        <v>73.510002</v>
      </c>
      <c r="F835" s="29">
        <v>69.823975000000004</v>
      </c>
      <c r="G835" s="29">
        <v>1287851</v>
      </c>
      <c r="H835" s="40">
        <f t="shared" si="12"/>
        <v>4.3721937939604771E-3</v>
      </c>
    </row>
    <row r="836" spans="1:8" ht="15.75" customHeight="1" x14ac:dyDescent="0.25">
      <c r="A836" s="28">
        <v>43567</v>
      </c>
      <c r="B836" s="29">
        <v>73</v>
      </c>
      <c r="C836" s="29">
        <v>75.540001000000004</v>
      </c>
      <c r="D836" s="29">
        <v>72.639999000000003</v>
      </c>
      <c r="E836" s="29">
        <v>75.290001000000004</v>
      </c>
      <c r="F836" s="29">
        <v>71.514717000000005</v>
      </c>
      <c r="G836" s="29">
        <v>2612728</v>
      </c>
      <c r="H836" s="40">
        <f t="shared" ref="H836:H899" si="13">F836/F835-1</f>
        <v>2.4214347579037065E-2</v>
      </c>
    </row>
    <row r="837" spans="1:8" ht="15.75" customHeight="1" x14ac:dyDescent="0.25">
      <c r="A837" s="28">
        <v>43570</v>
      </c>
      <c r="B837" s="29">
        <v>75.129997000000003</v>
      </c>
      <c r="C837" s="29">
        <v>75.989998</v>
      </c>
      <c r="D837" s="29">
        <v>74.910004000000001</v>
      </c>
      <c r="E837" s="29">
        <v>75.650002000000001</v>
      </c>
      <c r="F837" s="29">
        <v>71.856667000000002</v>
      </c>
      <c r="G837" s="29">
        <v>1175155</v>
      </c>
      <c r="H837" s="40">
        <f t="shared" si="13"/>
        <v>4.7815332891549822E-3</v>
      </c>
    </row>
    <row r="838" spans="1:8" ht="15.75" customHeight="1" x14ac:dyDescent="0.25">
      <c r="A838" s="28">
        <v>43571</v>
      </c>
      <c r="B838" s="29">
        <v>76</v>
      </c>
      <c r="C838" s="29">
        <v>76.680000000000007</v>
      </c>
      <c r="D838" s="29">
        <v>75.730002999999996</v>
      </c>
      <c r="E838" s="29">
        <v>76.400002000000001</v>
      </c>
      <c r="F838" s="29">
        <v>72.569061000000005</v>
      </c>
      <c r="G838" s="29">
        <v>1587145</v>
      </c>
      <c r="H838" s="40">
        <f t="shared" si="13"/>
        <v>9.9140974629396972E-3</v>
      </c>
    </row>
    <row r="839" spans="1:8" ht="15.75" customHeight="1" x14ac:dyDescent="0.25">
      <c r="A839" s="28">
        <v>43572</v>
      </c>
      <c r="B839" s="29">
        <v>77.099997999999999</v>
      </c>
      <c r="C839" s="29">
        <v>78.040001000000004</v>
      </c>
      <c r="D839" s="29">
        <v>76.309997999999993</v>
      </c>
      <c r="E839" s="29">
        <v>77.25</v>
      </c>
      <c r="F839" s="29">
        <v>73.376434000000003</v>
      </c>
      <c r="G839" s="29">
        <v>2357190</v>
      </c>
      <c r="H839" s="40">
        <f t="shared" si="13"/>
        <v>1.1125581465081913E-2</v>
      </c>
    </row>
    <row r="840" spans="1:8" ht="15.75" customHeight="1" x14ac:dyDescent="0.25">
      <c r="A840" s="28">
        <v>43573</v>
      </c>
      <c r="B840" s="29">
        <v>77.199996999999996</v>
      </c>
      <c r="C840" s="29">
        <v>78.300003000000004</v>
      </c>
      <c r="D840" s="29">
        <v>76.849997999999999</v>
      </c>
      <c r="E840" s="29">
        <v>77.75</v>
      </c>
      <c r="F840" s="29">
        <v>73.851364000000004</v>
      </c>
      <c r="G840" s="29">
        <v>2868292</v>
      </c>
      <c r="H840" s="40">
        <f t="shared" si="13"/>
        <v>6.4725140499468647E-3</v>
      </c>
    </row>
    <row r="841" spans="1:8" ht="15.75" customHeight="1" x14ac:dyDescent="0.25">
      <c r="A841" s="28">
        <v>43578</v>
      </c>
      <c r="B841" s="29">
        <v>77.75</v>
      </c>
      <c r="C841" s="29">
        <v>78.190002000000007</v>
      </c>
      <c r="D841" s="29">
        <v>77.410004000000001</v>
      </c>
      <c r="E841" s="29">
        <v>77.5</v>
      </c>
      <c r="F841" s="29">
        <v>73.613899000000004</v>
      </c>
      <c r="G841" s="29">
        <v>1139985</v>
      </c>
      <c r="H841" s="40">
        <f t="shared" si="13"/>
        <v>-3.2154450119566969E-3</v>
      </c>
    </row>
    <row r="842" spans="1:8" ht="15.75" customHeight="1" x14ac:dyDescent="0.25">
      <c r="A842" s="28">
        <v>43579</v>
      </c>
      <c r="B842" s="29">
        <v>76.400002000000001</v>
      </c>
      <c r="C842" s="29">
        <v>77.269997000000004</v>
      </c>
      <c r="D842" s="29">
        <v>75.889999000000003</v>
      </c>
      <c r="E842" s="29">
        <v>76.470000999999996</v>
      </c>
      <c r="F842" s="29">
        <v>72.635543999999996</v>
      </c>
      <c r="G842" s="29">
        <v>1779199</v>
      </c>
      <c r="H842" s="40">
        <f t="shared" si="13"/>
        <v>-1.3290357028908462E-2</v>
      </c>
    </row>
    <row r="843" spans="1:8" ht="15.75" customHeight="1" x14ac:dyDescent="0.25">
      <c r="A843" s="28">
        <v>43580</v>
      </c>
      <c r="B843" s="29">
        <v>76.319999999999993</v>
      </c>
      <c r="C843" s="29">
        <v>76.559997999999993</v>
      </c>
      <c r="D843" s="29">
        <v>75.769997000000004</v>
      </c>
      <c r="E843" s="29">
        <v>75.779999000000004</v>
      </c>
      <c r="F843" s="29">
        <v>71.980141000000003</v>
      </c>
      <c r="G843" s="29">
        <v>1453960</v>
      </c>
      <c r="H843" s="40">
        <f t="shared" si="13"/>
        <v>-9.0231719060298587E-3</v>
      </c>
    </row>
    <row r="844" spans="1:8" ht="15.75" customHeight="1" x14ac:dyDescent="0.25">
      <c r="A844" s="28">
        <v>43581</v>
      </c>
      <c r="B844" s="29">
        <v>75.910004000000001</v>
      </c>
      <c r="C844" s="29">
        <v>76.459998999999996</v>
      </c>
      <c r="D844" s="29">
        <v>75.569999999999993</v>
      </c>
      <c r="E844" s="29">
        <v>76.199996999999996</v>
      </c>
      <c r="F844" s="29">
        <v>72.379081999999997</v>
      </c>
      <c r="G844" s="29">
        <v>1289602</v>
      </c>
      <c r="H844" s="40">
        <f t="shared" si="13"/>
        <v>5.5423759172685827E-3</v>
      </c>
    </row>
    <row r="845" spans="1:8" ht="15.75" customHeight="1" x14ac:dyDescent="0.25">
      <c r="A845" s="28">
        <v>43584</v>
      </c>
      <c r="B845" s="29">
        <v>76.160004000000001</v>
      </c>
      <c r="C845" s="29">
        <v>76.760002</v>
      </c>
      <c r="D845" s="29">
        <v>75.790001000000004</v>
      </c>
      <c r="E845" s="29">
        <v>75.889999000000003</v>
      </c>
      <c r="F845" s="29">
        <v>72.084625000000003</v>
      </c>
      <c r="G845" s="29">
        <v>899246</v>
      </c>
      <c r="H845" s="40">
        <f t="shared" si="13"/>
        <v>-4.0682610481298509E-3</v>
      </c>
    </row>
    <row r="846" spans="1:8" ht="15.75" customHeight="1" x14ac:dyDescent="0.25">
      <c r="A846" s="28">
        <v>43585</v>
      </c>
      <c r="B846" s="29">
        <v>75.510002</v>
      </c>
      <c r="C846" s="29">
        <v>75.900002000000001</v>
      </c>
      <c r="D846" s="29">
        <v>75.190002000000007</v>
      </c>
      <c r="E846" s="29">
        <v>75.900002000000001</v>
      </c>
      <c r="F846" s="29">
        <v>72.094131000000004</v>
      </c>
      <c r="G846" s="29">
        <v>1217765</v>
      </c>
      <c r="H846" s="40">
        <f t="shared" si="13"/>
        <v>1.3187278147031023E-4</v>
      </c>
    </row>
    <row r="847" spans="1:8" ht="15.75" customHeight="1" x14ac:dyDescent="0.25">
      <c r="A847" s="28">
        <v>43587</v>
      </c>
      <c r="B847" s="29">
        <v>75.690002000000007</v>
      </c>
      <c r="C847" s="29">
        <v>76.779999000000004</v>
      </c>
      <c r="D847" s="29">
        <v>75.480002999999996</v>
      </c>
      <c r="E847" s="29">
        <v>75.800003000000004</v>
      </c>
      <c r="F847" s="29">
        <v>71.999145999999996</v>
      </c>
      <c r="G847" s="29">
        <v>1694344</v>
      </c>
      <c r="H847" s="40">
        <f t="shared" si="13"/>
        <v>-1.3175136267334908E-3</v>
      </c>
    </row>
    <row r="848" spans="1:8" ht="15.75" customHeight="1" x14ac:dyDescent="0.25">
      <c r="A848" s="28">
        <v>43588</v>
      </c>
      <c r="B848" s="29">
        <v>75.529999000000004</v>
      </c>
      <c r="C848" s="29">
        <v>75.800003000000004</v>
      </c>
      <c r="D848" s="29">
        <v>75.260002</v>
      </c>
      <c r="E848" s="29">
        <v>75.669998000000007</v>
      </c>
      <c r="F848" s="29">
        <v>71.875656000000006</v>
      </c>
      <c r="G848" s="29">
        <v>1047600</v>
      </c>
      <c r="H848" s="40">
        <f t="shared" si="13"/>
        <v>-1.71515923258303E-3</v>
      </c>
    </row>
    <row r="849" spans="1:8" ht="15.75" customHeight="1" x14ac:dyDescent="0.25">
      <c r="A849" s="28">
        <v>43591</v>
      </c>
      <c r="B849" s="29">
        <v>73.019997000000004</v>
      </c>
      <c r="C849" s="29">
        <v>74.019997000000004</v>
      </c>
      <c r="D849" s="29">
        <v>72.160004000000001</v>
      </c>
      <c r="E849" s="29">
        <v>74</v>
      </c>
      <c r="F849" s="29">
        <v>70.289398000000006</v>
      </c>
      <c r="G849" s="29">
        <v>2560420</v>
      </c>
      <c r="H849" s="40">
        <f t="shared" si="13"/>
        <v>-2.2069475094599444E-2</v>
      </c>
    </row>
    <row r="850" spans="1:8" ht="15.75" customHeight="1" x14ac:dyDescent="0.25">
      <c r="A850" s="28">
        <v>43592</v>
      </c>
      <c r="B850" s="29">
        <v>73.5</v>
      </c>
      <c r="C850" s="29">
        <v>73.75</v>
      </c>
      <c r="D850" s="29">
        <v>71.430000000000007</v>
      </c>
      <c r="E850" s="29">
        <v>72.279999000000004</v>
      </c>
      <c r="F850" s="29">
        <v>68.655647000000002</v>
      </c>
      <c r="G850" s="29">
        <v>2524460</v>
      </c>
      <c r="H850" s="40">
        <f t="shared" si="13"/>
        <v>-2.3243206607061917E-2</v>
      </c>
    </row>
    <row r="851" spans="1:8" ht="15.75" customHeight="1" x14ac:dyDescent="0.25">
      <c r="A851" s="28">
        <v>43593</v>
      </c>
      <c r="B851" s="29">
        <v>71.610000999999997</v>
      </c>
      <c r="C851" s="29">
        <v>71.800003000000004</v>
      </c>
      <c r="D851" s="29">
        <v>69.910004000000001</v>
      </c>
      <c r="E851" s="29">
        <v>71.379997000000003</v>
      </c>
      <c r="F851" s="29">
        <v>67.800774000000004</v>
      </c>
      <c r="G851" s="29">
        <v>2863706</v>
      </c>
      <c r="H851" s="40">
        <f t="shared" si="13"/>
        <v>-1.2451605036946201E-2</v>
      </c>
    </row>
    <row r="852" spans="1:8" ht="15.75" customHeight="1" x14ac:dyDescent="0.25">
      <c r="A852" s="28">
        <v>43594</v>
      </c>
      <c r="B852" s="29">
        <v>70.910004000000001</v>
      </c>
      <c r="C852" s="29">
        <v>70.980002999999996</v>
      </c>
      <c r="D852" s="29">
        <v>68.690002000000007</v>
      </c>
      <c r="E852" s="29">
        <v>69.300003000000004</v>
      </c>
      <c r="F852" s="29">
        <v>65.825073000000003</v>
      </c>
      <c r="G852" s="29">
        <v>3095227</v>
      </c>
      <c r="H852" s="40">
        <f t="shared" si="13"/>
        <v>-2.9139800085468015E-2</v>
      </c>
    </row>
    <row r="853" spans="1:8" ht="15.75" customHeight="1" x14ac:dyDescent="0.25">
      <c r="A853" s="28">
        <v>43595</v>
      </c>
      <c r="B853" s="29">
        <v>69.879997000000003</v>
      </c>
      <c r="C853" s="29">
        <v>70.120002999999997</v>
      </c>
      <c r="D853" s="29">
        <v>68.639999000000003</v>
      </c>
      <c r="E853" s="29">
        <v>68.870002999999997</v>
      </c>
      <c r="F853" s="29">
        <v>65.416640999999998</v>
      </c>
      <c r="G853" s="29">
        <v>3311601</v>
      </c>
      <c r="H853" s="40">
        <f t="shared" si="13"/>
        <v>-6.2048089183281974E-3</v>
      </c>
    </row>
    <row r="854" spans="1:8" ht="15.75" customHeight="1" x14ac:dyDescent="0.25">
      <c r="A854" s="28">
        <v>43598</v>
      </c>
      <c r="B854" s="29">
        <v>68.800003000000004</v>
      </c>
      <c r="C854" s="29">
        <v>68.800003000000004</v>
      </c>
      <c r="D854" s="29">
        <v>67.029999000000004</v>
      </c>
      <c r="E854" s="29">
        <v>68.059997999999993</v>
      </c>
      <c r="F854" s="29">
        <v>64.647246999999993</v>
      </c>
      <c r="G854" s="29">
        <v>2857093</v>
      </c>
      <c r="H854" s="40">
        <f t="shared" si="13"/>
        <v>-1.1761441557355479E-2</v>
      </c>
    </row>
    <row r="855" spans="1:8" ht="15.75" customHeight="1" x14ac:dyDescent="0.25">
      <c r="A855" s="28">
        <v>43599</v>
      </c>
      <c r="B855" s="29">
        <v>68.669998000000007</v>
      </c>
      <c r="C855" s="29">
        <v>68.699996999999996</v>
      </c>
      <c r="D855" s="29">
        <v>67.419998000000007</v>
      </c>
      <c r="E855" s="29">
        <v>67.879997000000003</v>
      </c>
      <c r="F855" s="29">
        <v>64.476273000000006</v>
      </c>
      <c r="G855" s="29">
        <v>2065886</v>
      </c>
      <c r="H855" s="40">
        <f t="shared" si="13"/>
        <v>-2.6447220559908668E-3</v>
      </c>
    </row>
    <row r="856" spans="1:8" ht="15.75" customHeight="1" x14ac:dyDescent="0.25">
      <c r="A856" s="28">
        <v>43600</v>
      </c>
      <c r="B856" s="29">
        <v>68.300003000000004</v>
      </c>
      <c r="C856" s="29">
        <v>71.300003000000004</v>
      </c>
      <c r="D856" s="29">
        <v>66.529999000000004</v>
      </c>
      <c r="E856" s="29">
        <v>70</v>
      </c>
      <c r="F856" s="29">
        <v>66.489975000000001</v>
      </c>
      <c r="G856" s="29">
        <v>4082038</v>
      </c>
      <c r="H856" s="40">
        <f t="shared" si="13"/>
        <v>3.1231674944983245E-2</v>
      </c>
    </row>
    <row r="857" spans="1:8" ht="15.75" customHeight="1" x14ac:dyDescent="0.25">
      <c r="A857" s="28">
        <v>43601</v>
      </c>
      <c r="B857" s="29">
        <v>70.040001000000004</v>
      </c>
      <c r="C857" s="29">
        <v>70.569999999999993</v>
      </c>
      <c r="D857" s="29">
        <v>68.930000000000007</v>
      </c>
      <c r="E857" s="29">
        <v>69.800003000000004</v>
      </c>
      <c r="F857" s="29">
        <v>66.300003000000004</v>
      </c>
      <c r="G857" s="29">
        <v>3459647</v>
      </c>
      <c r="H857" s="40">
        <f t="shared" si="13"/>
        <v>-2.8571525256250174E-3</v>
      </c>
    </row>
    <row r="858" spans="1:8" ht="15.75" customHeight="1" x14ac:dyDescent="0.25">
      <c r="A858" s="28">
        <v>43602</v>
      </c>
      <c r="B858" s="29">
        <v>66.529999000000004</v>
      </c>
      <c r="C858" s="29">
        <v>66.690002000000007</v>
      </c>
      <c r="D858" s="29">
        <v>65.069999999999993</v>
      </c>
      <c r="E858" s="29">
        <v>66.160004000000001</v>
      </c>
      <c r="F858" s="29">
        <v>66.160004000000001</v>
      </c>
      <c r="G858" s="29">
        <v>3285738</v>
      </c>
      <c r="H858" s="40">
        <f t="shared" si="13"/>
        <v>-2.111598697816075E-3</v>
      </c>
    </row>
    <row r="859" spans="1:8" ht="15.75" customHeight="1" x14ac:dyDescent="0.25">
      <c r="A859" s="28">
        <v>43605</v>
      </c>
      <c r="B859" s="29">
        <v>66.260002</v>
      </c>
      <c r="C859" s="29">
        <v>66.489998</v>
      </c>
      <c r="D859" s="29">
        <v>64.209998999999996</v>
      </c>
      <c r="E859" s="29">
        <v>64.809997999999993</v>
      </c>
      <c r="F859" s="29">
        <v>64.809997999999993</v>
      </c>
      <c r="G859" s="29">
        <v>2335299</v>
      </c>
      <c r="H859" s="40">
        <f t="shared" si="13"/>
        <v>-2.0405168052892053E-2</v>
      </c>
    </row>
    <row r="860" spans="1:8" ht="15.75" customHeight="1" x14ac:dyDescent="0.25">
      <c r="A860" s="28">
        <v>43606</v>
      </c>
      <c r="B860" s="29">
        <v>65.080001999999993</v>
      </c>
      <c r="C860" s="29">
        <v>65.580001999999993</v>
      </c>
      <c r="D860" s="29">
        <v>64.260002</v>
      </c>
      <c r="E860" s="29">
        <v>64.629997000000003</v>
      </c>
      <c r="F860" s="29">
        <v>64.629997000000003</v>
      </c>
      <c r="G860" s="29">
        <v>1678585</v>
      </c>
      <c r="H860" s="40">
        <f t="shared" si="13"/>
        <v>-2.777364689935502E-3</v>
      </c>
    </row>
    <row r="861" spans="1:8" ht="15.75" customHeight="1" x14ac:dyDescent="0.25">
      <c r="A861" s="28">
        <v>43607</v>
      </c>
      <c r="B861" s="29">
        <v>64.730002999999996</v>
      </c>
      <c r="C861" s="29">
        <v>64.949996999999996</v>
      </c>
      <c r="D861" s="29">
        <v>63.459999000000003</v>
      </c>
      <c r="E861" s="29">
        <v>64.230002999999996</v>
      </c>
      <c r="F861" s="29">
        <v>64.230002999999996</v>
      </c>
      <c r="G861" s="29">
        <v>1972263</v>
      </c>
      <c r="H861" s="40">
        <f t="shared" si="13"/>
        <v>-6.1889837315017848E-3</v>
      </c>
    </row>
    <row r="862" spans="1:8" ht="15.75" customHeight="1" x14ac:dyDescent="0.25">
      <c r="A862" s="28">
        <v>43608</v>
      </c>
      <c r="B862" s="29">
        <v>63.23</v>
      </c>
      <c r="C862" s="29">
        <v>63.66</v>
      </c>
      <c r="D862" s="29">
        <v>62.759998000000003</v>
      </c>
      <c r="E862" s="29">
        <v>63.389999000000003</v>
      </c>
      <c r="F862" s="29">
        <v>63.389999000000003</v>
      </c>
      <c r="G862" s="29">
        <v>2323587</v>
      </c>
      <c r="H862" s="40">
        <f t="shared" si="13"/>
        <v>-1.307806259949873E-2</v>
      </c>
    </row>
    <row r="863" spans="1:8" ht="15.75" customHeight="1" x14ac:dyDescent="0.25">
      <c r="A863" s="28">
        <v>43609</v>
      </c>
      <c r="B863" s="29">
        <v>64.029999000000004</v>
      </c>
      <c r="C863" s="29">
        <v>64.330001999999993</v>
      </c>
      <c r="D863" s="29">
        <v>63.330002</v>
      </c>
      <c r="E863" s="29">
        <v>63.470001000000003</v>
      </c>
      <c r="F863" s="29">
        <v>63.470001000000003</v>
      </c>
      <c r="G863" s="29">
        <v>1678062</v>
      </c>
      <c r="H863" s="40">
        <f t="shared" si="13"/>
        <v>1.2620602817803306E-3</v>
      </c>
    </row>
    <row r="864" spans="1:8" ht="15.75" customHeight="1" x14ac:dyDescent="0.25">
      <c r="A864" s="28">
        <v>43612</v>
      </c>
      <c r="B864" s="29">
        <v>64.550003000000004</v>
      </c>
      <c r="C864" s="29">
        <v>64.980002999999996</v>
      </c>
      <c r="D864" s="29">
        <v>63.34</v>
      </c>
      <c r="E864" s="29">
        <v>63.759998000000003</v>
      </c>
      <c r="F864" s="29">
        <v>63.759998000000003</v>
      </c>
      <c r="G864" s="29">
        <v>1328854</v>
      </c>
      <c r="H864" s="40">
        <f t="shared" si="13"/>
        <v>4.5690404195835033E-3</v>
      </c>
    </row>
    <row r="865" spans="1:8" ht="15.75" customHeight="1" x14ac:dyDescent="0.25">
      <c r="A865" s="28">
        <v>43613</v>
      </c>
      <c r="B865" s="29">
        <v>64</v>
      </c>
      <c r="C865" s="29">
        <v>64.599997999999999</v>
      </c>
      <c r="D865" s="29">
        <v>63.599997999999999</v>
      </c>
      <c r="E865" s="29">
        <v>63.84</v>
      </c>
      <c r="F865" s="29">
        <v>63.84</v>
      </c>
      <c r="G865" s="29">
        <v>1653216</v>
      </c>
      <c r="H865" s="40">
        <f t="shared" si="13"/>
        <v>1.2547365512778352E-3</v>
      </c>
    </row>
    <row r="866" spans="1:8" ht="15.75" customHeight="1" x14ac:dyDescent="0.25">
      <c r="A866" s="28">
        <v>43614</v>
      </c>
      <c r="B866" s="29">
        <v>63.23</v>
      </c>
      <c r="C866" s="29">
        <v>63.459999000000003</v>
      </c>
      <c r="D866" s="29">
        <v>62.880001</v>
      </c>
      <c r="E866" s="29">
        <v>63.150002000000001</v>
      </c>
      <c r="F866" s="29">
        <v>63.150002000000001</v>
      </c>
      <c r="G866" s="29">
        <v>1499372</v>
      </c>
      <c r="H866" s="40">
        <f t="shared" si="13"/>
        <v>-1.080823934837094E-2</v>
      </c>
    </row>
    <row r="867" spans="1:8" ht="15.75" customHeight="1" x14ac:dyDescent="0.25">
      <c r="A867" s="28">
        <v>43615</v>
      </c>
      <c r="B867" s="29">
        <v>63.32</v>
      </c>
      <c r="C867" s="29">
        <v>63.650002000000001</v>
      </c>
      <c r="D867" s="29">
        <v>62.860000999999997</v>
      </c>
      <c r="E867" s="29">
        <v>63.049999</v>
      </c>
      <c r="F867" s="29">
        <v>63.049999</v>
      </c>
      <c r="G867" s="29">
        <v>799538</v>
      </c>
      <c r="H867" s="40">
        <f t="shared" si="13"/>
        <v>-1.5835787305280569E-3</v>
      </c>
    </row>
    <row r="868" spans="1:8" ht="15.75" customHeight="1" x14ac:dyDescent="0.25">
      <c r="A868" s="28">
        <v>43616</v>
      </c>
      <c r="B868" s="29">
        <v>61.82</v>
      </c>
      <c r="C868" s="29">
        <v>62.150002000000001</v>
      </c>
      <c r="D868" s="29">
        <v>61.41</v>
      </c>
      <c r="E868" s="29">
        <v>62.02</v>
      </c>
      <c r="F868" s="29">
        <v>62.02</v>
      </c>
      <c r="G868" s="29">
        <v>2000917</v>
      </c>
      <c r="H868" s="40">
        <f t="shared" si="13"/>
        <v>-1.6336225477180388E-2</v>
      </c>
    </row>
    <row r="869" spans="1:8" ht="15.75" customHeight="1" x14ac:dyDescent="0.25">
      <c r="A869" s="28">
        <v>43619</v>
      </c>
      <c r="B869" s="29">
        <v>61.700001</v>
      </c>
      <c r="C869" s="29">
        <v>61.880001</v>
      </c>
      <c r="D869" s="29">
        <v>61.139999000000003</v>
      </c>
      <c r="E869" s="29">
        <v>61.639999000000003</v>
      </c>
      <c r="F869" s="29">
        <v>61.639999000000003</v>
      </c>
      <c r="G869" s="29">
        <v>1838410</v>
      </c>
      <c r="H869" s="40">
        <f t="shared" si="13"/>
        <v>-6.1270719122863415E-3</v>
      </c>
    </row>
    <row r="870" spans="1:8" ht="15.75" customHeight="1" x14ac:dyDescent="0.25">
      <c r="A870" s="28">
        <v>43620</v>
      </c>
      <c r="B870" s="29">
        <v>61.560001</v>
      </c>
      <c r="C870" s="29">
        <v>63.709999000000003</v>
      </c>
      <c r="D870" s="29">
        <v>61.32</v>
      </c>
      <c r="E870" s="29">
        <v>63.43</v>
      </c>
      <c r="F870" s="29">
        <v>63.43</v>
      </c>
      <c r="G870" s="29">
        <v>2567653</v>
      </c>
      <c r="H870" s="40">
        <f t="shared" si="13"/>
        <v>2.903960137961703E-2</v>
      </c>
    </row>
    <row r="871" spans="1:8" ht="15.75" customHeight="1" x14ac:dyDescent="0.25">
      <c r="A871" s="28">
        <v>43621</v>
      </c>
      <c r="B871" s="29">
        <v>63.43</v>
      </c>
      <c r="C871" s="29">
        <v>63.59</v>
      </c>
      <c r="D871" s="29">
        <v>62.330002</v>
      </c>
      <c r="E871" s="29">
        <v>63.02</v>
      </c>
      <c r="F871" s="29">
        <v>63.02</v>
      </c>
      <c r="G871" s="29">
        <v>1484186</v>
      </c>
      <c r="H871" s="40">
        <f t="shared" si="13"/>
        <v>-6.4638183824687889E-3</v>
      </c>
    </row>
    <row r="872" spans="1:8" ht="15.75" customHeight="1" x14ac:dyDescent="0.25">
      <c r="A872" s="28">
        <v>43622</v>
      </c>
      <c r="B872" s="29">
        <v>62.650002000000001</v>
      </c>
      <c r="C872" s="29">
        <v>63.259998000000003</v>
      </c>
      <c r="D872" s="29">
        <v>61.73</v>
      </c>
      <c r="E872" s="29">
        <v>62.34</v>
      </c>
      <c r="F872" s="29">
        <v>62.34</v>
      </c>
      <c r="G872" s="29">
        <v>1947794</v>
      </c>
      <c r="H872" s="40">
        <f t="shared" si="13"/>
        <v>-1.0790225325293501E-2</v>
      </c>
    </row>
    <row r="873" spans="1:8" ht="15.75" customHeight="1" x14ac:dyDescent="0.25">
      <c r="A873" s="28">
        <v>43623</v>
      </c>
      <c r="B873" s="29">
        <v>62.720001000000003</v>
      </c>
      <c r="C873" s="29">
        <v>62.790000999999997</v>
      </c>
      <c r="D873" s="29">
        <v>62.009998000000003</v>
      </c>
      <c r="E873" s="29">
        <v>62.32</v>
      </c>
      <c r="F873" s="29">
        <v>62.32</v>
      </c>
      <c r="G873" s="29">
        <v>1249390</v>
      </c>
      <c r="H873" s="40">
        <f t="shared" si="13"/>
        <v>-3.2082130253452412E-4</v>
      </c>
    </row>
    <row r="874" spans="1:8" ht="15.75" customHeight="1" x14ac:dyDescent="0.25">
      <c r="A874" s="28">
        <v>43627</v>
      </c>
      <c r="B874" s="29">
        <v>62.830002</v>
      </c>
      <c r="C874" s="29">
        <v>63.68</v>
      </c>
      <c r="D874" s="29">
        <v>62.299999</v>
      </c>
      <c r="E874" s="29">
        <v>62.98</v>
      </c>
      <c r="F874" s="29">
        <v>62.98</v>
      </c>
      <c r="G874" s="29">
        <v>1922832</v>
      </c>
      <c r="H874" s="40">
        <f t="shared" si="13"/>
        <v>1.0590500641848521E-2</v>
      </c>
    </row>
    <row r="875" spans="1:8" ht="15.75" customHeight="1" x14ac:dyDescent="0.25">
      <c r="A875" s="28">
        <v>43628</v>
      </c>
      <c r="B875" s="29">
        <v>62.59</v>
      </c>
      <c r="C875" s="29">
        <v>62.93</v>
      </c>
      <c r="D875" s="29">
        <v>62.400002000000001</v>
      </c>
      <c r="E875" s="29">
        <v>62.639999000000003</v>
      </c>
      <c r="F875" s="29">
        <v>62.639999000000003</v>
      </c>
      <c r="G875" s="29">
        <v>1230534</v>
      </c>
      <c r="H875" s="40">
        <f t="shared" si="13"/>
        <v>-5.3985550968560503E-3</v>
      </c>
    </row>
    <row r="876" spans="1:8" ht="15.75" customHeight="1" x14ac:dyDescent="0.25">
      <c r="A876" s="28">
        <v>43629</v>
      </c>
      <c r="B876" s="29">
        <v>62.299999</v>
      </c>
      <c r="C876" s="29">
        <v>63.049999</v>
      </c>
      <c r="D876" s="29">
        <v>61.849997999999999</v>
      </c>
      <c r="E876" s="29">
        <v>62.779998999999997</v>
      </c>
      <c r="F876" s="29">
        <v>62.779998999999997</v>
      </c>
      <c r="G876" s="29">
        <v>1198900</v>
      </c>
      <c r="H876" s="40">
        <f t="shared" si="13"/>
        <v>2.2349936499839185E-3</v>
      </c>
    </row>
    <row r="877" spans="1:8" ht="15.75" customHeight="1" x14ac:dyDescent="0.25">
      <c r="A877" s="28">
        <v>43630</v>
      </c>
      <c r="B877" s="29">
        <v>62.580002</v>
      </c>
      <c r="C877" s="29">
        <v>62.66</v>
      </c>
      <c r="D877" s="29">
        <v>62.040000999999997</v>
      </c>
      <c r="E877" s="29">
        <v>62.459999000000003</v>
      </c>
      <c r="F877" s="29">
        <v>62.459999000000003</v>
      </c>
      <c r="G877" s="29">
        <v>1115793</v>
      </c>
      <c r="H877" s="40">
        <f t="shared" si="13"/>
        <v>-5.0971647833252254E-3</v>
      </c>
    </row>
    <row r="878" spans="1:8" ht="15.75" customHeight="1" x14ac:dyDescent="0.25">
      <c r="A878" s="28">
        <v>43633</v>
      </c>
      <c r="B878" s="29">
        <v>62.630001</v>
      </c>
      <c r="C878" s="29">
        <v>62.860000999999997</v>
      </c>
      <c r="D878" s="29">
        <v>62.099997999999999</v>
      </c>
      <c r="E878" s="29">
        <v>62.099997999999999</v>
      </c>
      <c r="F878" s="29">
        <v>62.099997999999999</v>
      </c>
      <c r="G878" s="29">
        <v>1211681</v>
      </c>
      <c r="H878" s="40">
        <f t="shared" si="13"/>
        <v>-5.7637048633318866E-3</v>
      </c>
    </row>
    <row r="879" spans="1:8" ht="15.75" customHeight="1" x14ac:dyDescent="0.25">
      <c r="A879" s="28">
        <v>43634</v>
      </c>
      <c r="B879" s="29">
        <v>62.349997999999999</v>
      </c>
      <c r="C879" s="29">
        <v>63.93</v>
      </c>
      <c r="D879" s="29">
        <v>61.66</v>
      </c>
      <c r="E879" s="29">
        <v>63.610000999999997</v>
      </c>
      <c r="F879" s="29">
        <v>63.610000999999997</v>
      </c>
      <c r="G879" s="29">
        <v>2545539</v>
      </c>
      <c r="H879" s="40">
        <f t="shared" si="13"/>
        <v>2.4315669060085865E-2</v>
      </c>
    </row>
    <row r="880" spans="1:8" ht="15.75" customHeight="1" x14ac:dyDescent="0.25">
      <c r="A880" s="28">
        <v>43635</v>
      </c>
      <c r="B880" s="29">
        <v>63.509998000000003</v>
      </c>
      <c r="C880" s="29">
        <v>64.5</v>
      </c>
      <c r="D880" s="29">
        <v>63.400002000000001</v>
      </c>
      <c r="E880" s="29">
        <v>64.199996999999996</v>
      </c>
      <c r="F880" s="29">
        <v>64.199996999999996</v>
      </c>
      <c r="G880" s="29">
        <v>1348744</v>
      </c>
      <c r="H880" s="40">
        <f t="shared" si="13"/>
        <v>9.275208154768011E-3</v>
      </c>
    </row>
    <row r="881" spans="1:8" ht="15.75" customHeight="1" x14ac:dyDescent="0.25">
      <c r="A881" s="28">
        <v>43636</v>
      </c>
      <c r="B881" s="29">
        <v>64.680000000000007</v>
      </c>
      <c r="C881" s="29">
        <v>65.029999000000004</v>
      </c>
      <c r="D881" s="29">
        <v>64.410004000000001</v>
      </c>
      <c r="E881" s="29">
        <v>64.559997999999993</v>
      </c>
      <c r="F881" s="29">
        <v>64.559997999999993</v>
      </c>
      <c r="G881" s="29">
        <v>1722902</v>
      </c>
      <c r="H881" s="40">
        <f t="shared" si="13"/>
        <v>5.6074924738702681E-3</v>
      </c>
    </row>
    <row r="882" spans="1:8" ht="15.75" customHeight="1" x14ac:dyDescent="0.25">
      <c r="A882" s="28">
        <v>43637</v>
      </c>
      <c r="B882" s="29">
        <v>64.5</v>
      </c>
      <c r="C882" s="29">
        <v>64.779999000000004</v>
      </c>
      <c r="D882" s="29">
        <v>64.25</v>
      </c>
      <c r="E882" s="29">
        <v>64.440002000000007</v>
      </c>
      <c r="F882" s="29">
        <v>64.440002000000007</v>
      </c>
      <c r="G882" s="29">
        <v>3721158</v>
      </c>
      <c r="H882" s="40">
        <f t="shared" si="13"/>
        <v>-1.8586741591903877E-3</v>
      </c>
    </row>
    <row r="883" spans="1:8" ht="15.75" customHeight="1" x14ac:dyDescent="0.25">
      <c r="A883" s="28">
        <v>43640</v>
      </c>
      <c r="B883" s="29">
        <v>64.099997999999999</v>
      </c>
      <c r="C883" s="29">
        <v>64.220000999999996</v>
      </c>
      <c r="D883" s="29">
        <v>63.34</v>
      </c>
      <c r="E883" s="29">
        <v>63.639999000000003</v>
      </c>
      <c r="F883" s="29">
        <v>63.639999000000003</v>
      </c>
      <c r="G883" s="29">
        <v>1857142</v>
      </c>
      <c r="H883" s="40">
        <f t="shared" si="13"/>
        <v>-1.2414695455782332E-2</v>
      </c>
    </row>
    <row r="884" spans="1:8" ht="15.75" customHeight="1" x14ac:dyDescent="0.25">
      <c r="A884" s="28">
        <v>43641</v>
      </c>
      <c r="B884" s="29">
        <v>63.299999</v>
      </c>
      <c r="C884" s="29">
        <v>63.66</v>
      </c>
      <c r="D884" s="29">
        <v>63.060001</v>
      </c>
      <c r="E884" s="29">
        <v>63.150002000000001</v>
      </c>
      <c r="F884" s="29">
        <v>63.150002000000001</v>
      </c>
      <c r="G884" s="29">
        <v>1400333</v>
      </c>
      <c r="H884" s="40">
        <f t="shared" si="13"/>
        <v>-7.6995130059634986E-3</v>
      </c>
    </row>
    <row r="885" spans="1:8" ht="15.75" customHeight="1" x14ac:dyDescent="0.25">
      <c r="A885" s="28">
        <v>43642</v>
      </c>
      <c r="B885" s="29">
        <v>62.810001</v>
      </c>
      <c r="C885" s="29">
        <v>64.75</v>
      </c>
      <c r="D885" s="29">
        <v>62.77</v>
      </c>
      <c r="E885" s="29">
        <v>64.569999999999993</v>
      </c>
      <c r="F885" s="29">
        <v>64.569999999999993</v>
      </c>
      <c r="G885" s="29">
        <v>2259169</v>
      </c>
      <c r="H885" s="40">
        <f t="shared" si="13"/>
        <v>2.2486111718571067E-2</v>
      </c>
    </row>
    <row r="886" spans="1:8" ht="15.75" customHeight="1" x14ac:dyDescent="0.25">
      <c r="A886" s="28">
        <v>43643</v>
      </c>
      <c r="B886" s="29">
        <v>64.610000999999997</v>
      </c>
      <c r="C886" s="29">
        <v>65.620002999999997</v>
      </c>
      <c r="D886" s="29">
        <v>64.610000999999997</v>
      </c>
      <c r="E886" s="29">
        <v>64.849997999999999</v>
      </c>
      <c r="F886" s="29">
        <v>64.849997999999999</v>
      </c>
      <c r="G886" s="29">
        <v>2436122</v>
      </c>
      <c r="H886" s="40">
        <f t="shared" si="13"/>
        <v>4.3363481492955103E-3</v>
      </c>
    </row>
    <row r="887" spans="1:8" ht="15.75" customHeight="1" x14ac:dyDescent="0.25">
      <c r="A887" s="28">
        <v>43644</v>
      </c>
      <c r="B887" s="29">
        <v>65.160004000000001</v>
      </c>
      <c r="C887" s="29">
        <v>65.330001999999993</v>
      </c>
      <c r="D887" s="29">
        <v>64.389999000000003</v>
      </c>
      <c r="E887" s="29">
        <v>65.089995999999999</v>
      </c>
      <c r="F887" s="29">
        <v>65.089995999999999</v>
      </c>
      <c r="G887" s="29">
        <v>2059202</v>
      </c>
      <c r="H887" s="40">
        <f t="shared" si="13"/>
        <v>3.7008173847592474E-3</v>
      </c>
    </row>
    <row r="888" spans="1:8" ht="15.75" customHeight="1" x14ac:dyDescent="0.25">
      <c r="A888" s="28">
        <v>43647</v>
      </c>
      <c r="B888" s="29">
        <v>66.519997000000004</v>
      </c>
      <c r="C888" s="29">
        <v>67.040001000000004</v>
      </c>
      <c r="D888" s="29">
        <v>65.099997999999999</v>
      </c>
      <c r="E888" s="29">
        <v>65.099997999999999</v>
      </c>
      <c r="F888" s="29">
        <v>65.099997999999999</v>
      </c>
      <c r="G888" s="29">
        <v>2156223</v>
      </c>
      <c r="H888" s="40">
        <f t="shared" si="13"/>
        <v>1.5366416676387828E-4</v>
      </c>
    </row>
    <row r="889" spans="1:8" ht="15.75" customHeight="1" x14ac:dyDescent="0.25">
      <c r="A889" s="28">
        <v>43648</v>
      </c>
      <c r="B889" s="29">
        <v>65.209998999999996</v>
      </c>
      <c r="C889" s="29">
        <v>65.75</v>
      </c>
      <c r="D889" s="29">
        <v>64.720000999999996</v>
      </c>
      <c r="E889" s="29">
        <v>65.330001999999993</v>
      </c>
      <c r="F889" s="29">
        <v>65.330001999999993</v>
      </c>
      <c r="G889" s="29">
        <v>1360771</v>
      </c>
      <c r="H889" s="40">
        <f t="shared" si="13"/>
        <v>3.5330876661470167E-3</v>
      </c>
    </row>
    <row r="890" spans="1:8" ht="15.75" customHeight="1" x14ac:dyDescent="0.25">
      <c r="A890" s="28">
        <v>43649</v>
      </c>
      <c r="B890" s="29">
        <v>65.419998000000007</v>
      </c>
      <c r="C890" s="29">
        <v>66.629997000000003</v>
      </c>
      <c r="D890" s="29">
        <v>65.180000000000007</v>
      </c>
      <c r="E890" s="29">
        <v>66.610000999999997</v>
      </c>
      <c r="F890" s="29">
        <v>66.610000999999997</v>
      </c>
      <c r="G890" s="29">
        <v>2094683</v>
      </c>
      <c r="H890" s="40">
        <f t="shared" si="13"/>
        <v>1.9592820462488225E-2</v>
      </c>
    </row>
    <row r="891" spans="1:8" ht="15.75" customHeight="1" x14ac:dyDescent="0.25">
      <c r="A891" s="28">
        <v>43650</v>
      </c>
      <c r="B891" s="29">
        <v>66.440002000000007</v>
      </c>
      <c r="C891" s="29">
        <v>67.470000999999996</v>
      </c>
      <c r="D891" s="29">
        <v>66.440002000000007</v>
      </c>
      <c r="E891" s="29">
        <v>67.110000999999997</v>
      </c>
      <c r="F891" s="29">
        <v>67.110000999999997</v>
      </c>
      <c r="G891" s="29">
        <v>1641200</v>
      </c>
      <c r="H891" s="40">
        <f t="shared" si="13"/>
        <v>7.5063803106683036E-3</v>
      </c>
    </row>
    <row r="892" spans="1:8" ht="15.75" customHeight="1" x14ac:dyDescent="0.25">
      <c r="A892" s="28">
        <v>43651</v>
      </c>
      <c r="B892" s="29">
        <v>67.290001000000004</v>
      </c>
      <c r="C892" s="29">
        <v>67.410004000000001</v>
      </c>
      <c r="D892" s="29">
        <v>66.589995999999999</v>
      </c>
      <c r="E892" s="29">
        <v>67.050003000000004</v>
      </c>
      <c r="F892" s="29">
        <v>67.050003000000004</v>
      </c>
      <c r="G892" s="29">
        <v>1332435</v>
      </c>
      <c r="H892" s="40">
        <f t="shared" si="13"/>
        <v>-8.9402472218702567E-4</v>
      </c>
    </row>
    <row r="893" spans="1:8" ht="15.75" customHeight="1" x14ac:dyDescent="0.25">
      <c r="A893" s="28">
        <v>43654</v>
      </c>
      <c r="B893" s="29">
        <v>66.610000999999997</v>
      </c>
      <c r="C893" s="29">
        <v>67.410004000000001</v>
      </c>
      <c r="D893" s="29">
        <v>66.480002999999996</v>
      </c>
      <c r="E893" s="29">
        <v>66.699996999999996</v>
      </c>
      <c r="F893" s="29">
        <v>66.699996999999996</v>
      </c>
      <c r="G893" s="29">
        <v>1091683</v>
      </c>
      <c r="H893" s="40">
        <f t="shared" si="13"/>
        <v>-5.2200743376552561E-3</v>
      </c>
    </row>
    <row r="894" spans="1:8" ht="15.75" customHeight="1" x14ac:dyDescent="0.25">
      <c r="A894" s="28">
        <v>43655</v>
      </c>
      <c r="B894" s="29">
        <v>66.349997999999999</v>
      </c>
      <c r="C894" s="29">
        <v>66.5</v>
      </c>
      <c r="D894" s="29">
        <v>65.25</v>
      </c>
      <c r="E894" s="29">
        <v>66.169998000000007</v>
      </c>
      <c r="F894" s="29">
        <v>66.169998000000007</v>
      </c>
      <c r="G894" s="29">
        <v>1823803</v>
      </c>
      <c r="H894" s="40">
        <f t="shared" si="13"/>
        <v>-7.9460123513946934E-3</v>
      </c>
    </row>
    <row r="895" spans="1:8" ht="15.75" customHeight="1" x14ac:dyDescent="0.25">
      <c r="A895" s="28">
        <v>43656</v>
      </c>
      <c r="B895" s="29">
        <v>65.589995999999999</v>
      </c>
      <c r="C895" s="29">
        <v>66.209998999999996</v>
      </c>
      <c r="D895" s="29">
        <v>65.489998</v>
      </c>
      <c r="E895" s="29">
        <v>65.650002000000001</v>
      </c>
      <c r="F895" s="29">
        <v>65.650002000000001</v>
      </c>
      <c r="G895" s="29">
        <v>1386605</v>
      </c>
      <c r="H895" s="40">
        <f t="shared" si="13"/>
        <v>-7.8584859561278142E-3</v>
      </c>
    </row>
    <row r="896" spans="1:8" ht="15.75" customHeight="1" x14ac:dyDescent="0.25">
      <c r="A896" s="28">
        <v>43657</v>
      </c>
      <c r="B896" s="29">
        <v>65.75</v>
      </c>
      <c r="C896" s="29">
        <v>65.910004000000001</v>
      </c>
      <c r="D896" s="29">
        <v>64.970000999999996</v>
      </c>
      <c r="E896" s="29">
        <v>65.239998</v>
      </c>
      <c r="F896" s="29">
        <v>65.239998</v>
      </c>
      <c r="G896" s="29">
        <v>1354084</v>
      </c>
      <c r="H896" s="40">
        <f t="shared" si="13"/>
        <v>-6.2453006475156059E-3</v>
      </c>
    </row>
    <row r="897" spans="1:8" ht="15.75" customHeight="1" x14ac:dyDescent="0.25">
      <c r="A897" s="28">
        <v>43658</v>
      </c>
      <c r="B897" s="29">
        <v>64.260002</v>
      </c>
      <c r="C897" s="29">
        <v>66.559997999999993</v>
      </c>
      <c r="D897" s="29">
        <v>64.239998</v>
      </c>
      <c r="E897" s="29">
        <v>65.889999000000003</v>
      </c>
      <c r="F897" s="29">
        <v>65.889999000000003</v>
      </c>
      <c r="G897" s="29">
        <v>2408683</v>
      </c>
      <c r="H897" s="40">
        <f t="shared" si="13"/>
        <v>9.9632283863650972E-3</v>
      </c>
    </row>
    <row r="898" spans="1:8" ht="15.75" customHeight="1" x14ac:dyDescent="0.25">
      <c r="A898" s="28">
        <v>43661</v>
      </c>
      <c r="B898" s="29">
        <v>66.169998000000007</v>
      </c>
      <c r="C898" s="29">
        <v>67.160004000000001</v>
      </c>
      <c r="D898" s="29">
        <v>66.160004000000001</v>
      </c>
      <c r="E898" s="29">
        <v>66.660004000000001</v>
      </c>
      <c r="F898" s="29">
        <v>66.660004000000001</v>
      </c>
      <c r="G898" s="29">
        <v>1620709</v>
      </c>
      <c r="H898" s="40">
        <f t="shared" si="13"/>
        <v>1.1686219634029715E-2</v>
      </c>
    </row>
    <row r="899" spans="1:8" ht="15.75" customHeight="1" x14ac:dyDescent="0.25">
      <c r="A899" s="28">
        <v>43662</v>
      </c>
      <c r="B899" s="29">
        <v>66.650002000000001</v>
      </c>
      <c r="C899" s="29">
        <v>67.190002000000007</v>
      </c>
      <c r="D899" s="29">
        <v>66.480002999999996</v>
      </c>
      <c r="E899" s="29">
        <v>67.120002999999997</v>
      </c>
      <c r="F899" s="29">
        <v>67.120002999999997</v>
      </c>
      <c r="G899" s="29">
        <v>1356106</v>
      </c>
      <c r="H899" s="40">
        <f t="shared" si="13"/>
        <v>6.9006746534248098E-3</v>
      </c>
    </row>
    <row r="900" spans="1:8" ht="15.75" customHeight="1" x14ac:dyDescent="0.25">
      <c r="A900" s="28">
        <v>43663</v>
      </c>
      <c r="B900" s="29">
        <v>67.010002</v>
      </c>
      <c r="C900" s="29">
        <v>67.150002000000001</v>
      </c>
      <c r="D900" s="29">
        <v>66.349997999999999</v>
      </c>
      <c r="E900" s="29">
        <v>66.349997999999999</v>
      </c>
      <c r="F900" s="29">
        <v>66.349997999999999</v>
      </c>
      <c r="G900" s="29">
        <v>1025202</v>
      </c>
      <c r="H900" s="40">
        <f t="shared" ref="H900:H963" si="14">F900/F899-1</f>
        <v>-1.1472064445527508E-2</v>
      </c>
    </row>
    <row r="901" spans="1:8" ht="15.75" customHeight="1" x14ac:dyDescent="0.25">
      <c r="A901" s="28">
        <v>43664</v>
      </c>
      <c r="B901" s="29">
        <v>66.150002000000001</v>
      </c>
      <c r="C901" s="29">
        <v>66.430000000000007</v>
      </c>
      <c r="D901" s="29">
        <v>65.760002</v>
      </c>
      <c r="E901" s="29">
        <v>66.150002000000001</v>
      </c>
      <c r="F901" s="29">
        <v>66.150002000000001</v>
      </c>
      <c r="G901" s="29">
        <v>1339503</v>
      </c>
      <c r="H901" s="40">
        <f t="shared" si="14"/>
        <v>-3.0142578150491595E-3</v>
      </c>
    </row>
    <row r="902" spans="1:8" ht="15.75" customHeight="1" x14ac:dyDescent="0.25">
      <c r="A902" s="28">
        <v>43665</v>
      </c>
      <c r="B902" s="29">
        <v>66.410004000000001</v>
      </c>
      <c r="C902" s="29">
        <v>67.330001999999993</v>
      </c>
      <c r="D902" s="29">
        <v>66.389999000000003</v>
      </c>
      <c r="E902" s="29">
        <v>66.569999999999993</v>
      </c>
      <c r="F902" s="29">
        <v>66.569999999999993</v>
      </c>
      <c r="G902" s="29">
        <v>1642181</v>
      </c>
      <c r="H902" s="40">
        <f t="shared" si="14"/>
        <v>6.3491759229272748E-3</v>
      </c>
    </row>
    <row r="903" spans="1:8" ht="15.75" customHeight="1" x14ac:dyDescent="0.25">
      <c r="A903" s="28">
        <v>43668</v>
      </c>
      <c r="B903" s="29">
        <v>66.660004000000001</v>
      </c>
      <c r="C903" s="29">
        <v>67.010002</v>
      </c>
      <c r="D903" s="29">
        <v>66.470000999999996</v>
      </c>
      <c r="E903" s="29">
        <v>66.769997000000004</v>
      </c>
      <c r="F903" s="29">
        <v>66.769997000000004</v>
      </c>
      <c r="G903" s="29">
        <v>844578</v>
      </c>
      <c r="H903" s="40">
        <f t="shared" si="14"/>
        <v>3.0043112513145065E-3</v>
      </c>
    </row>
    <row r="904" spans="1:8" ht="15.75" customHeight="1" x14ac:dyDescent="0.25">
      <c r="A904" s="28">
        <v>43669</v>
      </c>
      <c r="B904" s="29">
        <v>67.470000999999996</v>
      </c>
      <c r="C904" s="29">
        <v>70</v>
      </c>
      <c r="D904" s="29">
        <v>67.349997999999999</v>
      </c>
      <c r="E904" s="29">
        <v>69.339995999999999</v>
      </c>
      <c r="F904" s="29">
        <v>69.339995999999999</v>
      </c>
      <c r="G904" s="29">
        <v>3530566</v>
      </c>
      <c r="H904" s="40">
        <f t="shared" si="14"/>
        <v>3.849032672563979E-2</v>
      </c>
    </row>
    <row r="905" spans="1:8" ht="15.75" customHeight="1" x14ac:dyDescent="0.25">
      <c r="A905" s="28">
        <v>43670</v>
      </c>
      <c r="B905" s="29">
        <v>69.180000000000007</v>
      </c>
      <c r="C905" s="29">
        <v>70.389999000000003</v>
      </c>
      <c r="D905" s="29">
        <v>68.510002</v>
      </c>
      <c r="E905" s="29">
        <v>70.010002</v>
      </c>
      <c r="F905" s="29">
        <v>70.010002</v>
      </c>
      <c r="G905" s="29">
        <v>2056967</v>
      </c>
      <c r="H905" s="40">
        <f t="shared" si="14"/>
        <v>9.6626195363496148E-3</v>
      </c>
    </row>
    <row r="906" spans="1:8" ht="15.75" customHeight="1" x14ac:dyDescent="0.25">
      <c r="A906" s="28">
        <v>43671</v>
      </c>
      <c r="B906" s="29">
        <v>70.300003000000004</v>
      </c>
      <c r="C906" s="29">
        <v>70.559997999999993</v>
      </c>
      <c r="D906" s="29">
        <v>68.050003000000004</v>
      </c>
      <c r="E906" s="29">
        <v>68.949996999999996</v>
      </c>
      <c r="F906" s="29">
        <v>68.949996999999996</v>
      </c>
      <c r="G906" s="29">
        <v>2011871</v>
      </c>
      <c r="H906" s="40">
        <f t="shared" si="14"/>
        <v>-1.5140765172382165E-2</v>
      </c>
    </row>
    <row r="907" spans="1:8" ht="15.75" customHeight="1" x14ac:dyDescent="0.25">
      <c r="A907" s="28">
        <v>43672</v>
      </c>
      <c r="B907" s="29">
        <v>69.269997000000004</v>
      </c>
      <c r="C907" s="29">
        <v>69.309997999999993</v>
      </c>
      <c r="D907" s="29">
        <v>68.419998000000007</v>
      </c>
      <c r="E907" s="29">
        <v>68.669998000000007</v>
      </c>
      <c r="F907" s="29">
        <v>68.669998000000007</v>
      </c>
      <c r="G907" s="29">
        <v>1265670</v>
      </c>
      <c r="H907" s="40">
        <f t="shared" si="14"/>
        <v>-4.0608993790092196E-3</v>
      </c>
    </row>
    <row r="908" spans="1:8" ht="15.75" customHeight="1" x14ac:dyDescent="0.25">
      <c r="A908" s="28">
        <v>43675</v>
      </c>
      <c r="B908" s="29">
        <v>68.339995999999999</v>
      </c>
      <c r="C908" s="29">
        <v>68.349997999999999</v>
      </c>
      <c r="D908" s="29">
        <v>67.839995999999999</v>
      </c>
      <c r="E908" s="29">
        <v>68.290001000000004</v>
      </c>
      <c r="F908" s="29">
        <v>68.290001000000004</v>
      </c>
      <c r="G908" s="29">
        <v>908630</v>
      </c>
      <c r="H908" s="40">
        <f t="shared" si="14"/>
        <v>-5.5336684296977134E-3</v>
      </c>
    </row>
    <row r="909" spans="1:8" ht="15.75" customHeight="1" x14ac:dyDescent="0.25">
      <c r="A909" s="28">
        <v>43676</v>
      </c>
      <c r="B909" s="29">
        <v>68.540001000000004</v>
      </c>
      <c r="C909" s="29">
        <v>68.540001000000004</v>
      </c>
      <c r="D909" s="29">
        <v>66.629997000000003</v>
      </c>
      <c r="E909" s="29">
        <v>67.110000999999997</v>
      </c>
      <c r="F909" s="29">
        <v>67.110000999999997</v>
      </c>
      <c r="G909" s="29">
        <v>1560448</v>
      </c>
      <c r="H909" s="40">
        <f t="shared" si="14"/>
        <v>-1.7279250003232605E-2</v>
      </c>
    </row>
    <row r="910" spans="1:8" ht="15.75" customHeight="1" x14ac:dyDescent="0.25">
      <c r="A910" s="28">
        <v>43677</v>
      </c>
      <c r="B910" s="29">
        <v>67.110000999999997</v>
      </c>
      <c r="C910" s="29">
        <v>67.319999999999993</v>
      </c>
      <c r="D910" s="29">
        <v>66.660004000000001</v>
      </c>
      <c r="E910" s="29">
        <v>66.830001999999993</v>
      </c>
      <c r="F910" s="29">
        <v>66.830001999999993</v>
      </c>
      <c r="G910" s="29">
        <v>1494495</v>
      </c>
      <c r="H910" s="40">
        <f t="shared" si="14"/>
        <v>-4.1722395444458993E-3</v>
      </c>
    </row>
    <row r="911" spans="1:8" ht="15.75" customHeight="1" x14ac:dyDescent="0.25">
      <c r="A911" s="28">
        <v>43678</v>
      </c>
      <c r="B911" s="29">
        <v>67</v>
      </c>
      <c r="C911" s="29">
        <v>67.970000999999996</v>
      </c>
      <c r="D911" s="29">
        <v>66.900002000000001</v>
      </c>
      <c r="E911" s="29">
        <v>67.489998</v>
      </c>
      <c r="F911" s="29">
        <v>67.489998</v>
      </c>
      <c r="G911" s="29">
        <v>1545801</v>
      </c>
      <c r="H911" s="40">
        <f t="shared" si="14"/>
        <v>9.8757441306078775E-3</v>
      </c>
    </row>
    <row r="912" spans="1:8" ht="15.75" customHeight="1" x14ac:dyDescent="0.25">
      <c r="A912" s="28">
        <v>43679</v>
      </c>
      <c r="B912" s="29">
        <v>65.800003000000004</v>
      </c>
      <c r="C912" s="29">
        <v>66.190002000000007</v>
      </c>
      <c r="D912" s="29">
        <v>63.700001</v>
      </c>
      <c r="E912" s="29">
        <v>64.650002000000001</v>
      </c>
      <c r="F912" s="29">
        <v>64.650002000000001</v>
      </c>
      <c r="G912" s="29">
        <v>3893077</v>
      </c>
      <c r="H912" s="40">
        <f t="shared" si="14"/>
        <v>-4.2080250172773725E-2</v>
      </c>
    </row>
    <row r="913" spans="1:8" ht="15.75" customHeight="1" x14ac:dyDescent="0.25">
      <c r="A913" s="28">
        <v>43682</v>
      </c>
      <c r="B913" s="29">
        <v>63.299999</v>
      </c>
      <c r="C913" s="29">
        <v>64.029999000000004</v>
      </c>
      <c r="D913" s="29">
        <v>62.689999</v>
      </c>
      <c r="E913" s="29">
        <v>63.34</v>
      </c>
      <c r="F913" s="29">
        <v>63.34</v>
      </c>
      <c r="G913" s="29">
        <v>2151237</v>
      </c>
      <c r="H913" s="40">
        <f t="shared" si="14"/>
        <v>-2.0262984678639295E-2</v>
      </c>
    </row>
    <row r="914" spans="1:8" ht="15.75" customHeight="1" x14ac:dyDescent="0.25">
      <c r="A914" s="28">
        <v>43683</v>
      </c>
      <c r="B914" s="29">
        <v>63.349997999999999</v>
      </c>
      <c r="C914" s="29">
        <v>63.610000999999997</v>
      </c>
      <c r="D914" s="29">
        <v>62.259998000000003</v>
      </c>
      <c r="E914" s="29">
        <v>62.259998000000003</v>
      </c>
      <c r="F914" s="29">
        <v>62.259998000000003</v>
      </c>
      <c r="G914" s="29">
        <v>1779024</v>
      </c>
      <c r="H914" s="40">
        <f t="shared" si="14"/>
        <v>-1.7050868329649527E-2</v>
      </c>
    </row>
    <row r="915" spans="1:8" ht="15.75" customHeight="1" x14ac:dyDescent="0.25">
      <c r="A915" s="28">
        <v>43684</v>
      </c>
      <c r="B915" s="29">
        <v>62.700001</v>
      </c>
      <c r="C915" s="29">
        <v>63.169998</v>
      </c>
      <c r="D915" s="29">
        <v>61.580002</v>
      </c>
      <c r="E915" s="29">
        <v>62.110000999999997</v>
      </c>
      <c r="F915" s="29">
        <v>62.110000999999997</v>
      </c>
      <c r="G915" s="29">
        <v>1702435</v>
      </c>
      <c r="H915" s="40">
        <f t="shared" si="14"/>
        <v>-2.4092034182205957E-3</v>
      </c>
    </row>
    <row r="916" spans="1:8" ht="15.75" customHeight="1" x14ac:dyDescent="0.25">
      <c r="A916" s="28">
        <v>43685</v>
      </c>
      <c r="B916" s="29">
        <v>62.84</v>
      </c>
      <c r="C916" s="29">
        <v>62.84</v>
      </c>
      <c r="D916" s="29">
        <v>62</v>
      </c>
      <c r="E916" s="29">
        <v>62.529998999999997</v>
      </c>
      <c r="F916" s="29">
        <v>62.529998999999997</v>
      </c>
      <c r="G916" s="29">
        <v>1346719</v>
      </c>
      <c r="H916" s="40">
        <f t="shared" si="14"/>
        <v>6.7621637938792833E-3</v>
      </c>
    </row>
    <row r="917" spans="1:8" ht="15.75" customHeight="1" x14ac:dyDescent="0.25">
      <c r="A917" s="28">
        <v>43686</v>
      </c>
      <c r="B917" s="29">
        <v>62.200001</v>
      </c>
      <c r="C917" s="29">
        <v>62.349997999999999</v>
      </c>
      <c r="D917" s="29">
        <v>60.619999</v>
      </c>
      <c r="E917" s="29">
        <v>61.029998999999997</v>
      </c>
      <c r="F917" s="29">
        <v>61.029998999999997</v>
      </c>
      <c r="G917" s="29">
        <v>2253975</v>
      </c>
      <c r="H917" s="40">
        <f t="shared" si="14"/>
        <v>-2.3988485910578672E-2</v>
      </c>
    </row>
    <row r="918" spans="1:8" ht="15.75" customHeight="1" x14ac:dyDescent="0.25">
      <c r="A918" s="28">
        <v>43689</v>
      </c>
      <c r="B918" s="29">
        <v>61.259998000000003</v>
      </c>
      <c r="C918" s="29">
        <v>61.709999000000003</v>
      </c>
      <c r="D918" s="29">
        <v>60.5</v>
      </c>
      <c r="E918" s="29">
        <v>60.830002</v>
      </c>
      <c r="F918" s="29">
        <v>60.830002</v>
      </c>
      <c r="G918" s="29">
        <v>1084603</v>
      </c>
      <c r="H918" s="40">
        <f t="shared" si="14"/>
        <v>-3.2770277449946095E-3</v>
      </c>
    </row>
    <row r="919" spans="1:8" ht="15.75" customHeight="1" x14ac:dyDescent="0.25">
      <c r="A919" s="28">
        <v>43690</v>
      </c>
      <c r="B919" s="29">
        <v>60.5</v>
      </c>
      <c r="C919" s="29">
        <v>62.040000999999997</v>
      </c>
      <c r="D919" s="29">
        <v>59.599997999999999</v>
      </c>
      <c r="E919" s="29">
        <v>61.040000999999997</v>
      </c>
      <c r="F919" s="29">
        <v>61.040000999999997</v>
      </c>
      <c r="G919" s="29">
        <v>2178685</v>
      </c>
      <c r="H919" s="40">
        <f t="shared" si="14"/>
        <v>3.4522274058119695E-3</v>
      </c>
    </row>
    <row r="920" spans="1:8" ht="15.75" customHeight="1" x14ac:dyDescent="0.25">
      <c r="A920" s="28">
        <v>43691</v>
      </c>
      <c r="B920" s="29">
        <v>61.099997999999999</v>
      </c>
      <c r="C920" s="29">
        <v>61.099997999999999</v>
      </c>
      <c r="D920" s="29">
        <v>59.299999</v>
      </c>
      <c r="E920" s="29">
        <v>59.599997999999999</v>
      </c>
      <c r="F920" s="29">
        <v>59.599997999999999</v>
      </c>
      <c r="G920" s="29">
        <v>1972805</v>
      </c>
      <c r="H920" s="40">
        <f t="shared" si="14"/>
        <v>-2.3591136572884364E-2</v>
      </c>
    </row>
    <row r="921" spans="1:8" ht="15.75" customHeight="1" x14ac:dyDescent="0.25">
      <c r="A921" s="28">
        <v>43692</v>
      </c>
      <c r="B921" s="29">
        <v>59.759998000000003</v>
      </c>
      <c r="C921" s="29">
        <v>59.799999</v>
      </c>
      <c r="D921" s="29">
        <v>58.040000999999997</v>
      </c>
      <c r="E921" s="29">
        <v>58.82</v>
      </c>
      <c r="F921" s="29">
        <v>58.82</v>
      </c>
      <c r="G921" s="29">
        <v>1934815</v>
      </c>
      <c r="H921" s="40">
        <f t="shared" si="14"/>
        <v>-1.308721520426892E-2</v>
      </c>
    </row>
    <row r="922" spans="1:8" ht="15.75" customHeight="1" x14ac:dyDescent="0.25">
      <c r="A922" s="28">
        <v>43693</v>
      </c>
      <c r="B922" s="29">
        <v>59.02</v>
      </c>
      <c r="C922" s="29">
        <v>59.639999000000003</v>
      </c>
      <c r="D922" s="29">
        <v>58.860000999999997</v>
      </c>
      <c r="E922" s="29">
        <v>59.560001</v>
      </c>
      <c r="F922" s="29">
        <v>59.560001</v>
      </c>
      <c r="G922" s="29">
        <v>1625628</v>
      </c>
      <c r="H922" s="40">
        <f t="shared" si="14"/>
        <v>1.2580771846310679E-2</v>
      </c>
    </row>
    <row r="923" spans="1:8" ht="15.75" customHeight="1" x14ac:dyDescent="0.25">
      <c r="A923" s="28">
        <v>43696</v>
      </c>
      <c r="B923" s="29">
        <v>60.23</v>
      </c>
      <c r="C923" s="29">
        <v>60.779998999999997</v>
      </c>
      <c r="D923" s="29">
        <v>59.889999000000003</v>
      </c>
      <c r="E923" s="29">
        <v>60.360000999999997</v>
      </c>
      <c r="F923" s="29">
        <v>60.360000999999997</v>
      </c>
      <c r="G923" s="29">
        <v>1283004</v>
      </c>
      <c r="H923" s="40">
        <f t="shared" si="14"/>
        <v>1.3431833219747613E-2</v>
      </c>
    </row>
    <row r="924" spans="1:8" ht="15.75" customHeight="1" x14ac:dyDescent="0.25">
      <c r="A924" s="28">
        <v>43697</v>
      </c>
      <c r="B924" s="29">
        <v>60.349997999999999</v>
      </c>
      <c r="C924" s="29">
        <v>60.580002</v>
      </c>
      <c r="D924" s="29">
        <v>59.560001</v>
      </c>
      <c r="E924" s="29">
        <v>59.740001999999997</v>
      </c>
      <c r="F924" s="29">
        <v>59.740001999999997</v>
      </c>
      <c r="G924" s="29">
        <v>1009171</v>
      </c>
      <c r="H924" s="40">
        <f t="shared" si="14"/>
        <v>-1.0271686377208655E-2</v>
      </c>
    </row>
    <row r="925" spans="1:8" ht="15.75" customHeight="1" x14ac:dyDescent="0.25">
      <c r="A925" s="28">
        <v>43698</v>
      </c>
      <c r="B925" s="29">
        <v>59.790000999999997</v>
      </c>
      <c r="C925" s="29">
        <v>61.080002</v>
      </c>
      <c r="D925" s="29">
        <v>59.77</v>
      </c>
      <c r="E925" s="29">
        <v>60.59</v>
      </c>
      <c r="F925" s="29">
        <v>60.59</v>
      </c>
      <c r="G925" s="29">
        <v>1230630</v>
      </c>
      <c r="H925" s="40">
        <f t="shared" si="14"/>
        <v>1.4228288777091258E-2</v>
      </c>
    </row>
    <row r="926" spans="1:8" ht="15.75" customHeight="1" x14ac:dyDescent="0.25">
      <c r="A926" s="28">
        <v>43699</v>
      </c>
      <c r="B926" s="29">
        <v>60.32</v>
      </c>
      <c r="C926" s="29">
        <v>61.18</v>
      </c>
      <c r="D926" s="29">
        <v>60.18</v>
      </c>
      <c r="E926" s="29">
        <v>60.610000999999997</v>
      </c>
      <c r="F926" s="29">
        <v>60.610000999999997</v>
      </c>
      <c r="G926" s="29">
        <v>1095714</v>
      </c>
      <c r="H926" s="40">
        <f t="shared" si="14"/>
        <v>3.3010397755384169E-4</v>
      </c>
    </row>
    <row r="927" spans="1:8" ht="15.75" customHeight="1" x14ac:dyDescent="0.25">
      <c r="A927" s="28">
        <v>43700</v>
      </c>
      <c r="B927" s="29">
        <v>60.810001</v>
      </c>
      <c r="C927" s="29">
        <v>61.209999000000003</v>
      </c>
      <c r="D927" s="29">
        <v>58.610000999999997</v>
      </c>
      <c r="E927" s="29">
        <v>58.700001</v>
      </c>
      <c r="F927" s="29">
        <v>58.700001</v>
      </c>
      <c r="G927" s="29">
        <v>2753250</v>
      </c>
      <c r="H927" s="40">
        <f t="shared" si="14"/>
        <v>-3.1512951138212286E-2</v>
      </c>
    </row>
    <row r="928" spans="1:8" ht="15.75" customHeight="1" x14ac:dyDescent="0.25">
      <c r="A928" s="28">
        <v>43703</v>
      </c>
      <c r="B928" s="29">
        <v>58.810001</v>
      </c>
      <c r="C928" s="29">
        <v>59.849997999999999</v>
      </c>
      <c r="D928" s="29">
        <v>58.509998000000003</v>
      </c>
      <c r="E928" s="29">
        <v>59.57</v>
      </c>
      <c r="F928" s="29">
        <v>59.57</v>
      </c>
      <c r="G928" s="29">
        <v>1613088</v>
      </c>
      <c r="H928" s="40">
        <f t="shared" si="14"/>
        <v>1.4821107072894302E-2</v>
      </c>
    </row>
    <row r="929" spans="1:8" ht="15.75" customHeight="1" x14ac:dyDescent="0.25">
      <c r="A929" s="28">
        <v>43704</v>
      </c>
      <c r="B929" s="29">
        <v>59.68</v>
      </c>
      <c r="C929" s="29">
        <v>60.389999000000003</v>
      </c>
      <c r="D929" s="29">
        <v>59.27</v>
      </c>
      <c r="E929" s="29">
        <v>59.490001999999997</v>
      </c>
      <c r="F929" s="29">
        <v>59.490001999999997</v>
      </c>
      <c r="G929" s="29">
        <v>1777471</v>
      </c>
      <c r="H929" s="40">
        <f t="shared" si="14"/>
        <v>-1.3429242907504468E-3</v>
      </c>
    </row>
    <row r="930" spans="1:8" ht="15.75" customHeight="1" x14ac:dyDescent="0.25">
      <c r="A930" s="28">
        <v>43705</v>
      </c>
      <c r="B930" s="29">
        <v>59.490001999999997</v>
      </c>
      <c r="C930" s="29">
        <v>59.740001999999997</v>
      </c>
      <c r="D930" s="29">
        <v>58.75</v>
      </c>
      <c r="E930" s="29">
        <v>59.720001000000003</v>
      </c>
      <c r="F930" s="29">
        <v>59.720001000000003</v>
      </c>
      <c r="G930" s="29">
        <v>1292671</v>
      </c>
      <c r="H930" s="40">
        <f t="shared" si="14"/>
        <v>3.8661790598024659E-3</v>
      </c>
    </row>
    <row r="931" spans="1:8" ht="15.75" customHeight="1" x14ac:dyDescent="0.25">
      <c r="A931" s="28">
        <v>43706</v>
      </c>
      <c r="B931" s="29">
        <v>59.580002</v>
      </c>
      <c r="C931" s="29">
        <v>60.34</v>
      </c>
      <c r="D931" s="29">
        <v>59.349997999999999</v>
      </c>
      <c r="E931" s="29">
        <v>60.169998</v>
      </c>
      <c r="F931" s="29">
        <v>60.169998</v>
      </c>
      <c r="G931" s="29">
        <v>986990</v>
      </c>
      <c r="H931" s="40">
        <f t="shared" si="14"/>
        <v>7.5351137385277767E-3</v>
      </c>
    </row>
    <row r="932" spans="1:8" ht="15.75" customHeight="1" x14ac:dyDescent="0.25">
      <c r="A932" s="28">
        <v>43707</v>
      </c>
      <c r="B932" s="29">
        <v>60.139999000000003</v>
      </c>
      <c r="C932" s="29">
        <v>61.209999000000003</v>
      </c>
      <c r="D932" s="29">
        <v>60.139999000000003</v>
      </c>
      <c r="E932" s="29">
        <v>60.810001</v>
      </c>
      <c r="F932" s="29">
        <v>60.810001</v>
      </c>
      <c r="G932" s="29">
        <v>1305155</v>
      </c>
      <c r="H932" s="40">
        <f t="shared" si="14"/>
        <v>1.0636580044426802E-2</v>
      </c>
    </row>
    <row r="933" spans="1:8" ht="15.75" customHeight="1" x14ac:dyDescent="0.25">
      <c r="A933" s="28">
        <v>43710</v>
      </c>
      <c r="B933" s="29">
        <v>60.5</v>
      </c>
      <c r="C933" s="29">
        <v>60.82</v>
      </c>
      <c r="D933" s="29">
        <v>60.310001</v>
      </c>
      <c r="E933" s="29">
        <v>60.529998999999997</v>
      </c>
      <c r="F933" s="29">
        <v>60.529998999999997</v>
      </c>
      <c r="G933" s="29">
        <v>653443</v>
      </c>
      <c r="H933" s="40">
        <f t="shared" si="14"/>
        <v>-4.6045386514630415E-3</v>
      </c>
    </row>
    <row r="934" spans="1:8" ht="15.75" customHeight="1" x14ac:dyDescent="0.25">
      <c r="A934" s="28">
        <v>43711</v>
      </c>
      <c r="B934" s="29">
        <v>60.400002000000001</v>
      </c>
      <c r="C934" s="29">
        <v>60.68</v>
      </c>
      <c r="D934" s="29">
        <v>60.009998000000003</v>
      </c>
      <c r="E934" s="29">
        <v>60.400002000000001</v>
      </c>
      <c r="F934" s="29">
        <v>60.400002000000001</v>
      </c>
      <c r="G934" s="29">
        <v>1149468</v>
      </c>
      <c r="H934" s="40">
        <f t="shared" si="14"/>
        <v>-2.1476458309539481E-3</v>
      </c>
    </row>
    <row r="935" spans="1:8" ht="15.75" customHeight="1" x14ac:dyDescent="0.25">
      <c r="A935" s="28">
        <v>43712</v>
      </c>
      <c r="B935" s="29">
        <v>61.200001</v>
      </c>
      <c r="C935" s="29">
        <v>61.599997999999999</v>
      </c>
      <c r="D935" s="29">
        <v>61</v>
      </c>
      <c r="E935" s="29">
        <v>61.09</v>
      </c>
      <c r="F935" s="29">
        <v>61.09</v>
      </c>
      <c r="G935" s="29">
        <v>1245575</v>
      </c>
      <c r="H935" s="40">
        <f t="shared" si="14"/>
        <v>1.1423807568748057E-2</v>
      </c>
    </row>
    <row r="936" spans="1:8" ht="15.75" customHeight="1" x14ac:dyDescent="0.25">
      <c r="A936" s="28">
        <v>43713</v>
      </c>
      <c r="B936" s="29">
        <v>61.900002000000001</v>
      </c>
      <c r="C936" s="29">
        <v>62.650002000000001</v>
      </c>
      <c r="D936" s="29">
        <v>61.700001</v>
      </c>
      <c r="E936" s="29">
        <v>62.32</v>
      </c>
      <c r="F936" s="29">
        <v>62.32</v>
      </c>
      <c r="G936" s="29">
        <v>1575151</v>
      </c>
      <c r="H936" s="40">
        <f t="shared" si="14"/>
        <v>2.0134228187919323E-2</v>
      </c>
    </row>
    <row r="937" spans="1:8" ht="15.75" customHeight="1" x14ac:dyDescent="0.25">
      <c r="A937" s="28">
        <v>43714</v>
      </c>
      <c r="B937" s="29">
        <v>62.57</v>
      </c>
      <c r="C937" s="29">
        <v>63.110000999999997</v>
      </c>
      <c r="D937" s="29">
        <v>61.740001999999997</v>
      </c>
      <c r="E937" s="29">
        <v>62.32</v>
      </c>
      <c r="F937" s="29">
        <v>62.32</v>
      </c>
      <c r="G937" s="29">
        <v>1815948</v>
      </c>
      <c r="H937" s="40">
        <f t="shared" si="14"/>
        <v>0</v>
      </c>
    </row>
    <row r="938" spans="1:8" ht="15.75" customHeight="1" x14ac:dyDescent="0.25">
      <c r="A938" s="28">
        <v>43717</v>
      </c>
      <c r="B938" s="29">
        <v>62.240001999999997</v>
      </c>
      <c r="C938" s="29">
        <v>63.25</v>
      </c>
      <c r="D938" s="29">
        <v>62.16</v>
      </c>
      <c r="E938" s="29">
        <v>63.220001000000003</v>
      </c>
      <c r="F938" s="29">
        <v>63.220001000000003</v>
      </c>
      <c r="G938" s="29">
        <v>1478796</v>
      </c>
      <c r="H938" s="40">
        <f t="shared" si="14"/>
        <v>1.4441607830552039E-2</v>
      </c>
    </row>
    <row r="939" spans="1:8" ht="15.75" customHeight="1" x14ac:dyDescent="0.25">
      <c r="A939" s="28">
        <v>43718</v>
      </c>
      <c r="B939" s="29">
        <v>63.310001</v>
      </c>
      <c r="C939" s="29">
        <v>64.430000000000007</v>
      </c>
      <c r="D939" s="29">
        <v>63.25</v>
      </c>
      <c r="E939" s="29">
        <v>63.77</v>
      </c>
      <c r="F939" s="29">
        <v>63.77</v>
      </c>
      <c r="G939" s="29">
        <v>1713536</v>
      </c>
      <c r="H939" s="40">
        <f t="shared" si="14"/>
        <v>8.6997625957012659E-3</v>
      </c>
    </row>
    <row r="940" spans="1:8" ht="15.75" customHeight="1" x14ac:dyDescent="0.25">
      <c r="A940" s="28">
        <v>43719</v>
      </c>
      <c r="B940" s="29">
        <v>64.199996999999996</v>
      </c>
      <c r="C940" s="29">
        <v>64.690002000000007</v>
      </c>
      <c r="D940" s="29">
        <v>63.490001999999997</v>
      </c>
      <c r="E940" s="29">
        <v>63.810001</v>
      </c>
      <c r="F940" s="29">
        <v>63.810001</v>
      </c>
      <c r="G940" s="29">
        <v>1587322</v>
      </c>
      <c r="H940" s="40">
        <f t="shared" si="14"/>
        <v>6.2726987611716467E-4</v>
      </c>
    </row>
    <row r="941" spans="1:8" ht="15.75" customHeight="1" x14ac:dyDescent="0.25">
      <c r="A941" s="28">
        <v>43720</v>
      </c>
      <c r="B941" s="29">
        <v>63.73</v>
      </c>
      <c r="C941" s="29">
        <v>64.879997000000003</v>
      </c>
      <c r="D941" s="29">
        <v>63.720001000000003</v>
      </c>
      <c r="E941" s="29">
        <v>64.639999000000003</v>
      </c>
      <c r="F941" s="29">
        <v>64.639999000000003</v>
      </c>
      <c r="G941" s="29">
        <v>2105544</v>
      </c>
      <c r="H941" s="40">
        <f t="shared" si="14"/>
        <v>1.3007334069780052E-2</v>
      </c>
    </row>
    <row r="942" spans="1:8" ht="15.75" customHeight="1" x14ac:dyDescent="0.25">
      <c r="A942" s="28">
        <v>43721</v>
      </c>
      <c r="B942" s="29">
        <v>64.620002999999997</v>
      </c>
      <c r="C942" s="29">
        <v>65.620002999999997</v>
      </c>
      <c r="D942" s="29">
        <v>64.620002999999997</v>
      </c>
      <c r="E942" s="29">
        <v>65.059997999999993</v>
      </c>
      <c r="F942" s="29">
        <v>65.059997999999993</v>
      </c>
      <c r="G942" s="29">
        <v>1900375</v>
      </c>
      <c r="H942" s="40">
        <f t="shared" si="14"/>
        <v>6.4975093826964425E-3</v>
      </c>
    </row>
    <row r="943" spans="1:8" ht="15.75" customHeight="1" x14ac:dyDescent="0.25">
      <c r="A943" s="28">
        <v>43724</v>
      </c>
      <c r="B943" s="29">
        <v>64.370002999999997</v>
      </c>
      <c r="C943" s="29">
        <v>65.260002</v>
      </c>
      <c r="D943" s="29">
        <v>64.260002</v>
      </c>
      <c r="E943" s="29">
        <v>65.099997999999999</v>
      </c>
      <c r="F943" s="29">
        <v>65.099997999999999</v>
      </c>
      <c r="G943" s="29">
        <v>1241317</v>
      </c>
      <c r="H943" s="40">
        <f t="shared" si="14"/>
        <v>6.1481711081534662E-4</v>
      </c>
    </row>
    <row r="944" spans="1:8" ht="15.75" customHeight="1" x14ac:dyDescent="0.25">
      <c r="A944" s="28">
        <v>43725</v>
      </c>
      <c r="B944" s="29">
        <v>64.790001000000004</v>
      </c>
      <c r="C944" s="29">
        <v>64.870002999999997</v>
      </c>
      <c r="D944" s="29">
        <v>63.540000999999997</v>
      </c>
      <c r="E944" s="29">
        <v>64.529999000000004</v>
      </c>
      <c r="F944" s="29">
        <v>64.529999000000004</v>
      </c>
      <c r="G944" s="29">
        <v>1599792</v>
      </c>
      <c r="H944" s="40">
        <f t="shared" si="14"/>
        <v>-8.7557452766741095E-3</v>
      </c>
    </row>
    <row r="945" spans="1:8" ht="15.75" customHeight="1" x14ac:dyDescent="0.25">
      <c r="A945" s="28">
        <v>43726</v>
      </c>
      <c r="B945" s="29">
        <v>64.529999000000004</v>
      </c>
      <c r="C945" s="29">
        <v>64.870002999999997</v>
      </c>
      <c r="D945" s="29">
        <v>64.239998</v>
      </c>
      <c r="E945" s="29">
        <v>64.550003000000004</v>
      </c>
      <c r="F945" s="29">
        <v>64.550003000000004</v>
      </c>
      <c r="G945" s="29">
        <v>860078</v>
      </c>
      <c r="H945" s="40">
        <f t="shared" si="14"/>
        <v>3.0999535580344961E-4</v>
      </c>
    </row>
    <row r="946" spans="1:8" ht="15.75" customHeight="1" x14ac:dyDescent="0.25">
      <c r="A946" s="28">
        <v>43727</v>
      </c>
      <c r="B946" s="29">
        <v>64.5</v>
      </c>
      <c r="C946" s="29">
        <v>65.089995999999999</v>
      </c>
      <c r="D946" s="29">
        <v>64.169998000000007</v>
      </c>
      <c r="E946" s="29">
        <v>64.989998</v>
      </c>
      <c r="F946" s="29">
        <v>64.989998</v>
      </c>
      <c r="G946" s="29">
        <v>1288454</v>
      </c>
      <c r="H946" s="40">
        <f t="shared" si="14"/>
        <v>6.8163436026484892E-3</v>
      </c>
    </row>
    <row r="947" spans="1:8" ht="15.75" customHeight="1" x14ac:dyDescent="0.25">
      <c r="A947" s="28">
        <v>43728</v>
      </c>
      <c r="B947" s="29">
        <v>65.120002999999997</v>
      </c>
      <c r="C947" s="29">
        <v>65.589995999999999</v>
      </c>
      <c r="D947" s="29">
        <v>64.940002000000007</v>
      </c>
      <c r="E947" s="29">
        <v>65.150002000000001</v>
      </c>
      <c r="F947" s="29">
        <v>65.150002000000001</v>
      </c>
      <c r="G947" s="29">
        <v>2805109</v>
      </c>
      <c r="H947" s="40">
        <f t="shared" si="14"/>
        <v>2.4619788417288291E-3</v>
      </c>
    </row>
    <row r="948" spans="1:8" ht="15.75" customHeight="1" x14ac:dyDescent="0.25">
      <c r="A948" s="28">
        <v>43731</v>
      </c>
      <c r="B948" s="29">
        <v>64.870002999999997</v>
      </c>
      <c r="C948" s="29">
        <v>64.879997000000003</v>
      </c>
      <c r="D948" s="29">
        <v>63.48</v>
      </c>
      <c r="E948" s="29">
        <v>64</v>
      </c>
      <c r="F948" s="29">
        <v>64</v>
      </c>
      <c r="G948" s="29">
        <v>1684528</v>
      </c>
      <c r="H948" s="40">
        <f t="shared" si="14"/>
        <v>-1.7651603448914699E-2</v>
      </c>
    </row>
    <row r="949" spans="1:8" ht="15.75" customHeight="1" x14ac:dyDescent="0.25">
      <c r="A949" s="28">
        <v>43732</v>
      </c>
      <c r="B949" s="29">
        <v>64.010002</v>
      </c>
      <c r="C949" s="29">
        <v>64.25</v>
      </c>
      <c r="D949" s="29">
        <v>63.580002</v>
      </c>
      <c r="E949" s="29">
        <v>63.68</v>
      </c>
      <c r="F949" s="29">
        <v>63.68</v>
      </c>
      <c r="G949" s="29">
        <v>1141691</v>
      </c>
      <c r="H949" s="40">
        <f t="shared" si="14"/>
        <v>-5.0000000000000044E-3</v>
      </c>
    </row>
    <row r="950" spans="1:8" ht="15.75" customHeight="1" x14ac:dyDescent="0.25">
      <c r="A950" s="28">
        <v>43733</v>
      </c>
      <c r="B950" s="29">
        <v>63.349997999999999</v>
      </c>
      <c r="C950" s="29">
        <v>63.93</v>
      </c>
      <c r="D950" s="29">
        <v>62.549999</v>
      </c>
      <c r="E950" s="29">
        <v>63.380001</v>
      </c>
      <c r="F950" s="29">
        <v>63.380001</v>
      </c>
      <c r="G950" s="29">
        <v>1429563</v>
      </c>
      <c r="H950" s="40">
        <f t="shared" si="14"/>
        <v>-4.7110395728643395E-3</v>
      </c>
    </row>
    <row r="951" spans="1:8" ht="15.75" customHeight="1" x14ac:dyDescent="0.25">
      <c r="A951" s="28">
        <v>43734</v>
      </c>
      <c r="B951" s="29">
        <v>63.240001999999997</v>
      </c>
      <c r="C951" s="29">
        <v>63.790000999999997</v>
      </c>
      <c r="D951" s="29">
        <v>62.990001999999997</v>
      </c>
      <c r="E951" s="29">
        <v>63.09</v>
      </c>
      <c r="F951" s="29">
        <v>63.09</v>
      </c>
      <c r="G951" s="29">
        <v>854203</v>
      </c>
      <c r="H951" s="40">
        <f t="shared" si="14"/>
        <v>-4.5755915971033012E-3</v>
      </c>
    </row>
    <row r="952" spans="1:8" ht="15.75" customHeight="1" x14ac:dyDescent="0.25">
      <c r="A952" s="28">
        <v>43735</v>
      </c>
      <c r="B952" s="29">
        <v>63.23</v>
      </c>
      <c r="C952" s="29">
        <v>63.98</v>
      </c>
      <c r="D952" s="29">
        <v>63.16</v>
      </c>
      <c r="E952" s="29">
        <v>63.889999000000003</v>
      </c>
      <c r="F952" s="29">
        <v>63.889999000000003</v>
      </c>
      <c r="G952" s="29">
        <v>995694</v>
      </c>
      <c r="H952" s="40">
        <f t="shared" si="14"/>
        <v>1.2680282136630305E-2</v>
      </c>
    </row>
    <row r="953" spans="1:8" ht="15.75" customHeight="1" x14ac:dyDescent="0.25">
      <c r="A953" s="28">
        <v>43738</v>
      </c>
      <c r="B953" s="29">
        <v>63.779998999999997</v>
      </c>
      <c r="C953" s="29">
        <v>64.720000999999996</v>
      </c>
      <c r="D953" s="29">
        <v>63.66</v>
      </c>
      <c r="E953" s="29">
        <v>64.589995999999999</v>
      </c>
      <c r="F953" s="29">
        <v>64.589995999999999</v>
      </c>
      <c r="G953" s="29">
        <v>1376059</v>
      </c>
      <c r="H953" s="40">
        <f t="shared" si="14"/>
        <v>1.09562844100215E-2</v>
      </c>
    </row>
    <row r="954" spans="1:8" ht="15.75" customHeight="1" x14ac:dyDescent="0.25">
      <c r="A954" s="28">
        <v>43739</v>
      </c>
      <c r="B954" s="29">
        <v>64.900002000000001</v>
      </c>
      <c r="C954" s="29">
        <v>65.720000999999996</v>
      </c>
      <c r="D954" s="29">
        <v>64.319999999999993</v>
      </c>
      <c r="E954" s="29">
        <v>64.379997000000003</v>
      </c>
      <c r="F954" s="29">
        <v>64.379997000000003</v>
      </c>
      <c r="G954" s="29">
        <v>1490390</v>
      </c>
      <c r="H954" s="40">
        <f t="shared" si="14"/>
        <v>-3.2512620065806574E-3</v>
      </c>
    </row>
    <row r="955" spans="1:8" ht="15.75" customHeight="1" x14ac:dyDescent="0.25">
      <c r="A955" s="28">
        <v>43740</v>
      </c>
      <c r="B955" s="29">
        <v>64.180000000000007</v>
      </c>
      <c r="C955" s="29">
        <v>64.419998000000007</v>
      </c>
      <c r="D955" s="29">
        <v>63.02</v>
      </c>
      <c r="E955" s="29">
        <v>63.16</v>
      </c>
      <c r="F955" s="29">
        <v>63.16</v>
      </c>
      <c r="G955" s="29">
        <v>1812509</v>
      </c>
      <c r="H955" s="40">
        <f t="shared" si="14"/>
        <v>-1.8949938751938844E-2</v>
      </c>
    </row>
    <row r="956" spans="1:8" ht="15.75" customHeight="1" x14ac:dyDescent="0.25">
      <c r="A956" s="28">
        <v>43742</v>
      </c>
      <c r="B956" s="29">
        <v>63.150002000000001</v>
      </c>
      <c r="C956" s="29">
        <v>63.150002000000001</v>
      </c>
      <c r="D956" s="29">
        <v>61.610000999999997</v>
      </c>
      <c r="E956" s="29">
        <v>62.389999000000003</v>
      </c>
      <c r="F956" s="29">
        <v>62.389999000000003</v>
      </c>
      <c r="G956" s="29">
        <v>2081126</v>
      </c>
      <c r="H956" s="40">
        <f t="shared" si="14"/>
        <v>-1.2191276124129069E-2</v>
      </c>
    </row>
    <row r="957" spans="1:8" ht="15.75" customHeight="1" x14ac:dyDescent="0.25">
      <c r="A957" s="28">
        <v>43745</v>
      </c>
      <c r="B957" s="29">
        <v>62.040000999999997</v>
      </c>
      <c r="C957" s="29">
        <v>62.68</v>
      </c>
      <c r="D957" s="29">
        <v>61.400002000000001</v>
      </c>
      <c r="E957" s="29">
        <v>62.68</v>
      </c>
      <c r="F957" s="29">
        <v>62.68</v>
      </c>
      <c r="G957" s="29">
        <v>920763</v>
      </c>
      <c r="H957" s="40">
        <f t="shared" si="14"/>
        <v>4.6481969009166679E-3</v>
      </c>
    </row>
    <row r="958" spans="1:8" ht="15.75" customHeight="1" x14ac:dyDescent="0.25">
      <c r="A958" s="28">
        <v>43746</v>
      </c>
      <c r="B958" s="29">
        <v>62.889999000000003</v>
      </c>
      <c r="C958" s="29">
        <v>62.98</v>
      </c>
      <c r="D958" s="29">
        <v>61.369999</v>
      </c>
      <c r="E958" s="29">
        <v>61.860000999999997</v>
      </c>
      <c r="F958" s="29">
        <v>61.860000999999997</v>
      </c>
      <c r="G958" s="29">
        <v>1279594</v>
      </c>
      <c r="H958" s="40">
        <f t="shared" si="14"/>
        <v>-1.3082306955966905E-2</v>
      </c>
    </row>
    <row r="959" spans="1:8" ht="15.75" customHeight="1" x14ac:dyDescent="0.25">
      <c r="A959" s="28">
        <v>43747</v>
      </c>
      <c r="B959" s="29">
        <v>61.869999</v>
      </c>
      <c r="C959" s="29">
        <v>62.650002000000001</v>
      </c>
      <c r="D959" s="29">
        <v>61.43</v>
      </c>
      <c r="E959" s="29">
        <v>62.349997999999999</v>
      </c>
      <c r="F959" s="29">
        <v>62.349997999999999</v>
      </c>
      <c r="G959" s="29">
        <v>963927</v>
      </c>
      <c r="H959" s="40">
        <f t="shared" si="14"/>
        <v>7.9210635641600025E-3</v>
      </c>
    </row>
    <row r="960" spans="1:8" ht="15.75" customHeight="1" x14ac:dyDescent="0.25">
      <c r="A960" s="28">
        <v>43748</v>
      </c>
      <c r="B960" s="29">
        <v>62.52</v>
      </c>
      <c r="C960" s="29">
        <v>63.52</v>
      </c>
      <c r="D960" s="29">
        <v>62.32</v>
      </c>
      <c r="E960" s="29">
        <v>63.23</v>
      </c>
      <c r="F960" s="29">
        <v>63.23</v>
      </c>
      <c r="G960" s="29">
        <v>1879248</v>
      </c>
      <c r="H960" s="40">
        <f t="shared" si="14"/>
        <v>1.4113905825626549E-2</v>
      </c>
    </row>
    <row r="961" spans="1:8" ht="15.75" customHeight="1" x14ac:dyDescent="0.25">
      <c r="A961" s="28">
        <v>43749</v>
      </c>
      <c r="B961" s="29">
        <v>63.360000999999997</v>
      </c>
      <c r="C961" s="29">
        <v>64.970000999999996</v>
      </c>
      <c r="D961" s="29">
        <v>63.119999</v>
      </c>
      <c r="E961" s="29">
        <v>64.779999000000004</v>
      </c>
      <c r="F961" s="29">
        <v>64.779999000000004</v>
      </c>
      <c r="G961" s="29">
        <v>1873353</v>
      </c>
      <c r="H961" s="40">
        <f t="shared" si="14"/>
        <v>2.4513664399810287E-2</v>
      </c>
    </row>
    <row r="962" spans="1:8" ht="15.75" customHeight="1" x14ac:dyDescent="0.25">
      <c r="A962" s="28">
        <v>43752</v>
      </c>
      <c r="B962" s="29">
        <v>64.699996999999996</v>
      </c>
      <c r="C962" s="29">
        <v>65.019997000000004</v>
      </c>
      <c r="D962" s="29">
        <v>63.959999000000003</v>
      </c>
      <c r="E962" s="29">
        <v>64.910004000000001</v>
      </c>
      <c r="F962" s="29">
        <v>64.910004000000001</v>
      </c>
      <c r="G962" s="29">
        <v>1130261</v>
      </c>
      <c r="H962" s="40">
        <f t="shared" si="14"/>
        <v>2.0068694351167427E-3</v>
      </c>
    </row>
    <row r="963" spans="1:8" ht="15.75" customHeight="1" x14ac:dyDescent="0.25">
      <c r="A963" s="28">
        <v>43753</v>
      </c>
      <c r="B963" s="29">
        <v>65.430000000000007</v>
      </c>
      <c r="C963" s="29">
        <v>66.889999000000003</v>
      </c>
      <c r="D963" s="29">
        <v>65.080001999999993</v>
      </c>
      <c r="E963" s="29">
        <v>66.629997000000003</v>
      </c>
      <c r="F963" s="29">
        <v>66.629997000000003</v>
      </c>
      <c r="G963" s="29">
        <v>2022085</v>
      </c>
      <c r="H963" s="40">
        <f t="shared" si="14"/>
        <v>2.6498118841588703E-2</v>
      </c>
    </row>
    <row r="964" spans="1:8" ht="15.75" customHeight="1" x14ac:dyDescent="0.25">
      <c r="A964" s="28">
        <v>43754</v>
      </c>
      <c r="B964" s="29">
        <v>66.690002000000007</v>
      </c>
      <c r="C964" s="29">
        <v>67.629997000000003</v>
      </c>
      <c r="D964" s="29">
        <v>66.550003000000004</v>
      </c>
      <c r="E964" s="29">
        <v>67.129997000000003</v>
      </c>
      <c r="F964" s="29">
        <v>67.129997000000003</v>
      </c>
      <c r="G964" s="29">
        <v>2049837</v>
      </c>
      <c r="H964" s="40">
        <f t="shared" ref="H964:H1014" si="15">F964/F963-1</f>
        <v>7.5041276078700037E-3</v>
      </c>
    </row>
    <row r="965" spans="1:8" ht="15.75" customHeight="1" x14ac:dyDescent="0.25">
      <c r="A965" s="28">
        <v>43755</v>
      </c>
      <c r="B965" s="29">
        <v>66.900002000000001</v>
      </c>
      <c r="C965" s="29">
        <v>68.730002999999996</v>
      </c>
      <c r="D965" s="29">
        <v>66.790001000000004</v>
      </c>
      <c r="E965" s="29">
        <v>67.910004000000001</v>
      </c>
      <c r="F965" s="29">
        <v>67.910004000000001</v>
      </c>
      <c r="G965" s="29">
        <v>2431903</v>
      </c>
      <c r="H965" s="40">
        <f t="shared" si="15"/>
        <v>1.1619351033190117E-2</v>
      </c>
    </row>
    <row r="966" spans="1:8" ht="15.75" customHeight="1" x14ac:dyDescent="0.25">
      <c r="A966" s="28">
        <v>43756</v>
      </c>
      <c r="B966" s="29">
        <v>67.169998000000007</v>
      </c>
      <c r="C966" s="29">
        <v>68.110000999999997</v>
      </c>
      <c r="D966" s="29">
        <v>66.870002999999997</v>
      </c>
      <c r="E966" s="29">
        <v>67.410004000000001</v>
      </c>
      <c r="F966" s="29">
        <v>67.410004000000001</v>
      </c>
      <c r="G966" s="29">
        <v>1787929</v>
      </c>
      <c r="H966" s="40">
        <f t="shared" si="15"/>
        <v>-7.3626854741460912E-3</v>
      </c>
    </row>
    <row r="967" spans="1:8" ht="15.75" customHeight="1" x14ac:dyDescent="0.25">
      <c r="A967" s="28">
        <v>43759</v>
      </c>
      <c r="B967" s="29">
        <v>67.459998999999996</v>
      </c>
      <c r="C967" s="29">
        <v>68.309997999999993</v>
      </c>
      <c r="D967" s="29">
        <v>67.459998999999996</v>
      </c>
      <c r="E967" s="29">
        <v>67.839995999999999</v>
      </c>
      <c r="F967" s="29">
        <v>67.839995999999999</v>
      </c>
      <c r="G967" s="29">
        <v>1091764</v>
      </c>
      <c r="H967" s="40">
        <f t="shared" si="15"/>
        <v>6.3787564824948628E-3</v>
      </c>
    </row>
    <row r="968" spans="1:8" ht="15.75" customHeight="1" x14ac:dyDescent="0.25">
      <c r="A968" s="28">
        <v>43760</v>
      </c>
      <c r="B968" s="29">
        <v>67.970000999999996</v>
      </c>
      <c r="C968" s="29">
        <v>68.529999000000004</v>
      </c>
      <c r="D968" s="29">
        <v>67.839995999999999</v>
      </c>
      <c r="E968" s="29">
        <v>68.470000999999996</v>
      </c>
      <c r="F968" s="29">
        <v>68.470000999999996</v>
      </c>
      <c r="G968" s="29">
        <v>1444956</v>
      </c>
      <c r="H968" s="40">
        <f t="shared" si="15"/>
        <v>9.2866308541645903E-3</v>
      </c>
    </row>
    <row r="969" spans="1:8" ht="15.75" customHeight="1" x14ac:dyDescent="0.25">
      <c r="A969" s="28">
        <v>43761</v>
      </c>
      <c r="B969" s="29">
        <v>68.019997000000004</v>
      </c>
      <c r="C969" s="29">
        <v>69.110000999999997</v>
      </c>
      <c r="D969" s="29">
        <v>67.900002000000001</v>
      </c>
      <c r="E969" s="29">
        <v>68.660004000000001</v>
      </c>
      <c r="F969" s="29">
        <v>68.660004000000001</v>
      </c>
      <c r="G969" s="29">
        <v>1364209</v>
      </c>
      <c r="H969" s="40">
        <f t="shared" si="15"/>
        <v>2.7749817033011492E-3</v>
      </c>
    </row>
    <row r="970" spans="1:8" ht="15.75" customHeight="1" x14ac:dyDescent="0.25">
      <c r="A970" s="28">
        <v>43762</v>
      </c>
      <c r="B970" s="29">
        <v>69</v>
      </c>
      <c r="C970" s="29">
        <v>70.150002000000001</v>
      </c>
      <c r="D970" s="29">
        <v>68.940002000000007</v>
      </c>
      <c r="E970" s="29">
        <v>69.029999000000004</v>
      </c>
      <c r="F970" s="29">
        <v>69.029999000000004</v>
      </c>
      <c r="G970" s="29">
        <v>1649269</v>
      </c>
      <c r="H970" s="40">
        <f t="shared" si="15"/>
        <v>5.388799569542746E-3</v>
      </c>
    </row>
    <row r="971" spans="1:8" ht="15.75" customHeight="1" x14ac:dyDescent="0.25">
      <c r="A971" s="28">
        <v>43763</v>
      </c>
      <c r="B971" s="29">
        <v>69.019997000000004</v>
      </c>
      <c r="C971" s="29">
        <v>69.680000000000007</v>
      </c>
      <c r="D971" s="29">
        <v>68.709998999999996</v>
      </c>
      <c r="E971" s="29">
        <v>69.430000000000007</v>
      </c>
      <c r="F971" s="29">
        <v>69.430000000000007</v>
      </c>
      <c r="G971" s="29">
        <v>1431448</v>
      </c>
      <c r="H971" s="40">
        <f t="shared" si="15"/>
        <v>5.7945966361667711E-3</v>
      </c>
    </row>
    <row r="972" spans="1:8" ht="15.75" customHeight="1" x14ac:dyDescent="0.25">
      <c r="A972" s="28">
        <v>43766</v>
      </c>
      <c r="B972" s="29">
        <v>69.599997999999999</v>
      </c>
      <c r="C972" s="29">
        <v>70.540001000000004</v>
      </c>
      <c r="D972" s="29">
        <v>69.559997999999993</v>
      </c>
      <c r="E972" s="29">
        <v>69.889999000000003</v>
      </c>
      <c r="F972" s="29">
        <v>69.889999000000003</v>
      </c>
      <c r="G972" s="29">
        <v>1214530</v>
      </c>
      <c r="H972" s="40">
        <f t="shared" si="15"/>
        <v>6.625363675644369E-3</v>
      </c>
    </row>
    <row r="973" spans="1:8" ht="15.75" customHeight="1" x14ac:dyDescent="0.25">
      <c r="A973" s="28">
        <v>43767</v>
      </c>
      <c r="B973" s="29">
        <v>69.900002000000001</v>
      </c>
      <c r="C973" s="29">
        <v>70.169998000000007</v>
      </c>
      <c r="D973" s="29">
        <v>69.370002999999997</v>
      </c>
      <c r="E973" s="29">
        <v>69.830001999999993</v>
      </c>
      <c r="F973" s="29">
        <v>69.830001999999993</v>
      </c>
      <c r="G973" s="29">
        <v>1153752</v>
      </c>
      <c r="H973" s="40">
        <f t="shared" si="15"/>
        <v>-8.5844900355502851E-4</v>
      </c>
    </row>
    <row r="974" spans="1:8" ht="15.75" customHeight="1" x14ac:dyDescent="0.25">
      <c r="A974" s="28">
        <v>43768</v>
      </c>
      <c r="B974" s="29">
        <v>69.830001999999993</v>
      </c>
      <c r="C974" s="29">
        <v>70.300003000000004</v>
      </c>
      <c r="D974" s="29">
        <v>68.809997999999993</v>
      </c>
      <c r="E974" s="29">
        <v>69.290001000000004</v>
      </c>
      <c r="F974" s="29">
        <v>69.290001000000004</v>
      </c>
      <c r="G974" s="29">
        <v>1372249</v>
      </c>
      <c r="H974" s="40">
        <f t="shared" si="15"/>
        <v>-7.7330801164804397E-3</v>
      </c>
    </row>
    <row r="975" spans="1:8" ht="15.75" customHeight="1" x14ac:dyDescent="0.25">
      <c r="A975" s="28">
        <v>43769</v>
      </c>
      <c r="B975" s="29">
        <v>69.519997000000004</v>
      </c>
      <c r="C975" s="29">
        <v>69.839995999999999</v>
      </c>
      <c r="D975" s="29">
        <v>67.959998999999996</v>
      </c>
      <c r="E975" s="29">
        <v>68.709998999999996</v>
      </c>
      <c r="F975" s="29">
        <v>68.709998999999996</v>
      </c>
      <c r="G975" s="29">
        <v>1892386</v>
      </c>
      <c r="H975" s="40">
        <f t="shared" si="15"/>
        <v>-8.3706449939293659E-3</v>
      </c>
    </row>
    <row r="976" spans="1:8" ht="15.75" customHeight="1" x14ac:dyDescent="0.25">
      <c r="A976" s="28">
        <v>43770</v>
      </c>
      <c r="B976" s="29">
        <v>68.889999000000003</v>
      </c>
      <c r="C976" s="29">
        <v>69.699996999999996</v>
      </c>
      <c r="D976" s="29">
        <v>68.690002000000007</v>
      </c>
      <c r="E976" s="29">
        <v>69.440002000000007</v>
      </c>
      <c r="F976" s="29">
        <v>69.440002000000007</v>
      </c>
      <c r="G976" s="29">
        <v>1420786</v>
      </c>
      <c r="H976" s="40">
        <f t="shared" si="15"/>
        <v>1.0624407082294063E-2</v>
      </c>
    </row>
    <row r="977" spans="1:8" ht="15.75" customHeight="1" x14ac:dyDescent="0.25">
      <c r="A977" s="28">
        <v>43773</v>
      </c>
      <c r="B977" s="29">
        <v>70.900002000000001</v>
      </c>
      <c r="C977" s="29">
        <v>71.709998999999996</v>
      </c>
      <c r="D977" s="29">
        <v>70.389999000000003</v>
      </c>
      <c r="E977" s="29">
        <v>71.599997999999999</v>
      </c>
      <c r="F977" s="29">
        <v>71.599997999999999</v>
      </c>
      <c r="G977" s="29">
        <v>2670336</v>
      </c>
      <c r="H977" s="40">
        <f t="shared" si="15"/>
        <v>3.1105932283815196E-2</v>
      </c>
    </row>
    <row r="978" spans="1:8" ht="15.75" customHeight="1" x14ac:dyDescent="0.25">
      <c r="A978" s="28">
        <v>43774</v>
      </c>
      <c r="B978" s="29">
        <v>71.849997999999999</v>
      </c>
      <c r="C978" s="29">
        <v>73.169998000000007</v>
      </c>
      <c r="D978" s="29">
        <v>71.730002999999996</v>
      </c>
      <c r="E978" s="29">
        <v>72.800003000000004</v>
      </c>
      <c r="F978" s="29">
        <v>72.800003000000004</v>
      </c>
      <c r="G978" s="29">
        <v>2576811</v>
      </c>
      <c r="H978" s="40">
        <f t="shared" si="15"/>
        <v>1.6759846836867265E-2</v>
      </c>
    </row>
    <row r="979" spans="1:8" ht="15.75" customHeight="1" x14ac:dyDescent="0.25">
      <c r="A979" s="28">
        <v>43775</v>
      </c>
      <c r="B979" s="29">
        <v>72.800003000000004</v>
      </c>
      <c r="C979" s="29">
        <v>73.629997000000003</v>
      </c>
      <c r="D979" s="29">
        <v>71.650002000000001</v>
      </c>
      <c r="E979" s="29">
        <v>73.510002</v>
      </c>
      <c r="F979" s="29">
        <v>73.510002</v>
      </c>
      <c r="G979" s="29">
        <v>2090113</v>
      </c>
      <c r="H979" s="40">
        <f t="shared" si="15"/>
        <v>9.7527331145850216E-3</v>
      </c>
    </row>
    <row r="980" spans="1:8" ht="15.75" customHeight="1" x14ac:dyDescent="0.25">
      <c r="A980" s="28">
        <v>43776</v>
      </c>
      <c r="B980" s="29">
        <v>74.089995999999999</v>
      </c>
      <c r="C980" s="29">
        <v>75.180000000000007</v>
      </c>
      <c r="D980" s="29">
        <v>74</v>
      </c>
      <c r="E980" s="29">
        <v>74.449996999999996</v>
      </c>
      <c r="F980" s="29">
        <v>74.449996999999996</v>
      </c>
      <c r="G980" s="29">
        <v>2362035</v>
      </c>
      <c r="H980" s="40">
        <f t="shared" si="15"/>
        <v>1.2787307501365586E-2</v>
      </c>
    </row>
    <row r="981" spans="1:8" ht="15.75" customHeight="1" x14ac:dyDescent="0.25">
      <c r="A981" s="28">
        <v>43777</v>
      </c>
      <c r="B981" s="29">
        <v>74.650002000000001</v>
      </c>
      <c r="C981" s="29">
        <v>75.510002</v>
      </c>
      <c r="D981" s="29">
        <v>74.379997000000003</v>
      </c>
      <c r="E981" s="29">
        <v>75.040001000000004</v>
      </c>
      <c r="F981" s="29">
        <v>75.040001000000004</v>
      </c>
      <c r="G981" s="29">
        <v>2154769</v>
      </c>
      <c r="H981" s="40">
        <f t="shared" si="15"/>
        <v>7.9248357793755275E-3</v>
      </c>
    </row>
    <row r="982" spans="1:8" ht="15.75" customHeight="1" x14ac:dyDescent="0.25">
      <c r="A982" s="28">
        <v>43780</v>
      </c>
      <c r="B982" s="29">
        <v>74.569999999999993</v>
      </c>
      <c r="C982" s="29">
        <v>75.230002999999996</v>
      </c>
      <c r="D982" s="29">
        <v>74.180000000000007</v>
      </c>
      <c r="E982" s="29">
        <v>75.029999000000004</v>
      </c>
      <c r="F982" s="29">
        <v>75.029999000000004</v>
      </c>
      <c r="G982" s="29">
        <v>1308208</v>
      </c>
      <c r="H982" s="40">
        <f t="shared" si="15"/>
        <v>-1.3328891080377492E-4</v>
      </c>
    </row>
    <row r="983" spans="1:8" ht="15.75" customHeight="1" x14ac:dyDescent="0.25">
      <c r="A983" s="28">
        <v>43781</v>
      </c>
      <c r="B983" s="29">
        <v>75.199996999999996</v>
      </c>
      <c r="C983" s="29">
        <v>75.879997000000003</v>
      </c>
      <c r="D983" s="29">
        <v>74.870002999999997</v>
      </c>
      <c r="E983" s="29">
        <v>74.870002999999997</v>
      </c>
      <c r="F983" s="29">
        <v>74.870002999999997</v>
      </c>
      <c r="G983" s="29">
        <v>1123366</v>
      </c>
      <c r="H983" s="40">
        <f t="shared" si="15"/>
        <v>-2.1324270576094095E-3</v>
      </c>
    </row>
    <row r="984" spans="1:8" ht="15.75" customHeight="1" x14ac:dyDescent="0.25">
      <c r="A984" s="28">
        <v>43782</v>
      </c>
      <c r="B984" s="29">
        <v>74.339995999999999</v>
      </c>
      <c r="C984" s="29">
        <v>74.559997999999993</v>
      </c>
      <c r="D984" s="29">
        <v>73.050003000000004</v>
      </c>
      <c r="E984" s="29">
        <v>73.660004000000001</v>
      </c>
      <c r="F984" s="29">
        <v>73.660004000000001</v>
      </c>
      <c r="G984" s="29">
        <v>1481974</v>
      </c>
      <c r="H984" s="40">
        <f t="shared" si="15"/>
        <v>-1.616133232958461E-2</v>
      </c>
    </row>
    <row r="985" spans="1:8" ht="15.75" customHeight="1" x14ac:dyDescent="0.25">
      <c r="A985" s="28">
        <v>43783</v>
      </c>
      <c r="B985" s="29">
        <v>73.239998</v>
      </c>
      <c r="C985" s="29">
        <v>73.75</v>
      </c>
      <c r="D985" s="29">
        <v>72.730002999999996</v>
      </c>
      <c r="E985" s="29">
        <v>73.410004000000001</v>
      </c>
      <c r="F985" s="29">
        <v>73.410004000000001</v>
      </c>
      <c r="G985" s="29">
        <v>1506830</v>
      </c>
      <c r="H985" s="40">
        <f t="shared" si="15"/>
        <v>-3.3939721208812168E-3</v>
      </c>
    </row>
    <row r="986" spans="1:8" ht="15.75" customHeight="1" x14ac:dyDescent="0.25">
      <c r="A986" s="28">
        <v>43784</v>
      </c>
      <c r="B986" s="29">
        <v>73.889999000000003</v>
      </c>
      <c r="C986" s="29">
        <v>74.580001999999993</v>
      </c>
      <c r="D986" s="29">
        <v>73.660004000000001</v>
      </c>
      <c r="E986" s="29">
        <v>74.550003000000004</v>
      </c>
      <c r="F986" s="29">
        <v>74.550003000000004</v>
      </c>
      <c r="G986" s="29">
        <v>1851755</v>
      </c>
      <c r="H986" s="40">
        <f t="shared" si="15"/>
        <v>1.5529204984105371E-2</v>
      </c>
    </row>
    <row r="987" spans="1:8" ht="15.75" customHeight="1" x14ac:dyDescent="0.25">
      <c r="A987" s="28">
        <v>43787</v>
      </c>
      <c r="B987" s="29">
        <v>74.790001000000004</v>
      </c>
      <c r="C987" s="29">
        <v>74.949996999999996</v>
      </c>
      <c r="D987" s="29">
        <v>72.760002</v>
      </c>
      <c r="E987" s="29">
        <v>73.180000000000007</v>
      </c>
      <c r="F987" s="29">
        <v>73.180000000000007</v>
      </c>
      <c r="G987" s="29">
        <v>1471946</v>
      </c>
      <c r="H987" s="40">
        <f t="shared" si="15"/>
        <v>-1.8376967738016003E-2</v>
      </c>
    </row>
    <row r="988" spans="1:8" ht="15.75" customHeight="1" x14ac:dyDescent="0.25">
      <c r="A988" s="28">
        <v>43788</v>
      </c>
      <c r="B988" s="29">
        <v>73.470000999999996</v>
      </c>
      <c r="C988" s="29">
        <v>74.449996999999996</v>
      </c>
      <c r="D988" s="29">
        <v>73.150002000000001</v>
      </c>
      <c r="E988" s="29">
        <v>73.519997000000004</v>
      </c>
      <c r="F988" s="29">
        <v>73.519997000000004</v>
      </c>
      <c r="G988" s="29">
        <v>1160623</v>
      </c>
      <c r="H988" s="40">
        <f t="shared" si="15"/>
        <v>4.6460371686252167E-3</v>
      </c>
    </row>
    <row r="989" spans="1:8" ht="15.75" customHeight="1" x14ac:dyDescent="0.25">
      <c r="A989" s="28">
        <v>43789</v>
      </c>
      <c r="B989" s="29">
        <v>73.199996999999996</v>
      </c>
      <c r="C989" s="29">
        <v>73.389999000000003</v>
      </c>
      <c r="D989" s="29">
        <v>72.430000000000007</v>
      </c>
      <c r="E989" s="29">
        <v>73.319999999999993</v>
      </c>
      <c r="F989" s="29">
        <v>73.319999999999993</v>
      </c>
      <c r="G989" s="29">
        <v>1060253</v>
      </c>
      <c r="H989" s="40">
        <f t="shared" si="15"/>
        <v>-2.7203075103500174E-3</v>
      </c>
    </row>
    <row r="990" spans="1:8" ht="15.75" customHeight="1" x14ac:dyDescent="0.25">
      <c r="A990" s="28">
        <v>43790</v>
      </c>
      <c r="B990" s="29">
        <v>73.319999999999993</v>
      </c>
      <c r="C990" s="29">
        <v>73.709998999999996</v>
      </c>
      <c r="D990" s="29">
        <v>72.839995999999999</v>
      </c>
      <c r="E990" s="29">
        <v>73.599997999999999</v>
      </c>
      <c r="F990" s="29">
        <v>73.599997999999999</v>
      </c>
      <c r="G990" s="29">
        <v>1174463</v>
      </c>
      <c r="H990" s="40">
        <f t="shared" si="15"/>
        <v>3.818848881614878E-3</v>
      </c>
    </row>
    <row r="991" spans="1:8" ht="15.75" customHeight="1" x14ac:dyDescent="0.25">
      <c r="A991" s="28">
        <v>43791</v>
      </c>
      <c r="B991" s="29">
        <v>73.690002000000007</v>
      </c>
      <c r="C991" s="29">
        <v>74.419998000000007</v>
      </c>
      <c r="D991" s="29">
        <v>73.489998</v>
      </c>
      <c r="E991" s="29">
        <v>74.069999999999993</v>
      </c>
      <c r="F991" s="29">
        <v>74.069999999999993</v>
      </c>
      <c r="G991" s="29">
        <v>1397188</v>
      </c>
      <c r="H991" s="40">
        <f t="shared" si="15"/>
        <v>6.3858969126602272E-3</v>
      </c>
    </row>
    <row r="992" spans="1:8" ht="15.75" customHeight="1" x14ac:dyDescent="0.25">
      <c r="A992" s="28">
        <v>43794</v>
      </c>
      <c r="B992" s="29">
        <v>74.5</v>
      </c>
      <c r="C992" s="29">
        <v>75</v>
      </c>
      <c r="D992" s="29">
        <v>74.019997000000004</v>
      </c>
      <c r="E992" s="29">
        <v>74.180000000000007</v>
      </c>
      <c r="F992" s="29">
        <v>74.180000000000007</v>
      </c>
      <c r="G992" s="29">
        <v>754308</v>
      </c>
      <c r="H992" s="40">
        <f t="shared" si="15"/>
        <v>1.4850816794924615E-3</v>
      </c>
    </row>
    <row r="993" spans="1:8" ht="15.75" customHeight="1" x14ac:dyDescent="0.25">
      <c r="A993" s="28">
        <v>43795</v>
      </c>
      <c r="B993" s="29">
        <v>73.900002000000001</v>
      </c>
      <c r="C993" s="29">
        <v>74.150002000000001</v>
      </c>
      <c r="D993" s="29">
        <v>73.639999000000003</v>
      </c>
      <c r="E993" s="29">
        <v>73.809997999999993</v>
      </c>
      <c r="F993" s="29">
        <v>73.809997999999993</v>
      </c>
      <c r="G993" s="29">
        <v>1221059</v>
      </c>
      <c r="H993" s="40">
        <f t="shared" si="15"/>
        <v>-4.9878943111352214E-3</v>
      </c>
    </row>
    <row r="994" spans="1:8" ht="15.75" customHeight="1" x14ac:dyDescent="0.25">
      <c r="A994" s="28">
        <v>43796</v>
      </c>
      <c r="B994" s="29">
        <v>74.010002</v>
      </c>
      <c r="C994" s="29">
        <v>74.860000999999997</v>
      </c>
      <c r="D994" s="29">
        <v>73.610000999999997</v>
      </c>
      <c r="E994" s="29">
        <v>74.739998</v>
      </c>
      <c r="F994" s="29">
        <v>74.739998</v>
      </c>
      <c r="G994" s="29">
        <v>1166247</v>
      </c>
      <c r="H994" s="40">
        <f t="shared" si="15"/>
        <v>1.2599919051616837E-2</v>
      </c>
    </row>
    <row r="995" spans="1:8" ht="15.75" customHeight="1" x14ac:dyDescent="0.25">
      <c r="A995" s="28">
        <v>43797</v>
      </c>
      <c r="B995" s="29">
        <v>74.580001999999993</v>
      </c>
      <c r="C995" s="29">
        <v>74.580001999999993</v>
      </c>
      <c r="D995" s="29">
        <v>73.319999999999993</v>
      </c>
      <c r="E995" s="29">
        <v>73.620002999999997</v>
      </c>
      <c r="F995" s="29">
        <v>73.620002999999997</v>
      </c>
      <c r="G995" s="29">
        <v>906092</v>
      </c>
      <c r="H995" s="40">
        <f t="shared" si="15"/>
        <v>-1.4985215814429131E-2</v>
      </c>
    </row>
    <row r="996" spans="1:8" ht="15.75" customHeight="1" x14ac:dyDescent="0.25">
      <c r="A996" s="28">
        <v>43798</v>
      </c>
      <c r="B996" s="29">
        <v>73.099997999999999</v>
      </c>
      <c r="C996" s="29">
        <v>73.660004000000001</v>
      </c>
      <c r="D996" s="29">
        <v>72.980002999999996</v>
      </c>
      <c r="E996" s="29">
        <v>73.300003000000004</v>
      </c>
      <c r="F996" s="29">
        <v>73.300003000000004</v>
      </c>
      <c r="G996" s="29">
        <v>823346</v>
      </c>
      <c r="H996" s="40">
        <f t="shared" si="15"/>
        <v>-4.3466447563169641E-3</v>
      </c>
    </row>
    <row r="997" spans="1:8" ht="15.75" customHeight="1" x14ac:dyDescent="0.25">
      <c r="A997" s="28">
        <v>43801</v>
      </c>
      <c r="B997" s="29">
        <v>73.389999000000003</v>
      </c>
      <c r="C997" s="29">
        <v>73.870002999999997</v>
      </c>
      <c r="D997" s="29">
        <v>71.699996999999996</v>
      </c>
      <c r="E997" s="29">
        <v>71.910004000000001</v>
      </c>
      <c r="F997" s="29">
        <v>71.910004000000001</v>
      </c>
      <c r="G997" s="29">
        <v>2001882</v>
      </c>
      <c r="H997" s="40">
        <f t="shared" si="15"/>
        <v>-1.8963150656351346E-2</v>
      </c>
    </row>
    <row r="998" spans="1:8" ht="15.75" customHeight="1" x14ac:dyDescent="0.25">
      <c r="A998" s="28">
        <v>43802</v>
      </c>
      <c r="B998" s="29">
        <v>72.199996999999996</v>
      </c>
      <c r="C998" s="29">
        <v>72.620002999999997</v>
      </c>
      <c r="D998" s="29">
        <v>71.309997999999993</v>
      </c>
      <c r="E998" s="29">
        <v>71.809997999999993</v>
      </c>
      <c r="F998" s="29">
        <v>71.809997999999993</v>
      </c>
      <c r="G998" s="29">
        <v>1405688</v>
      </c>
      <c r="H998" s="40">
        <f t="shared" si="15"/>
        <v>-1.3907105331270042E-3</v>
      </c>
    </row>
    <row r="999" spans="1:8" ht="15.75" customHeight="1" x14ac:dyDescent="0.25">
      <c r="A999" s="28">
        <v>43803</v>
      </c>
      <c r="B999" s="29">
        <v>71.529999000000004</v>
      </c>
      <c r="C999" s="29">
        <v>73.129997000000003</v>
      </c>
      <c r="D999" s="29">
        <v>71.529999000000004</v>
      </c>
      <c r="E999" s="29">
        <v>72.760002</v>
      </c>
      <c r="F999" s="29">
        <v>72.760002</v>
      </c>
      <c r="G999" s="29">
        <v>1143739</v>
      </c>
      <c r="H999" s="40">
        <f t="shared" si="15"/>
        <v>1.3229411314006789E-2</v>
      </c>
    </row>
    <row r="1000" spans="1:8" ht="15.75" customHeight="1" x14ac:dyDescent="0.25">
      <c r="A1000" s="28">
        <v>43804</v>
      </c>
      <c r="B1000" s="29">
        <v>73</v>
      </c>
      <c r="C1000" s="29">
        <v>73.669998000000007</v>
      </c>
      <c r="D1000" s="29">
        <v>72.809997999999993</v>
      </c>
      <c r="E1000" s="29">
        <v>72.809997999999993</v>
      </c>
      <c r="F1000" s="29">
        <v>72.809997999999993</v>
      </c>
      <c r="G1000" s="29">
        <v>908562</v>
      </c>
      <c r="H1000" s="40">
        <f t="shared" si="15"/>
        <v>6.8713577000711901E-4</v>
      </c>
    </row>
    <row r="1001" spans="1:8" ht="15.75" customHeight="1" x14ac:dyDescent="0.25">
      <c r="A1001" s="28">
        <v>43805</v>
      </c>
      <c r="B1001" s="29">
        <v>73.050003000000004</v>
      </c>
      <c r="C1001" s="29">
        <v>73.930000000000007</v>
      </c>
      <c r="D1001" s="29">
        <v>72.910004000000001</v>
      </c>
      <c r="E1001" s="29">
        <v>73.790001000000004</v>
      </c>
      <c r="F1001" s="29">
        <v>73.790001000000004</v>
      </c>
      <c r="G1001" s="29">
        <v>1007452</v>
      </c>
      <c r="H1001" s="40">
        <f t="shared" si="15"/>
        <v>1.3459731175930134E-2</v>
      </c>
    </row>
    <row r="1002" spans="1:8" ht="15.75" customHeight="1" x14ac:dyDescent="0.25">
      <c r="A1002" s="28">
        <v>43808</v>
      </c>
      <c r="B1002" s="29">
        <v>73.739998</v>
      </c>
      <c r="C1002" s="29">
        <v>74.040001000000004</v>
      </c>
      <c r="D1002" s="29">
        <v>73.139999000000003</v>
      </c>
      <c r="E1002" s="29">
        <v>73.180000000000007</v>
      </c>
      <c r="F1002" s="29">
        <v>73.180000000000007</v>
      </c>
      <c r="G1002" s="29">
        <v>997359</v>
      </c>
      <c r="H1002" s="40">
        <f t="shared" si="15"/>
        <v>-8.2667162451995901E-3</v>
      </c>
    </row>
    <row r="1003" spans="1:8" ht="15.75" customHeight="1" x14ac:dyDescent="0.25">
      <c r="A1003" s="28">
        <v>43809</v>
      </c>
      <c r="B1003" s="29">
        <v>72.730002999999996</v>
      </c>
      <c r="C1003" s="29">
        <v>73.330001999999993</v>
      </c>
      <c r="D1003" s="29">
        <v>71.910004000000001</v>
      </c>
      <c r="E1003" s="29">
        <v>73.199996999999996</v>
      </c>
      <c r="F1003" s="29">
        <v>73.199996999999996</v>
      </c>
      <c r="G1003" s="29">
        <v>1237434</v>
      </c>
      <c r="H1003" s="40">
        <f t="shared" si="15"/>
        <v>2.732577206885356E-4</v>
      </c>
    </row>
    <row r="1004" spans="1:8" ht="15.75" customHeight="1" x14ac:dyDescent="0.25">
      <c r="A1004" s="28">
        <v>43810</v>
      </c>
      <c r="B1004" s="29">
        <v>73.190002000000007</v>
      </c>
      <c r="C1004" s="29">
        <v>74.309997999999993</v>
      </c>
      <c r="D1004" s="29">
        <v>73.099997999999999</v>
      </c>
      <c r="E1004" s="29">
        <v>74.209998999999996</v>
      </c>
      <c r="F1004" s="29">
        <v>74.209998999999996</v>
      </c>
      <c r="G1004" s="29">
        <v>1257742</v>
      </c>
      <c r="H1004" s="40">
        <f t="shared" si="15"/>
        <v>1.3797842095540025E-2</v>
      </c>
    </row>
    <row r="1005" spans="1:8" ht="15.75" customHeight="1" x14ac:dyDescent="0.25">
      <c r="A1005" s="28">
        <v>43811</v>
      </c>
      <c r="B1005" s="29">
        <v>74.5</v>
      </c>
      <c r="C1005" s="29">
        <v>75.180000000000007</v>
      </c>
      <c r="D1005" s="29">
        <v>73.760002</v>
      </c>
      <c r="E1005" s="29">
        <v>74.809997999999993</v>
      </c>
      <c r="F1005" s="29">
        <v>74.809997999999993</v>
      </c>
      <c r="G1005" s="29">
        <v>1558232</v>
      </c>
      <c r="H1005" s="40">
        <f t="shared" si="15"/>
        <v>8.0851503582421991E-3</v>
      </c>
    </row>
    <row r="1006" spans="1:8" ht="15.75" customHeight="1" x14ac:dyDescent="0.25">
      <c r="A1006" s="28">
        <v>43812</v>
      </c>
      <c r="B1006" s="29">
        <v>76.010002</v>
      </c>
      <c r="C1006" s="29">
        <v>77.059997999999993</v>
      </c>
      <c r="D1006" s="29">
        <v>75.699996999999996</v>
      </c>
      <c r="E1006" s="29">
        <v>75.870002999999997</v>
      </c>
      <c r="F1006" s="29">
        <v>75.870002999999997</v>
      </c>
      <c r="G1006" s="29">
        <v>2872500</v>
      </c>
      <c r="H1006" s="40">
        <f t="shared" si="15"/>
        <v>1.4169295927531023E-2</v>
      </c>
    </row>
    <row r="1007" spans="1:8" ht="15.75" customHeight="1" x14ac:dyDescent="0.25">
      <c r="A1007" s="28">
        <v>43815</v>
      </c>
      <c r="B1007" s="29">
        <v>75.940002000000007</v>
      </c>
      <c r="C1007" s="29">
        <v>76.239998</v>
      </c>
      <c r="D1007" s="29">
        <v>75.150002000000001</v>
      </c>
      <c r="E1007" s="29">
        <v>75.889999000000003</v>
      </c>
      <c r="F1007" s="29">
        <v>75.889999000000003</v>
      </c>
      <c r="G1007" s="29">
        <v>1090555</v>
      </c>
      <c r="H1007" s="40">
        <f t="shared" si="15"/>
        <v>2.6355607235184486E-4</v>
      </c>
    </row>
    <row r="1008" spans="1:8" ht="15.75" customHeight="1" x14ac:dyDescent="0.25">
      <c r="A1008" s="28">
        <v>43816</v>
      </c>
      <c r="B1008" s="29">
        <v>75.910004000000001</v>
      </c>
      <c r="C1008" s="29">
        <v>76.069999999999993</v>
      </c>
      <c r="D1008" s="29">
        <v>74.919998000000007</v>
      </c>
      <c r="E1008" s="29">
        <v>74.989998</v>
      </c>
      <c r="F1008" s="29">
        <v>74.989998</v>
      </c>
      <c r="G1008" s="29">
        <v>1688854</v>
      </c>
      <c r="H1008" s="40">
        <f t="shared" si="15"/>
        <v>-1.1859283329282988E-2</v>
      </c>
    </row>
    <row r="1009" spans="1:8" ht="15.75" customHeight="1" x14ac:dyDescent="0.25">
      <c r="A1009" s="28">
        <v>43817</v>
      </c>
      <c r="B1009" s="29">
        <v>74.779999000000004</v>
      </c>
      <c r="C1009" s="29">
        <v>75.239998</v>
      </c>
      <c r="D1009" s="29">
        <v>74.709998999999996</v>
      </c>
      <c r="E1009" s="29">
        <v>75.160004000000001</v>
      </c>
      <c r="F1009" s="29">
        <v>75.160004000000001</v>
      </c>
      <c r="G1009" s="29">
        <v>1281740</v>
      </c>
      <c r="H1009" s="40">
        <f t="shared" si="15"/>
        <v>2.267049000321375E-3</v>
      </c>
    </row>
    <row r="1010" spans="1:8" ht="15.75" customHeight="1" x14ac:dyDescent="0.25">
      <c r="A1010" s="28">
        <v>43818</v>
      </c>
      <c r="B1010" s="29">
        <v>75.050003000000004</v>
      </c>
      <c r="C1010" s="29">
        <v>75.260002</v>
      </c>
      <c r="D1010" s="29">
        <v>73.540001000000004</v>
      </c>
      <c r="E1010" s="29">
        <v>74.099997999999999</v>
      </c>
      <c r="F1010" s="29">
        <v>74.099997999999999</v>
      </c>
      <c r="G1010" s="29">
        <v>1770646</v>
      </c>
      <c r="H1010" s="40">
        <f t="shared" si="15"/>
        <v>-1.4103325486784168E-2</v>
      </c>
    </row>
    <row r="1011" spans="1:8" ht="15.75" customHeight="1" x14ac:dyDescent="0.25">
      <c r="A1011" s="28">
        <v>43819</v>
      </c>
      <c r="B1011" s="29">
        <v>74</v>
      </c>
      <c r="C1011" s="29">
        <v>74.569999999999993</v>
      </c>
      <c r="D1011" s="29">
        <v>73.879997000000003</v>
      </c>
      <c r="E1011" s="29">
        <v>74.150002000000001</v>
      </c>
      <c r="F1011" s="29">
        <v>74.150002000000001</v>
      </c>
      <c r="G1011" s="29">
        <v>3441130</v>
      </c>
      <c r="H1011" s="40">
        <f t="shared" si="15"/>
        <v>6.7481783197886891E-4</v>
      </c>
    </row>
    <row r="1012" spans="1:8" ht="15.75" customHeight="1" x14ac:dyDescent="0.25">
      <c r="A1012" s="28">
        <v>43822</v>
      </c>
      <c r="B1012" s="29">
        <v>73.959998999999996</v>
      </c>
      <c r="C1012" s="29">
        <v>74.110000999999997</v>
      </c>
      <c r="D1012" s="29">
        <v>73.160004000000001</v>
      </c>
      <c r="E1012" s="29">
        <v>73.540001000000004</v>
      </c>
      <c r="F1012" s="29">
        <v>73.540001000000004</v>
      </c>
      <c r="G1012" s="29">
        <v>910739</v>
      </c>
      <c r="H1012" s="40">
        <f t="shared" si="15"/>
        <v>-8.2265810323240984E-3</v>
      </c>
    </row>
    <row r="1013" spans="1:8" ht="15.75" customHeight="1" x14ac:dyDescent="0.25">
      <c r="A1013" s="28">
        <v>43826</v>
      </c>
      <c r="B1013" s="29">
        <v>73.629997000000003</v>
      </c>
      <c r="C1013" s="29">
        <v>73.989998</v>
      </c>
      <c r="D1013" s="29">
        <v>73.480002999999996</v>
      </c>
      <c r="E1013" s="29">
        <v>73.510002</v>
      </c>
      <c r="F1013" s="29">
        <v>73.510002</v>
      </c>
      <c r="G1013" s="29">
        <v>793381</v>
      </c>
      <c r="H1013" s="40">
        <f t="shared" si="15"/>
        <v>-4.0792765287023247E-4</v>
      </c>
    </row>
    <row r="1014" spans="1:8" ht="15.75" customHeight="1" x14ac:dyDescent="0.25">
      <c r="A1014" s="28">
        <v>43829</v>
      </c>
      <c r="B1014" s="29">
        <v>73.209998999999996</v>
      </c>
      <c r="C1014" s="29">
        <v>73.400002000000001</v>
      </c>
      <c r="D1014" s="29">
        <v>72.989998</v>
      </c>
      <c r="E1014" s="29">
        <v>73.139999000000003</v>
      </c>
      <c r="F1014" s="29">
        <v>73.139999000000003</v>
      </c>
      <c r="G1014" s="29">
        <v>467282</v>
      </c>
      <c r="H1014" s="40">
        <f t="shared" si="15"/>
        <v>-5.0333694726331091E-3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14"/>
  <sheetViews>
    <sheetView topLeftCell="C991" workbookViewId="0">
      <selection activeCell="H1" sqref="H1"/>
    </sheetView>
  </sheetViews>
  <sheetFormatPr defaultColWidth="14.44140625" defaultRowHeight="15" customHeight="1" x14ac:dyDescent="0.25"/>
  <cols>
    <col min="1" max="6" width="14.44140625" customWidth="1"/>
    <col min="8" max="8" width="14.44140625" style="27"/>
  </cols>
  <sheetData>
    <row r="1" spans="1:8" ht="15.75" customHeight="1" x14ac:dyDescent="0.25">
      <c r="A1" s="26" t="s">
        <v>111</v>
      </c>
      <c r="B1" s="26" t="s">
        <v>112</v>
      </c>
      <c r="C1" s="26" t="s">
        <v>113</v>
      </c>
      <c r="D1" s="26" t="s">
        <v>114</v>
      </c>
      <c r="E1" s="26" t="s">
        <v>115</v>
      </c>
      <c r="F1" s="26" t="s">
        <v>116</v>
      </c>
      <c r="G1" s="26" t="s">
        <v>117</v>
      </c>
      <c r="H1" s="27" t="s">
        <v>123</v>
      </c>
    </row>
    <row r="2" spans="1:8" ht="15.75" customHeight="1" x14ac:dyDescent="0.25">
      <c r="A2" s="28">
        <v>42373</v>
      </c>
      <c r="B2" s="29">
        <v>10485.809569999999</v>
      </c>
      <c r="C2" s="29">
        <v>10485.910156</v>
      </c>
      <c r="D2" s="29">
        <v>10248.580078000001</v>
      </c>
      <c r="E2" s="29">
        <v>10283.440430000001</v>
      </c>
      <c r="F2" s="29">
        <v>10283.440430000001</v>
      </c>
      <c r="G2" s="29">
        <v>119844300</v>
      </c>
    </row>
    <row r="3" spans="1:8" ht="15.75" customHeight="1" x14ac:dyDescent="0.25">
      <c r="A3" s="28">
        <v>42374</v>
      </c>
      <c r="B3" s="29">
        <v>10373.269531</v>
      </c>
      <c r="C3" s="29">
        <v>10384.259765999999</v>
      </c>
      <c r="D3" s="29">
        <v>10173.519531</v>
      </c>
      <c r="E3" s="29">
        <v>10310.099609000001</v>
      </c>
      <c r="F3" s="29">
        <v>10310.099609000001</v>
      </c>
      <c r="G3" s="29">
        <v>84894800</v>
      </c>
      <c r="H3" s="40">
        <f>F3/F2-1</f>
        <v>2.5924377334094473E-3</v>
      </c>
    </row>
    <row r="4" spans="1:8" ht="15.75" customHeight="1" x14ac:dyDescent="0.25">
      <c r="A4" s="28">
        <v>42375</v>
      </c>
      <c r="B4" s="29">
        <v>10288.679688</v>
      </c>
      <c r="C4" s="29">
        <v>10288.679688</v>
      </c>
      <c r="D4" s="29">
        <v>10094.179688</v>
      </c>
      <c r="E4" s="29">
        <v>10214.019531</v>
      </c>
      <c r="F4" s="29">
        <v>10214.019531</v>
      </c>
      <c r="G4" s="29">
        <v>90465700</v>
      </c>
      <c r="H4" s="40">
        <f t="shared" ref="H4:H67" si="0">F4/F3-1</f>
        <v>-9.3190251931348778E-3</v>
      </c>
    </row>
    <row r="5" spans="1:8" ht="15.75" customHeight="1" x14ac:dyDescent="0.25">
      <c r="A5" s="28">
        <v>42376</v>
      </c>
      <c r="B5" s="29">
        <v>10144.169921999999</v>
      </c>
      <c r="C5" s="29">
        <v>10145.469727</v>
      </c>
      <c r="D5" s="29">
        <v>9810.4697269999997</v>
      </c>
      <c r="E5" s="29">
        <v>9979.8496090000008</v>
      </c>
      <c r="F5" s="29">
        <v>9979.8496090000008</v>
      </c>
      <c r="G5" s="29">
        <v>128029000</v>
      </c>
      <c r="H5" s="40">
        <f t="shared" si="0"/>
        <v>-2.2926324087131689E-2</v>
      </c>
    </row>
    <row r="6" spans="1:8" ht="15.75" customHeight="1" x14ac:dyDescent="0.25">
      <c r="A6" s="28">
        <v>42377</v>
      </c>
      <c r="B6" s="29">
        <v>10010.469727</v>
      </c>
      <c r="C6" s="29">
        <v>10122.459961</v>
      </c>
      <c r="D6" s="29">
        <v>9849.3398440000001</v>
      </c>
      <c r="E6" s="29">
        <v>9849.3398440000001</v>
      </c>
      <c r="F6" s="29">
        <v>9849.3398440000001</v>
      </c>
      <c r="G6" s="29">
        <v>98631100</v>
      </c>
      <c r="H6" s="40">
        <f t="shared" si="0"/>
        <v>-1.3077327826894747E-2</v>
      </c>
    </row>
    <row r="7" spans="1:8" ht="15.75" customHeight="1" x14ac:dyDescent="0.25">
      <c r="A7" s="28">
        <v>42380</v>
      </c>
      <c r="B7" s="29">
        <v>9814.0400389999995</v>
      </c>
      <c r="C7" s="29">
        <v>9978.6904300000006</v>
      </c>
      <c r="D7" s="29">
        <v>9813.0195309999999</v>
      </c>
      <c r="E7" s="29">
        <v>9825.0703130000002</v>
      </c>
      <c r="F7" s="29">
        <v>9825.0703130000002</v>
      </c>
      <c r="G7" s="29">
        <v>92547600</v>
      </c>
      <c r="H7" s="40">
        <f t="shared" si="0"/>
        <v>-2.4640769213364333E-3</v>
      </c>
    </row>
    <row r="8" spans="1:8" ht="15.75" customHeight="1" x14ac:dyDescent="0.25">
      <c r="A8" s="28">
        <v>42381</v>
      </c>
      <c r="B8" s="29">
        <v>9832.8203130000002</v>
      </c>
      <c r="C8" s="29">
        <v>10092.669921999999</v>
      </c>
      <c r="D8" s="29">
        <v>9832.8203130000002</v>
      </c>
      <c r="E8" s="29">
        <v>9985.4296880000002</v>
      </c>
      <c r="F8" s="29">
        <v>9985.4296880000002</v>
      </c>
      <c r="G8" s="29">
        <v>99681300</v>
      </c>
      <c r="H8" s="40">
        <f t="shared" si="0"/>
        <v>1.6321448080409251E-2</v>
      </c>
    </row>
    <row r="9" spans="1:8" ht="15.75" customHeight="1" x14ac:dyDescent="0.25">
      <c r="A9" s="28">
        <v>42382</v>
      </c>
      <c r="B9" s="29">
        <v>10112.349609000001</v>
      </c>
      <c r="C9" s="29">
        <v>10164.049805000001</v>
      </c>
      <c r="D9" s="29">
        <v>9929.0703130000002</v>
      </c>
      <c r="E9" s="29">
        <v>9960.9599610000005</v>
      </c>
      <c r="F9" s="29">
        <v>9960.9599610000005</v>
      </c>
      <c r="G9" s="29">
        <v>93643400</v>
      </c>
      <c r="H9" s="40">
        <f t="shared" si="0"/>
        <v>-2.4505432179254827E-3</v>
      </c>
    </row>
    <row r="10" spans="1:8" ht="15.75" customHeight="1" x14ac:dyDescent="0.25">
      <c r="A10" s="28">
        <v>42383</v>
      </c>
      <c r="B10" s="29">
        <v>9836.8496090000008</v>
      </c>
      <c r="C10" s="29">
        <v>9884.2695309999999</v>
      </c>
      <c r="D10" s="29">
        <v>9614.7695309999999</v>
      </c>
      <c r="E10" s="29">
        <v>9794.2001949999994</v>
      </c>
      <c r="F10" s="29">
        <v>9794.2001949999994</v>
      </c>
      <c r="G10" s="29">
        <v>137020800</v>
      </c>
      <c r="H10" s="40">
        <f t="shared" si="0"/>
        <v>-1.6741334836492983E-2</v>
      </c>
    </row>
    <row r="11" spans="1:8" ht="15.75" customHeight="1" x14ac:dyDescent="0.25">
      <c r="A11" s="28">
        <v>42384</v>
      </c>
      <c r="B11" s="29">
        <v>9778.3603519999997</v>
      </c>
      <c r="C11" s="29">
        <v>9832.9199219999991</v>
      </c>
      <c r="D11" s="29">
        <v>9459.0898440000001</v>
      </c>
      <c r="E11" s="29">
        <v>9545.2695309999999</v>
      </c>
      <c r="F11" s="29">
        <v>9545.2695309999999</v>
      </c>
      <c r="G11" s="29">
        <v>142005800</v>
      </c>
      <c r="H11" s="40">
        <f t="shared" si="0"/>
        <v>-2.5416129856839165E-2</v>
      </c>
    </row>
    <row r="12" spans="1:8" ht="15.75" customHeight="1" x14ac:dyDescent="0.25">
      <c r="A12" s="28">
        <v>42387</v>
      </c>
      <c r="B12" s="29">
        <v>9542.5996090000008</v>
      </c>
      <c r="C12" s="29">
        <v>9657.9404300000006</v>
      </c>
      <c r="D12" s="29">
        <v>9457.9501949999994</v>
      </c>
      <c r="E12" s="29">
        <v>9521.8496090000008</v>
      </c>
      <c r="F12" s="29">
        <v>9521.8496090000008</v>
      </c>
      <c r="G12" s="29">
        <v>91275200</v>
      </c>
      <c r="H12" s="40">
        <f t="shared" si="0"/>
        <v>-2.4535631942019798E-3</v>
      </c>
    </row>
    <row r="13" spans="1:8" ht="15.75" customHeight="1" x14ac:dyDescent="0.25">
      <c r="A13" s="28">
        <v>42388</v>
      </c>
      <c r="B13" s="29">
        <v>9722.6396480000003</v>
      </c>
      <c r="C13" s="29">
        <v>9756.1396480000003</v>
      </c>
      <c r="D13" s="29">
        <v>9626.6503909999992</v>
      </c>
      <c r="E13" s="29">
        <v>9664.2099610000005</v>
      </c>
      <c r="F13" s="29">
        <v>9664.2099610000005</v>
      </c>
      <c r="G13" s="29">
        <v>102829600</v>
      </c>
      <c r="H13" s="40">
        <f t="shared" si="0"/>
        <v>1.4950913724308457E-2</v>
      </c>
    </row>
    <row r="14" spans="1:8" ht="15.75" customHeight="1" x14ac:dyDescent="0.25">
      <c r="A14" s="28">
        <v>42389</v>
      </c>
      <c r="B14" s="29">
        <v>9430.1298829999996</v>
      </c>
      <c r="C14" s="29">
        <v>9490.4501949999994</v>
      </c>
      <c r="D14" s="29">
        <v>9314.5703130000002</v>
      </c>
      <c r="E14" s="29">
        <v>9391.6396480000003</v>
      </c>
      <c r="F14" s="29">
        <v>9391.6396480000003</v>
      </c>
      <c r="G14" s="29">
        <v>138206200</v>
      </c>
      <c r="H14" s="40">
        <f t="shared" si="0"/>
        <v>-2.8204096775624743E-2</v>
      </c>
    </row>
    <row r="15" spans="1:8" ht="15.75" customHeight="1" x14ac:dyDescent="0.25">
      <c r="A15" s="28">
        <v>42390</v>
      </c>
      <c r="B15" s="29">
        <v>9400.6904300000006</v>
      </c>
      <c r="C15" s="29">
        <v>9656.3300780000009</v>
      </c>
      <c r="D15" s="29">
        <v>9348.7402340000008</v>
      </c>
      <c r="E15" s="29">
        <v>9574.1601559999999</v>
      </c>
      <c r="F15" s="29">
        <v>9574.1601559999999</v>
      </c>
      <c r="G15" s="29">
        <v>147730300</v>
      </c>
      <c r="H15" s="40">
        <f t="shared" si="0"/>
        <v>1.9434360222591041E-2</v>
      </c>
    </row>
    <row r="16" spans="1:8" ht="15.75" customHeight="1" x14ac:dyDescent="0.25">
      <c r="A16" s="28">
        <v>42391</v>
      </c>
      <c r="B16" s="29">
        <v>9762.5498050000006</v>
      </c>
      <c r="C16" s="29">
        <v>9837.6201170000004</v>
      </c>
      <c r="D16" s="29">
        <v>9704.9003909999992</v>
      </c>
      <c r="E16" s="29">
        <v>9764.8798829999996</v>
      </c>
      <c r="F16" s="29">
        <v>9764.8798829999996</v>
      </c>
      <c r="G16" s="29">
        <v>127518300</v>
      </c>
      <c r="H16" s="40">
        <f t="shared" si="0"/>
        <v>1.9920256596133834E-2</v>
      </c>
    </row>
    <row r="17" spans="1:8" ht="15.75" customHeight="1" x14ac:dyDescent="0.25">
      <c r="A17" s="28">
        <v>42394</v>
      </c>
      <c r="B17" s="29">
        <v>9790.4404300000006</v>
      </c>
      <c r="C17" s="29">
        <v>9800.4902340000008</v>
      </c>
      <c r="D17" s="29">
        <v>9681.7001949999994</v>
      </c>
      <c r="E17" s="29">
        <v>9736.1503909999992</v>
      </c>
      <c r="F17" s="29">
        <v>9736.1503909999992</v>
      </c>
      <c r="G17" s="29">
        <v>94406900</v>
      </c>
      <c r="H17" s="40">
        <f t="shared" si="0"/>
        <v>-2.9421244648402123E-3</v>
      </c>
    </row>
    <row r="18" spans="1:8" ht="15.75" customHeight="1" x14ac:dyDescent="0.25">
      <c r="A18" s="28">
        <v>42395</v>
      </c>
      <c r="B18" s="29">
        <v>9599.5595699999994</v>
      </c>
      <c r="C18" s="29">
        <v>9867.1796880000002</v>
      </c>
      <c r="D18" s="29">
        <v>9563.6396480000003</v>
      </c>
      <c r="E18" s="29">
        <v>9822.75</v>
      </c>
      <c r="F18" s="29">
        <v>9822.75</v>
      </c>
      <c r="G18" s="29">
        <v>113632600</v>
      </c>
      <c r="H18" s="40">
        <f t="shared" si="0"/>
        <v>8.8946457811551749E-3</v>
      </c>
    </row>
    <row r="19" spans="1:8" ht="15.75" customHeight="1" x14ac:dyDescent="0.25">
      <c r="A19" s="28">
        <v>42396</v>
      </c>
      <c r="B19" s="29">
        <v>9781.4199219999991</v>
      </c>
      <c r="C19" s="29">
        <v>9880.8203130000002</v>
      </c>
      <c r="D19" s="29">
        <v>9728.6396480000003</v>
      </c>
      <c r="E19" s="29">
        <v>9880.8203130000002</v>
      </c>
      <c r="F19" s="29">
        <v>9880.8203130000002</v>
      </c>
      <c r="G19" s="29">
        <v>91926100</v>
      </c>
      <c r="H19" s="40">
        <f t="shared" si="0"/>
        <v>5.9118182789952289E-3</v>
      </c>
    </row>
    <row r="20" spans="1:8" ht="15.75" customHeight="1" x14ac:dyDescent="0.25">
      <c r="A20" s="28">
        <v>42397</v>
      </c>
      <c r="B20" s="29">
        <v>9826.2802730000003</v>
      </c>
      <c r="C20" s="29">
        <v>9905.0800780000009</v>
      </c>
      <c r="D20" s="29">
        <v>9594.7998050000006</v>
      </c>
      <c r="E20" s="29">
        <v>9639.5898440000001</v>
      </c>
      <c r="F20" s="29">
        <v>9639.5898440000001</v>
      </c>
      <c r="G20" s="29">
        <v>117743700</v>
      </c>
      <c r="H20" s="40">
        <f t="shared" si="0"/>
        <v>-2.441401233484819E-2</v>
      </c>
    </row>
    <row r="21" spans="1:8" ht="15.75" customHeight="1" x14ac:dyDescent="0.25">
      <c r="A21" s="28">
        <v>42398</v>
      </c>
      <c r="B21" s="29">
        <v>9772.5800780000009</v>
      </c>
      <c r="C21" s="29">
        <v>9798.3798829999996</v>
      </c>
      <c r="D21" s="29">
        <v>9656.3603519999997</v>
      </c>
      <c r="E21" s="29">
        <v>9798.1103519999997</v>
      </c>
      <c r="F21" s="29">
        <v>9798.1103519999997</v>
      </c>
      <c r="G21" s="29">
        <v>117174600</v>
      </c>
      <c r="H21" s="40">
        <f t="shared" si="0"/>
        <v>1.6444735778739394E-2</v>
      </c>
    </row>
    <row r="22" spans="1:8" ht="15.75" customHeight="1" x14ac:dyDescent="0.25">
      <c r="A22" s="28">
        <v>42401</v>
      </c>
      <c r="B22" s="29">
        <v>9823.7304690000001</v>
      </c>
      <c r="C22" s="29">
        <v>9827.0996090000008</v>
      </c>
      <c r="D22" s="29">
        <v>9638.5800780000009</v>
      </c>
      <c r="E22" s="29">
        <v>9757.8798829999996</v>
      </c>
      <c r="F22" s="29">
        <v>9757.8798829999996</v>
      </c>
      <c r="G22" s="29">
        <v>92729400</v>
      </c>
      <c r="H22" s="40">
        <f t="shared" si="0"/>
        <v>-4.105941610648256E-3</v>
      </c>
    </row>
    <row r="23" spans="1:8" ht="15.75" customHeight="1" x14ac:dyDescent="0.25">
      <c r="A23" s="28">
        <v>42402</v>
      </c>
      <c r="B23" s="29">
        <v>9721.1796880000002</v>
      </c>
      <c r="C23" s="29">
        <v>9729.2304690000001</v>
      </c>
      <c r="D23" s="29">
        <v>9536.9697269999997</v>
      </c>
      <c r="E23" s="29">
        <v>9581.0400389999995</v>
      </c>
      <c r="F23" s="29">
        <v>9581.0400389999995</v>
      </c>
      <c r="G23" s="29">
        <v>107857900</v>
      </c>
      <c r="H23" s="40">
        <f t="shared" si="0"/>
        <v>-1.8122773196674324E-2</v>
      </c>
    </row>
    <row r="24" spans="1:8" ht="15.75" customHeight="1" x14ac:dyDescent="0.25">
      <c r="A24" s="28">
        <v>42403</v>
      </c>
      <c r="B24" s="29">
        <v>9541.5302730000003</v>
      </c>
      <c r="C24" s="29">
        <v>9577.2001949999994</v>
      </c>
      <c r="D24" s="29">
        <v>9350.9804690000001</v>
      </c>
      <c r="E24" s="29">
        <v>9434.8203130000002</v>
      </c>
      <c r="F24" s="29">
        <v>9434.8203130000002</v>
      </c>
      <c r="G24" s="29">
        <v>125091400</v>
      </c>
      <c r="H24" s="40">
        <f t="shared" si="0"/>
        <v>-1.5261362587444149E-2</v>
      </c>
    </row>
    <row r="25" spans="1:8" ht="15.75" customHeight="1" x14ac:dyDescent="0.25">
      <c r="A25" s="28">
        <v>42404</v>
      </c>
      <c r="B25" s="29">
        <v>9522.6699219999991</v>
      </c>
      <c r="C25" s="29">
        <v>9539.9199219999991</v>
      </c>
      <c r="D25" s="29">
        <v>9270.0898440000001</v>
      </c>
      <c r="E25" s="29">
        <v>9393.3603519999997</v>
      </c>
      <c r="F25" s="29">
        <v>9393.3603519999997</v>
      </c>
      <c r="G25" s="29">
        <v>133766200</v>
      </c>
      <c r="H25" s="40">
        <f t="shared" si="0"/>
        <v>-4.3943561853396762E-3</v>
      </c>
    </row>
    <row r="26" spans="1:8" ht="15.75" customHeight="1" x14ac:dyDescent="0.25">
      <c r="A26" s="28">
        <v>42405</v>
      </c>
      <c r="B26" s="29">
        <v>9375.2900389999995</v>
      </c>
      <c r="C26" s="29">
        <v>9469.7099610000005</v>
      </c>
      <c r="D26" s="29">
        <v>9250.8398440000001</v>
      </c>
      <c r="E26" s="29">
        <v>9286.2304690000001</v>
      </c>
      <c r="F26" s="29">
        <v>9286.2304690000001</v>
      </c>
      <c r="G26" s="29">
        <v>134856000</v>
      </c>
      <c r="H26" s="40">
        <f t="shared" si="0"/>
        <v>-1.1404851829961982E-2</v>
      </c>
    </row>
    <row r="27" spans="1:8" ht="15.75" customHeight="1" x14ac:dyDescent="0.25">
      <c r="A27" s="28">
        <v>42408</v>
      </c>
      <c r="B27" s="29">
        <v>9329.8701170000004</v>
      </c>
      <c r="C27" s="29">
        <v>9337.5195309999999</v>
      </c>
      <c r="D27" s="29">
        <v>8937.9804690000001</v>
      </c>
      <c r="E27" s="29">
        <v>8979.3603519999997</v>
      </c>
      <c r="F27" s="29">
        <v>8979.3603519999997</v>
      </c>
      <c r="G27" s="29">
        <v>154467600</v>
      </c>
      <c r="H27" s="40">
        <f t="shared" si="0"/>
        <v>-3.3045714084355082E-2</v>
      </c>
    </row>
    <row r="28" spans="1:8" ht="15.75" customHeight="1" x14ac:dyDescent="0.25">
      <c r="A28" s="28">
        <v>42409</v>
      </c>
      <c r="B28" s="29">
        <v>8980.7099610000005</v>
      </c>
      <c r="C28" s="29">
        <v>9041.9003909999992</v>
      </c>
      <c r="D28" s="29">
        <v>8772.8798829999996</v>
      </c>
      <c r="E28" s="29">
        <v>8879.4003909999992</v>
      </c>
      <c r="F28" s="29">
        <v>8879.4003909999992</v>
      </c>
      <c r="G28" s="29">
        <v>159802700</v>
      </c>
      <c r="H28" s="40">
        <f t="shared" si="0"/>
        <v>-1.1132191724295359E-2</v>
      </c>
    </row>
    <row r="29" spans="1:8" ht="15.75" customHeight="1" x14ac:dyDescent="0.25">
      <c r="A29" s="28">
        <v>42410</v>
      </c>
      <c r="B29" s="29">
        <v>8937.9804690000001</v>
      </c>
      <c r="C29" s="29">
        <v>9128.5400389999995</v>
      </c>
      <c r="D29" s="29">
        <v>8875.4501949999994</v>
      </c>
      <c r="E29" s="29">
        <v>9017.2900389999995</v>
      </c>
      <c r="F29" s="29">
        <v>9017.2900389999995</v>
      </c>
      <c r="G29" s="29">
        <v>136822300</v>
      </c>
      <c r="H29" s="40">
        <f t="shared" si="0"/>
        <v>1.5529162097450033E-2</v>
      </c>
    </row>
    <row r="30" spans="1:8" ht="15.75" customHeight="1" x14ac:dyDescent="0.25">
      <c r="A30" s="28">
        <v>42411</v>
      </c>
      <c r="B30" s="29">
        <v>8887.8896480000003</v>
      </c>
      <c r="C30" s="29">
        <v>8899.5703130000002</v>
      </c>
      <c r="D30" s="29">
        <v>8699.2900389999995</v>
      </c>
      <c r="E30" s="29">
        <v>8752.8701170000004</v>
      </c>
      <c r="F30" s="29">
        <v>8752.8701170000004</v>
      </c>
      <c r="G30" s="29">
        <v>153636300</v>
      </c>
      <c r="H30" s="40">
        <f t="shared" si="0"/>
        <v>-2.9323657202593778E-2</v>
      </c>
    </row>
    <row r="31" spans="1:8" ht="15.75" customHeight="1" x14ac:dyDescent="0.25">
      <c r="A31" s="28">
        <v>42412</v>
      </c>
      <c r="B31" s="29">
        <v>8854.4003909999992</v>
      </c>
      <c r="C31" s="29">
        <v>8967.5097659999992</v>
      </c>
      <c r="D31" s="29">
        <v>8815.7695309999999</v>
      </c>
      <c r="E31" s="29">
        <v>8967.5097659999992</v>
      </c>
      <c r="F31" s="29">
        <v>8967.5097659999992</v>
      </c>
      <c r="G31" s="29">
        <v>160471700</v>
      </c>
      <c r="H31" s="40">
        <f t="shared" si="0"/>
        <v>2.4522201989850334E-2</v>
      </c>
    </row>
    <row r="32" spans="1:8" ht="15.75" customHeight="1" x14ac:dyDescent="0.25">
      <c r="A32" s="28">
        <v>42415</v>
      </c>
      <c r="B32" s="29">
        <v>9163.5400389999995</v>
      </c>
      <c r="C32" s="29">
        <v>9249.4599610000005</v>
      </c>
      <c r="D32" s="29">
        <v>9134.7597659999992</v>
      </c>
      <c r="E32" s="29">
        <v>9206.8398440000001</v>
      </c>
      <c r="F32" s="29">
        <v>9206.8398440000001</v>
      </c>
      <c r="G32" s="29">
        <v>127182100</v>
      </c>
      <c r="H32" s="40">
        <f t="shared" si="0"/>
        <v>2.6688577347014686E-2</v>
      </c>
    </row>
    <row r="33" spans="1:8" ht="15.75" customHeight="1" x14ac:dyDescent="0.25">
      <c r="A33" s="28">
        <v>42416</v>
      </c>
      <c r="B33" s="29">
        <v>9242.75</v>
      </c>
      <c r="C33" s="29">
        <v>9269.0595699999994</v>
      </c>
      <c r="D33" s="29">
        <v>9079.1904300000006</v>
      </c>
      <c r="E33" s="29">
        <v>9135.1103519999997</v>
      </c>
      <c r="F33" s="29">
        <v>9135.1103519999997</v>
      </c>
      <c r="G33" s="29">
        <v>106014200</v>
      </c>
      <c r="H33" s="40">
        <f t="shared" si="0"/>
        <v>-7.7908916865482292E-3</v>
      </c>
    </row>
    <row r="34" spans="1:8" ht="15.75" customHeight="1" x14ac:dyDescent="0.25">
      <c r="A34" s="28">
        <v>42417</v>
      </c>
      <c r="B34" s="29">
        <v>9174.2802730000003</v>
      </c>
      <c r="C34" s="29">
        <v>9394.6201170000004</v>
      </c>
      <c r="D34" s="29">
        <v>9156.1396480000003</v>
      </c>
      <c r="E34" s="29">
        <v>9377.2099610000005</v>
      </c>
      <c r="F34" s="29">
        <v>9377.2099610000005</v>
      </c>
      <c r="G34" s="29">
        <v>128613000</v>
      </c>
      <c r="H34" s="40">
        <f t="shared" si="0"/>
        <v>2.6502100102928416E-2</v>
      </c>
    </row>
    <row r="35" spans="1:8" ht="15.75" customHeight="1" x14ac:dyDescent="0.25">
      <c r="A35" s="28">
        <v>42418</v>
      </c>
      <c r="B35" s="29">
        <v>9428.0097659999992</v>
      </c>
      <c r="C35" s="29">
        <v>9551.8701170000004</v>
      </c>
      <c r="D35" s="29">
        <v>9349.9501949999994</v>
      </c>
      <c r="E35" s="29">
        <v>9463.6396480000003</v>
      </c>
      <c r="F35" s="29">
        <v>9463.6396480000003</v>
      </c>
      <c r="G35" s="29">
        <v>123801400</v>
      </c>
      <c r="H35" s="40">
        <f t="shared" si="0"/>
        <v>9.2169938989807854E-3</v>
      </c>
    </row>
    <row r="36" spans="1:8" ht="15.75" customHeight="1" x14ac:dyDescent="0.25">
      <c r="A36" s="28">
        <v>42419</v>
      </c>
      <c r="B36" s="29">
        <v>9420.5097659999992</v>
      </c>
      <c r="C36" s="29">
        <v>9474.0195309999999</v>
      </c>
      <c r="D36" s="29">
        <v>9319.0996090000008</v>
      </c>
      <c r="E36" s="29">
        <v>9388.0498050000006</v>
      </c>
      <c r="F36" s="29">
        <v>9388.0498050000006</v>
      </c>
      <c r="G36" s="29">
        <v>109839900</v>
      </c>
      <c r="H36" s="40">
        <f t="shared" si="0"/>
        <v>-7.9873965843547667E-3</v>
      </c>
    </row>
    <row r="37" spans="1:8" ht="15.75" customHeight="1" x14ac:dyDescent="0.25">
      <c r="A37" s="28">
        <v>42422</v>
      </c>
      <c r="B37" s="29">
        <v>9481.3701170000004</v>
      </c>
      <c r="C37" s="29">
        <v>9581.4501949999994</v>
      </c>
      <c r="D37" s="29">
        <v>9477.6904300000006</v>
      </c>
      <c r="E37" s="29">
        <v>9573.5898440000001</v>
      </c>
      <c r="F37" s="29">
        <v>9573.5898440000001</v>
      </c>
      <c r="G37" s="29">
        <v>93879900</v>
      </c>
      <c r="H37" s="40">
        <f t="shared" si="0"/>
        <v>1.9763427213731033E-2</v>
      </c>
    </row>
    <row r="38" spans="1:8" ht="15.75" customHeight="1" x14ac:dyDescent="0.25">
      <c r="A38" s="28">
        <v>42423</v>
      </c>
      <c r="B38" s="29">
        <v>9503.1201170000004</v>
      </c>
      <c r="C38" s="29">
        <v>9535.1201170000004</v>
      </c>
      <c r="D38" s="29">
        <v>9405.2197269999997</v>
      </c>
      <c r="E38" s="29">
        <v>9416.7695309999999</v>
      </c>
      <c r="F38" s="29">
        <v>9416.7695309999999</v>
      </c>
      <c r="G38" s="29">
        <v>89938900</v>
      </c>
      <c r="H38" s="40">
        <f t="shared" si="0"/>
        <v>-1.6380513010830877E-2</v>
      </c>
    </row>
    <row r="39" spans="1:8" ht="15.75" customHeight="1" x14ac:dyDescent="0.25">
      <c r="A39" s="28">
        <v>42424</v>
      </c>
      <c r="B39" s="29">
        <v>9396.4804690000001</v>
      </c>
      <c r="C39" s="29">
        <v>9415.3300780000009</v>
      </c>
      <c r="D39" s="29">
        <v>9125.1904300000006</v>
      </c>
      <c r="E39" s="29">
        <v>9167.7998050000006</v>
      </c>
      <c r="F39" s="29">
        <v>9167.7998050000006</v>
      </c>
      <c r="G39" s="29">
        <v>102284500</v>
      </c>
      <c r="H39" s="40">
        <f t="shared" si="0"/>
        <v>-2.6438974128058623E-2</v>
      </c>
    </row>
    <row r="40" spans="1:8" ht="15.75" customHeight="1" x14ac:dyDescent="0.25">
      <c r="A40" s="28">
        <v>42425</v>
      </c>
      <c r="B40" s="29">
        <v>9277.0195309999999</v>
      </c>
      <c r="C40" s="29">
        <v>9391.3095699999994</v>
      </c>
      <c r="D40" s="29">
        <v>9199.0898440000001</v>
      </c>
      <c r="E40" s="29">
        <v>9331.4804690000001</v>
      </c>
      <c r="F40" s="29">
        <v>9331.4804690000001</v>
      </c>
      <c r="G40" s="29">
        <v>98941300</v>
      </c>
      <c r="H40" s="40">
        <f t="shared" si="0"/>
        <v>1.7853865429165561E-2</v>
      </c>
    </row>
    <row r="41" spans="1:8" ht="15.75" customHeight="1" x14ac:dyDescent="0.25">
      <c r="A41" s="28">
        <v>42426</v>
      </c>
      <c r="B41" s="29">
        <v>9454.5195309999999</v>
      </c>
      <c r="C41" s="29">
        <v>9576.8798829999996</v>
      </c>
      <c r="D41" s="29">
        <v>9436.3300780000009</v>
      </c>
      <c r="E41" s="29">
        <v>9513.2998050000006</v>
      </c>
      <c r="F41" s="29">
        <v>9513.2998050000006</v>
      </c>
      <c r="G41" s="29">
        <v>98620700</v>
      </c>
      <c r="H41" s="40">
        <f t="shared" si="0"/>
        <v>1.9484511230990709E-2</v>
      </c>
    </row>
    <row r="42" spans="1:8" ht="15.75" customHeight="1" x14ac:dyDescent="0.25">
      <c r="A42" s="28">
        <v>42429</v>
      </c>
      <c r="B42" s="29">
        <v>9424.9296880000002</v>
      </c>
      <c r="C42" s="29">
        <v>9498.5703130000002</v>
      </c>
      <c r="D42" s="29">
        <v>9332.4199219999991</v>
      </c>
      <c r="E42" s="29">
        <v>9495.4003909999992</v>
      </c>
      <c r="F42" s="29">
        <v>9495.4003909999992</v>
      </c>
      <c r="G42" s="29">
        <v>93792500</v>
      </c>
      <c r="H42" s="40">
        <f t="shared" si="0"/>
        <v>-1.8815147600619309E-3</v>
      </c>
    </row>
    <row r="43" spans="1:8" ht="15.75" customHeight="1" x14ac:dyDescent="0.25">
      <c r="A43" s="28">
        <v>42430</v>
      </c>
      <c r="B43" s="29">
        <v>9482.6601559999999</v>
      </c>
      <c r="C43" s="29">
        <v>9719.0195309999999</v>
      </c>
      <c r="D43" s="29">
        <v>9471.0898440000001</v>
      </c>
      <c r="E43" s="29">
        <v>9717.1601559999999</v>
      </c>
      <c r="F43" s="29">
        <v>9717.1601559999999</v>
      </c>
      <c r="G43" s="29">
        <v>99543300</v>
      </c>
      <c r="H43" s="40">
        <f t="shared" si="0"/>
        <v>2.335444066268022E-2</v>
      </c>
    </row>
    <row r="44" spans="1:8" ht="15.75" customHeight="1" x14ac:dyDescent="0.25">
      <c r="A44" s="28">
        <v>42431</v>
      </c>
      <c r="B44" s="29">
        <v>9780.8398440000001</v>
      </c>
      <c r="C44" s="29">
        <v>9837.1103519999997</v>
      </c>
      <c r="D44" s="29">
        <v>9695.9804690000001</v>
      </c>
      <c r="E44" s="29">
        <v>9776.6201170000004</v>
      </c>
      <c r="F44" s="29">
        <v>9776.6201170000004</v>
      </c>
      <c r="G44" s="29">
        <v>106449600</v>
      </c>
      <c r="H44" s="40">
        <f t="shared" si="0"/>
        <v>6.1190677158167173E-3</v>
      </c>
    </row>
    <row r="45" spans="1:8" ht="15.75" customHeight="1" x14ac:dyDescent="0.25">
      <c r="A45" s="28">
        <v>42432</v>
      </c>
      <c r="B45" s="29">
        <v>9807.0595699999994</v>
      </c>
      <c r="C45" s="29">
        <v>9808.5195309999999</v>
      </c>
      <c r="D45" s="29">
        <v>9709.6796880000002</v>
      </c>
      <c r="E45" s="29">
        <v>9751.9199219999991</v>
      </c>
      <c r="F45" s="29">
        <v>9751.9199219999991</v>
      </c>
      <c r="G45" s="29">
        <v>85246700</v>
      </c>
      <c r="H45" s="40">
        <f t="shared" si="0"/>
        <v>-2.5264554318779053E-3</v>
      </c>
    </row>
    <row r="46" spans="1:8" ht="15.75" customHeight="1" x14ac:dyDescent="0.25">
      <c r="A46" s="28">
        <v>42433</v>
      </c>
      <c r="B46" s="29">
        <v>9800.8603519999997</v>
      </c>
      <c r="C46" s="29">
        <v>9899.1103519999997</v>
      </c>
      <c r="D46" s="29">
        <v>9742.7597659999992</v>
      </c>
      <c r="E46" s="29">
        <v>9824.1699219999991</v>
      </c>
      <c r="F46" s="29">
        <v>9824.1699219999991</v>
      </c>
      <c r="G46" s="29">
        <v>93446800</v>
      </c>
      <c r="H46" s="40">
        <f t="shared" si="0"/>
        <v>7.408797506325504E-3</v>
      </c>
    </row>
    <row r="47" spans="1:8" ht="15.75" customHeight="1" x14ac:dyDescent="0.25">
      <c r="A47" s="28">
        <v>42436</v>
      </c>
      <c r="B47" s="29">
        <v>9764.0800780000009</v>
      </c>
      <c r="C47" s="29">
        <v>9803.7304690000001</v>
      </c>
      <c r="D47" s="29">
        <v>9690</v>
      </c>
      <c r="E47" s="29">
        <v>9778.9296880000002</v>
      </c>
      <c r="F47" s="29">
        <v>9778.9296880000002</v>
      </c>
      <c r="G47" s="29">
        <v>78146900</v>
      </c>
      <c r="H47" s="40">
        <f t="shared" si="0"/>
        <v>-4.6049930283360574E-3</v>
      </c>
    </row>
    <row r="48" spans="1:8" ht="15.75" customHeight="1" x14ac:dyDescent="0.25">
      <c r="A48" s="28">
        <v>42437</v>
      </c>
      <c r="B48" s="29">
        <v>9688.4697269999997</v>
      </c>
      <c r="C48" s="29">
        <v>9785.0498050000006</v>
      </c>
      <c r="D48" s="29">
        <v>9617.6904300000006</v>
      </c>
      <c r="E48" s="29">
        <v>9692.8203130000002</v>
      </c>
      <c r="F48" s="29">
        <v>9692.8203130000002</v>
      </c>
      <c r="G48" s="29">
        <v>95752700</v>
      </c>
      <c r="H48" s="40">
        <f t="shared" si="0"/>
        <v>-8.8056032456872435E-3</v>
      </c>
    </row>
    <row r="49" spans="1:8" ht="15.75" customHeight="1" x14ac:dyDescent="0.25">
      <c r="A49" s="28">
        <v>42438</v>
      </c>
      <c r="B49" s="29">
        <v>9700.1601559999999</v>
      </c>
      <c r="C49" s="29">
        <v>9838.9501949999994</v>
      </c>
      <c r="D49" s="29">
        <v>9679.1904300000006</v>
      </c>
      <c r="E49" s="29">
        <v>9723.0898440000001</v>
      </c>
      <c r="F49" s="29">
        <v>9723.0898440000001</v>
      </c>
      <c r="G49" s="29">
        <v>100899200</v>
      </c>
      <c r="H49" s="40">
        <f t="shared" si="0"/>
        <v>3.1228816817538974E-3</v>
      </c>
    </row>
    <row r="50" spans="1:8" ht="15.75" customHeight="1" x14ac:dyDescent="0.25">
      <c r="A50" s="28">
        <v>42439</v>
      </c>
      <c r="B50" s="29">
        <v>9697.6396480000003</v>
      </c>
      <c r="C50" s="29">
        <v>9995.8398440000001</v>
      </c>
      <c r="D50" s="29">
        <v>9498.1503909999992</v>
      </c>
      <c r="E50" s="29">
        <v>9498.1503909999992</v>
      </c>
      <c r="F50" s="29">
        <v>9498.1503909999992</v>
      </c>
      <c r="G50" s="29">
        <v>177504400</v>
      </c>
      <c r="H50" s="40">
        <f t="shared" si="0"/>
        <v>-2.313456489747534E-2</v>
      </c>
    </row>
    <row r="51" spans="1:8" ht="15.75" customHeight="1" x14ac:dyDescent="0.25">
      <c r="A51" s="28">
        <v>42440</v>
      </c>
      <c r="B51" s="29">
        <v>9672.0498050000006</v>
      </c>
      <c r="C51" s="29">
        <v>9833.9003909999992</v>
      </c>
      <c r="D51" s="29">
        <v>9642.7900389999995</v>
      </c>
      <c r="E51" s="29">
        <v>9831.1298829999996</v>
      </c>
      <c r="F51" s="29">
        <v>9831.1298829999996</v>
      </c>
      <c r="G51" s="29">
        <v>118955200</v>
      </c>
      <c r="H51" s="40">
        <f t="shared" si="0"/>
        <v>3.5057298346793608E-2</v>
      </c>
    </row>
    <row r="52" spans="1:8" ht="15.75" customHeight="1" x14ac:dyDescent="0.25">
      <c r="A52" s="28">
        <v>42443</v>
      </c>
      <c r="B52" s="29">
        <v>9948.2099610000005</v>
      </c>
      <c r="C52" s="29">
        <v>10039.610352</v>
      </c>
      <c r="D52" s="29">
        <v>9936.0595699999994</v>
      </c>
      <c r="E52" s="29">
        <v>9990.2597659999992</v>
      </c>
      <c r="F52" s="29">
        <v>9990.2597659999992</v>
      </c>
      <c r="G52" s="29">
        <v>91438200</v>
      </c>
      <c r="H52" s="40">
        <f t="shared" si="0"/>
        <v>1.6186326993316014E-2</v>
      </c>
    </row>
    <row r="53" spans="1:8" ht="15.75" customHeight="1" x14ac:dyDescent="0.25">
      <c r="A53" s="28">
        <v>42444</v>
      </c>
      <c r="B53" s="29">
        <v>9941.4599610000005</v>
      </c>
      <c r="C53" s="29">
        <v>9973.5800780000009</v>
      </c>
      <c r="D53" s="29">
        <v>9890.1201170000004</v>
      </c>
      <c r="E53" s="29">
        <v>9933.8496090000008</v>
      </c>
      <c r="F53" s="29">
        <v>9933.8496090000008</v>
      </c>
      <c r="G53" s="29">
        <v>77982800</v>
      </c>
      <c r="H53" s="40">
        <f t="shared" si="0"/>
        <v>-5.6465155382625642E-3</v>
      </c>
    </row>
    <row r="54" spans="1:8" ht="15.75" customHeight="1" x14ac:dyDescent="0.25">
      <c r="A54" s="28">
        <v>42445</v>
      </c>
      <c r="B54" s="29">
        <v>9971.0400389999995</v>
      </c>
      <c r="C54" s="29">
        <v>10021.700194999999</v>
      </c>
      <c r="D54" s="29">
        <v>9917.9199219999991</v>
      </c>
      <c r="E54" s="29">
        <v>9983.4101559999999</v>
      </c>
      <c r="F54" s="29">
        <v>9983.4101559999999</v>
      </c>
      <c r="G54" s="29">
        <v>93635200</v>
      </c>
      <c r="H54" s="40">
        <f t="shared" si="0"/>
        <v>4.9890575105040469E-3</v>
      </c>
    </row>
    <row r="55" spans="1:8" ht="15.75" customHeight="1" x14ac:dyDescent="0.25">
      <c r="A55" s="28">
        <v>42446</v>
      </c>
      <c r="B55" s="29">
        <v>10051.690430000001</v>
      </c>
      <c r="C55" s="29">
        <v>10055.290039</v>
      </c>
      <c r="D55" s="29">
        <v>9753.0400389999995</v>
      </c>
      <c r="E55" s="29">
        <v>9892.2001949999994</v>
      </c>
      <c r="F55" s="29">
        <v>9892.2001949999994</v>
      </c>
      <c r="G55" s="29">
        <v>114653200</v>
      </c>
      <c r="H55" s="40">
        <f t="shared" si="0"/>
        <v>-9.136152835029332E-3</v>
      </c>
    </row>
    <row r="56" spans="1:8" ht="15.75" customHeight="1" x14ac:dyDescent="0.25">
      <c r="A56" s="28">
        <v>42447</v>
      </c>
      <c r="B56" s="29">
        <v>9905.6699219999991</v>
      </c>
      <c r="C56" s="29">
        <v>9961.4804690000001</v>
      </c>
      <c r="D56" s="29">
        <v>9822.5195309999999</v>
      </c>
      <c r="E56" s="29">
        <v>9950.7998050000006</v>
      </c>
      <c r="F56" s="29">
        <v>9950.7998050000006</v>
      </c>
      <c r="G56" s="29">
        <v>209129900</v>
      </c>
      <c r="H56" s="40">
        <f t="shared" si="0"/>
        <v>5.9238196604249893E-3</v>
      </c>
    </row>
    <row r="57" spans="1:8" ht="15.75" customHeight="1" x14ac:dyDescent="0.25">
      <c r="A57" s="28">
        <v>42450</v>
      </c>
      <c r="B57" s="29">
        <v>9893.2597659999992</v>
      </c>
      <c r="C57" s="29">
        <v>10095.459961</v>
      </c>
      <c r="D57" s="29">
        <v>9863.8300780000009</v>
      </c>
      <c r="E57" s="29">
        <v>9948.6396480000003</v>
      </c>
      <c r="F57" s="29">
        <v>9948.6396480000003</v>
      </c>
      <c r="G57" s="29">
        <v>78954200</v>
      </c>
      <c r="H57" s="40">
        <f t="shared" si="0"/>
        <v>-2.1708375631424026E-4</v>
      </c>
    </row>
    <row r="58" spans="1:8" ht="15.75" customHeight="1" x14ac:dyDescent="0.25">
      <c r="A58" s="28">
        <v>42451</v>
      </c>
      <c r="B58" s="29">
        <v>9836.2802730000003</v>
      </c>
      <c r="C58" s="29">
        <v>9990</v>
      </c>
      <c r="D58" s="29">
        <v>9762.5703130000002</v>
      </c>
      <c r="E58" s="29">
        <v>9990</v>
      </c>
      <c r="F58" s="29">
        <v>9990</v>
      </c>
      <c r="G58" s="29">
        <v>81627700</v>
      </c>
      <c r="H58" s="40">
        <f t="shared" si="0"/>
        <v>4.1573876895133477E-3</v>
      </c>
    </row>
    <row r="59" spans="1:8" ht="15.75" customHeight="1" x14ac:dyDescent="0.25">
      <c r="A59" s="28">
        <v>42452</v>
      </c>
      <c r="B59" s="29">
        <v>10046.940430000001</v>
      </c>
      <c r="C59" s="29">
        <v>10112.169921999999</v>
      </c>
      <c r="D59" s="29">
        <v>9964.6298829999996</v>
      </c>
      <c r="E59" s="29">
        <v>10022.929688</v>
      </c>
      <c r="F59" s="29">
        <v>10022.929688</v>
      </c>
      <c r="G59" s="29">
        <v>83248100</v>
      </c>
      <c r="H59" s="40">
        <f t="shared" si="0"/>
        <v>3.2962650650649739E-3</v>
      </c>
    </row>
    <row r="60" spans="1:8" ht="15.75" customHeight="1" x14ac:dyDescent="0.25">
      <c r="A60" s="28">
        <v>42453</v>
      </c>
      <c r="B60" s="29">
        <v>9974.5996090000008</v>
      </c>
      <c r="C60" s="29">
        <v>9977.9902340000008</v>
      </c>
      <c r="D60" s="29">
        <v>9845.3701170000004</v>
      </c>
      <c r="E60" s="29">
        <v>9851.3496090000008</v>
      </c>
      <c r="F60" s="29">
        <v>9851.3496090000008</v>
      </c>
      <c r="G60" s="29">
        <v>73414500</v>
      </c>
      <c r="H60" s="40">
        <f t="shared" si="0"/>
        <v>-1.7118755128595176E-2</v>
      </c>
    </row>
    <row r="61" spans="1:8" ht="15.75" customHeight="1" x14ac:dyDescent="0.25">
      <c r="A61" s="28">
        <v>42458</v>
      </c>
      <c r="B61" s="29">
        <v>9900.8798829999996</v>
      </c>
      <c r="C61" s="29">
        <v>9947.0302730000003</v>
      </c>
      <c r="D61" s="29">
        <v>9808.4804690000001</v>
      </c>
      <c r="E61" s="29">
        <v>9887.9404300000006</v>
      </c>
      <c r="F61" s="29">
        <v>9887.9404300000006</v>
      </c>
      <c r="G61" s="29">
        <v>67558000</v>
      </c>
      <c r="H61" s="40">
        <f t="shared" si="0"/>
        <v>3.7142952440314403E-3</v>
      </c>
    </row>
    <row r="62" spans="1:8" ht="15.75" customHeight="1" x14ac:dyDescent="0.25">
      <c r="A62" s="28">
        <v>42459</v>
      </c>
      <c r="B62" s="29">
        <v>9951.6796880000002</v>
      </c>
      <c r="C62" s="29">
        <v>10097.700194999999</v>
      </c>
      <c r="D62" s="29">
        <v>9947.2597659999992</v>
      </c>
      <c r="E62" s="29">
        <v>10046.610352</v>
      </c>
      <c r="F62" s="29">
        <v>10046.610352</v>
      </c>
      <c r="G62" s="29">
        <v>89486700</v>
      </c>
      <c r="H62" s="40">
        <f t="shared" si="0"/>
        <v>1.604681208622516E-2</v>
      </c>
    </row>
    <row r="63" spans="1:8" ht="15.75" customHeight="1" x14ac:dyDescent="0.25">
      <c r="A63" s="28">
        <v>42460</v>
      </c>
      <c r="B63" s="29">
        <v>9997.4404300000006</v>
      </c>
      <c r="C63" s="29">
        <v>10021.339844</v>
      </c>
      <c r="D63" s="29">
        <v>9947.0195309999999</v>
      </c>
      <c r="E63" s="29">
        <v>9965.5097659999992</v>
      </c>
      <c r="F63" s="29">
        <v>9965.5097659999992</v>
      </c>
      <c r="G63" s="29">
        <v>84529500</v>
      </c>
      <c r="H63" s="40">
        <f t="shared" si="0"/>
        <v>-8.0724327070030855E-3</v>
      </c>
    </row>
    <row r="64" spans="1:8" ht="15.75" customHeight="1" x14ac:dyDescent="0.25">
      <c r="A64" s="28">
        <v>42461</v>
      </c>
      <c r="B64" s="29">
        <v>9833.2597659999992</v>
      </c>
      <c r="C64" s="29">
        <v>9851.3095699999994</v>
      </c>
      <c r="D64" s="29">
        <v>9675.5</v>
      </c>
      <c r="E64" s="29">
        <v>9794.6396480000003</v>
      </c>
      <c r="F64" s="29">
        <v>9794.6396480000003</v>
      </c>
      <c r="G64" s="29">
        <v>97643700</v>
      </c>
      <c r="H64" s="40">
        <f t="shared" si="0"/>
        <v>-1.7146149270052202E-2</v>
      </c>
    </row>
    <row r="65" spans="1:8" ht="15.75" customHeight="1" x14ac:dyDescent="0.25">
      <c r="A65" s="28">
        <v>42464</v>
      </c>
      <c r="B65" s="29">
        <v>9789.7695309999999</v>
      </c>
      <c r="C65" s="29">
        <v>9907.0498050000006</v>
      </c>
      <c r="D65" s="29">
        <v>9732.8203130000002</v>
      </c>
      <c r="E65" s="29">
        <v>9822.0800780000009</v>
      </c>
      <c r="F65" s="29">
        <v>9822.0800780000009</v>
      </c>
      <c r="G65" s="29">
        <v>73483200</v>
      </c>
      <c r="H65" s="40">
        <f t="shared" si="0"/>
        <v>2.8015762688731183E-3</v>
      </c>
    </row>
    <row r="66" spans="1:8" ht="15.75" customHeight="1" x14ac:dyDescent="0.25">
      <c r="A66" s="28">
        <v>42465</v>
      </c>
      <c r="B66" s="29">
        <v>9647.8095699999994</v>
      </c>
      <c r="C66" s="29">
        <v>9661.2998050000006</v>
      </c>
      <c r="D66" s="29">
        <v>9553.1699219999991</v>
      </c>
      <c r="E66" s="29">
        <v>9563.3603519999997</v>
      </c>
      <c r="F66" s="29">
        <v>9563.3603519999997</v>
      </c>
      <c r="G66" s="29">
        <v>93710900</v>
      </c>
      <c r="H66" s="40">
        <f t="shared" si="0"/>
        <v>-2.6340624790821554E-2</v>
      </c>
    </row>
    <row r="67" spans="1:8" ht="15.75" customHeight="1" x14ac:dyDescent="0.25">
      <c r="A67" s="28">
        <v>42466</v>
      </c>
      <c r="B67" s="29">
        <v>9582.4599610000005</v>
      </c>
      <c r="C67" s="29">
        <v>9635.9101559999999</v>
      </c>
      <c r="D67" s="29">
        <v>9505.9003909999992</v>
      </c>
      <c r="E67" s="29">
        <v>9624.5097659999992</v>
      </c>
      <c r="F67" s="29">
        <v>9624.5097659999992</v>
      </c>
      <c r="G67" s="29">
        <v>92588500</v>
      </c>
      <c r="H67" s="40">
        <f t="shared" si="0"/>
        <v>6.3941346712101943E-3</v>
      </c>
    </row>
    <row r="68" spans="1:8" ht="15.75" customHeight="1" x14ac:dyDescent="0.25">
      <c r="A68" s="28">
        <v>42467</v>
      </c>
      <c r="B68" s="29">
        <v>9648.5498050000006</v>
      </c>
      <c r="C68" s="29">
        <v>9702.1796880000002</v>
      </c>
      <c r="D68" s="29">
        <v>9484.75</v>
      </c>
      <c r="E68" s="29">
        <v>9530.6201170000004</v>
      </c>
      <c r="F68" s="29">
        <v>9530.6201170000004</v>
      </c>
      <c r="G68" s="29">
        <v>83206400</v>
      </c>
      <c r="H68" s="40">
        <f t="shared" ref="H68:H131" si="1">F68/F67-1</f>
        <v>-9.7552655961427037E-3</v>
      </c>
    </row>
    <row r="69" spans="1:8" ht="15.75" customHeight="1" x14ac:dyDescent="0.25">
      <c r="A69" s="28">
        <v>42468</v>
      </c>
      <c r="B69" s="29">
        <v>9576.4003909999992</v>
      </c>
      <c r="C69" s="29">
        <v>9675.0302730000003</v>
      </c>
      <c r="D69" s="29">
        <v>9572.5703130000002</v>
      </c>
      <c r="E69" s="29">
        <v>9622.2597659999992</v>
      </c>
      <c r="F69" s="29">
        <v>9622.2597659999992</v>
      </c>
      <c r="G69" s="29">
        <v>78334700</v>
      </c>
      <c r="H69" s="40">
        <f t="shared" si="1"/>
        <v>9.6152871350458913E-3</v>
      </c>
    </row>
    <row r="70" spans="1:8" ht="15.75" customHeight="1" x14ac:dyDescent="0.25">
      <c r="A70" s="28">
        <v>42471</v>
      </c>
      <c r="B70" s="29">
        <v>9595.5595699999994</v>
      </c>
      <c r="C70" s="29">
        <v>9751.9296880000002</v>
      </c>
      <c r="D70" s="29">
        <v>9524.6601559999999</v>
      </c>
      <c r="E70" s="29">
        <v>9682.9902340000008</v>
      </c>
      <c r="F70" s="29">
        <v>9682.9902340000008</v>
      </c>
      <c r="G70" s="29">
        <v>78479700</v>
      </c>
      <c r="H70" s="40">
        <f t="shared" si="1"/>
        <v>6.3114558821817379E-3</v>
      </c>
    </row>
    <row r="71" spans="1:8" ht="15.75" customHeight="1" x14ac:dyDescent="0.25">
      <c r="A71" s="28">
        <v>42472</v>
      </c>
      <c r="B71" s="29">
        <v>9716.75</v>
      </c>
      <c r="C71" s="29">
        <v>9770.4697269999997</v>
      </c>
      <c r="D71" s="29">
        <v>9617.8300780000009</v>
      </c>
      <c r="E71" s="29">
        <v>9761.4697269999997</v>
      </c>
      <c r="F71" s="29">
        <v>9761.4697269999997</v>
      </c>
      <c r="G71" s="29">
        <v>75912900</v>
      </c>
      <c r="H71" s="40">
        <f t="shared" si="1"/>
        <v>8.1048819737969957E-3</v>
      </c>
    </row>
    <row r="72" spans="1:8" ht="15.75" customHeight="1" x14ac:dyDescent="0.25">
      <c r="A72" s="28">
        <v>42473</v>
      </c>
      <c r="B72" s="29">
        <v>9901.1298829999996</v>
      </c>
      <c r="C72" s="29">
        <v>10026.099609000001</v>
      </c>
      <c r="D72" s="29">
        <v>9893.4199219999991</v>
      </c>
      <c r="E72" s="29">
        <v>10026.099609000001</v>
      </c>
      <c r="F72" s="29">
        <v>10026.099609000001</v>
      </c>
      <c r="G72" s="29">
        <v>106641000</v>
      </c>
      <c r="H72" s="40">
        <f t="shared" si="1"/>
        <v>2.7109635065305948E-2</v>
      </c>
    </row>
    <row r="73" spans="1:8" ht="15.75" customHeight="1" x14ac:dyDescent="0.25">
      <c r="A73" s="28">
        <v>42474</v>
      </c>
      <c r="B73" s="29">
        <v>10042.280273</v>
      </c>
      <c r="C73" s="29">
        <v>10098.440430000001</v>
      </c>
      <c r="D73" s="29">
        <v>10016.169921999999</v>
      </c>
      <c r="E73" s="29">
        <v>10093.650390999999</v>
      </c>
      <c r="F73" s="29">
        <v>10093.650390999999</v>
      </c>
      <c r="G73" s="29">
        <v>82082700</v>
      </c>
      <c r="H73" s="40">
        <f t="shared" si="1"/>
        <v>6.7374936051265433E-3</v>
      </c>
    </row>
    <row r="74" spans="1:8" ht="15.75" customHeight="1" x14ac:dyDescent="0.25">
      <c r="A74" s="28">
        <v>42475</v>
      </c>
      <c r="B74" s="29">
        <v>10063.889648</v>
      </c>
      <c r="C74" s="29">
        <v>10070.040039</v>
      </c>
      <c r="D74" s="29">
        <v>10020.339844</v>
      </c>
      <c r="E74" s="29">
        <v>10051.570313</v>
      </c>
      <c r="F74" s="29">
        <v>10051.570313</v>
      </c>
      <c r="G74" s="29">
        <v>81966400</v>
      </c>
      <c r="H74" s="40">
        <f t="shared" si="1"/>
        <v>-4.1689652771725871E-3</v>
      </c>
    </row>
    <row r="75" spans="1:8" ht="15.75" customHeight="1" x14ac:dyDescent="0.25">
      <c r="A75" s="28">
        <v>42478</v>
      </c>
      <c r="B75" s="29">
        <v>9933.7001949999994</v>
      </c>
      <c r="C75" s="29">
        <v>10147.849609000001</v>
      </c>
      <c r="D75" s="29">
        <v>9920.9003909999992</v>
      </c>
      <c r="E75" s="29">
        <v>10120.309569999999</v>
      </c>
      <c r="F75" s="29">
        <v>10120.309569999999</v>
      </c>
      <c r="G75" s="29">
        <v>66507700</v>
      </c>
      <c r="H75" s="40">
        <f t="shared" si="1"/>
        <v>6.8386585239419428E-3</v>
      </c>
    </row>
    <row r="76" spans="1:8" ht="15.75" customHeight="1" x14ac:dyDescent="0.25">
      <c r="A76" s="28">
        <v>42479</v>
      </c>
      <c r="B76" s="29">
        <v>10170.179688</v>
      </c>
      <c r="C76" s="29">
        <v>10370.799805000001</v>
      </c>
      <c r="D76" s="29">
        <v>10150.669921999999</v>
      </c>
      <c r="E76" s="29">
        <v>10349.589844</v>
      </c>
      <c r="F76" s="29">
        <v>10349.589844</v>
      </c>
      <c r="G76" s="29">
        <v>99464200</v>
      </c>
      <c r="H76" s="40">
        <f t="shared" si="1"/>
        <v>2.2655460528565596E-2</v>
      </c>
    </row>
    <row r="77" spans="1:8" ht="15.75" customHeight="1" x14ac:dyDescent="0.25">
      <c r="A77" s="28">
        <v>42480</v>
      </c>
      <c r="B77" s="29">
        <v>10312.639648</v>
      </c>
      <c r="C77" s="29">
        <v>10440.129883</v>
      </c>
      <c r="D77" s="29">
        <v>10304.139648</v>
      </c>
      <c r="E77" s="29">
        <v>10421.290039</v>
      </c>
      <c r="F77" s="29">
        <v>10421.290039</v>
      </c>
      <c r="G77" s="29">
        <v>96317900</v>
      </c>
      <c r="H77" s="40">
        <f t="shared" si="1"/>
        <v>6.9278296126455974E-3</v>
      </c>
    </row>
    <row r="78" spans="1:8" ht="15.75" customHeight="1" x14ac:dyDescent="0.25">
      <c r="A78" s="28">
        <v>42481</v>
      </c>
      <c r="B78" s="29">
        <v>10456.990234000001</v>
      </c>
      <c r="C78" s="29">
        <v>10474.379883</v>
      </c>
      <c r="D78" s="29">
        <v>10341.969727</v>
      </c>
      <c r="E78" s="29">
        <v>10435.730469</v>
      </c>
      <c r="F78" s="29">
        <v>10435.730469</v>
      </c>
      <c r="G78" s="29">
        <v>101414400</v>
      </c>
      <c r="H78" s="40">
        <f t="shared" si="1"/>
        <v>1.3856662606990255E-3</v>
      </c>
    </row>
    <row r="79" spans="1:8" ht="15.75" customHeight="1" x14ac:dyDescent="0.25">
      <c r="A79" s="28">
        <v>42482</v>
      </c>
      <c r="B79" s="29">
        <v>10377.219727</v>
      </c>
      <c r="C79" s="29">
        <v>10422.860352</v>
      </c>
      <c r="D79" s="29">
        <v>10324.830078000001</v>
      </c>
      <c r="E79" s="29">
        <v>10373.490234000001</v>
      </c>
      <c r="F79" s="29">
        <v>10373.490234000001</v>
      </c>
      <c r="G79" s="29">
        <v>83529500</v>
      </c>
      <c r="H79" s="40">
        <f t="shared" si="1"/>
        <v>-5.9641474245514248E-3</v>
      </c>
    </row>
    <row r="80" spans="1:8" ht="15.75" customHeight="1" x14ac:dyDescent="0.25">
      <c r="A80" s="28">
        <v>42485</v>
      </c>
      <c r="B80" s="29">
        <v>10379.160156</v>
      </c>
      <c r="C80" s="29">
        <v>10399.299805000001</v>
      </c>
      <c r="D80" s="29">
        <v>10233.419921999999</v>
      </c>
      <c r="E80" s="29">
        <v>10294.349609000001</v>
      </c>
      <c r="F80" s="29">
        <v>10294.349609000001</v>
      </c>
      <c r="G80" s="29">
        <v>75159700</v>
      </c>
      <c r="H80" s="40">
        <f t="shared" si="1"/>
        <v>-7.6291222351190235E-3</v>
      </c>
    </row>
    <row r="81" spans="1:8" ht="15.75" customHeight="1" x14ac:dyDescent="0.25">
      <c r="A81" s="28">
        <v>42486</v>
      </c>
      <c r="B81" s="29">
        <v>10359.769531</v>
      </c>
      <c r="C81" s="29">
        <v>10385.230469</v>
      </c>
      <c r="D81" s="29">
        <v>10213.549805000001</v>
      </c>
      <c r="E81" s="29">
        <v>10259.589844</v>
      </c>
      <c r="F81" s="29">
        <v>10259.589844</v>
      </c>
      <c r="G81" s="29">
        <v>79903800</v>
      </c>
      <c r="H81" s="40">
        <f t="shared" si="1"/>
        <v>-3.3765867995789733E-3</v>
      </c>
    </row>
    <row r="82" spans="1:8" ht="15.75" customHeight="1" x14ac:dyDescent="0.25">
      <c r="A82" s="28">
        <v>42487</v>
      </c>
      <c r="B82" s="29">
        <v>10283.099609000001</v>
      </c>
      <c r="C82" s="29">
        <v>10323.25</v>
      </c>
      <c r="D82" s="29">
        <v>10220.570313</v>
      </c>
      <c r="E82" s="29">
        <v>10299.830078000001</v>
      </c>
      <c r="F82" s="29">
        <v>10299.830078000001</v>
      </c>
      <c r="G82" s="29">
        <v>99071900</v>
      </c>
      <c r="H82" s="40">
        <f t="shared" si="1"/>
        <v>3.9222068924649189E-3</v>
      </c>
    </row>
    <row r="83" spans="1:8" ht="15.75" customHeight="1" x14ac:dyDescent="0.25">
      <c r="A83" s="28">
        <v>42488</v>
      </c>
      <c r="B83" s="29">
        <v>10222.110352</v>
      </c>
      <c r="C83" s="29">
        <v>10331.929688</v>
      </c>
      <c r="D83" s="29">
        <v>10125.519531</v>
      </c>
      <c r="E83" s="29">
        <v>10321.150390999999</v>
      </c>
      <c r="F83" s="29">
        <v>10321.150390999999</v>
      </c>
      <c r="G83" s="29">
        <v>93064300</v>
      </c>
      <c r="H83" s="40">
        <f t="shared" si="1"/>
        <v>2.0699674498065868E-3</v>
      </c>
    </row>
    <row r="84" spans="1:8" ht="15.75" customHeight="1" x14ac:dyDescent="0.25">
      <c r="A84" s="28">
        <v>42489</v>
      </c>
      <c r="B84" s="29">
        <v>10235.469727</v>
      </c>
      <c r="C84" s="29">
        <v>10252.080078000001</v>
      </c>
      <c r="D84" s="29">
        <v>10038.969727</v>
      </c>
      <c r="E84" s="29">
        <v>10038.969727</v>
      </c>
      <c r="F84" s="29">
        <v>10038.969727</v>
      </c>
      <c r="G84" s="29">
        <v>112470200</v>
      </c>
      <c r="H84" s="40">
        <f t="shared" si="1"/>
        <v>-2.7340039948072103E-2</v>
      </c>
    </row>
    <row r="85" spans="1:8" ht="15.75" customHeight="1" x14ac:dyDescent="0.25">
      <c r="A85" s="28">
        <v>42492</v>
      </c>
      <c r="B85" s="29">
        <v>10091.169921999999</v>
      </c>
      <c r="C85" s="29">
        <v>10153.900390999999</v>
      </c>
      <c r="D85" s="29">
        <v>10066.339844</v>
      </c>
      <c r="E85" s="29">
        <v>10123.269531</v>
      </c>
      <c r="F85" s="29">
        <v>10123.269531</v>
      </c>
      <c r="G85" s="29">
        <v>62290300</v>
      </c>
      <c r="H85" s="40">
        <f t="shared" si="1"/>
        <v>8.3972565205843175E-3</v>
      </c>
    </row>
    <row r="86" spans="1:8" ht="15.75" customHeight="1" x14ac:dyDescent="0.25">
      <c r="A86" s="28">
        <v>42493</v>
      </c>
      <c r="B86" s="29">
        <v>10052.549805000001</v>
      </c>
      <c r="C86" s="29">
        <v>10061.950194999999</v>
      </c>
      <c r="D86" s="29">
        <v>9918.4296880000002</v>
      </c>
      <c r="E86" s="29">
        <v>9926.7695309999999</v>
      </c>
      <c r="F86" s="29">
        <v>9926.7695309999999</v>
      </c>
      <c r="G86" s="29">
        <v>125616200</v>
      </c>
      <c r="H86" s="40">
        <f t="shared" si="1"/>
        <v>-1.9410724904465604E-2</v>
      </c>
    </row>
    <row r="87" spans="1:8" ht="15.75" customHeight="1" x14ac:dyDescent="0.25">
      <c r="A87" s="28">
        <v>42494</v>
      </c>
      <c r="B87" s="29">
        <v>9925.25</v>
      </c>
      <c r="C87" s="29">
        <v>9959.4199219999991</v>
      </c>
      <c r="D87" s="29">
        <v>9812.7304690000001</v>
      </c>
      <c r="E87" s="29">
        <v>9828.25</v>
      </c>
      <c r="F87" s="29">
        <v>9828.25</v>
      </c>
      <c r="G87" s="29">
        <v>102911700</v>
      </c>
      <c r="H87" s="40">
        <f t="shared" si="1"/>
        <v>-9.9246316429868475E-3</v>
      </c>
    </row>
    <row r="88" spans="1:8" ht="15.75" customHeight="1" x14ac:dyDescent="0.25">
      <c r="A88" s="28">
        <v>42495</v>
      </c>
      <c r="B88" s="29">
        <v>9849.7001949999994</v>
      </c>
      <c r="C88" s="29">
        <v>9921.3701170000004</v>
      </c>
      <c r="D88" s="29">
        <v>9805.5498050000006</v>
      </c>
      <c r="E88" s="29">
        <v>9851.8603519999997</v>
      </c>
      <c r="F88" s="29">
        <v>9851.8603519999997</v>
      </c>
      <c r="G88" s="29">
        <v>71084400</v>
      </c>
      <c r="H88" s="40">
        <f t="shared" si="1"/>
        <v>2.4022946099253595E-3</v>
      </c>
    </row>
    <row r="89" spans="1:8" ht="15.75" customHeight="1" x14ac:dyDescent="0.25">
      <c r="A89" s="28">
        <v>42496</v>
      </c>
      <c r="B89" s="29">
        <v>9805.3896480000003</v>
      </c>
      <c r="C89" s="29">
        <v>9917.6298829999996</v>
      </c>
      <c r="D89" s="29">
        <v>9737</v>
      </c>
      <c r="E89" s="29">
        <v>9869.9501949999994</v>
      </c>
      <c r="F89" s="29">
        <v>9869.9501949999994</v>
      </c>
      <c r="G89" s="29">
        <v>87146300</v>
      </c>
      <c r="H89" s="40">
        <f t="shared" si="1"/>
        <v>1.8361854871731254E-3</v>
      </c>
    </row>
    <row r="90" spans="1:8" ht="15.75" customHeight="1" x14ac:dyDescent="0.25">
      <c r="A90" s="28">
        <v>42499</v>
      </c>
      <c r="B90" s="29">
        <v>9929.1904300000006</v>
      </c>
      <c r="C90" s="29">
        <v>10068.530273</v>
      </c>
      <c r="D90" s="29">
        <v>9878.7099610000005</v>
      </c>
      <c r="E90" s="29">
        <v>9980.4902340000008</v>
      </c>
      <c r="F90" s="29">
        <v>9980.4902340000008</v>
      </c>
      <c r="G90" s="29">
        <v>80186000</v>
      </c>
      <c r="H90" s="40">
        <f t="shared" si="1"/>
        <v>1.1199655197449587E-2</v>
      </c>
    </row>
    <row r="91" spans="1:8" ht="15.75" customHeight="1" x14ac:dyDescent="0.25">
      <c r="A91" s="28">
        <v>42500</v>
      </c>
      <c r="B91" s="29">
        <v>10057.530273</v>
      </c>
      <c r="C91" s="29">
        <v>10106.929688</v>
      </c>
      <c r="D91" s="29">
        <v>9994.5800780000009</v>
      </c>
      <c r="E91" s="29">
        <v>10045.440430000001</v>
      </c>
      <c r="F91" s="29">
        <v>10045.440430000001</v>
      </c>
      <c r="G91" s="29">
        <v>83009900</v>
      </c>
      <c r="H91" s="40">
        <f t="shared" si="1"/>
        <v>6.5077160016386859E-3</v>
      </c>
    </row>
    <row r="92" spans="1:8" ht="15.75" customHeight="1" x14ac:dyDescent="0.25">
      <c r="A92" s="28">
        <v>42501</v>
      </c>
      <c r="B92" s="29">
        <v>10055.400390999999</v>
      </c>
      <c r="C92" s="29">
        <v>10055.700194999999</v>
      </c>
      <c r="D92" s="29">
        <v>9950.1103519999997</v>
      </c>
      <c r="E92" s="29">
        <v>9975.3203130000002</v>
      </c>
      <c r="F92" s="29">
        <v>9975.3203130000002</v>
      </c>
      <c r="G92" s="29">
        <v>97288300</v>
      </c>
      <c r="H92" s="40">
        <f t="shared" si="1"/>
        <v>-6.9802929486886267E-3</v>
      </c>
    </row>
    <row r="93" spans="1:8" ht="15.75" customHeight="1" x14ac:dyDescent="0.25">
      <c r="A93" s="28">
        <v>42502</v>
      </c>
      <c r="B93" s="29">
        <v>9899.9003909999992</v>
      </c>
      <c r="C93" s="29">
        <v>10078.190430000001</v>
      </c>
      <c r="D93" s="29">
        <v>9838.1201170000004</v>
      </c>
      <c r="E93" s="29">
        <v>9862.1201170000004</v>
      </c>
      <c r="F93" s="29">
        <v>9862.1201170000004</v>
      </c>
      <c r="G93" s="29">
        <v>103137100</v>
      </c>
      <c r="H93" s="40">
        <f t="shared" si="1"/>
        <v>-1.1348026173402692E-2</v>
      </c>
    </row>
    <row r="94" spans="1:8" ht="15.75" customHeight="1" x14ac:dyDescent="0.25">
      <c r="A94" s="28">
        <v>42503</v>
      </c>
      <c r="B94" s="29">
        <v>9794.8300780000009</v>
      </c>
      <c r="C94" s="29">
        <v>9979.9296880000002</v>
      </c>
      <c r="D94" s="29">
        <v>9767.9404300000006</v>
      </c>
      <c r="E94" s="29">
        <v>9952.9003909999992</v>
      </c>
      <c r="F94" s="29">
        <v>9952.9003909999992</v>
      </c>
      <c r="G94" s="29">
        <v>85100100</v>
      </c>
      <c r="H94" s="40">
        <f t="shared" si="1"/>
        <v>9.2049450749960293E-3</v>
      </c>
    </row>
    <row r="95" spans="1:8" ht="15.75" customHeight="1" x14ac:dyDescent="0.25">
      <c r="A95" s="28">
        <v>42507</v>
      </c>
      <c r="B95" s="29">
        <v>10016.790039</v>
      </c>
      <c r="C95" s="29">
        <v>10080.309569999999</v>
      </c>
      <c r="D95" s="29">
        <v>9846.9101559999999</v>
      </c>
      <c r="E95" s="29">
        <v>9890.1904300000006</v>
      </c>
      <c r="F95" s="29">
        <v>9890.1904300000006</v>
      </c>
      <c r="G95" s="29">
        <v>98583200</v>
      </c>
      <c r="H95" s="40">
        <f t="shared" si="1"/>
        <v>-6.3006720188524268E-3</v>
      </c>
    </row>
    <row r="96" spans="1:8" ht="15.75" customHeight="1" x14ac:dyDescent="0.25">
      <c r="A96" s="28">
        <v>42508</v>
      </c>
      <c r="B96" s="29">
        <v>9828.0498050000006</v>
      </c>
      <c r="C96" s="29">
        <v>9946.2695309999999</v>
      </c>
      <c r="D96" s="29">
        <v>9811.8603519999997</v>
      </c>
      <c r="E96" s="29">
        <v>9943.2304690000001</v>
      </c>
      <c r="F96" s="29">
        <v>9943.2304690000001</v>
      </c>
      <c r="G96" s="29">
        <v>76853600</v>
      </c>
      <c r="H96" s="40">
        <f t="shared" si="1"/>
        <v>5.3628936040617248E-3</v>
      </c>
    </row>
    <row r="97" spans="1:8" ht="15.75" customHeight="1" x14ac:dyDescent="0.25">
      <c r="A97" s="28">
        <v>42509</v>
      </c>
      <c r="B97" s="29">
        <v>9847.6396480000003</v>
      </c>
      <c r="C97" s="29">
        <v>9899.8603519999997</v>
      </c>
      <c r="D97" s="29">
        <v>9773.7197269999997</v>
      </c>
      <c r="E97" s="29">
        <v>9795.8896480000003</v>
      </c>
      <c r="F97" s="29">
        <v>9795.8896480000003</v>
      </c>
      <c r="G97" s="29">
        <v>93387300</v>
      </c>
      <c r="H97" s="40">
        <f t="shared" si="1"/>
        <v>-1.4818204351127573E-2</v>
      </c>
    </row>
    <row r="98" spans="1:8" ht="15.75" customHeight="1" x14ac:dyDescent="0.25">
      <c r="A98" s="28">
        <v>42510</v>
      </c>
      <c r="B98" s="29">
        <v>9878.4902340000008</v>
      </c>
      <c r="C98" s="29">
        <v>9921.5898440000001</v>
      </c>
      <c r="D98" s="29">
        <v>9852.7099610000005</v>
      </c>
      <c r="E98" s="29">
        <v>9916.0195309999999</v>
      </c>
      <c r="F98" s="29">
        <v>9916.0195309999999</v>
      </c>
      <c r="G98" s="29">
        <v>78255500</v>
      </c>
      <c r="H98" s="40">
        <f t="shared" si="1"/>
        <v>1.2263294842702388E-2</v>
      </c>
    </row>
    <row r="99" spans="1:8" ht="15.75" customHeight="1" x14ac:dyDescent="0.25">
      <c r="A99" s="28">
        <v>42513</v>
      </c>
      <c r="B99" s="29">
        <v>9891.3798829999996</v>
      </c>
      <c r="C99" s="29">
        <v>9971.7402340000008</v>
      </c>
      <c r="D99" s="29">
        <v>9811.7402340000008</v>
      </c>
      <c r="E99" s="29">
        <v>9842.2900389999995</v>
      </c>
      <c r="F99" s="29">
        <v>9842.2900389999995</v>
      </c>
      <c r="G99" s="29">
        <v>76899500</v>
      </c>
      <c r="H99" s="40">
        <f t="shared" si="1"/>
        <v>-7.4353919704880367E-3</v>
      </c>
    </row>
    <row r="100" spans="1:8" ht="15.75" customHeight="1" x14ac:dyDescent="0.25">
      <c r="A100" s="28">
        <v>42514</v>
      </c>
      <c r="B100" s="29">
        <v>9798.9404300000006</v>
      </c>
      <c r="C100" s="29">
        <v>10077.650390999999</v>
      </c>
      <c r="D100" s="29">
        <v>9773.7998050000006</v>
      </c>
      <c r="E100" s="29">
        <v>10057.309569999999</v>
      </c>
      <c r="F100" s="29">
        <v>10057.309569999999</v>
      </c>
      <c r="G100" s="29">
        <v>85241400</v>
      </c>
      <c r="H100" s="40">
        <f t="shared" si="1"/>
        <v>2.1846494072821132E-2</v>
      </c>
    </row>
    <row r="101" spans="1:8" ht="15.75" customHeight="1" x14ac:dyDescent="0.25">
      <c r="A101" s="28">
        <v>42515</v>
      </c>
      <c r="B101" s="29">
        <v>10143.370117</v>
      </c>
      <c r="C101" s="29">
        <v>10233.059569999999</v>
      </c>
      <c r="D101" s="29">
        <v>10130.679688</v>
      </c>
      <c r="E101" s="29">
        <v>10205.209961</v>
      </c>
      <c r="F101" s="29">
        <v>10205.209961</v>
      </c>
      <c r="G101" s="29">
        <v>97691100</v>
      </c>
      <c r="H101" s="40">
        <f t="shared" si="1"/>
        <v>1.4705761015965324E-2</v>
      </c>
    </row>
    <row r="102" spans="1:8" ht="15.75" customHeight="1" x14ac:dyDescent="0.25">
      <c r="A102" s="28">
        <v>42516</v>
      </c>
      <c r="B102" s="29">
        <v>10213.870117</v>
      </c>
      <c r="C102" s="29">
        <v>10286.230469</v>
      </c>
      <c r="D102" s="29">
        <v>10207.089844</v>
      </c>
      <c r="E102" s="29">
        <v>10272.709961</v>
      </c>
      <c r="F102" s="29">
        <v>10272.709961</v>
      </c>
      <c r="G102" s="29">
        <v>74689600</v>
      </c>
      <c r="H102" s="40">
        <f t="shared" si="1"/>
        <v>6.6142686194556877E-3</v>
      </c>
    </row>
    <row r="103" spans="1:8" ht="15.75" customHeight="1" x14ac:dyDescent="0.25">
      <c r="A103" s="28">
        <v>42517</v>
      </c>
      <c r="B103" s="29">
        <v>10257.910156</v>
      </c>
      <c r="C103" s="29">
        <v>10298.759765999999</v>
      </c>
      <c r="D103" s="29">
        <v>10241.980469</v>
      </c>
      <c r="E103" s="29">
        <v>10286.309569999999</v>
      </c>
      <c r="F103" s="29">
        <v>10286.309569999999</v>
      </c>
      <c r="G103" s="29">
        <v>62475500</v>
      </c>
      <c r="H103" s="40">
        <f t="shared" si="1"/>
        <v>1.3238579743446444E-3</v>
      </c>
    </row>
    <row r="104" spans="1:8" ht="15.75" customHeight="1" x14ac:dyDescent="0.25">
      <c r="A104" s="28">
        <v>42520</v>
      </c>
      <c r="B104" s="29">
        <v>10293.429688</v>
      </c>
      <c r="C104" s="29">
        <v>10338.410156</v>
      </c>
      <c r="D104" s="29">
        <v>10286.330078000001</v>
      </c>
      <c r="E104" s="29">
        <v>10333.230469</v>
      </c>
      <c r="F104" s="29">
        <v>10333.230469</v>
      </c>
      <c r="G104" s="29">
        <v>35396900</v>
      </c>
      <c r="H104" s="40">
        <f t="shared" si="1"/>
        <v>4.5614900738399911E-3</v>
      </c>
    </row>
    <row r="105" spans="1:8" ht="15.75" customHeight="1" x14ac:dyDescent="0.25">
      <c r="A105" s="28">
        <v>42521</v>
      </c>
      <c r="B105" s="29">
        <v>10356.139648</v>
      </c>
      <c r="C105" s="29">
        <v>10365.240234000001</v>
      </c>
      <c r="D105" s="29">
        <v>10243.219727</v>
      </c>
      <c r="E105" s="29">
        <v>10262.740234000001</v>
      </c>
      <c r="F105" s="29">
        <v>10262.740234000001</v>
      </c>
      <c r="G105" s="29">
        <v>91591200</v>
      </c>
      <c r="H105" s="40">
        <f t="shared" si="1"/>
        <v>-6.8217035525793834E-3</v>
      </c>
    </row>
    <row r="106" spans="1:8" ht="15.75" customHeight="1" x14ac:dyDescent="0.25">
      <c r="A106" s="28">
        <v>42522</v>
      </c>
      <c r="B106" s="29">
        <v>10242.780273</v>
      </c>
      <c r="C106" s="29">
        <v>10283.820313</v>
      </c>
      <c r="D106" s="29">
        <v>10160.240234000001</v>
      </c>
      <c r="E106" s="29">
        <v>10204.440430000001</v>
      </c>
      <c r="F106" s="29">
        <v>10204.440430000001</v>
      </c>
      <c r="G106" s="29">
        <v>79532000</v>
      </c>
      <c r="H106" s="40">
        <f t="shared" si="1"/>
        <v>-5.680724901021672E-3</v>
      </c>
    </row>
    <row r="107" spans="1:8" ht="15.75" customHeight="1" x14ac:dyDescent="0.25">
      <c r="A107" s="28">
        <v>42523</v>
      </c>
      <c r="B107" s="29">
        <v>10199.200194999999</v>
      </c>
      <c r="C107" s="29">
        <v>10241.75</v>
      </c>
      <c r="D107" s="29">
        <v>10156.860352</v>
      </c>
      <c r="E107" s="29">
        <v>10208</v>
      </c>
      <c r="F107" s="29">
        <v>10208</v>
      </c>
      <c r="G107" s="29">
        <v>63118000</v>
      </c>
      <c r="H107" s="40">
        <f t="shared" si="1"/>
        <v>3.48825594545632E-4</v>
      </c>
    </row>
    <row r="108" spans="1:8" ht="15.75" customHeight="1" x14ac:dyDescent="0.25">
      <c r="A108" s="28">
        <v>42524</v>
      </c>
      <c r="B108" s="29">
        <v>10237.580078000001</v>
      </c>
      <c r="C108" s="29">
        <v>10282.719727</v>
      </c>
      <c r="D108" s="29">
        <v>10040.870117</v>
      </c>
      <c r="E108" s="29">
        <v>10103.259765999999</v>
      </c>
      <c r="F108" s="29">
        <v>10103.259765999999</v>
      </c>
      <c r="G108" s="29">
        <v>83303400</v>
      </c>
      <c r="H108" s="40">
        <f t="shared" si="1"/>
        <v>-1.0260602860501677E-2</v>
      </c>
    </row>
    <row r="109" spans="1:8" ht="15.75" customHeight="1" x14ac:dyDescent="0.25">
      <c r="A109" s="28">
        <v>42527</v>
      </c>
      <c r="B109" s="29">
        <v>10105.089844</v>
      </c>
      <c r="C109" s="29">
        <v>10148.959961</v>
      </c>
      <c r="D109" s="29">
        <v>10092.860352</v>
      </c>
      <c r="E109" s="29">
        <v>10121.080078000001</v>
      </c>
      <c r="F109" s="29">
        <v>10121.080078000001</v>
      </c>
      <c r="G109" s="29">
        <v>55122000</v>
      </c>
      <c r="H109" s="40">
        <f t="shared" si="1"/>
        <v>1.7638180560268779E-3</v>
      </c>
    </row>
    <row r="110" spans="1:8" ht="15.75" customHeight="1" x14ac:dyDescent="0.25">
      <c r="A110" s="28">
        <v>42528</v>
      </c>
      <c r="B110" s="29">
        <v>10196.169921999999</v>
      </c>
      <c r="C110" s="29">
        <v>10312.530273</v>
      </c>
      <c r="D110" s="29">
        <v>10183.190430000001</v>
      </c>
      <c r="E110" s="29">
        <v>10287.679688</v>
      </c>
      <c r="F110" s="29">
        <v>10287.679688</v>
      </c>
      <c r="G110" s="29">
        <v>78493400</v>
      </c>
      <c r="H110" s="40">
        <f t="shared" si="1"/>
        <v>1.6460655257745982E-2</v>
      </c>
    </row>
    <row r="111" spans="1:8" ht="15.75" customHeight="1" x14ac:dyDescent="0.25">
      <c r="A111" s="28">
        <v>42529</v>
      </c>
      <c r="B111" s="29">
        <v>10246.490234000001</v>
      </c>
      <c r="C111" s="29">
        <v>10266.370117</v>
      </c>
      <c r="D111" s="29">
        <v>10177.440430000001</v>
      </c>
      <c r="E111" s="29">
        <v>10217.030273</v>
      </c>
      <c r="F111" s="29">
        <v>10217.030273</v>
      </c>
      <c r="G111" s="29">
        <v>75767900</v>
      </c>
      <c r="H111" s="40">
        <f t="shared" si="1"/>
        <v>-6.8673809005161957E-3</v>
      </c>
    </row>
    <row r="112" spans="1:8" ht="15.75" customHeight="1" x14ac:dyDescent="0.25">
      <c r="A112" s="28">
        <v>42530</v>
      </c>
      <c r="B112" s="29">
        <v>10184.480469</v>
      </c>
      <c r="C112" s="29">
        <v>10187.070313</v>
      </c>
      <c r="D112" s="29">
        <v>10050.030273</v>
      </c>
      <c r="E112" s="29">
        <v>10088.870117</v>
      </c>
      <c r="F112" s="29">
        <v>10088.870117</v>
      </c>
      <c r="G112" s="29">
        <v>108383500</v>
      </c>
      <c r="H112" s="40">
        <f t="shared" si="1"/>
        <v>-1.2543777651191079E-2</v>
      </c>
    </row>
    <row r="113" spans="1:8" ht="15.75" customHeight="1" x14ac:dyDescent="0.25">
      <c r="A113" s="28">
        <v>42531</v>
      </c>
      <c r="B113" s="29">
        <v>10024.690430000001</v>
      </c>
      <c r="C113" s="29">
        <v>10026.490234000001</v>
      </c>
      <c r="D113" s="29">
        <v>9819.1201170000004</v>
      </c>
      <c r="E113" s="29">
        <v>9834.6201170000004</v>
      </c>
      <c r="F113" s="29">
        <v>9834.6201170000004</v>
      </c>
      <c r="G113" s="29">
        <v>109159600</v>
      </c>
      <c r="H113" s="40">
        <f t="shared" si="1"/>
        <v>-2.5201038079733284E-2</v>
      </c>
    </row>
    <row r="114" spans="1:8" ht="15.75" customHeight="1" x14ac:dyDescent="0.25">
      <c r="A114" s="28">
        <v>42534</v>
      </c>
      <c r="B114" s="29">
        <v>9715.7802730000003</v>
      </c>
      <c r="C114" s="29">
        <v>9755.2304690000001</v>
      </c>
      <c r="D114" s="29">
        <v>9657.4404300000006</v>
      </c>
      <c r="E114" s="29">
        <v>9657.4404300000006</v>
      </c>
      <c r="F114" s="29">
        <v>9657.4404300000006</v>
      </c>
      <c r="G114" s="29">
        <v>102325200</v>
      </c>
      <c r="H114" s="40">
        <f t="shared" si="1"/>
        <v>-1.8015915703111784E-2</v>
      </c>
    </row>
    <row r="115" spans="1:8" ht="15.75" customHeight="1" x14ac:dyDescent="0.25">
      <c r="A115" s="28">
        <v>42535</v>
      </c>
      <c r="B115" s="29">
        <v>9595.1699219999991</v>
      </c>
      <c r="C115" s="29">
        <v>9620.8398440000001</v>
      </c>
      <c r="D115" s="29">
        <v>9507.5097659999992</v>
      </c>
      <c r="E115" s="29">
        <v>9519.2001949999994</v>
      </c>
      <c r="F115" s="29">
        <v>9519.2001949999994</v>
      </c>
      <c r="G115" s="29">
        <v>102835400</v>
      </c>
      <c r="H115" s="40">
        <f t="shared" si="1"/>
        <v>-1.4314376154013875E-2</v>
      </c>
    </row>
    <row r="116" spans="1:8" ht="15.75" customHeight="1" x14ac:dyDescent="0.25">
      <c r="A116" s="28">
        <v>42536</v>
      </c>
      <c r="B116" s="29">
        <v>9589.4697269999997</v>
      </c>
      <c r="C116" s="29">
        <v>9665.2099610000005</v>
      </c>
      <c r="D116" s="29">
        <v>9567.1503909999992</v>
      </c>
      <c r="E116" s="29">
        <v>9606.7099610000005</v>
      </c>
      <c r="F116" s="29">
        <v>9606.7099610000005</v>
      </c>
      <c r="G116" s="29">
        <v>95301400</v>
      </c>
      <c r="H116" s="40">
        <f t="shared" si="1"/>
        <v>9.1929746415004843E-3</v>
      </c>
    </row>
    <row r="117" spans="1:8" ht="15.75" customHeight="1" x14ac:dyDescent="0.25">
      <c r="A117" s="28">
        <v>42537</v>
      </c>
      <c r="B117" s="29">
        <v>9480.4296880000002</v>
      </c>
      <c r="C117" s="29">
        <v>9582.3798829999996</v>
      </c>
      <c r="D117" s="29">
        <v>9432.8701170000004</v>
      </c>
      <c r="E117" s="29">
        <v>9550.4697269999997</v>
      </c>
      <c r="F117" s="29">
        <v>9550.4697269999997</v>
      </c>
      <c r="G117" s="29">
        <v>101528000</v>
      </c>
      <c r="H117" s="40">
        <f t="shared" si="1"/>
        <v>-5.8542658442189976E-3</v>
      </c>
    </row>
    <row r="118" spans="1:8" ht="15.75" customHeight="1" x14ac:dyDescent="0.25">
      <c r="A118" s="28">
        <v>42538</v>
      </c>
      <c r="B118" s="29">
        <v>9620.9199219999991</v>
      </c>
      <c r="C118" s="29">
        <v>9705.2900389999995</v>
      </c>
      <c r="D118" s="29">
        <v>9578.1503909999992</v>
      </c>
      <c r="E118" s="29">
        <v>9631.3603519999997</v>
      </c>
      <c r="F118" s="29">
        <v>9631.3603519999997</v>
      </c>
      <c r="G118" s="29">
        <v>145900500</v>
      </c>
      <c r="H118" s="40">
        <f t="shared" si="1"/>
        <v>8.4698059165944084E-3</v>
      </c>
    </row>
    <row r="119" spans="1:8" ht="15.75" customHeight="1" x14ac:dyDescent="0.25">
      <c r="A119" s="28">
        <v>42541</v>
      </c>
      <c r="B119" s="29">
        <v>9850.5898440000001</v>
      </c>
      <c r="C119" s="29">
        <v>9996.5595699999994</v>
      </c>
      <c r="D119" s="29">
        <v>9850.5898440000001</v>
      </c>
      <c r="E119" s="29">
        <v>9962.0195309999999</v>
      </c>
      <c r="F119" s="29">
        <v>9962.0195309999999</v>
      </c>
      <c r="G119" s="29">
        <v>94347700</v>
      </c>
      <c r="H119" s="40">
        <f t="shared" si="1"/>
        <v>3.4331513609221043E-2</v>
      </c>
    </row>
    <row r="120" spans="1:8" ht="15.75" customHeight="1" x14ac:dyDescent="0.25">
      <c r="A120" s="28">
        <v>42542</v>
      </c>
      <c r="B120" s="29">
        <v>9943.8398440000001</v>
      </c>
      <c r="C120" s="29">
        <v>10051.070313</v>
      </c>
      <c r="D120" s="29">
        <v>9930.0996090000008</v>
      </c>
      <c r="E120" s="29">
        <v>10015.540039</v>
      </c>
      <c r="F120" s="29">
        <v>10015.540039</v>
      </c>
      <c r="G120" s="29">
        <v>83050100</v>
      </c>
      <c r="H120" s="40">
        <f t="shared" si="1"/>
        <v>5.3724556384830979E-3</v>
      </c>
    </row>
    <row r="121" spans="1:8" ht="15.75" customHeight="1" x14ac:dyDescent="0.25">
      <c r="A121" s="28">
        <v>42543</v>
      </c>
      <c r="B121" s="29">
        <v>10084.740234000001</v>
      </c>
      <c r="C121" s="29">
        <v>10149.809569999999</v>
      </c>
      <c r="D121" s="29">
        <v>10043.679688</v>
      </c>
      <c r="E121" s="29">
        <v>10071.059569999999</v>
      </c>
      <c r="F121" s="29">
        <v>10071.059569999999</v>
      </c>
      <c r="G121" s="29">
        <v>80461200</v>
      </c>
      <c r="H121" s="40">
        <f t="shared" si="1"/>
        <v>5.5433387299945736E-3</v>
      </c>
    </row>
    <row r="122" spans="1:8" ht="15.75" customHeight="1" x14ac:dyDescent="0.25">
      <c r="A122" s="28">
        <v>42544</v>
      </c>
      <c r="B122" s="29">
        <v>10122.469727</v>
      </c>
      <c r="C122" s="29">
        <v>10340.839844</v>
      </c>
      <c r="D122" s="29">
        <v>10104.919921999999</v>
      </c>
      <c r="E122" s="29">
        <v>10257.030273</v>
      </c>
      <c r="F122" s="29">
        <v>10257.030273</v>
      </c>
      <c r="G122" s="29">
        <v>110233000</v>
      </c>
      <c r="H122" s="40">
        <f t="shared" si="1"/>
        <v>1.8465852744429911E-2</v>
      </c>
    </row>
    <row r="123" spans="1:8" ht="15.75" customHeight="1" x14ac:dyDescent="0.25">
      <c r="A123" s="28">
        <v>42545</v>
      </c>
      <c r="B123" s="29">
        <v>9237.6201170000004</v>
      </c>
      <c r="C123" s="29">
        <v>9720.1201170000004</v>
      </c>
      <c r="D123" s="29">
        <v>9226.1503909999992</v>
      </c>
      <c r="E123" s="29">
        <v>9557.1601559999999</v>
      </c>
      <c r="F123" s="29">
        <v>9557.1601559999999</v>
      </c>
      <c r="G123" s="29">
        <v>325189500</v>
      </c>
      <c r="H123" s="40">
        <f t="shared" si="1"/>
        <v>-6.8233211599491583E-2</v>
      </c>
    </row>
    <row r="124" spans="1:8" ht="15.75" customHeight="1" x14ac:dyDescent="0.25">
      <c r="A124" s="28">
        <v>42548</v>
      </c>
      <c r="B124" s="29">
        <v>9516.9199219999991</v>
      </c>
      <c r="C124" s="29">
        <v>9589.2802730000003</v>
      </c>
      <c r="D124" s="29">
        <v>9214.0996090000008</v>
      </c>
      <c r="E124" s="29">
        <v>9268.6601559999999</v>
      </c>
      <c r="F124" s="29">
        <v>9268.6601559999999</v>
      </c>
      <c r="G124" s="29">
        <v>209916500</v>
      </c>
      <c r="H124" s="40">
        <f t="shared" si="1"/>
        <v>-3.0186791399417823E-2</v>
      </c>
    </row>
    <row r="125" spans="1:8" ht="15.75" customHeight="1" x14ac:dyDescent="0.25">
      <c r="A125" s="28">
        <v>42549</v>
      </c>
      <c r="B125" s="29">
        <v>9458.3798829999996</v>
      </c>
      <c r="C125" s="29">
        <v>9554.4101559999999</v>
      </c>
      <c r="D125" s="29">
        <v>9419.3798829999996</v>
      </c>
      <c r="E125" s="29">
        <v>9447.2802730000003</v>
      </c>
      <c r="F125" s="29">
        <v>9447.2802730000003</v>
      </c>
      <c r="G125" s="29">
        <v>136518900</v>
      </c>
      <c r="H125" s="40">
        <f t="shared" si="1"/>
        <v>1.9271406437787242E-2</v>
      </c>
    </row>
    <row r="126" spans="1:8" ht="15.75" customHeight="1" x14ac:dyDescent="0.25">
      <c r="A126" s="28">
        <v>42550</v>
      </c>
      <c r="B126" s="29">
        <v>9557.6904300000006</v>
      </c>
      <c r="C126" s="29">
        <v>9640.3896480000003</v>
      </c>
      <c r="D126" s="29">
        <v>9506.2900389999995</v>
      </c>
      <c r="E126" s="29">
        <v>9612.2695309999999</v>
      </c>
      <c r="F126" s="29">
        <v>9612.2695309999999</v>
      </c>
      <c r="G126" s="29">
        <v>115823900</v>
      </c>
      <c r="H126" s="40">
        <f t="shared" si="1"/>
        <v>1.7464206970924101E-2</v>
      </c>
    </row>
    <row r="127" spans="1:8" ht="15.75" customHeight="1" x14ac:dyDescent="0.25">
      <c r="A127" s="28">
        <v>42551</v>
      </c>
      <c r="B127" s="29">
        <v>9566.0703130000002</v>
      </c>
      <c r="C127" s="29">
        <v>9695.5898440000001</v>
      </c>
      <c r="D127" s="29">
        <v>9513.5195309999999</v>
      </c>
      <c r="E127" s="29">
        <v>9680.0898440000001</v>
      </c>
      <c r="F127" s="29">
        <v>9680.0898440000001</v>
      </c>
      <c r="G127" s="29">
        <v>136896600</v>
      </c>
      <c r="H127" s="40">
        <f t="shared" si="1"/>
        <v>7.0555983455600213E-3</v>
      </c>
    </row>
    <row r="128" spans="1:8" ht="15.75" customHeight="1" x14ac:dyDescent="0.25">
      <c r="A128" s="28">
        <v>42552</v>
      </c>
      <c r="B128" s="29">
        <v>9742.8398440000001</v>
      </c>
      <c r="C128" s="29">
        <v>9806.4697269999997</v>
      </c>
      <c r="D128" s="29">
        <v>9657.6298829999996</v>
      </c>
      <c r="E128" s="29">
        <v>9776.1201170000004</v>
      </c>
      <c r="F128" s="29">
        <v>9776.1201170000004</v>
      </c>
      <c r="G128" s="29">
        <v>101971100</v>
      </c>
      <c r="H128" s="40">
        <f t="shared" si="1"/>
        <v>9.9203906727707292E-3</v>
      </c>
    </row>
    <row r="129" spans="1:8" ht="15.75" customHeight="1" x14ac:dyDescent="0.25">
      <c r="A129" s="28">
        <v>42555</v>
      </c>
      <c r="B129" s="29">
        <v>9797.6601559999999</v>
      </c>
      <c r="C129" s="29">
        <v>9808.9902340000008</v>
      </c>
      <c r="D129" s="29">
        <v>9701.1503909999992</v>
      </c>
      <c r="E129" s="29">
        <v>9709.0898440000001</v>
      </c>
      <c r="F129" s="29">
        <v>9709.0898440000001</v>
      </c>
      <c r="G129" s="29">
        <v>79934200</v>
      </c>
      <c r="H129" s="40">
        <f t="shared" si="1"/>
        <v>-6.8565312412067758E-3</v>
      </c>
    </row>
    <row r="130" spans="1:8" ht="15.75" customHeight="1" x14ac:dyDescent="0.25">
      <c r="A130" s="28">
        <v>42556</v>
      </c>
      <c r="B130" s="29">
        <v>9656.0498050000006</v>
      </c>
      <c r="C130" s="29">
        <v>9659.4101559999999</v>
      </c>
      <c r="D130" s="29">
        <v>9506.8398440000001</v>
      </c>
      <c r="E130" s="29">
        <v>9532.6103519999997</v>
      </c>
      <c r="F130" s="29">
        <v>9532.6103519999997</v>
      </c>
      <c r="G130" s="29">
        <v>97702100</v>
      </c>
      <c r="H130" s="40">
        <f t="shared" si="1"/>
        <v>-1.817672869811382E-2</v>
      </c>
    </row>
    <row r="131" spans="1:8" ht="15.75" customHeight="1" x14ac:dyDescent="0.25">
      <c r="A131" s="28">
        <v>42557</v>
      </c>
      <c r="B131" s="29">
        <v>9449.5703130000002</v>
      </c>
      <c r="C131" s="29">
        <v>9530.5898440000001</v>
      </c>
      <c r="D131" s="29">
        <v>9304.0097659999992</v>
      </c>
      <c r="E131" s="29">
        <v>9373.2597659999992</v>
      </c>
      <c r="F131" s="29">
        <v>9373.2597659999992</v>
      </c>
      <c r="G131" s="29">
        <v>134692400</v>
      </c>
      <c r="H131" s="40">
        <f t="shared" si="1"/>
        <v>-1.6716364155864971E-2</v>
      </c>
    </row>
    <row r="132" spans="1:8" ht="15.75" customHeight="1" x14ac:dyDescent="0.25">
      <c r="A132" s="28">
        <v>42558</v>
      </c>
      <c r="B132" s="29">
        <v>9437.4697269999997</v>
      </c>
      <c r="C132" s="29">
        <v>9507.9101559999999</v>
      </c>
      <c r="D132" s="29">
        <v>9399.6904300000006</v>
      </c>
      <c r="E132" s="29">
        <v>9418.7802730000003</v>
      </c>
      <c r="F132" s="29">
        <v>9418.7802730000003</v>
      </c>
      <c r="G132" s="29">
        <v>91497000</v>
      </c>
      <c r="H132" s="40">
        <f t="shared" ref="H132:H195" si="2">F132/F131-1</f>
        <v>4.8564222198470564E-3</v>
      </c>
    </row>
    <row r="133" spans="1:8" ht="15.75" customHeight="1" x14ac:dyDescent="0.25">
      <c r="A133" s="28">
        <v>42559</v>
      </c>
      <c r="B133" s="29">
        <v>9392.2001949999994</v>
      </c>
      <c r="C133" s="29">
        <v>9655.9199219999991</v>
      </c>
      <c r="D133" s="29">
        <v>9389.0498050000006</v>
      </c>
      <c r="E133" s="29">
        <v>9629.6601559999999</v>
      </c>
      <c r="F133" s="29">
        <v>9629.6601559999999</v>
      </c>
      <c r="G133" s="29">
        <v>97029700</v>
      </c>
      <c r="H133" s="40">
        <f t="shared" si="2"/>
        <v>2.2389298495953946E-2</v>
      </c>
    </row>
    <row r="134" spans="1:8" ht="15.75" customHeight="1" x14ac:dyDescent="0.25">
      <c r="A134" s="28">
        <v>42562</v>
      </c>
      <c r="B134" s="29">
        <v>9744.7998050000006</v>
      </c>
      <c r="C134" s="29">
        <v>9841.8603519999997</v>
      </c>
      <c r="D134" s="29">
        <v>9690.1796880000002</v>
      </c>
      <c r="E134" s="29">
        <v>9833.4101559999999</v>
      </c>
      <c r="F134" s="29">
        <v>9833.4101559999999</v>
      </c>
      <c r="G134" s="29">
        <v>80795500</v>
      </c>
      <c r="H134" s="40">
        <f t="shared" si="2"/>
        <v>2.11585867724573E-2</v>
      </c>
    </row>
    <row r="135" spans="1:8" ht="15.75" customHeight="1" x14ac:dyDescent="0.25">
      <c r="A135" s="28">
        <v>42563</v>
      </c>
      <c r="B135" s="29">
        <v>9850.4003909999992</v>
      </c>
      <c r="C135" s="29">
        <v>10013.490234000001</v>
      </c>
      <c r="D135" s="29">
        <v>9841.1103519999997</v>
      </c>
      <c r="E135" s="29">
        <v>9964.0703130000002</v>
      </c>
      <c r="F135" s="29">
        <v>9964.0703130000002</v>
      </c>
      <c r="G135" s="29">
        <v>101659000</v>
      </c>
      <c r="H135" s="40">
        <f t="shared" si="2"/>
        <v>1.3287369785981662E-2</v>
      </c>
    </row>
    <row r="136" spans="1:8" ht="15.75" customHeight="1" x14ac:dyDescent="0.25">
      <c r="A136" s="28">
        <v>42564</v>
      </c>
      <c r="B136" s="29">
        <v>9941.9902340000008</v>
      </c>
      <c r="C136" s="29">
        <v>10001.870117</v>
      </c>
      <c r="D136" s="29">
        <v>9919.4101559999999</v>
      </c>
      <c r="E136" s="29">
        <v>9930.7099610000005</v>
      </c>
      <c r="F136" s="29">
        <v>9930.7099610000005</v>
      </c>
      <c r="G136" s="29">
        <v>96306000</v>
      </c>
      <c r="H136" s="40">
        <f t="shared" si="2"/>
        <v>-3.348064691642616E-3</v>
      </c>
    </row>
    <row r="137" spans="1:8" ht="15.75" customHeight="1" x14ac:dyDescent="0.25">
      <c r="A137" s="28">
        <v>42565</v>
      </c>
      <c r="B137" s="29">
        <v>10058.490234000001</v>
      </c>
      <c r="C137" s="29">
        <v>10109.860352</v>
      </c>
      <c r="D137" s="29">
        <v>9984.5498050000006</v>
      </c>
      <c r="E137" s="29">
        <v>10068.299805000001</v>
      </c>
      <c r="F137" s="29">
        <v>10068.299805000001</v>
      </c>
      <c r="G137" s="29">
        <v>100410000</v>
      </c>
      <c r="H137" s="40">
        <f t="shared" si="2"/>
        <v>1.3854985649600637E-2</v>
      </c>
    </row>
    <row r="138" spans="1:8" ht="15.75" customHeight="1" x14ac:dyDescent="0.25">
      <c r="A138" s="28">
        <v>42566</v>
      </c>
      <c r="B138" s="29">
        <v>10031.179688</v>
      </c>
      <c r="C138" s="29">
        <v>10098.75</v>
      </c>
      <c r="D138" s="29">
        <v>9987.0498050000006</v>
      </c>
      <c r="E138" s="29">
        <v>10066.900390999999</v>
      </c>
      <c r="F138" s="29">
        <v>10066.900390999999</v>
      </c>
      <c r="G138" s="29">
        <v>89992500</v>
      </c>
      <c r="H138" s="40">
        <f t="shared" si="2"/>
        <v>-1.3899208675793862E-4</v>
      </c>
    </row>
    <row r="139" spans="1:8" ht="15.75" customHeight="1" x14ac:dyDescent="0.25">
      <c r="A139" s="28">
        <v>42569</v>
      </c>
      <c r="B139" s="29">
        <v>10079.030273</v>
      </c>
      <c r="C139" s="29">
        <v>10160.299805000001</v>
      </c>
      <c r="D139" s="29">
        <v>10011.839844</v>
      </c>
      <c r="E139" s="29">
        <v>10063.129883</v>
      </c>
      <c r="F139" s="29">
        <v>10063.129883</v>
      </c>
      <c r="G139" s="29">
        <v>70742900</v>
      </c>
      <c r="H139" s="40">
        <f t="shared" si="2"/>
        <v>-3.7454507877821008E-4</v>
      </c>
    </row>
    <row r="140" spans="1:8" ht="15.75" customHeight="1" x14ac:dyDescent="0.25">
      <c r="A140" s="28">
        <v>42570</v>
      </c>
      <c r="B140" s="29">
        <v>10038.950194999999</v>
      </c>
      <c r="C140" s="29">
        <v>10050.769531</v>
      </c>
      <c r="D140" s="29">
        <v>9923.6396480000003</v>
      </c>
      <c r="E140" s="29">
        <v>9981.2402340000008</v>
      </c>
      <c r="F140" s="29">
        <v>9981.2402340000008</v>
      </c>
      <c r="G140" s="29">
        <v>69292500</v>
      </c>
      <c r="H140" s="40">
        <f t="shared" si="2"/>
        <v>-8.1375923745491408E-3</v>
      </c>
    </row>
    <row r="141" spans="1:8" ht="15.75" customHeight="1" x14ac:dyDescent="0.25">
      <c r="A141" s="28">
        <v>42571</v>
      </c>
      <c r="B141" s="29">
        <v>10054.540039</v>
      </c>
      <c r="C141" s="29">
        <v>10146.709961</v>
      </c>
      <c r="D141" s="29">
        <v>9991.6503909999992</v>
      </c>
      <c r="E141" s="29">
        <v>10142.009765999999</v>
      </c>
      <c r="F141" s="29">
        <v>10142.009765999999</v>
      </c>
      <c r="G141" s="29">
        <v>79709200</v>
      </c>
      <c r="H141" s="40">
        <f t="shared" si="2"/>
        <v>1.6107169873775362E-2</v>
      </c>
    </row>
    <row r="142" spans="1:8" ht="15.75" customHeight="1" x14ac:dyDescent="0.25">
      <c r="A142" s="28">
        <v>42572</v>
      </c>
      <c r="B142" s="29">
        <v>10195.400390999999</v>
      </c>
      <c r="C142" s="29">
        <v>10195.650390999999</v>
      </c>
      <c r="D142" s="29">
        <v>10090.120117</v>
      </c>
      <c r="E142" s="29">
        <v>10156.209961</v>
      </c>
      <c r="F142" s="29">
        <v>10156.209961</v>
      </c>
      <c r="G142" s="29">
        <v>97531500</v>
      </c>
      <c r="H142" s="40">
        <f t="shared" si="2"/>
        <v>1.400136198606905E-3</v>
      </c>
    </row>
    <row r="143" spans="1:8" ht="15.75" customHeight="1" x14ac:dyDescent="0.25">
      <c r="A143" s="28">
        <v>42573</v>
      </c>
      <c r="B143" s="29">
        <v>10130.509765999999</v>
      </c>
      <c r="C143" s="29">
        <v>10181.240234000001</v>
      </c>
      <c r="D143" s="29">
        <v>10073.280273</v>
      </c>
      <c r="E143" s="29">
        <v>10147.459961</v>
      </c>
      <c r="F143" s="29">
        <v>10147.459961</v>
      </c>
      <c r="G143" s="29">
        <v>62724900</v>
      </c>
      <c r="H143" s="40">
        <f t="shared" si="2"/>
        <v>-8.6154185799625083E-4</v>
      </c>
    </row>
    <row r="144" spans="1:8" ht="15.75" customHeight="1" x14ac:dyDescent="0.25">
      <c r="A144" s="28">
        <v>42576</v>
      </c>
      <c r="B144" s="29">
        <v>10155.200194999999</v>
      </c>
      <c r="C144" s="29">
        <v>10264.059569999999</v>
      </c>
      <c r="D144" s="29">
        <v>10125.219727</v>
      </c>
      <c r="E144" s="29">
        <v>10198.240234000001</v>
      </c>
      <c r="F144" s="29">
        <v>10198.240234000001</v>
      </c>
      <c r="G144" s="29">
        <v>58553200</v>
      </c>
      <c r="H144" s="40">
        <f t="shared" si="2"/>
        <v>5.0042348720926721E-3</v>
      </c>
    </row>
    <row r="145" spans="1:8" ht="15.75" customHeight="1" x14ac:dyDescent="0.25">
      <c r="A145" s="28">
        <v>42577</v>
      </c>
      <c r="B145" s="29">
        <v>10199.660156</v>
      </c>
      <c r="C145" s="29">
        <v>10275.410156</v>
      </c>
      <c r="D145" s="29">
        <v>10150</v>
      </c>
      <c r="E145" s="29">
        <v>10247.759765999999</v>
      </c>
      <c r="F145" s="29">
        <v>10247.759765999999</v>
      </c>
      <c r="G145" s="29">
        <v>79527300</v>
      </c>
      <c r="H145" s="40">
        <f t="shared" si="2"/>
        <v>4.8556938122426008E-3</v>
      </c>
    </row>
    <row r="146" spans="1:8" ht="15.75" customHeight="1" x14ac:dyDescent="0.25">
      <c r="A146" s="28">
        <v>42578</v>
      </c>
      <c r="B146" s="29">
        <v>10314.429688</v>
      </c>
      <c r="C146" s="29">
        <v>10352.320313</v>
      </c>
      <c r="D146" s="29">
        <v>10298.400390999999</v>
      </c>
      <c r="E146" s="29">
        <v>10319.549805000001</v>
      </c>
      <c r="F146" s="29">
        <v>10319.549805000001</v>
      </c>
      <c r="G146" s="29">
        <v>85864200</v>
      </c>
      <c r="H146" s="40">
        <f t="shared" si="2"/>
        <v>7.0054373481887033E-3</v>
      </c>
    </row>
    <row r="147" spans="1:8" ht="15.75" customHeight="1" x14ac:dyDescent="0.25">
      <c r="A147" s="28">
        <v>42579</v>
      </c>
      <c r="B147" s="29">
        <v>10309.919921999999</v>
      </c>
      <c r="C147" s="29">
        <v>10381.900390999999</v>
      </c>
      <c r="D147" s="29">
        <v>10264.389648</v>
      </c>
      <c r="E147" s="29">
        <v>10274.929688</v>
      </c>
      <c r="F147" s="29">
        <v>10274.929688</v>
      </c>
      <c r="G147" s="29">
        <v>95731500</v>
      </c>
      <c r="H147" s="40">
        <f t="shared" si="2"/>
        <v>-4.3238433694443579E-3</v>
      </c>
    </row>
    <row r="148" spans="1:8" ht="15.75" customHeight="1" x14ac:dyDescent="0.25">
      <c r="A148" s="28">
        <v>42580</v>
      </c>
      <c r="B148" s="29">
        <v>10320.820313</v>
      </c>
      <c r="C148" s="29">
        <v>10355.309569999999</v>
      </c>
      <c r="D148" s="29">
        <v>10287.320313</v>
      </c>
      <c r="E148" s="29">
        <v>10337.5</v>
      </c>
      <c r="F148" s="29">
        <v>10337.5</v>
      </c>
      <c r="G148" s="29">
        <v>94143200</v>
      </c>
      <c r="H148" s="40">
        <f t="shared" si="2"/>
        <v>6.0896097491620615E-3</v>
      </c>
    </row>
    <row r="149" spans="1:8" ht="15.75" customHeight="1" x14ac:dyDescent="0.25">
      <c r="A149" s="28">
        <v>42583</v>
      </c>
      <c r="B149" s="29">
        <v>10426.360352</v>
      </c>
      <c r="C149" s="29">
        <v>10459.339844</v>
      </c>
      <c r="D149" s="29">
        <v>10277.370117</v>
      </c>
      <c r="E149" s="29">
        <v>10330.519531</v>
      </c>
      <c r="F149" s="29">
        <v>10330.519531</v>
      </c>
      <c r="G149" s="29">
        <v>84752800</v>
      </c>
      <c r="H149" s="40">
        <f t="shared" si="2"/>
        <v>-6.7525697702541798E-4</v>
      </c>
    </row>
    <row r="150" spans="1:8" ht="15.75" customHeight="1" x14ac:dyDescent="0.25">
      <c r="A150" s="28">
        <v>42584</v>
      </c>
      <c r="B150" s="29">
        <v>10328.870117</v>
      </c>
      <c r="C150" s="29">
        <v>10330.639648</v>
      </c>
      <c r="D150" s="29">
        <v>10128.980469</v>
      </c>
      <c r="E150" s="29">
        <v>10144.339844</v>
      </c>
      <c r="F150" s="29">
        <v>10144.339844</v>
      </c>
      <c r="G150" s="29">
        <v>124503800</v>
      </c>
      <c r="H150" s="40">
        <f t="shared" si="2"/>
        <v>-1.8022296598085741E-2</v>
      </c>
    </row>
    <row r="151" spans="1:8" ht="15.75" customHeight="1" x14ac:dyDescent="0.25">
      <c r="A151" s="28">
        <v>42585</v>
      </c>
      <c r="B151" s="29">
        <v>10150.129883</v>
      </c>
      <c r="C151" s="29">
        <v>10189.150390999999</v>
      </c>
      <c r="D151" s="29">
        <v>10092.530273</v>
      </c>
      <c r="E151" s="29">
        <v>10170.209961</v>
      </c>
      <c r="F151" s="29">
        <v>10170.209961</v>
      </c>
      <c r="G151" s="29">
        <v>89966300</v>
      </c>
      <c r="H151" s="40">
        <f t="shared" si="2"/>
        <v>2.5502021223491322E-3</v>
      </c>
    </row>
    <row r="152" spans="1:8" ht="15.75" customHeight="1" x14ac:dyDescent="0.25">
      <c r="A152" s="28">
        <v>42586</v>
      </c>
      <c r="B152" s="29">
        <v>10237.080078000001</v>
      </c>
      <c r="C152" s="29">
        <v>10282.169921999999</v>
      </c>
      <c r="D152" s="29">
        <v>10182.400390999999</v>
      </c>
      <c r="E152" s="29">
        <v>10227.860352</v>
      </c>
      <c r="F152" s="29">
        <v>10227.860352</v>
      </c>
      <c r="G152" s="29">
        <v>79200100</v>
      </c>
      <c r="H152" s="40">
        <f t="shared" si="2"/>
        <v>5.6685546533525866E-3</v>
      </c>
    </row>
    <row r="153" spans="1:8" ht="15.75" customHeight="1" x14ac:dyDescent="0.25">
      <c r="A153" s="28">
        <v>42587</v>
      </c>
      <c r="B153" s="29">
        <v>10242.879883</v>
      </c>
      <c r="C153" s="29">
        <v>10374.330078000001</v>
      </c>
      <c r="D153" s="29">
        <v>10216.639648</v>
      </c>
      <c r="E153" s="29">
        <v>10367.209961</v>
      </c>
      <c r="F153" s="29">
        <v>10367.209961</v>
      </c>
      <c r="G153" s="29">
        <v>83144400</v>
      </c>
      <c r="H153" s="40">
        <f t="shared" si="2"/>
        <v>1.3624512283524792E-2</v>
      </c>
    </row>
    <row r="154" spans="1:8" ht="15.75" customHeight="1" x14ac:dyDescent="0.25">
      <c r="A154" s="28">
        <v>42590</v>
      </c>
      <c r="B154" s="29">
        <v>10407.5</v>
      </c>
      <c r="C154" s="29">
        <v>10478.75</v>
      </c>
      <c r="D154" s="29">
        <v>10403.469727</v>
      </c>
      <c r="E154" s="29">
        <v>10432.360352</v>
      </c>
      <c r="F154" s="29">
        <v>10432.360352</v>
      </c>
      <c r="G154" s="29">
        <v>66865100</v>
      </c>
      <c r="H154" s="40">
        <f t="shared" si="2"/>
        <v>6.2842742883655323E-3</v>
      </c>
    </row>
    <row r="155" spans="1:8" ht="15.75" customHeight="1" x14ac:dyDescent="0.25">
      <c r="A155" s="28">
        <v>42591</v>
      </c>
      <c r="B155" s="29">
        <v>10438.599609000001</v>
      </c>
      <c r="C155" s="29">
        <v>10701.330078000001</v>
      </c>
      <c r="D155" s="29">
        <v>10433.790039</v>
      </c>
      <c r="E155" s="29">
        <v>10692.900390999999</v>
      </c>
      <c r="F155" s="29">
        <v>10692.900390999999</v>
      </c>
      <c r="G155" s="29">
        <v>81923600</v>
      </c>
      <c r="H155" s="40">
        <f t="shared" si="2"/>
        <v>2.49742177425889E-2</v>
      </c>
    </row>
    <row r="156" spans="1:8" ht="15.75" customHeight="1" x14ac:dyDescent="0.25">
      <c r="A156" s="28">
        <v>42592</v>
      </c>
      <c r="B156" s="29">
        <v>10676.900390999999</v>
      </c>
      <c r="C156" s="29">
        <v>10708.25</v>
      </c>
      <c r="D156" s="29">
        <v>10635.110352</v>
      </c>
      <c r="E156" s="29">
        <v>10650.889648</v>
      </c>
      <c r="F156" s="29">
        <v>10650.889648</v>
      </c>
      <c r="G156" s="29">
        <v>101105900</v>
      </c>
      <c r="H156" s="40">
        <f t="shared" si="2"/>
        <v>-3.928844510265761E-3</v>
      </c>
    </row>
    <row r="157" spans="1:8" ht="15.75" customHeight="1" x14ac:dyDescent="0.25">
      <c r="A157" s="28">
        <v>42593</v>
      </c>
      <c r="B157" s="29">
        <v>10687.570313</v>
      </c>
      <c r="C157" s="29">
        <v>10742.839844</v>
      </c>
      <c r="D157" s="29">
        <v>10635.419921999999</v>
      </c>
      <c r="E157" s="29">
        <v>10742.839844</v>
      </c>
      <c r="F157" s="29">
        <v>10742.839844</v>
      </c>
      <c r="G157" s="29">
        <v>73242600</v>
      </c>
      <c r="H157" s="40">
        <f t="shared" si="2"/>
        <v>8.6331000544415115E-3</v>
      </c>
    </row>
    <row r="158" spans="1:8" ht="15.75" customHeight="1" x14ac:dyDescent="0.25">
      <c r="A158" s="28">
        <v>42594</v>
      </c>
      <c r="B158" s="29">
        <v>10718.330078000001</v>
      </c>
      <c r="C158" s="29">
        <v>10735.110352</v>
      </c>
      <c r="D158" s="29">
        <v>10685.519531</v>
      </c>
      <c r="E158" s="29">
        <v>10713.429688</v>
      </c>
      <c r="F158" s="29">
        <v>10713.429688</v>
      </c>
      <c r="G158" s="29">
        <v>60464400</v>
      </c>
      <c r="H158" s="40">
        <f t="shared" si="2"/>
        <v>-2.737651908347627E-3</v>
      </c>
    </row>
    <row r="159" spans="1:8" ht="15.75" customHeight="1" x14ac:dyDescent="0.25">
      <c r="A159" s="28">
        <v>42597</v>
      </c>
      <c r="B159" s="29">
        <v>10719.139648</v>
      </c>
      <c r="C159" s="29">
        <v>10802.320313</v>
      </c>
      <c r="D159" s="29">
        <v>10712.129883</v>
      </c>
      <c r="E159" s="29">
        <v>10739.209961</v>
      </c>
      <c r="F159" s="29">
        <v>10739.209961</v>
      </c>
      <c r="G159" s="29">
        <v>42913900</v>
      </c>
      <c r="H159" s="40">
        <f t="shared" si="2"/>
        <v>2.4063510706451297E-3</v>
      </c>
    </row>
    <row r="160" spans="1:8" ht="15.75" customHeight="1" x14ac:dyDescent="0.25">
      <c r="A160" s="28">
        <v>42598</v>
      </c>
      <c r="B160" s="29">
        <v>10666.719727</v>
      </c>
      <c r="C160" s="29">
        <v>10737.070313</v>
      </c>
      <c r="D160" s="29">
        <v>10634.679688</v>
      </c>
      <c r="E160" s="29">
        <v>10676.650390999999</v>
      </c>
      <c r="F160" s="29">
        <v>10676.650390999999</v>
      </c>
      <c r="G160" s="29">
        <v>63827500</v>
      </c>
      <c r="H160" s="40">
        <f t="shared" si="2"/>
        <v>-5.8253419224681968E-3</v>
      </c>
    </row>
    <row r="161" spans="1:8" ht="15.75" customHeight="1" x14ac:dyDescent="0.25">
      <c r="A161" s="28">
        <v>42599</v>
      </c>
      <c r="B161" s="29">
        <v>10694.549805000001</v>
      </c>
      <c r="C161" s="29">
        <v>10696.759765999999</v>
      </c>
      <c r="D161" s="29">
        <v>10516.049805000001</v>
      </c>
      <c r="E161" s="29">
        <v>10537.669921999999</v>
      </c>
      <c r="F161" s="29">
        <v>10537.669921999999</v>
      </c>
      <c r="G161" s="29">
        <v>68616100</v>
      </c>
      <c r="H161" s="40">
        <f t="shared" si="2"/>
        <v>-1.3017235173042208E-2</v>
      </c>
    </row>
    <row r="162" spans="1:8" ht="15.75" customHeight="1" x14ac:dyDescent="0.25">
      <c r="A162" s="28">
        <v>42600</v>
      </c>
      <c r="B162" s="29">
        <v>10613.080078000001</v>
      </c>
      <c r="C162" s="29">
        <v>10625.330078000001</v>
      </c>
      <c r="D162" s="29">
        <v>10548.969727</v>
      </c>
      <c r="E162" s="29">
        <v>10603.030273</v>
      </c>
      <c r="F162" s="29">
        <v>10603.030273</v>
      </c>
      <c r="G162" s="29">
        <v>55434500</v>
      </c>
      <c r="H162" s="40">
        <f t="shared" si="2"/>
        <v>6.2025430179346586E-3</v>
      </c>
    </row>
    <row r="163" spans="1:8" ht="15.75" customHeight="1" x14ac:dyDescent="0.25">
      <c r="A163" s="28">
        <v>42601</v>
      </c>
      <c r="B163" s="29">
        <v>10613.230469</v>
      </c>
      <c r="C163" s="29">
        <v>10618.110352</v>
      </c>
      <c r="D163" s="29">
        <v>10490.959961</v>
      </c>
      <c r="E163" s="29">
        <v>10544.360352</v>
      </c>
      <c r="F163" s="29">
        <v>10544.360352</v>
      </c>
      <c r="G163" s="29">
        <v>75389100</v>
      </c>
      <c r="H163" s="40">
        <f t="shared" si="2"/>
        <v>-5.5333163717734557E-3</v>
      </c>
    </row>
    <row r="164" spans="1:8" ht="15.75" customHeight="1" x14ac:dyDescent="0.25">
      <c r="A164" s="28">
        <v>42604</v>
      </c>
      <c r="B164" s="29">
        <v>10528.879883</v>
      </c>
      <c r="C164" s="29">
        <v>10656.25</v>
      </c>
      <c r="D164" s="29">
        <v>10443.480469</v>
      </c>
      <c r="E164" s="29">
        <v>10494.349609000001</v>
      </c>
      <c r="F164" s="29">
        <v>10494.349609000001</v>
      </c>
      <c r="G164" s="29">
        <v>60733200</v>
      </c>
      <c r="H164" s="40">
        <f t="shared" si="2"/>
        <v>-4.7428901640783616E-3</v>
      </c>
    </row>
    <row r="165" spans="1:8" ht="15.75" customHeight="1" x14ac:dyDescent="0.25">
      <c r="A165" s="28">
        <v>42605</v>
      </c>
      <c r="B165" s="29">
        <v>10542.950194999999</v>
      </c>
      <c r="C165" s="29">
        <v>10627</v>
      </c>
      <c r="D165" s="29">
        <v>10516.269531</v>
      </c>
      <c r="E165" s="29">
        <v>10592.879883</v>
      </c>
      <c r="F165" s="29">
        <v>10592.879883</v>
      </c>
      <c r="G165" s="29">
        <v>57648100</v>
      </c>
      <c r="H165" s="40">
        <f t="shared" si="2"/>
        <v>9.3888880846411116E-3</v>
      </c>
    </row>
    <row r="166" spans="1:8" ht="15.75" customHeight="1" x14ac:dyDescent="0.25">
      <c r="A166" s="28">
        <v>42606</v>
      </c>
      <c r="B166" s="29">
        <v>10531.139648</v>
      </c>
      <c r="C166" s="29">
        <v>10653.169921999999</v>
      </c>
      <c r="D166" s="29">
        <v>10515.160156</v>
      </c>
      <c r="E166" s="29">
        <v>10622.969727</v>
      </c>
      <c r="F166" s="29">
        <v>10622.969727</v>
      </c>
      <c r="G166" s="29">
        <v>62918100</v>
      </c>
      <c r="H166" s="40">
        <f t="shared" si="2"/>
        <v>2.8405725668889659E-3</v>
      </c>
    </row>
    <row r="167" spans="1:8" ht="15.75" customHeight="1" x14ac:dyDescent="0.25">
      <c r="A167" s="28">
        <v>42607</v>
      </c>
      <c r="B167" s="29">
        <v>10576.559569999999</v>
      </c>
      <c r="C167" s="29">
        <v>10576.559569999999</v>
      </c>
      <c r="D167" s="29">
        <v>10470.730469</v>
      </c>
      <c r="E167" s="29">
        <v>10529.589844</v>
      </c>
      <c r="F167" s="29">
        <v>10529.589844</v>
      </c>
      <c r="G167" s="29">
        <v>54747900</v>
      </c>
      <c r="H167" s="40">
        <f t="shared" si="2"/>
        <v>-8.7903745750738116E-3</v>
      </c>
    </row>
    <row r="168" spans="1:8" ht="15.75" customHeight="1" x14ac:dyDescent="0.25">
      <c r="A168" s="28">
        <v>42608</v>
      </c>
      <c r="B168" s="29">
        <v>10512.209961</v>
      </c>
      <c r="C168" s="29">
        <v>10613.059569999999</v>
      </c>
      <c r="D168" s="29">
        <v>10484.030273</v>
      </c>
      <c r="E168" s="29">
        <v>10587.769531</v>
      </c>
      <c r="F168" s="29">
        <v>10587.769531</v>
      </c>
      <c r="G168" s="29">
        <v>49679600</v>
      </c>
      <c r="H168" s="40">
        <f t="shared" si="2"/>
        <v>5.5253516862436847E-3</v>
      </c>
    </row>
    <row r="169" spans="1:8" ht="15.75" customHeight="1" x14ac:dyDescent="0.25">
      <c r="A169" s="28">
        <v>42611</v>
      </c>
      <c r="B169" s="29">
        <v>10503.879883</v>
      </c>
      <c r="C169" s="29">
        <v>10566.690430000001</v>
      </c>
      <c r="D169" s="29">
        <v>10441.809569999999</v>
      </c>
      <c r="E169" s="29">
        <v>10544.440430000001</v>
      </c>
      <c r="F169" s="29">
        <v>10544.440430000001</v>
      </c>
      <c r="G169" s="29">
        <v>35059800</v>
      </c>
      <c r="H169" s="40">
        <f t="shared" si="2"/>
        <v>-4.0923728905446488E-3</v>
      </c>
    </row>
    <row r="170" spans="1:8" ht="15.75" customHeight="1" x14ac:dyDescent="0.25">
      <c r="A170" s="28">
        <v>42612</v>
      </c>
      <c r="B170" s="29">
        <v>10588.709961</v>
      </c>
      <c r="C170" s="29">
        <v>10688.480469</v>
      </c>
      <c r="D170" s="29">
        <v>10588.480469</v>
      </c>
      <c r="E170" s="29">
        <v>10657.639648</v>
      </c>
      <c r="F170" s="29">
        <v>10657.639648</v>
      </c>
      <c r="G170" s="29">
        <v>62085400</v>
      </c>
      <c r="H170" s="40">
        <f t="shared" si="2"/>
        <v>1.0735440989162015E-2</v>
      </c>
    </row>
    <row r="171" spans="1:8" ht="15.75" customHeight="1" x14ac:dyDescent="0.25">
      <c r="A171" s="28">
        <v>42613</v>
      </c>
      <c r="B171" s="29">
        <v>10627.179688</v>
      </c>
      <c r="C171" s="29">
        <v>10666.809569999999</v>
      </c>
      <c r="D171" s="29">
        <v>10591.440430000001</v>
      </c>
      <c r="E171" s="29">
        <v>10592.690430000001</v>
      </c>
      <c r="F171" s="29">
        <v>10592.690430000001</v>
      </c>
      <c r="G171" s="29">
        <v>89943800</v>
      </c>
      <c r="H171" s="40">
        <f t="shared" si="2"/>
        <v>-6.0941465601332956E-3</v>
      </c>
    </row>
    <row r="172" spans="1:8" ht="15.75" customHeight="1" x14ac:dyDescent="0.25">
      <c r="A172" s="28">
        <v>42614</v>
      </c>
      <c r="B172" s="29">
        <v>10622.330078000001</v>
      </c>
      <c r="C172" s="29">
        <v>10676.320313</v>
      </c>
      <c r="D172" s="29">
        <v>10492.290039</v>
      </c>
      <c r="E172" s="29">
        <v>10534.309569999999</v>
      </c>
      <c r="F172" s="29">
        <v>10534.309569999999</v>
      </c>
      <c r="G172" s="29">
        <v>104480700</v>
      </c>
      <c r="H172" s="40">
        <f t="shared" si="2"/>
        <v>-5.5114288844558823E-3</v>
      </c>
    </row>
    <row r="173" spans="1:8" ht="15.75" customHeight="1" x14ac:dyDescent="0.25">
      <c r="A173" s="28">
        <v>42615</v>
      </c>
      <c r="B173" s="29">
        <v>10570.700194999999</v>
      </c>
      <c r="C173" s="29">
        <v>10693.639648</v>
      </c>
      <c r="D173" s="29">
        <v>10516.809569999999</v>
      </c>
      <c r="E173" s="29">
        <v>10683.820313</v>
      </c>
      <c r="F173" s="29">
        <v>10683.820313</v>
      </c>
      <c r="G173" s="29">
        <v>83686900</v>
      </c>
      <c r="H173" s="40">
        <f t="shared" si="2"/>
        <v>1.4192742486492271E-2</v>
      </c>
    </row>
    <row r="174" spans="1:8" ht="15.75" customHeight="1" x14ac:dyDescent="0.25">
      <c r="A174" s="28">
        <v>42618</v>
      </c>
      <c r="B174" s="29">
        <v>10712.169921999999</v>
      </c>
      <c r="C174" s="29">
        <v>10740.389648</v>
      </c>
      <c r="D174" s="29">
        <v>10671.549805000001</v>
      </c>
      <c r="E174" s="29">
        <v>10672.219727</v>
      </c>
      <c r="F174" s="29">
        <v>10672.219727</v>
      </c>
      <c r="G174" s="29">
        <v>58164200</v>
      </c>
      <c r="H174" s="40">
        <f t="shared" si="2"/>
        <v>-1.085808789378917E-3</v>
      </c>
    </row>
    <row r="175" spans="1:8" ht="15.75" customHeight="1" x14ac:dyDescent="0.25">
      <c r="A175" s="28">
        <v>42619</v>
      </c>
      <c r="B175" s="29">
        <v>10704.889648</v>
      </c>
      <c r="C175" s="29">
        <v>10742.490234000001</v>
      </c>
      <c r="D175" s="29">
        <v>10657.429688</v>
      </c>
      <c r="E175" s="29">
        <v>10687.139648</v>
      </c>
      <c r="F175" s="29">
        <v>10687.139648</v>
      </c>
      <c r="G175" s="29">
        <v>67228300</v>
      </c>
      <c r="H175" s="40">
        <f t="shared" si="2"/>
        <v>1.3980147880814364E-3</v>
      </c>
    </row>
    <row r="176" spans="1:8" ht="15.75" customHeight="1" x14ac:dyDescent="0.25">
      <c r="A176" s="28">
        <v>42620</v>
      </c>
      <c r="B176" s="29">
        <v>10706.860352</v>
      </c>
      <c r="C176" s="29">
        <v>10775.929688</v>
      </c>
      <c r="D176" s="29">
        <v>10659.730469</v>
      </c>
      <c r="E176" s="29">
        <v>10752.980469</v>
      </c>
      <c r="F176" s="29">
        <v>10752.980469</v>
      </c>
      <c r="G176" s="29">
        <v>79763500</v>
      </c>
      <c r="H176" s="40">
        <f t="shared" si="2"/>
        <v>6.1607523779594331E-3</v>
      </c>
    </row>
    <row r="177" spans="1:8" ht="15.75" customHeight="1" x14ac:dyDescent="0.25">
      <c r="A177" s="28">
        <v>42621</v>
      </c>
      <c r="B177" s="29">
        <v>10749.820313</v>
      </c>
      <c r="C177" s="29">
        <v>10780.419921999999</v>
      </c>
      <c r="D177" s="29">
        <v>10570.059569999999</v>
      </c>
      <c r="E177" s="29">
        <v>10675.290039</v>
      </c>
      <c r="F177" s="29">
        <v>10675.290039</v>
      </c>
      <c r="G177" s="29">
        <v>93703200</v>
      </c>
      <c r="H177" s="40">
        <f t="shared" si="2"/>
        <v>-7.225013587997875E-3</v>
      </c>
    </row>
    <row r="178" spans="1:8" ht="15.75" customHeight="1" x14ac:dyDescent="0.25">
      <c r="A178" s="28">
        <v>42622</v>
      </c>
      <c r="B178" s="29">
        <v>10641.809569999999</v>
      </c>
      <c r="C178" s="29">
        <v>10671.660156</v>
      </c>
      <c r="D178" s="29">
        <v>10539.309569999999</v>
      </c>
      <c r="E178" s="29">
        <v>10573.440430000001</v>
      </c>
      <c r="F178" s="29">
        <v>10573.440430000001</v>
      </c>
      <c r="G178" s="29">
        <v>101924800</v>
      </c>
      <c r="H178" s="40">
        <f t="shared" si="2"/>
        <v>-9.5406877591065475E-3</v>
      </c>
    </row>
    <row r="179" spans="1:8" ht="15.75" customHeight="1" x14ac:dyDescent="0.25">
      <c r="A179" s="28">
        <v>42625</v>
      </c>
      <c r="B179" s="29">
        <v>10380.459961</v>
      </c>
      <c r="C179" s="29">
        <v>10431.900390999999</v>
      </c>
      <c r="D179" s="29">
        <v>10299.379883</v>
      </c>
      <c r="E179" s="29">
        <v>10431.769531</v>
      </c>
      <c r="F179" s="29">
        <v>10431.769531</v>
      </c>
      <c r="G179" s="29">
        <v>172217200</v>
      </c>
      <c r="H179" s="40">
        <f t="shared" si="2"/>
        <v>-1.3398751327717173E-2</v>
      </c>
    </row>
    <row r="180" spans="1:8" ht="15.75" customHeight="1" x14ac:dyDescent="0.25">
      <c r="A180" s="28">
        <v>42626</v>
      </c>
      <c r="B180" s="29">
        <v>10483.070313</v>
      </c>
      <c r="C180" s="29">
        <v>10507.040039</v>
      </c>
      <c r="D180" s="29">
        <v>10382.849609000001</v>
      </c>
      <c r="E180" s="29">
        <v>10386.599609000001</v>
      </c>
      <c r="F180" s="29">
        <v>10386.599609000001</v>
      </c>
      <c r="G180" s="29">
        <v>89963700</v>
      </c>
      <c r="H180" s="40">
        <f t="shared" si="2"/>
        <v>-4.3300345033283616E-3</v>
      </c>
    </row>
    <row r="181" spans="1:8" ht="15.75" customHeight="1" x14ac:dyDescent="0.25">
      <c r="A181" s="28">
        <v>42627</v>
      </c>
      <c r="B181" s="29">
        <v>10410.299805000001</v>
      </c>
      <c r="C181" s="29">
        <v>10450.410156</v>
      </c>
      <c r="D181" s="29">
        <v>10369.719727</v>
      </c>
      <c r="E181" s="29">
        <v>10378.400390999999</v>
      </c>
      <c r="F181" s="29">
        <v>10378.400390999999</v>
      </c>
      <c r="G181" s="29">
        <v>94000200</v>
      </c>
      <c r="H181" s="40">
        <f t="shared" si="2"/>
        <v>-7.8940349187017755E-4</v>
      </c>
    </row>
    <row r="182" spans="1:8" ht="15.75" customHeight="1" x14ac:dyDescent="0.25">
      <c r="A182" s="28">
        <v>42628</v>
      </c>
      <c r="B182" s="29">
        <v>10360.839844</v>
      </c>
      <c r="C182" s="29">
        <v>10446.400390999999</v>
      </c>
      <c r="D182" s="29">
        <v>10337.230469</v>
      </c>
      <c r="E182" s="29">
        <v>10431.200194999999</v>
      </c>
      <c r="F182" s="29">
        <v>10431.200194999999</v>
      </c>
      <c r="G182" s="29">
        <v>83377500</v>
      </c>
      <c r="H182" s="40">
        <f t="shared" si="2"/>
        <v>5.0874703240191277E-3</v>
      </c>
    </row>
    <row r="183" spans="1:8" ht="15.75" customHeight="1" x14ac:dyDescent="0.25">
      <c r="A183" s="28">
        <v>42629</v>
      </c>
      <c r="B183" s="29">
        <v>10403.669921999999</v>
      </c>
      <c r="C183" s="29">
        <v>10427.200194999999</v>
      </c>
      <c r="D183" s="29">
        <v>10262.190430000001</v>
      </c>
      <c r="E183" s="29">
        <v>10276.169921999999</v>
      </c>
      <c r="F183" s="29">
        <v>10276.169921999999</v>
      </c>
      <c r="G183" s="29">
        <v>214977900</v>
      </c>
      <c r="H183" s="40">
        <f t="shared" si="2"/>
        <v>-1.486217022987546E-2</v>
      </c>
    </row>
    <row r="184" spans="1:8" ht="15.75" customHeight="1" x14ac:dyDescent="0.25">
      <c r="A184" s="28">
        <v>42632</v>
      </c>
      <c r="B184" s="29">
        <v>10349.870117</v>
      </c>
      <c r="C184" s="29">
        <v>10381.929688</v>
      </c>
      <c r="D184" s="29">
        <v>10326.75</v>
      </c>
      <c r="E184" s="29">
        <v>10373.870117</v>
      </c>
      <c r="F184" s="29">
        <v>10373.870117</v>
      </c>
      <c r="G184" s="29">
        <v>72793700</v>
      </c>
      <c r="H184" s="40">
        <f t="shared" si="2"/>
        <v>9.5074522649569726E-3</v>
      </c>
    </row>
    <row r="185" spans="1:8" ht="15.75" customHeight="1" x14ac:dyDescent="0.25">
      <c r="A185" s="28">
        <v>42633</v>
      </c>
      <c r="B185" s="29">
        <v>10374.679688</v>
      </c>
      <c r="C185" s="29">
        <v>10465.950194999999</v>
      </c>
      <c r="D185" s="29">
        <v>10371.620117</v>
      </c>
      <c r="E185" s="29">
        <v>10393.860352</v>
      </c>
      <c r="F185" s="29">
        <v>10393.860352</v>
      </c>
      <c r="G185" s="29">
        <v>74047200</v>
      </c>
      <c r="H185" s="40">
        <f t="shared" si="2"/>
        <v>1.9269794950720343E-3</v>
      </c>
    </row>
    <row r="186" spans="1:8" ht="15.75" customHeight="1" x14ac:dyDescent="0.25">
      <c r="A186" s="28">
        <v>42634</v>
      </c>
      <c r="B186" s="29">
        <v>10496.429688</v>
      </c>
      <c r="C186" s="29">
        <v>10535.25</v>
      </c>
      <c r="D186" s="29">
        <v>10427.219727</v>
      </c>
      <c r="E186" s="29">
        <v>10436.490234000001</v>
      </c>
      <c r="F186" s="29">
        <v>10436.490234000001</v>
      </c>
      <c r="G186" s="29">
        <v>79030100</v>
      </c>
      <c r="H186" s="40">
        <f t="shared" si="2"/>
        <v>4.1014484086077108E-3</v>
      </c>
    </row>
    <row r="187" spans="1:8" ht="15.75" customHeight="1" x14ac:dyDescent="0.25">
      <c r="A187" s="28">
        <v>42635</v>
      </c>
      <c r="B187" s="29">
        <v>10518.530273</v>
      </c>
      <c r="C187" s="29">
        <v>10705.400390999999</v>
      </c>
      <c r="D187" s="29">
        <v>10517.799805000001</v>
      </c>
      <c r="E187" s="29">
        <v>10674.179688</v>
      </c>
      <c r="F187" s="29">
        <v>10674.179688</v>
      </c>
      <c r="G187" s="29">
        <v>98953600</v>
      </c>
      <c r="H187" s="40">
        <f t="shared" si="2"/>
        <v>2.2774845630157747E-2</v>
      </c>
    </row>
    <row r="188" spans="1:8" ht="15.75" customHeight="1" x14ac:dyDescent="0.25">
      <c r="A188" s="28">
        <v>42636</v>
      </c>
      <c r="B188" s="29">
        <v>10662.490234000001</v>
      </c>
      <c r="C188" s="29">
        <v>10675.620117</v>
      </c>
      <c r="D188" s="29">
        <v>10610.950194999999</v>
      </c>
      <c r="E188" s="29">
        <v>10626.969727</v>
      </c>
      <c r="F188" s="29">
        <v>10626.969727</v>
      </c>
      <c r="G188" s="29">
        <v>70001800</v>
      </c>
      <c r="H188" s="40">
        <f t="shared" si="2"/>
        <v>-4.4228186502307532E-3</v>
      </c>
    </row>
    <row r="189" spans="1:8" ht="15.75" customHeight="1" x14ac:dyDescent="0.25">
      <c r="A189" s="28">
        <v>42639</v>
      </c>
      <c r="B189" s="29">
        <v>10555.190430000001</v>
      </c>
      <c r="C189" s="29">
        <v>10560.830078000001</v>
      </c>
      <c r="D189" s="29">
        <v>10385.629883</v>
      </c>
      <c r="E189" s="29">
        <v>10393.709961</v>
      </c>
      <c r="F189" s="29">
        <v>10393.709961</v>
      </c>
      <c r="G189" s="29">
        <v>105447100</v>
      </c>
      <c r="H189" s="40">
        <f t="shared" si="2"/>
        <v>-2.1949791143881292E-2</v>
      </c>
    </row>
    <row r="190" spans="1:8" ht="15.75" customHeight="1" x14ac:dyDescent="0.25">
      <c r="A190" s="28">
        <v>42640</v>
      </c>
      <c r="B190" s="29">
        <v>10451.400390999999</v>
      </c>
      <c r="C190" s="29">
        <v>10455.879883</v>
      </c>
      <c r="D190" s="29">
        <v>10265.690430000001</v>
      </c>
      <c r="E190" s="29">
        <v>10361.480469</v>
      </c>
      <c r="F190" s="29">
        <v>10361.480469</v>
      </c>
      <c r="G190" s="29">
        <v>111484400</v>
      </c>
      <c r="H190" s="40">
        <f t="shared" si="2"/>
        <v>-3.1008650540503835E-3</v>
      </c>
    </row>
    <row r="191" spans="1:8" ht="15.75" customHeight="1" x14ac:dyDescent="0.25">
      <c r="A191" s="28">
        <v>42641</v>
      </c>
      <c r="B191" s="29">
        <v>10425.889648</v>
      </c>
      <c r="C191" s="29">
        <v>10518.360352</v>
      </c>
      <c r="D191" s="29">
        <v>10417.150390999999</v>
      </c>
      <c r="E191" s="29">
        <v>10438.339844</v>
      </c>
      <c r="F191" s="29">
        <v>10438.339844</v>
      </c>
      <c r="G191" s="29">
        <v>87738700</v>
      </c>
      <c r="H191" s="40">
        <f t="shared" si="2"/>
        <v>7.4177985694179327E-3</v>
      </c>
    </row>
    <row r="192" spans="1:8" ht="15.75" customHeight="1" x14ac:dyDescent="0.25">
      <c r="A192" s="28">
        <v>42642</v>
      </c>
      <c r="B192" s="29">
        <v>10545.599609000001</v>
      </c>
      <c r="C192" s="29">
        <v>10575.339844</v>
      </c>
      <c r="D192" s="29">
        <v>10370.230469</v>
      </c>
      <c r="E192" s="29">
        <v>10405.540039</v>
      </c>
      <c r="F192" s="29">
        <v>10405.540039</v>
      </c>
      <c r="G192" s="29">
        <v>103879900</v>
      </c>
      <c r="H192" s="40">
        <f t="shared" si="2"/>
        <v>-3.1422434496471974E-3</v>
      </c>
    </row>
    <row r="193" spans="1:8" ht="15.75" customHeight="1" x14ac:dyDescent="0.25">
      <c r="A193" s="28">
        <v>42643</v>
      </c>
      <c r="B193" s="29">
        <v>10240.690430000001</v>
      </c>
      <c r="C193" s="29">
        <v>10531.259765999999</v>
      </c>
      <c r="D193" s="29">
        <v>10189.940430000001</v>
      </c>
      <c r="E193" s="29">
        <v>10511.019531</v>
      </c>
      <c r="F193" s="29">
        <v>10511.019531</v>
      </c>
      <c r="G193" s="29">
        <v>188168400</v>
      </c>
      <c r="H193" s="40">
        <f t="shared" si="2"/>
        <v>1.0136858981337094E-2</v>
      </c>
    </row>
    <row r="194" spans="1:8" ht="15.75" customHeight="1" x14ac:dyDescent="0.25">
      <c r="A194" s="28">
        <v>42647</v>
      </c>
      <c r="B194" s="29">
        <v>10492.969727</v>
      </c>
      <c r="C194" s="29">
        <v>10646.719727</v>
      </c>
      <c r="D194" s="29">
        <v>10492.25</v>
      </c>
      <c r="E194" s="29">
        <v>10619.610352</v>
      </c>
      <c r="F194" s="29">
        <v>10619.610352</v>
      </c>
      <c r="G194" s="29">
        <v>131527100</v>
      </c>
      <c r="H194" s="40">
        <f t="shared" si="2"/>
        <v>1.0331140635761793E-2</v>
      </c>
    </row>
    <row r="195" spans="1:8" ht="15.75" customHeight="1" x14ac:dyDescent="0.25">
      <c r="A195" s="28">
        <v>42648</v>
      </c>
      <c r="B195" s="29">
        <v>10535.620117</v>
      </c>
      <c r="C195" s="29">
        <v>10622.440430000001</v>
      </c>
      <c r="D195" s="29">
        <v>10486.629883</v>
      </c>
      <c r="E195" s="29">
        <v>10585.780273</v>
      </c>
      <c r="F195" s="29">
        <v>10585.780273</v>
      </c>
      <c r="G195" s="29">
        <v>96736400</v>
      </c>
      <c r="H195" s="40">
        <f t="shared" si="2"/>
        <v>-3.1856233777568521E-3</v>
      </c>
    </row>
    <row r="196" spans="1:8" ht="15.75" customHeight="1" x14ac:dyDescent="0.25">
      <c r="A196" s="28">
        <v>42649</v>
      </c>
      <c r="B196" s="29">
        <v>10641.129883</v>
      </c>
      <c r="C196" s="29">
        <v>10641.129883</v>
      </c>
      <c r="D196" s="29">
        <v>10537.679688</v>
      </c>
      <c r="E196" s="29">
        <v>10568.799805000001</v>
      </c>
      <c r="F196" s="29">
        <v>10568.799805000001</v>
      </c>
      <c r="G196" s="29">
        <v>108655300</v>
      </c>
      <c r="H196" s="40">
        <f t="shared" ref="H196:H259" si="3">F196/F195-1</f>
        <v>-1.6040827942849223E-3</v>
      </c>
    </row>
    <row r="197" spans="1:8" ht="15.75" customHeight="1" x14ac:dyDescent="0.25">
      <c r="A197" s="28">
        <v>42650</v>
      </c>
      <c r="B197" s="29">
        <v>10549.690430000001</v>
      </c>
      <c r="C197" s="29">
        <v>10579.089844</v>
      </c>
      <c r="D197" s="29">
        <v>10465.349609000001</v>
      </c>
      <c r="E197" s="29">
        <v>10490.860352</v>
      </c>
      <c r="F197" s="29">
        <v>10490.860352</v>
      </c>
      <c r="G197" s="29">
        <v>125272100</v>
      </c>
      <c r="H197" s="40">
        <f t="shared" si="3"/>
        <v>-7.3744847511567624E-3</v>
      </c>
    </row>
    <row r="198" spans="1:8" ht="15.75" customHeight="1" x14ac:dyDescent="0.25">
      <c r="A198" s="28">
        <v>42653</v>
      </c>
      <c r="B198" s="29">
        <v>10496.009765999999</v>
      </c>
      <c r="C198" s="29">
        <v>10639.410156</v>
      </c>
      <c r="D198" s="29">
        <v>10454.980469</v>
      </c>
      <c r="E198" s="29">
        <v>10624.080078000001</v>
      </c>
      <c r="F198" s="29">
        <v>10624.080078000001</v>
      </c>
      <c r="G198" s="29">
        <v>101673900</v>
      </c>
      <c r="H198" s="40">
        <f t="shared" si="3"/>
        <v>1.2698646396013036E-2</v>
      </c>
    </row>
    <row r="199" spans="1:8" ht="15.75" customHeight="1" x14ac:dyDescent="0.25">
      <c r="A199" s="28">
        <v>42654</v>
      </c>
      <c r="B199" s="29">
        <v>10600.940430000001</v>
      </c>
      <c r="C199" s="29">
        <v>10692.360352</v>
      </c>
      <c r="D199" s="29">
        <v>10568.719727</v>
      </c>
      <c r="E199" s="29">
        <v>10577.160156</v>
      </c>
      <c r="F199" s="29">
        <v>10577.160156</v>
      </c>
      <c r="G199" s="29">
        <v>97984000</v>
      </c>
      <c r="H199" s="40">
        <f t="shared" si="3"/>
        <v>-4.4163750325226792E-3</v>
      </c>
    </row>
    <row r="200" spans="1:8" ht="15.75" customHeight="1" x14ac:dyDescent="0.25">
      <c r="A200" s="28">
        <v>42655</v>
      </c>
      <c r="B200" s="29">
        <v>10572.719727</v>
      </c>
      <c r="C200" s="29">
        <v>10604</v>
      </c>
      <c r="D200" s="29">
        <v>10503.200194999999</v>
      </c>
      <c r="E200" s="29">
        <v>10523.070313</v>
      </c>
      <c r="F200" s="29">
        <v>10523.070313</v>
      </c>
      <c r="G200" s="29">
        <v>90401500</v>
      </c>
      <c r="H200" s="40">
        <f t="shared" si="3"/>
        <v>-5.1138341674175081E-3</v>
      </c>
    </row>
    <row r="201" spans="1:8" ht="15.75" customHeight="1" x14ac:dyDescent="0.25">
      <c r="A201" s="28">
        <v>42656</v>
      </c>
      <c r="B201" s="29">
        <v>10425.790039</v>
      </c>
      <c r="C201" s="29">
        <v>10430.830078000001</v>
      </c>
      <c r="D201" s="29">
        <v>10349.059569999999</v>
      </c>
      <c r="E201" s="29">
        <v>10414.070313</v>
      </c>
      <c r="F201" s="29">
        <v>10414.070313</v>
      </c>
      <c r="G201" s="29">
        <v>98756300</v>
      </c>
      <c r="H201" s="40">
        <f t="shared" si="3"/>
        <v>-1.0358193641008318E-2</v>
      </c>
    </row>
    <row r="202" spans="1:8" ht="15.75" customHeight="1" x14ac:dyDescent="0.25">
      <c r="A202" s="28">
        <v>42657</v>
      </c>
      <c r="B202" s="29">
        <v>10450.059569999999</v>
      </c>
      <c r="C202" s="29">
        <v>10615.299805000001</v>
      </c>
      <c r="D202" s="29">
        <v>10449.469727</v>
      </c>
      <c r="E202" s="29">
        <v>10580.379883</v>
      </c>
      <c r="F202" s="29">
        <v>10580.379883</v>
      </c>
      <c r="G202" s="29">
        <v>101264600</v>
      </c>
      <c r="H202" s="40">
        <f t="shared" si="3"/>
        <v>1.5969699166750617E-2</v>
      </c>
    </row>
    <row r="203" spans="1:8" ht="15.75" customHeight="1" x14ac:dyDescent="0.25">
      <c r="A203" s="28">
        <v>42660</v>
      </c>
      <c r="B203" s="29">
        <v>10544.690430000001</v>
      </c>
      <c r="C203" s="29">
        <v>10583.700194999999</v>
      </c>
      <c r="D203" s="29">
        <v>10491.280273</v>
      </c>
      <c r="E203" s="29">
        <v>10503.570313</v>
      </c>
      <c r="F203" s="29">
        <v>10503.570313</v>
      </c>
      <c r="G203" s="29">
        <v>63729900</v>
      </c>
      <c r="H203" s="40">
        <f t="shared" si="3"/>
        <v>-7.2596230805864748E-3</v>
      </c>
    </row>
    <row r="204" spans="1:8" ht="15.75" customHeight="1" x14ac:dyDescent="0.25">
      <c r="A204" s="28">
        <v>42661</v>
      </c>
      <c r="B204" s="29">
        <v>10560.139648</v>
      </c>
      <c r="C204" s="29">
        <v>10657.339844</v>
      </c>
      <c r="D204" s="29">
        <v>10543.690430000001</v>
      </c>
      <c r="E204" s="29">
        <v>10631.549805000001</v>
      </c>
      <c r="F204" s="29">
        <v>10631.549805000001</v>
      </c>
      <c r="G204" s="29">
        <v>88963500</v>
      </c>
      <c r="H204" s="40">
        <f t="shared" si="3"/>
        <v>1.2184379995210159E-2</v>
      </c>
    </row>
    <row r="205" spans="1:8" ht="15.75" customHeight="1" x14ac:dyDescent="0.25">
      <c r="A205" s="28">
        <v>42662</v>
      </c>
      <c r="B205" s="29">
        <v>10626.990234000001</v>
      </c>
      <c r="C205" s="29">
        <v>10672.219727</v>
      </c>
      <c r="D205" s="29">
        <v>10587.709961</v>
      </c>
      <c r="E205" s="29">
        <v>10645.679688</v>
      </c>
      <c r="F205" s="29">
        <v>10645.679688</v>
      </c>
      <c r="G205" s="29">
        <v>75976500</v>
      </c>
      <c r="H205" s="40">
        <f t="shared" si="3"/>
        <v>1.3290520440729647E-3</v>
      </c>
    </row>
    <row r="206" spans="1:8" ht="15.75" customHeight="1" x14ac:dyDescent="0.25">
      <c r="A206" s="28">
        <v>42663</v>
      </c>
      <c r="B206" s="29">
        <v>10665.75</v>
      </c>
      <c r="C206" s="29">
        <v>10748.410156</v>
      </c>
      <c r="D206" s="29">
        <v>10592.889648</v>
      </c>
      <c r="E206" s="29">
        <v>10701.389648</v>
      </c>
      <c r="F206" s="29">
        <v>10701.389648</v>
      </c>
      <c r="G206" s="29">
        <v>106411600</v>
      </c>
      <c r="H206" s="40">
        <f t="shared" si="3"/>
        <v>5.2331050372291799E-3</v>
      </c>
    </row>
    <row r="207" spans="1:8" ht="15.75" customHeight="1" x14ac:dyDescent="0.25">
      <c r="A207" s="28">
        <v>42664</v>
      </c>
      <c r="B207" s="29">
        <v>10710.509765999999</v>
      </c>
      <c r="C207" s="29">
        <v>10737.259765999999</v>
      </c>
      <c r="D207" s="29">
        <v>10672.349609000001</v>
      </c>
      <c r="E207" s="29">
        <v>10710.730469</v>
      </c>
      <c r="F207" s="29">
        <v>10710.730469</v>
      </c>
      <c r="G207" s="29">
        <v>86862500</v>
      </c>
      <c r="H207" s="40">
        <f t="shared" si="3"/>
        <v>8.7286056365076803E-4</v>
      </c>
    </row>
    <row r="208" spans="1:8" ht="15.75" customHeight="1" x14ac:dyDescent="0.25">
      <c r="A208" s="28">
        <v>42667</v>
      </c>
      <c r="B208" s="29">
        <v>10743.870117</v>
      </c>
      <c r="C208" s="29">
        <v>10820.080078000001</v>
      </c>
      <c r="D208" s="29">
        <v>10743.870117</v>
      </c>
      <c r="E208" s="29">
        <v>10761.169921999999</v>
      </c>
      <c r="F208" s="29">
        <v>10761.169921999999</v>
      </c>
      <c r="G208" s="29">
        <v>79892800</v>
      </c>
      <c r="H208" s="40">
        <f t="shared" si="3"/>
        <v>4.7092449152730254E-3</v>
      </c>
    </row>
    <row r="209" spans="1:8" ht="15.75" customHeight="1" x14ac:dyDescent="0.25">
      <c r="A209" s="28">
        <v>42668</v>
      </c>
      <c r="B209" s="29">
        <v>10786.25</v>
      </c>
      <c r="C209" s="29">
        <v>10827.719727</v>
      </c>
      <c r="D209" s="29">
        <v>10738.360352</v>
      </c>
      <c r="E209" s="29">
        <v>10757.309569999999</v>
      </c>
      <c r="F209" s="29">
        <v>10757.309569999999</v>
      </c>
      <c r="G209" s="29">
        <v>92480500</v>
      </c>
      <c r="H209" s="40">
        <f t="shared" si="3"/>
        <v>-3.5872976897310949E-4</v>
      </c>
    </row>
    <row r="210" spans="1:8" ht="15.75" customHeight="1" x14ac:dyDescent="0.25">
      <c r="A210" s="28">
        <v>42669</v>
      </c>
      <c r="B210" s="29">
        <v>10726.219727</v>
      </c>
      <c r="C210" s="29">
        <v>10737.790039</v>
      </c>
      <c r="D210" s="29">
        <v>10632.290039</v>
      </c>
      <c r="E210" s="29">
        <v>10709.679688</v>
      </c>
      <c r="F210" s="29">
        <v>10709.679688</v>
      </c>
      <c r="G210" s="29">
        <v>78207200</v>
      </c>
      <c r="H210" s="40">
        <f t="shared" si="3"/>
        <v>-4.4276760550640004E-3</v>
      </c>
    </row>
    <row r="211" spans="1:8" ht="15.75" customHeight="1" x14ac:dyDescent="0.25">
      <c r="A211" s="28">
        <v>42670</v>
      </c>
      <c r="B211" s="29">
        <v>10691.860352</v>
      </c>
      <c r="C211" s="29">
        <v>10772.669921999999</v>
      </c>
      <c r="D211" s="29">
        <v>10656.179688</v>
      </c>
      <c r="E211" s="29">
        <v>10717.080078000001</v>
      </c>
      <c r="F211" s="29">
        <v>10717.080078000001</v>
      </c>
      <c r="G211" s="29">
        <v>84114600</v>
      </c>
      <c r="H211" s="40">
        <f t="shared" si="3"/>
        <v>6.9100012470890704E-4</v>
      </c>
    </row>
    <row r="212" spans="1:8" ht="15.75" customHeight="1" x14ac:dyDescent="0.25">
      <c r="A212" s="28">
        <v>42671</v>
      </c>
      <c r="B212" s="29">
        <v>10634.990234000001</v>
      </c>
      <c r="C212" s="29">
        <v>10716.160156</v>
      </c>
      <c r="D212" s="29">
        <v>10583.570313</v>
      </c>
      <c r="E212" s="29">
        <v>10696.190430000001</v>
      </c>
      <c r="F212" s="29">
        <v>10696.190430000001</v>
      </c>
      <c r="G212" s="29">
        <v>72757200</v>
      </c>
      <c r="H212" s="40">
        <f t="shared" si="3"/>
        <v>-1.9491921165059045E-3</v>
      </c>
    </row>
    <row r="213" spans="1:8" ht="15.75" customHeight="1" x14ac:dyDescent="0.25">
      <c r="A213" s="28">
        <v>42674</v>
      </c>
      <c r="B213" s="29">
        <v>10658.669921999999</v>
      </c>
      <c r="C213" s="29">
        <v>10687.740234000001</v>
      </c>
      <c r="D213" s="29">
        <v>10634.339844</v>
      </c>
      <c r="E213" s="29">
        <v>10665.009765999999</v>
      </c>
      <c r="F213" s="29">
        <v>10665.009765999999</v>
      </c>
      <c r="G213" s="29">
        <v>70462700</v>
      </c>
      <c r="H213" s="40">
        <f t="shared" si="3"/>
        <v>-2.9151186306993759E-3</v>
      </c>
    </row>
    <row r="214" spans="1:8" ht="15.75" customHeight="1" x14ac:dyDescent="0.25">
      <c r="A214" s="28">
        <v>42675</v>
      </c>
      <c r="B214" s="29">
        <v>10724.139648</v>
      </c>
      <c r="C214" s="29">
        <v>10730.480469</v>
      </c>
      <c r="D214" s="29">
        <v>10506.389648</v>
      </c>
      <c r="E214" s="29">
        <v>10526.160156</v>
      </c>
      <c r="F214" s="29">
        <v>10526.160156</v>
      </c>
      <c r="G214" s="29">
        <v>77982300</v>
      </c>
      <c r="H214" s="40">
        <f t="shared" si="3"/>
        <v>-1.3019173263455475E-2</v>
      </c>
    </row>
    <row r="215" spans="1:8" ht="15.75" customHeight="1" x14ac:dyDescent="0.25">
      <c r="A215" s="28">
        <v>42676</v>
      </c>
      <c r="B215" s="29">
        <v>10443.519531</v>
      </c>
      <c r="C215" s="29">
        <v>10460.929688</v>
      </c>
      <c r="D215" s="29">
        <v>10368.200194999999</v>
      </c>
      <c r="E215" s="29">
        <v>10370.929688</v>
      </c>
      <c r="F215" s="29">
        <v>10370.929688</v>
      </c>
      <c r="G215" s="29">
        <v>92787200</v>
      </c>
      <c r="H215" s="40">
        <f t="shared" si="3"/>
        <v>-1.4747112498712744E-2</v>
      </c>
    </row>
    <row r="216" spans="1:8" ht="15.75" customHeight="1" x14ac:dyDescent="0.25">
      <c r="A216" s="28">
        <v>42677</v>
      </c>
      <c r="B216" s="29">
        <v>10341.860352</v>
      </c>
      <c r="C216" s="29">
        <v>10406.719727</v>
      </c>
      <c r="D216" s="29">
        <v>10325.879883</v>
      </c>
      <c r="E216" s="29">
        <v>10325.879883</v>
      </c>
      <c r="F216" s="29">
        <v>10325.879883</v>
      </c>
      <c r="G216" s="29">
        <v>85258600</v>
      </c>
      <c r="H216" s="40">
        <f t="shared" si="3"/>
        <v>-4.3438540569923356E-3</v>
      </c>
    </row>
    <row r="217" spans="1:8" ht="15.75" customHeight="1" x14ac:dyDescent="0.25">
      <c r="A217" s="28">
        <v>42678</v>
      </c>
      <c r="B217" s="29">
        <v>10281.870117</v>
      </c>
      <c r="C217" s="29">
        <v>10286.389648</v>
      </c>
      <c r="D217" s="29">
        <v>10212.530273</v>
      </c>
      <c r="E217" s="29">
        <v>10259.129883</v>
      </c>
      <c r="F217" s="29">
        <v>10259.129883</v>
      </c>
      <c r="G217" s="29">
        <v>90278800</v>
      </c>
      <c r="H217" s="40">
        <f t="shared" si="3"/>
        <v>-6.4643401585461335E-3</v>
      </c>
    </row>
    <row r="218" spans="1:8" ht="15.75" customHeight="1" x14ac:dyDescent="0.25">
      <c r="A218" s="28">
        <v>42681</v>
      </c>
      <c r="B218" s="29">
        <v>10410.559569999999</v>
      </c>
      <c r="C218" s="29">
        <v>10456.950194999999</v>
      </c>
      <c r="D218" s="29">
        <v>10381.139648</v>
      </c>
      <c r="E218" s="29">
        <v>10456.950194999999</v>
      </c>
      <c r="F218" s="29">
        <v>10456.950194999999</v>
      </c>
      <c r="G218" s="29">
        <v>84888900</v>
      </c>
      <c r="H218" s="40">
        <f t="shared" si="3"/>
        <v>1.9282367438178127E-2</v>
      </c>
    </row>
    <row r="219" spans="1:8" ht="15.75" customHeight="1" x14ac:dyDescent="0.25">
      <c r="A219" s="28">
        <v>42682</v>
      </c>
      <c r="B219" s="29">
        <v>10449.519531</v>
      </c>
      <c r="C219" s="29">
        <v>10486.040039</v>
      </c>
      <c r="D219" s="29">
        <v>10414.830078000001</v>
      </c>
      <c r="E219" s="29">
        <v>10482.320313</v>
      </c>
      <c r="F219" s="29">
        <v>10482.320313</v>
      </c>
      <c r="G219" s="29">
        <v>75733000</v>
      </c>
      <c r="H219" s="40">
        <f t="shared" si="3"/>
        <v>2.4261488796353259E-3</v>
      </c>
    </row>
    <row r="220" spans="1:8" ht="15.75" customHeight="1" x14ac:dyDescent="0.25">
      <c r="A220" s="28">
        <v>42683</v>
      </c>
      <c r="B220" s="29">
        <v>10181.889648</v>
      </c>
      <c r="C220" s="29">
        <v>10646.549805000001</v>
      </c>
      <c r="D220" s="29">
        <v>10174.919921999999</v>
      </c>
      <c r="E220" s="29">
        <v>10646.009765999999</v>
      </c>
      <c r="F220" s="29">
        <v>10646.009765999999</v>
      </c>
      <c r="G220" s="29">
        <v>173824300</v>
      </c>
      <c r="H220" s="40">
        <f t="shared" si="3"/>
        <v>1.5615765222991129E-2</v>
      </c>
    </row>
    <row r="221" spans="1:8" ht="15.75" customHeight="1" x14ac:dyDescent="0.25">
      <c r="A221" s="28">
        <v>42684</v>
      </c>
      <c r="B221" s="29">
        <v>10710.040039</v>
      </c>
      <c r="C221" s="29">
        <v>10793.969727</v>
      </c>
      <c r="D221" s="29">
        <v>10575.959961</v>
      </c>
      <c r="E221" s="29">
        <v>10630.120117</v>
      </c>
      <c r="F221" s="29">
        <v>10630.120117</v>
      </c>
      <c r="G221" s="29">
        <v>191298200</v>
      </c>
      <c r="H221" s="40">
        <f t="shared" si="3"/>
        <v>-1.4925450332334833E-3</v>
      </c>
    </row>
    <row r="222" spans="1:8" ht="15.75" customHeight="1" x14ac:dyDescent="0.25">
      <c r="A222" s="28">
        <v>42685</v>
      </c>
      <c r="B222" s="29">
        <v>10702.879883</v>
      </c>
      <c r="C222" s="29">
        <v>10714.469727</v>
      </c>
      <c r="D222" s="29">
        <v>10584.309569999999</v>
      </c>
      <c r="E222" s="29">
        <v>10667.950194999999</v>
      </c>
      <c r="F222" s="29">
        <v>10667.950194999999</v>
      </c>
      <c r="G222" s="29">
        <v>129405900</v>
      </c>
      <c r="H222" s="40">
        <f t="shared" si="3"/>
        <v>3.5587629851425717E-3</v>
      </c>
    </row>
    <row r="223" spans="1:8" ht="15.75" customHeight="1" x14ac:dyDescent="0.25">
      <c r="A223" s="28">
        <v>42688</v>
      </c>
      <c r="B223" s="29">
        <v>10750.620117</v>
      </c>
      <c r="C223" s="29">
        <v>10802.389648</v>
      </c>
      <c r="D223" s="29">
        <v>10677.089844</v>
      </c>
      <c r="E223" s="29">
        <v>10693.690430000001</v>
      </c>
      <c r="F223" s="29">
        <v>10693.690430000001</v>
      </c>
      <c r="G223" s="29">
        <v>134894100</v>
      </c>
      <c r="H223" s="40">
        <f t="shared" si="3"/>
        <v>2.4128566903194315E-3</v>
      </c>
    </row>
    <row r="224" spans="1:8" ht="15.75" customHeight="1" x14ac:dyDescent="0.25">
      <c r="A224" s="28">
        <v>42689</v>
      </c>
      <c r="B224" s="29">
        <v>10720.929688</v>
      </c>
      <c r="C224" s="29">
        <v>10748.309569999999</v>
      </c>
      <c r="D224" s="29">
        <v>10666.169921999999</v>
      </c>
      <c r="E224" s="29">
        <v>10735.139648</v>
      </c>
      <c r="F224" s="29">
        <v>10735.139648</v>
      </c>
      <c r="G224" s="29">
        <v>107326300</v>
      </c>
      <c r="H224" s="40">
        <f t="shared" si="3"/>
        <v>3.8760443152270341E-3</v>
      </c>
    </row>
    <row r="225" spans="1:8" ht="15.75" customHeight="1" x14ac:dyDescent="0.25">
      <c r="A225" s="28">
        <v>42690</v>
      </c>
      <c r="B225" s="29">
        <v>10726.339844</v>
      </c>
      <c r="C225" s="29">
        <v>10735.469727</v>
      </c>
      <c r="D225" s="29">
        <v>10610.269531</v>
      </c>
      <c r="E225" s="29">
        <v>10663.870117</v>
      </c>
      <c r="F225" s="29">
        <v>10663.870117</v>
      </c>
      <c r="G225" s="29">
        <v>98808300</v>
      </c>
      <c r="H225" s="40">
        <f t="shared" si="3"/>
        <v>-6.6389011542367093E-3</v>
      </c>
    </row>
    <row r="226" spans="1:8" ht="15.75" customHeight="1" x14ac:dyDescent="0.25">
      <c r="A226" s="28">
        <v>42691</v>
      </c>
      <c r="B226" s="29">
        <v>10640.360352</v>
      </c>
      <c r="C226" s="29">
        <v>10686.879883</v>
      </c>
      <c r="D226" s="29">
        <v>10604.320313</v>
      </c>
      <c r="E226" s="29">
        <v>10685.540039</v>
      </c>
      <c r="F226" s="29">
        <v>10685.540039</v>
      </c>
      <c r="G226" s="29">
        <v>98108200</v>
      </c>
      <c r="H226" s="40">
        <f t="shared" si="3"/>
        <v>2.0320879532707004E-3</v>
      </c>
    </row>
    <row r="227" spans="1:8" ht="15.75" customHeight="1" x14ac:dyDescent="0.25">
      <c r="A227" s="28">
        <v>42692</v>
      </c>
      <c r="B227" s="29">
        <v>10735.049805000001</v>
      </c>
      <c r="C227" s="29">
        <v>10737.980469</v>
      </c>
      <c r="D227" s="29">
        <v>10649.120117</v>
      </c>
      <c r="E227" s="29">
        <v>10664.559569999999</v>
      </c>
      <c r="F227" s="29">
        <v>10664.559569999999</v>
      </c>
      <c r="G227" s="29">
        <v>106647500</v>
      </c>
      <c r="H227" s="40">
        <f t="shared" si="3"/>
        <v>-1.9634448912666524E-3</v>
      </c>
    </row>
    <row r="228" spans="1:8" ht="15.75" customHeight="1" x14ac:dyDescent="0.25">
      <c r="A228" s="28">
        <v>42695</v>
      </c>
      <c r="B228" s="29">
        <v>10697.950194999999</v>
      </c>
      <c r="C228" s="29">
        <v>10727.089844</v>
      </c>
      <c r="D228" s="29">
        <v>10595.139648</v>
      </c>
      <c r="E228" s="29">
        <v>10685.129883</v>
      </c>
      <c r="F228" s="29">
        <v>10685.129883</v>
      </c>
      <c r="G228" s="29">
        <v>73724200</v>
      </c>
      <c r="H228" s="40">
        <f t="shared" si="3"/>
        <v>1.928847868960748E-3</v>
      </c>
    </row>
    <row r="229" spans="1:8" ht="15.75" customHeight="1" x14ac:dyDescent="0.25">
      <c r="A229" s="28">
        <v>42696</v>
      </c>
      <c r="B229" s="29">
        <v>10745.669921999999</v>
      </c>
      <c r="C229" s="29">
        <v>10767.730469</v>
      </c>
      <c r="D229" s="29">
        <v>10707.870117</v>
      </c>
      <c r="E229" s="29">
        <v>10713.849609000001</v>
      </c>
      <c r="F229" s="29">
        <v>10713.849609000001</v>
      </c>
      <c r="G229" s="29">
        <v>85867200</v>
      </c>
      <c r="H229" s="40">
        <f t="shared" si="3"/>
        <v>2.6878218902790518E-3</v>
      </c>
    </row>
    <row r="230" spans="1:8" ht="15.75" customHeight="1" x14ac:dyDescent="0.25">
      <c r="A230" s="28">
        <v>42697</v>
      </c>
      <c r="B230" s="29">
        <v>10718.889648</v>
      </c>
      <c r="C230" s="29">
        <v>10742.660156</v>
      </c>
      <c r="D230" s="29">
        <v>10602.209961</v>
      </c>
      <c r="E230" s="29">
        <v>10662.440430000001</v>
      </c>
      <c r="F230" s="29">
        <v>10662.440430000001</v>
      </c>
      <c r="G230" s="29">
        <v>95534900</v>
      </c>
      <c r="H230" s="40">
        <f t="shared" si="3"/>
        <v>-4.7983853494466544E-3</v>
      </c>
    </row>
    <row r="231" spans="1:8" ht="15.75" customHeight="1" x14ac:dyDescent="0.25">
      <c r="A231" s="28">
        <v>42698</v>
      </c>
      <c r="B231" s="29">
        <v>10689.160156</v>
      </c>
      <c r="C231" s="29">
        <v>10715.650390999999</v>
      </c>
      <c r="D231" s="29">
        <v>10653.620117</v>
      </c>
      <c r="E231" s="29">
        <v>10689.259765999999</v>
      </c>
      <c r="F231" s="29">
        <v>10689.259765999999</v>
      </c>
      <c r="G231" s="29">
        <v>55623300</v>
      </c>
      <c r="H231" s="40">
        <f t="shared" si="3"/>
        <v>2.5153093399274962E-3</v>
      </c>
    </row>
    <row r="232" spans="1:8" ht="15.75" customHeight="1" x14ac:dyDescent="0.25">
      <c r="A232" s="28">
        <v>42699</v>
      </c>
      <c r="B232" s="29">
        <v>10700.169921999999</v>
      </c>
      <c r="C232" s="29">
        <v>10710.160156</v>
      </c>
      <c r="D232" s="29">
        <v>10649.370117</v>
      </c>
      <c r="E232" s="29">
        <v>10699.269531</v>
      </c>
      <c r="F232" s="29">
        <v>10699.269531</v>
      </c>
      <c r="G232" s="29">
        <v>61043900</v>
      </c>
      <c r="H232" s="40">
        <f t="shared" si="3"/>
        <v>9.3643200924353742E-4</v>
      </c>
    </row>
    <row r="233" spans="1:8" ht="15.75" customHeight="1" x14ac:dyDescent="0.25">
      <c r="A233" s="28">
        <v>42702</v>
      </c>
      <c r="B233" s="29">
        <v>10655.919921999999</v>
      </c>
      <c r="C233" s="29">
        <v>10658.360352</v>
      </c>
      <c r="D233" s="29">
        <v>10554.940430000001</v>
      </c>
      <c r="E233" s="29">
        <v>10582.669921999999</v>
      </c>
      <c r="F233" s="29">
        <v>10582.669921999999</v>
      </c>
      <c r="G233" s="29">
        <v>75862500</v>
      </c>
      <c r="H233" s="40">
        <f t="shared" si="3"/>
        <v>-1.0897903699141898E-2</v>
      </c>
    </row>
    <row r="234" spans="1:8" ht="15.75" customHeight="1" x14ac:dyDescent="0.25">
      <c r="A234" s="28">
        <v>42703</v>
      </c>
      <c r="B234" s="29">
        <v>10562.150390999999</v>
      </c>
      <c r="C234" s="29">
        <v>10624.759765999999</v>
      </c>
      <c r="D234" s="29">
        <v>10539.230469</v>
      </c>
      <c r="E234" s="29">
        <v>10620.490234000001</v>
      </c>
      <c r="F234" s="29">
        <v>10620.490234000001</v>
      </c>
      <c r="G234" s="29">
        <v>80835800</v>
      </c>
      <c r="H234" s="40">
        <f t="shared" si="3"/>
        <v>3.5737968091944516E-3</v>
      </c>
    </row>
    <row r="235" spans="1:8" ht="15.75" customHeight="1" x14ac:dyDescent="0.25">
      <c r="A235" s="28">
        <v>42704</v>
      </c>
      <c r="B235" s="29">
        <v>10615.790039</v>
      </c>
      <c r="C235" s="29">
        <v>10691.669921999999</v>
      </c>
      <c r="D235" s="29">
        <v>10606.040039</v>
      </c>
      <c r="E235" s="29">
        <v>10640.299805000001</v>
      </c>
      <c r="F235" s="29">
        <v>10640.299805000001</v>
      </c>
      <c r="G235" s="29">
        <v>110326100</v>
      </c>
      <c r="H235" s="40">
        <f t="shared" si="3"/>
        <v>1.865221902524139E-3</v>
      </c>
    </row>
    <row r="236" spans="1:8" ht="15.75" customHeight="1" x14ac:dyDescent="0.25">
      <c r="A236" s="28">
        <v>42705</v>
      </c>
      <c r="B236" s="29">
        <v>10593.059569999999</v>
      </c>
      <c r="C236" s="29">
        <v>10627.099609000001</v>
      </c>
      <c r="D236" s="29">
        <v>10502.540039</v>
      </c>
      <c r="E236" s="29">
        <v>10534.049805000001</v>
      </c>
      <c r="F236" s="29">
        <v>10534.049805000001</v>
      </c>
      <c r="G236" s="29">
        <v>93397600</v>
      </c>
      <c r="H236" s="40">
        <f t="shared" si="3"/>
        <v>-9.9856208891850873E-3</v>
      </c>
    </row>
    <row r="237" spans="1:8" ht="15.75" customHeight="1" x14ac:dyDescent="0.25">
      <c r="A237" s="28">
        <v>42706</v>
      </c>
      <c r="B237" s="29">
        <v>10436.480469</v>
      </c>
      <c r="C237" s="29">
        <v>10545.370117</v>
      </c>
      <c r="D237" s="29">
        <v>10402.589844</v>
      </c>
      <c r="E237" s="29">
        <v>10513.349609000001</v>
      </c>
      <c r="F237" s="29">
        <v>10513.349609000001</v>
      </c>
      <c r="G237" s="29">
        <v>86402800</v>
      </c>
      <c r="H237" s="40">
        <f t="shared" si="3"/>
        <v>-1.965074817680712E-3</v>
      </c>
    </row>
    <row r="238" spans="1:8" ht="15.75" customHeight="1" x14ac:dyDescent="0.25">
      <c r="A238" s="28">
        <v>42709</v>
      </c>
      <c r="B238" s="29">
        <v>10494.639648</v>
      </c>
      <c r="C238" s="29">
        <v>10730.740234000001</v>
      </c>
      <c r="D238" s="29">
        <v>10493.620117</v>
      </c>
      <c r="E238" s="29">
        <v>10684.830078000001</v>
      </c>
      <c r="F238" s="29">
        <v>10684.830078000001</v>
      </c>
      <c r="G238" s="29">
        <v>107266900</v>
      </c>
      <c r="H238" s="40">
        <f t="shared" si="3"/>
        <v>1.631073590981913E-2</v>
      </c>
    </row>
    <row r="239" spans="1:8" ht="15.75" customHeight="1" x14ac:dyDescent="0.25">
      <c r="A239" s="28">
        <v>42710</v>
      </c>
      <c r="B239" s="29">
        <v>10685</v>
      </c>
      <c r="C239" s="29">
        <v>10786.259765999999</v>
      </c>
      <c r="D239" s="29">
        <v>10668.669921999999</v>
      </c>
      <c r="E239" s="29">
        <v>10775.320313</v>
      </c>
      <c r="F239" s="29">
        <v>10775.320313</v>
      </c>
      <c r="G239" s="29">
        <v>142691700</v>
      </c>
      <c r="H239" s="40">
        <f t="shared" si="3"/>
        <v>8.4690382850654E-3</v>
      </c>
    </row>
    <row r="240" spans="1:8" ht="15.75" customHeight="1" x14ac:dyDescent="0.25">
      <c r="A240" s="28">
        <v>42711</v>
      </c>
      <c r="B240" s="29">
        <v>10885.049805000001</v>
      </c>
      <c r="C240" s="29">
        <v>10988.790039</v>
      </c>
      <c r="D240" s="29">
        <v>10873.809569999999</v>
      </c>
      <c r="E240" s="29">
        <v>10986.690430000001</v>
      </c>
      <c r="F240" s="29">
        <v>10986.690430000001</v>
      </c>
      <c r="G240" s="29">
        <v>148433100</v>
      </c>
      <c r="H240" s="40">
        <f t="shared" si="3"/>
        <v>1.9616133057779317E-2</v>
      </c>
    </row>
    <row r="241" spans="1:8" ht="15.75" customHeight="1" x14ac:dyDescent="0.25">
      <c r="A241" s="28">
        <v>42712</v>
      </c>
      <c r="B241" s="29">
        <v>11035.759765999999</v>
      </c>
      <c r="C241" s="29">
        <v>11193.099609000001</v>
      </c>
      <c r="D241" s="29">
        <v>10990.599609000001</v>
      </c>
      <c r="E241" s="29">
        <v>11179.419921999999</v>
      </c>
      <c r="F241" s="29">
        <v>11179.419921999999</v>
      </c>
      <c r="G241" s="29">
        <v>174835000</v>
      </c>
      <c r="H241" s="40">
        <f t="shared" si="3"/>
        <v>1.7542088150016122E-2</v>
      </c>
    </row>
    <row r="242" spans="1:8" ht="15.75" customHeight="1" x14ac:dyDescent="0.25">
      <c r="A242" s="28">
        <v>42713</v>
      </c>
      <c r="B242" s="29">
        <v>11170.179688</v>
      </c>
      <c r="C242" s="29">
        <v>11231.690430000001</v>
      </c>
      <c r="D242" s="29">
        <v>11145.980469</v>
      </c>
      <c r="E242" s="29">
        <v>11203.629883</v>
      </c>
      <c r="F242" s="29">
        <v>11203.629883</v>
      </c>
      <c r="G242" s="29">
        <v>103830000</v>
      </c>
      <c r="H242" s="40">
        <f t="shared" si="3"/>
        <v>2.1655829344380262E-3</v>
      </c>
    </row>
    <row r="243" spans="1:8" ht="15.75" customHeight="1" x14ac:dyDescent="0.25">
      <c r="A243" s="28">
        <v>42716</v>
      </c>
      <c r="B243" s="29">
        <v>11198.419921999999</v>
      </c>
      <c r="C243" s="29">
        <v>11213.040039</v>
      </c>
      <c r="D243" s="29">
        <v>11141.860352</v>
      </c>
      <c r="E243" s="29">
        <v>11190.209961</v>
      </c>
      <c r="F243" s="29">
        <v>11190.209961</v>
      </c>
      <c r="G243" s="29">
        <v>89811700</v>
      </c>
      <c r="H243" s="40">
        <f t="shared" si="3"/>
        <v>-1.1978191122112847E-3</v>
      </c>
    </row>
    <row r="244" spans="1:8" ht="15.75" customHeight="1" x14ac:dyDescent="0.25">
      <c r="A244" s="28">
        <v>42717</v>
      </c>
      <c r="B244" s="29">
        <v>11194.669921999999</v>
      </c>
      <c r="C244" s="29">
        <v>11300.440430000001</v>
      </c>
      <c r="D244" s="29">
        <v>11191.639648</v>
      </c>
      <c r="E244" s="29">
        <v>11284.650390999999</v>
      </c>
      <c r="F244" s="29">
        <v>11284.650390999999</v>
      </c>
      <c r="G244" s="29">
        <v>98486400</v>
      </c>
      <c r="H244" s="40">
        <f t="shared" si="3"/>
        <v>8.439558357630661E-3</v>
      </c>
    </row>
    <row r="245" spans="1:8" ht="15.75" customHeight="1" x14ac:dyDescent="0.25">
      <c r="A245" s="28">
        <v>42718</v>
      </c>
      <c r="B245" s="29">
        <v>11254.469727</v>
      </c>
      <c r="C245" s="29">
        <v>11281.429688</v>
      </c>
      <c r="D245" s="29">
        <v>11235.240234000001</v>
      </c>
      <c r="E245" s="29">
        <v>11244.839844</v>
      </c>
      <c r="F245" s="29">
        <v>11244.839844</v>
      </c>
      <c r="G245" s="29">
        <v>90297900</v>
      </c>
      <c r="H245" s="40">
        <f t="shared" si="3"/>
        <v>-3.5278493901548247E-3</v>
      </c>
    </row>
    <row r="246" spans="1:8" ht="15.75" customHeight="1" x14ac:dyDescent="0.25">
      <c r="A246" s="28">
        <v>42719</v>
      </c>
      <c r="B246" s="29">
        <v>11267.030273</v>
      </c>
      <c r="C246" s="29">
        <v>11387.110352</v>
      </c>
      <c r="D246" s="29">
        <v>11267.030273</v>
      </c>
      <c r="E246" s="29">
        <v>11366.400390999999</v>
      </c>
      <c r="F246" s="29">
        <v>11366.400390999999</v>
      </c>
      <c r="G246" s="29">
        <v>141375800</v>
      </c>
      <c r="H246" s="40">
        <f t="shared" si="3"/>
        <v>1.0810340448277778E-2</v>
      </c>
    </row>
    <row r="247" spans="1:8" ht="15.75" customHeight="1" x14ac:dyDescent="0.25">
      <c r="A247" s="28">
        <v>42720</v>
      </c>
      <c r="B247" s="29">
        <v>11368.639648</v>
      </c>
      <c r="C247" s="29">
        <v>11451.570313</v>
      </c>
      <c r="D247" s="29">
        <v>11357.150390999999</v>
      </c>
      <c r="E247" s="29">
        <v>11404.009765999999</v>
      </c>
      <c r="F247" s="29">
        <v>11404.009765999999</v>
      </c>
      <c r="G247" s="29">
        <v>178636700</v>
      </c>
      <c r="H247" s="40">
        <f t="shared" si="3"/>
        <v>3.3088201810820284E-3</v>
      </c>
    </row>
    <row r="248" spans="1:8" ht="15.75" customHeight="1" x14ac:dyDescent="0.25">
      <c r="A248" s="28">
        <v>42723</v>
      </c>
      <c r="B248" s="29">
        <v>11384.030273</v>
      </c>
      <c r="C248" s="29">
        <v>11426.700194999999</v>
      </c>
      <c r="D248" s="29">
        <v>11380.120117</v>
      </c>
      <c r="E248" s="29">
        <v>11426.700194999999</v>
      </c>
      <c r="F248" s="29">
        <v>11426.700194999999</v>
      </c>
      <c r="G248" s="29">
        <v>80884600</v>
      </c>
      <c r="H248" s="40">
        <f t="shared" si="3"/>
        <v>1.9896886678973935E-3</v>
      </c>
    </row>
    <row r="249" spans="1:8" ht="15.75" customHeight="1" x14ac:dyDescent="0.25">
      <c r="A249" s="28">
        <v>42724</v>
      </c>
      <c r="B249" s="29">
        <v>11415.299805000001</v>
      </c>
      <c r="C249" s="29">
        <v>11472.080078000001</v>
      </c>
      <c r="D249" s="29">
        <v>11406.950194999999</v>
      </c>
      <c r="E249" s="29">
        <v>11464.740234000001</v>
      </c>
      <c r="F249" s="29">
        <v>11464.740234000001</v>
      </c>
      <c r="G249" s="29">
        <v>75800700</v>
      </c>
      <c r="H249" s="40">
        <f t="shared" si="3"/>
        <v>3.32904848738802E-3</v>
      </c>
    </row>
    <row r="250" spans="1:8" ht="15.75" customHeight="1" x14ac:dyDescent="0.25">
      <c r="A250" s="28">
        <v>42725</v>
      </c>
      <c r="B250" s="29">
        <v>11445.230469</v>
      </c>
      <c r="C250" s="29">
        <v>11479.879883</v>
      </c>
      <c r="D250" s="29">
        <v>11440.290039</v>
      </c>
      <c r="E250" s="29">
        <v>11468.639648</v>
      </c>
      <c r="F250" s="29">
        <v>11468.639648</v>
      </c>
      <c r="G250" s="29">
        <v>62382000</v>
      </c>
      <c r="H250" s="40">
        <f t="shared" si="3"/>
        <v>3.4012231593649744E-4</v>
      </c>
    </row>
    <row r="251" spans="1:8" ht="15.75" customHeight="1" x14ac:dyDescent="0.25">
      <c r="A251" s="28">
        <v>42726</v>
      </c>
      <c r="B251" s="29">
        <v>11444.410156</v>
      </c>
      <c r="C251" s="29">
        <v>11475.759765999999</v>
      </c>
      <c r="D251" s="29">
        <v>11428.769531</v>
      </c>
      <c r="E251" s="29">
        <v>11456.099609000001</v>
      </c>
      <c r="F251" s="29">
        <v>11456.099609000001</v>
      </c>
      <c r="G251" s="29">
        <v>49975200</v>
      </c>
      <c r="H251" s="40">
        <f t="shared" si="3"/>
        <v>-1.0934199159519098E-3</v>
      </c>
    </row>
    <row r="252" spans="1:8" ht="15.75" customHeight="1" x14ac:dyDescent="0.25">
      <c r="A252" s="28">
        <v>42727</v>
      </c>
      <c r="B252" s="29">
        <v>11477.230469</v>
      </c>
      <c r="C252" s="29">
        <v>11480.179688</v>
      </c>
      <c r="D252" s="29">
        <v>11409.429688</v>
      </c>
      <c r="E252" s="29">
        <v>11449.929688</v>
      </c>
      <c r="F252" s="29">
        <v>11449.929688</v>
      </c>
      <c r="G252" s="29">
        <v>53446200</v>
      </c>
      <c r="H252" s="40">
        <f t="shared" si="3"/>
        <v>-5.3857082345487584E-4</v>
      </c>
    </row>
    <row r="253" spans="1:8" ht="15.75" customHeight="1" x14ac:dyDescent="0.25">
      <c r="A253" s="28">
        <v>42731</v>
      </c>
      <c r="B253" s="29">
        <v>11457.910156</v>
      </c>
      <c r="C253" s="29">
        <v>11481.459961</v>
      </c>
      <c r="D253" s="29">
        <v>11451.549805000001</v>
      </c>
      <c r="E253" s="29">
        <v>11472.240234000001</v>
      </c>
      <c r="F253" s="29">
        <v>11472.240234000001</v>
      </c>
      <c r="G253" s="29">
        <v>28662200</v>
      </c>
      <c r="H253" s="40">
        <f t="shared" si="3"/>
        <v>1.9485312668237054E-3</v>
      </c>
    </row>
    <row r="254" spans="1:8" ht="15.75" customHeight="1" x14ac:dyDescent="0.25">
      <c r="A254" s="28">
        <v>42732</v>
      </c>
      <c r="B254" s="29">
        <v>11469.450194999999</v>
      </c>
      <c r="C254" s="29">
        <v>11475.889648</v>
      </c>
      <c r="D254" s="29">
        <v>11459.400390999999</v>
      </c>
      <c r="E254" s="29">
        <v>11474.990234000001</v>
      </c>
      <c r="F254" s="29">
        <v>11474.990234000001</v>
      </c>
      <c r="G254" s="29">
        <v>45728200</v>
      </c>
      <c r="H254" s="40">
        <f t="shared" si="3"/>
        <v>2.3970906674786185E-4</v>
      </c>
    </row>
    <row r="255" spans="1:8" ht="15.75" customHeight="1" x14ac:dyDescent="0.25">
      <c r="A255" s="28">
        <v>42733</v>
      </c>
      <c r="B255" s="29">
        <v>11411.360352</v>
      </c>
      <c r="C255" s="29">
        <v>11459.190430000001</v>
      </c>
      <c r="D255" s="29">
        <v>11404.820313</v>
      </c>
      <c r="E255" s="29">
        <v>11451.049805000001</v>
      </c>
      <c r="F255" s="29">
        <v>11451.049805000001</v>
      </c>
      <c r="G255" s="29">
        <v>43753300</v>
      </c>
      <c r="H255" s="40">
        <f t="shared" si="3"/>
        <v>-2.0863136710187469E-3</v>
      </c>
    </row>
    <row r="256" spans="1:8" ht="15.75" customHeight="1" x14ac:dyDescent="0.25">
      <c r="A256" s="28">
        <v>42734</v>
      </c>
      <c r="B256" s="29">
        <v>11443.309569999999</v>
      </c>
      <c r="C256" s="29">
        <v>11481.660156</v>
      </c>
      <c r="D256" s="29">
        <v>11405.769531</v>
      </c>
      <c r="E256" s="29">
        <v>11481.059569999999</v>
      </c>
      <c r="F256" s="29">
        <v>11481.059569999999</v>
      </c>
      <c r="G256" s="29">
        <v>41810900</v>
      </c>
      <c r="H256" s="40">
        <f t="shared" si="3"/>
        <v>2.6206998931133096E-3</v>
      </c>
    </row>
    <row r="257" spans="1:8" ht="15.75" customHeight="1" x14ac:dyDescent="0.25">
      <c r="A257" s="28">
        <v>42737</v>
      </c>
      <c r="B257" s="29">
        <v>11426.379883</v>
      </c>
      <c r="C257" s="29">
        <v>11617.280273</v>
      </c>
      <c r="D257" s="29">
        <v>11414.820313</v>
      </c>
      <c r="E257" s="29">
        <v>11598.330078000001</v>
      </c>
      <c r="F257" s="29">
        <v>11598.330078000001</v>
      </c>
      <c r="G257" s="29">
        <v>47456100</v>
      </c>
      <c r="H257" s="40">
        <f t="shared" si="3"/>
        <v>1.0214258299506618E-2</v>
      </c>
    </row>
    <row r="258" spans="1:8" ht="15.75" customHeight="1" x14ac:dyDescent="0.25">
      <c r="A258" s="28">
        <v>42738</v>
      </c>
      <c r="B258" s="29">
        <v>11631.700194999999</v>
      </c>
      <c r="C258" s="29">
        <v>11637.370117</v>
      </c>
      <c r="D258" s="29">
        <v>11561.230469</v>
      </c>
      <c r="E258" s="29">
        <v>11584.240234000001</v>
      </c>
      <c r="F258" s="29">
        <v>11584.240234000001</v>
      </c>
      <c r="G258" s="29">
        <v>88413500</v>
      </c>
      <c r="H258" s="40">
        <f t="shared" si="3"/>
        <v>-1.2148166076706435E-3</v>
      </c>
    </row>
    <row r="259" spans="1:8" ht="15.75" customHeight="1" x14ac:dyDescent="0.25">
      <c r="A259" s="28">
        <v>42739</v>
      </c>
      <c r="B259" s="29">
        <v>11609.530273</v>
      </c>
      <c r="C259" s="29">
        <v>11616.089844</v>
      </c>
      <c r="D259" s="29">
        <v>11531.429688</v>
      </c>
      <c r="E259" s="29">
        <v>11584.309569999999</v>
      </c>
      <c r="F259" s="29">
        <v>11584.309569999999</v>
      </c>
      <c r="G259" s="29">
        <v>82173600</v>
      </c>
      <c r="H259" s="40">
        <f t="shared" si="3"/>
        <v>5.9853731102510466E-6</v>
      </c>
    </row>
    <row r="260" spans="1:8" ht="15.75" customHeight="1" x14ac:dyDescent="0.25">
      <c r="A260" s="28">
        <v>42740</v>
      </c>
      <c r="B260" s="29">
        <v>11537.730469</v>
      </c>
      <c r="C260" s="29">
        <v>11602.540039</v>
      </c>
      <c r="D260" s="29">
        <v>11537.400390999999</v>
      </c>
      <c r="E260" s="29">
        <v>11584.940430000001</v>
      </c>
      <c r="F260" s="29">
        <v>11584.940430000001</v>
      </c>
      <c r="G260" s="29">
        <v>74924900</v>
      </c>
      <c r="H260" s="40">
        <f t="shared" ref="H260:H323" si="4">F260/F259-1</f>
        <v>5.4458144111979578E-5</v>
      </c>
    </row>
    <row r="261" spans="1:8" ht="15.75" customHeight="1" x14ac:dyDescent="0.25">
      <c r="A261" s="28">
        <v>42741</v>
      </c>
      <c r="B261" s="29">
        <v>11560.519531</v>
      </c>
      <c r="C261" s="29">
        <v>11605.740234000001</v>
      </c>
      <c r="D261" s="29">
        <v>11547.049805000001</v>
      </c>
      <c r="E261" s="29">
        <v>11599.009765999999</v>
      </c>
      <c r="F261" s="29">
        <v>11599.009765999999</v>
      </c>
      <c r="G261" s="29">
        <v>67084900</v>
      </c>
      <c r="H261" s="40">
        <f t="shared" si="4"/>
        <v>1.2144504397766376E-3</v>
      </c>
    </row>
    <row r="262" spans="1:8" ht="15.75" customHeight="1" x14ac:dyDescent="0.25">
      <c r="A262" s="28">
        <v>42744</v>
      </c>
      <c r="B262" s="29">
        <v>11606.889648</v>
      </c>
      <c r="C262" s="29">
        <v>11606.889648</v>
      </c>
      <c r="D262" s="29">
        <v>11522.349609000001</v>
      </c>
      <c r="E262" s="29">
        <v>11563.990234000001</v>
      </c>
      <c r="F262" s="29">
        <v>11563.990234000001</v>
      </c>
      <c r="G262" s="29">
        <v>78728200</v>
      </c>
      <c r="H262" s="40">
        <f t="shared" si="4"/>
        <v>-3.0191829049623919E-3</v>
      </c>
    </row>
    <row r="263" spans="1:8" ht="15.75" customHeight="1" x14ac:dyDescent="0.25">
      <c r="A263" s="28">
        <v>42745</v>
      </c>
      <c r="B263" s="29">
        <v>11583.240234000001</v>
      </c>
      <c r="C263" s="29">
        <v>11606.950194999999</v>
      </c>
      <c r="D263" s="29">
        <v>11544.990234000001</v>
      </c>
      <c r="E263" s="29">
        <v>11583.299805000001</v>
      </c>
      <c r="F263" s="29">
        <v>11583.299805000001</v>
      </c>
      <c r="G263" s="29">
        <v>86076700</v>
      </c>
      <c r="H263" s="40">
        <f t="shared" si="4"/>
        <v>1.669801738782839E-3</v>
      </c>
    </row>
    <row r="264" spans="1:8" ht="15.75" customHeight="1" x14ac:dyDescent="0.25">
      <c r="A264" s="28">
        <v>42746</v>
      </c>
      <c r="B264" s="29">
        <v>11587.530273</v>
      </c>
      <c r="C264" s="29">
        <v>11692.269531</v>
      </c>
      <c r="D264" s="29">
        <v>11524.990234000001</v>
      </c>
      <c r="E264" s="29">
        <v>11646.169921999999</v>
      </c>
      <c r="F264" s="29">
        <v>11646.169921999999</v>
      </c>
      <c r="G264" s="29">
        <v>98191900</v>
      </c>
      <c r="H264" s="40">
        <f t="shared" si="4"/>
        <v>5.4276517105134037E-3</v>
      </c>
    </row>
    <row r="265" spans="1:8" ht="15.75" customHeight="1" x14ac:dyDescent="0.25">
      <c r="A265" s="28">
        <v>42747</v>
      </c>
      <c r="B265" s="29">
        <v>11599.240234000001</v>
      </c>
      <c r="C265" s="29">
        <v>11606.429688</v>
      </c>
      <c r="D265" s="29">
        <v>11491.870117</v>
      </c>
      <c r="E265" s="29">
        <v>11521.040039</v>
      </c>
      <c r="F265" s="29">
        <v>11521.040039</v>
      </c>
      <c r="G265" s="29">
        <v>98548200</v>
      </c>
      <c r="H265" s="40">
        <f t="shared" si="4"/>
        <v>-1.0744294805764887E-2</v>
      </c>
    </row>
    <row r="266" spans="1:8" ht="15.75" customHeight="1" x14ac:dyDescent="0.25">
      <c r="A266" s="28">
        <v>42748</v>
      </c>
      <c r="B266" s="29">
        <v>11576.780273</v>
      </c>
      <c r="C266" s="29">
        <v>11635.549805000001</v>
      </c>
      <c r="D266" s="29">
        <v>11554.450194999999</v>
      </c>
      <c r="E266" s="29">
        <v>11629.179688</v>
      </c>
      <c r="F266" s="29">
        <v>11629.179688</v>
      </c>
      <c r="G266" s="29">
        <v>80130600</v>
      </c>
      <c r="H266" s="40">
        <f t="shared" si="4"/>
        <v>9.3862749052113781E-3</v>
      </c>
    </row>
    <row r="267" spans="1:8" ht="15.75" customHeight="1" x14ac:dyDescent="0.25">
      <c r="A267" s="28">
        <v>42751</v>
      </c>
      <c r="B267" s="29">
        <v>11537.450194999999</v>
      </c>
      <c r="C267" s="29">
        <v>11579.049805000001</v>
      </c>
      <c r="D267" s="29">
        <v>11535.959961</v>
      </c>
      <c r="E267" s="29">
        <v>11554.709961</v>
      </c>
      <c r="F267" s="29">
        <v>11554.709961</v>
      </c>
      <c r="G267" s="29">
        <v>61105200</v>
      </c>
      <c r="H267" s="40">
        <f t="shared" si="4"/>
        <v>-6.4036956172277559E-3</v>
      </c>
    </row>
    <row r="268" spans="1:8" ht="15.75" customHeight="1" x14ac:dyDescent="0.25">
      <c r="A268" s="28">
        <v>42752</v>
      </c>
      <c r="B268" s="29">
        <v>11521.5</v>
      </c>
      <c r="C268" s="29">
        <v>11583.429688</v>
      </c>
      <c r="D268" s="29">
        <v>11425.139648</v>
      </c>
      <c r="E268" s="29">
        <v>11540</v>
      </c>
      <c r="F268" s="29">
        <v>11540</v>
      </c>
      <c r="G268" s="29">
        <v>84637400</v>
      </c>
      <c r="H268" s="40">
        <f t="shared" si="4"/>
        <v>-1.2730705530169528E-3</v>
      </c>
    </row>
    <row r="269" spans="1:8" ht="15.75" customHeight="1" x14ac:dyDescent="0.25">
      <c r="A269" s="28">
        <v>42753</v>
      </c>
      <c r="B269" s="29">
        <v>11592.120117</v>
      </c>
      <c r="C269" s="29">
        <v>11599.389648</v>
      </c>
      <c r="D269" s="29">
        <v>11529.759765999999</v>
      </c>
      <c r="E269" s="29">
        <v>11599.389648</v>
      </c>
      <c r="F269" s="29">
        <v>11599.389648</v>
      </c>
      <c r="G269" s="29">
        <v>79838900</v>
      </c>
      <c r="H269" s="40">
        <f t="shared" si="4"/>
        <v>5.1464166377817033E-3</v>
      </c>
    </row>
    <row r="270" spans="1:8" ht="15.75" customHeight="1" x14ac:dyDescent="0.25">
      <c r="A270" s="28">
        <v>42754</v>
      </c>
      <c r="B270" s="29">
        <v>11624.110352</v>
      </c>
      <c r="C270" s="29">
        <v>11644.879883</v>
      </c>
      <c r="D270" s="29">
        <v>11578.910156</v>
      </c>
      <c r="E270" s="29">
        <v>11596.889648</v>
      </c>
      <c r="F270" s="29">
        <v>11596.889648</v>
      </c>
      <c r="G270" s="29">
        <v>89132300</v>
      </c>
      <c r="H270" s="40">
        <f t="shared" si="4"/>
        <v>-2.1552858175011291E-4</v>
      </c>
    </row>
    <row r="271" spans="1:8" ht="15.75" customHeight="1" x14ac:dyDescent="0.25">
      <c r="A271" s="28">
        <v>42755</v>
      </c>
      <c r="B271" s="29">
        <v>11568.900390999999</v>
      </c>
      <c r="C271" s="29">
        <v>11636.790039</v>
      </c>
      <c r="D271" s="29">
        <v>11547.040039</v>
      </c>
      <c r="E271" s="29">
        <v>11630.129883</v>
      </c>
      <c r="F271" s="29">
        <v>11630.129883</v>
      </c>
      <c r="G271" s="29">
        <v>111382900</v>
      </c>
      <c r="H271" s="40">
        <f t="shared" si="4"/>
        <v>2.8663060535143448E-3</v>
      </c>
    </row>
    <row r="272" spans="1:8" ht="15.75" customHeight="1" x14ac:dyDescent="0.25">
      <c r="A272" s="28">
        <v>42758</v>
      </c>
      <c r="B272" s="29">
        <v>11545.969727</v>
      </c>
      <c r="C272" s="29">
        <v>11605.290039</v>
      </c>
      <c r="D272" s="29">
        <v>11508.830078000001</v>
      </c>
      <c r="E272" s="29">
        <v>11545.75</v>
      </c>
      <c r="F272" s="29">
        <v>11545.75</v>
      </c>
      <c r="G272" s="29">
        <v>77901600</v>
      </c>
      <c r="H272" s="40">
        <f t="shared" si="4"/>
        <v>-7.2552829460089674E-3</v>
      </c>
    </row>
    <row r="273" spans="1:8" ht="15.75" customHeight="1" x14ac:dyDescent="0.25">
      <c r="A273" s="28">
        <v>42759</v>
      </c>
      <c r="B273" s="29">
        <v>11554.799805000001</v>
      </c>
      <c r="C273" s="29">
        <v>11596.179688</v>
      </c>
      <c r="D273" s="29">
        <v>11538.049805000001</v>
      </c>
      <c r="E273" s="29">
        <v>11594.940430000001</v>
      </c>
      <c r="F273" s="29">
        <v>11594.940430000001</v>
      </c>
      <c r="G273" s="29">
        <v>79231000</v>
      </c>
      <c r="H273" s="40">
        <f t="shared" si="4"/>
        <v>4.260479397180772E-3</v>
      </c>
    </row>
    <row r="274" spans="1:8" ht="15.75" customHeight="1" x14ac:dyDescent="0.25">
      <c r="A274" s="28">
        <v>42760</v>
      </c>
      <c r="B274" s="29">
        <v>11677.629883</v>
      </c>
      <c r="C274" s="29">
        <v>11827.730469</v>
      </c>
      <c r="D274" s="29">
        <v>11669.299805000001</v>
      </c>
      <c r="E274" s="29">
        <v>11806.049805000001</v>
      </c>
      <c r="F274" s="29">
        <v>11806.049805000001</v>
      </c>
      <c r="G274" s="29">
        <v>119515300</v>
      </c>
      <c r="H274" s="40">
        <f t="shared" si="4"/>
        <v>1.8207025406856703E-2</v>
      </c>
    </row>
    <row r="275" spans="1:8" ht="15.75" customHeight="1" x14ac:dyDescent="0.25">
      <c r="A275" s="28">
        <v>42761</v>
      </c>
      <c r="B275" s="29">
        <v>11867.910156</v>
      </c>
      <c r="C275" s="29">
        <v>11893.080078000001</v>
      </c>
      <c r="D275" s="29">
        <v>11819.759765999999</v>
      </c>
      <c r="E275" s="29">
        <v>11848.629883</v>
      </c>
      <c r="F275" s="29">
        <v>11848.629883</v>
      </c>
      <c r="G275" s="29">
        <v>90690800</v>
      </c>
      <c r="H275" s="40">
        <f t="shared" si="4"/>
        <v>3.6066320829821752E-3</v>
      </c>
    </row>
    <row r="276" spans="1:8" ht="15.75" customHeight="1" x14ac:dyDescent="0.25">
      <c r="A276" s="28">
        <v>42762</v>
      </c>
      <c r="B276" s="29">
        <v>11841.719727</v>
      </c>
      <c r="C276" s="29">
        <v>11844.679688</v>
      </c>
      <c r="D276" s="29">
        <v>11798.259765999999</v>
      </c>
      <c r="E276" s="29">
        <v>11814.269531</v>
      </c>
      <c r="F276" s="29">
        <v>11814.269531</v>
      </c>
      <c r="G276" s="29">
        <v>71214800</v>
      </c>
      <c r="H276" s="40">
        <f t="shared" si="4"/>
        <v>-2.8999430600240572E-3</v>
      </c>
    </row>
    <row r="277" spans="1:8" ht="15.75" customHeight="1" x14ac:dyDescent="0.25">
      <c r="A277" s="28">
        <v>42765</v>
      </c>
      <c r="B277" s="29">
        <v>11786.309569999999</v>
      </c>
      <c r="C277" s="29">
        <v>11792.330078000001</v>
      </c>
      <c r="D277" s="29">
        <v>11659.349609000001</v>
      </c>
      <c r="E277" s="29">
        <v>11681.889648</v>
      </c>
      <c r="F277" s="29">
        <v>11681.889648</v>
      </c>
      <c r="G277" s="29">
        <v>75301200</v>
      </c>
      <c r="H277" s="40">
        <f t="shared" si="4"/>
        <v>-1.1205084042872238E-2</v>
      </c>
    </row>
    <row r="278" spans="1:8" ht="15.75" customHeight="1" x14ac:dyDescent="0.25">
      <c r="A278" s="28">
        <v>42766</v>
      </c>
      <c r="B278" s="29">
        <v>11692.530273</v>
      </c>
      <c r="C278" s="29">
        <v>11733.160156</v>
      </c>
      <c r="D278" s="29">
        <v>11535.309569999999</v>
      </c>
      <c r="E278" s="29">
        <v>11535.309569999999</v>
      </c>
      <c r="F278" s="29">
        <v>11535.309569999999</v>
      </c>
      <c r="G278" s="29">
        <v>97413600</v>
      </c>
      <c r="H278" s="40">
        <f t="shared" si="4"/>
        <v>-1.2547634194190138E-2</v>
      </c>
    </row>
    <row r="279" spans="1:8" ht="15.75" customHeight="1" x14ac:dyDescent="0.25">
      <c r="A279" s="28">
        <v>42767</v>
      </c>
      <c r="B279" s="29">
        <v>11646.419921999999</v>
      </c>
      <c r="C279" s="29">
        <v>11723.389648</v>
      </c>
      <c r="D279" s="29">
        <v>11622.599609000001</v>
      </c>
      <c r="E279" s="29">
        <v>11659.5</v>
      </c>
      <c r="F279" s="29">
        <v>11659.5</v>
      </c>
      <c r="G279" s="29">
        <v>94496600</v>
      </c>
      <c r="H279" s="40">
        <f t="shared" si="4"/>
        <v>1.0766111585161386E-2</v>
      </c>
    </row>
    <row r="280" spans="1:8" ht="15.75" customHeight="1" x14ac:dyDescent="0.25">
      <c r="A280" s="28">
        <v>42768</v>
      </c>
      <c r="B280" s="29">
        <v>11628.280273</v>
      </c>
      <c r="C280" s="29">
        <v>11675.980469</v>
      </c>
      <c r="D280" s="29">
        <v>11603.650390999999</v>
      </c>
      <c r="E280" s="29">
        <v>11627.950194999999</v>
      </c>
      <c r="F280" s="29">
        <v>11627.950194999999</v>
      </c>
      <c r="G280" s="29">
        <v>97613900</v>
      </c>
      <c r="H280" s="40">
        <f t="shared" si="4"/>
        <v>-2.7059312148891568E-3</v>
      </c>
    </row>
    <row r="281" spans="1:8" ht="15.75" customHeight="1" x14ac:dyDescent="0.25">
      <c r="A281" s="28">
        <v>42769</v>
      </c>
      <c r="B281" s="29">
        <v>11636.230469</v>
      </c>
      <c r="C281" s="29">
        <v>11696.940430000001</v>
      </c>
      <c r="D281" s="29">
        <v>11627.980469</v>
      </c>
      <c r="E281" s="29">
        <v>11651.490234000001</v>
      </c>
      <c r="F281" s="29">
        <v>11651.490234000001</v>
      </c>
      <c r="G281" s="29">
        <v>80185400</v>
      </c>
      <c r="H281" s="40">
        <f t="shared" si="4"/>
        <v>2.0244358296377385E-3</v>
      </c>
    </row>
    <row r="282" spans="1:8" ht="15.75" customHeight="1" x14ac:dyDescent="0.25">
      <c r="A282" s="28">
        <v>42772</v>
      </c>
      <c r="B282" s="29">
        <v>11628.030273</v>
      </c>
      <c r="C282" s="29">
        <v>11679.910156</v>
      </c>
      <c r="D282" s="29">
        <v>11509.580078000001</v>
      </c>
      <c r="E282" s="29">
        <v>11509.839844</v>
      </c>
      <c r="F282" s="29">
        <v>11509.839844</v>
      </c>
      <c r="G282" s="29">
        <v>92395100</v>
      </c>
      <c r="H282" s="40">
        <f t="shared" si="4"/>
        <v>-1.2157276636309833E-2</v>
      </c>
    </row>
    <row r="283" spans="1:8" ht="15.75" customHeight="1" x14ac:dyDescent="0.25">
      <c r="A283" s="28">
        <v>42773</v>
      </c>
      <c r="B283" s="29">
        <v>11498.490234000001</v>
      </c>
      <c r="C283" s="29">
        <v>11606.259765999999</v>
      </c>
      <c r="D283" s="29">
        <v>11483.830078000001</v>
      </c>
      <c r="E283" s="29">
        <v>11549.440430000001</v>
      </c>
      <c r="F283" s="29">
        <v>11549.440430000001</v>
      </c>
      <c r="G283" s="29">
        <v>70078100</v>
      </c>
      <c r="H283" s="40">
        <f t="shared" si="4"/>
        <v>3.4405853197552183E-3</v>
      </c>
    </row>
    <row r="284" spans="1:8" ht="15.75" customHeight="1" x14ac:dyDescent="0.25">
      <c r="A284" s="28">
        <v>42774</v>
      </c>
      <c r="B284" s="29">
        <v>11546.929688</v>
      </c>
      <c r="C284" s="29">
        <v>11591.259765999999</v>
      </c>
      <c r="D284" s="29">
        <v>11479.780273</v>
      </c>
      <c r="E284" s="29">
        <v>11543.379883</v>
      </c>
      <c r="F284" s="29">
        <v>11543.379883</v>
      </c>
      <c r="G284" s="29">
        <v>95316900</v>
      </c>
      <c r="H284" s="40">
        <f t="shared" si="4"/>
        <v>-5.2474810677916039E-4</v>
      </c>
    </row>
    <row r="285" spans="1:8" ht="15.75" customHeight="1" x14ac:dyDescent="0.25">
      <c r="A285" s="28">
        <v>42775</v>
      </c>
      <c r="B285" s="29">
        <v>11584.400390999999</v>
      </c>
      <c r="C285" s="29">
        <v>11657.240234000001</v>
      </c>
      <c r="D285" s="29">
        <v>11548.179688</v>
      </c>
      <c r="E285" s="29">
        <v>11642.860352</v>
      </c>
      <c r="F285" s="29">
        <v>11642.860352</v>
      </c>
      <c r="G285" s="29">
        <v>106780800</v>
      </c>
      <c r="H285" s="40">
        <f t="shared" si="4"/>
        <v>8.617967181908881E-3</v>
      </c>
    </row>
    <row r="286" spans="1:8" ht="15.75" customHeight="1" x14ac:dyDescent="0.25">
      <c r="A286" s="28">
        <v>42776</v>
      </c>
      <c r="B286" s="29">
        <v>11698.700194999999</v>
      </c>
      <c r="C286" s="29">
        <v>11711.549805000001</v>
      </c>
      <c r="D286" s="29">
        <v>11645.129883</v>
      </c>
      <c r="E286" s="29">
        <v>11666.969727</v>
      </c>
      <c r="F286" s="29">
        <v>11666.969727</v>
      </c>
      <c r="G286" s="29">
        <v>76846100</v>
      </c>
      <c r="H286" s="40">
        <f t="shared" si="4"/>
        <v>2.0707432942677073E-3</v>
      </c>
    </row>
    <row r="287" spans="1:8" ht="15.75" customHeight="1" x14ac:dyDescent="0.25">
      <c r="A287" s="28">
        <v>42779</v>
      </c>
      <c r="B287" s="29">
        <v>11697.990234000001</v>
      </c>
      <c r="C287" s="29">
        <v>11812.690430000001</v>
      </c>
      <c r="D287" s="29">
        <v>11684.910156</v>
      </c>
      <c r="E287" s="29">
        <v>11774.429688</v>
      </c>
      <c r="F287" s="29">
        <v>11774.429688</v>
      </c>
      <c r="G287" s="29">
        <v>76660400</v>
      </c>
      <c r="H287" s="40">
        <f t="shared" si="4"/>
        <v>9.2106145395502992E-3</v>
      </c>
    </row>
    <row r="288" spans="1:8" ht="15.75" customHeight="1" x14ac:dyDescent="0.25">
      <c r="A288" s="28">
        <v>42780</v>
      </c>
      <c r="B288" s="29">
        <v>11766.990234000001</v>
      </c>
      <c r="C288" s="29">
        <v>11787.820313</v>
      </c>
      <c r="D288" s="29">
        <v>11752.679688</v>
      </c>
      <c r="E288" s="29">
        <v>11771.809569999999</v>
      </c>
      <c r="F288" s="29">
        <v>11771.809569999999</v>
      </c>
      <c r="G288" s="29">
        <v>70471800</v>
      </c>
      <c r="H288" s="40">
        <f t="shared" si="4"/>
        <v>-2.2252610694772912E-4</v>
      </c>
    </row>
    <row r="289" spans="1:8" ht="15.75" customHeight="1" x14ac:dyDescent="0.25">
      <c r="A289" s="28">
        <v>42781</v>
      </c>
      <c r="B289" s="29">
        <v>11834.480469</v>
      </c>
      <c r="C289" s="29">
        <v>11848.040039</v>
      </c>
      <c r="D289" s="29">
        <v>11725.379883</v>
      </c>
      <c r="E289" s="29">
        <v>11793.929688</v>
      </c>
      <c r="F289" s="29">
        <v>11793.929688</v>
      </c>
      <c r="G289" s="29">
        <v>86209800</v>
      </c>
      <c r="H289" s="40">
        <f t="shared" si="4"/>
        <v>1.8790754189885739E-3</v>
      </c>
    </row>
    <row r="290" spans="1:8" ht="15.75" customHeight="1" x14ac:dyDescent="0.25">
      <c r="A290" s="28">
        <v>42782</v>
      </c>
      <c r="B290" s="29">
        <v>11778.990234000001</v>
      </c>
      <c r="C290" s="29">
        <v>11814.700194999999</v>
      </c>
      <c r="D290" s="29">
        <v>11728.379883</v>
      </c>
      <c r="E290" s="29">
        <v>11757.240234000001</v>
      </c>
      <c r="F290" s="29">
        <v>11757.240234000001</v>
      </c>
      <c r="G290" s="29">
        <v>74134300</v>
      </c>
      <c r="H290" s="40">
        <f t="shared" si="4"/>
        <v>-3.1108761007223595E-3</v>
      </c>
    </row>
    <row r="291" spans="1:8" ht="15.75" customHeight="1" x14ac:dyDescent="0.25">
      <c r="A291" s="28">
        <v>42783</v>
      </c>
      <c r="B291" s="29">
        <v>11759.570313</v>
      </c>
      <c r="C291" s="29">
        <v>11775.400390999999</v>
      </c>
      <c r="D291" s="29">
        <v>11693.700194999999</v>
      </c>
      <c r="E291" s="29">
        <v>11757.019531</v>
      </c>
      <c r="F291" s="29">
        <v>11757.019531</v>
      </c>
      <c r="G291" s="29">
        <v>89889600</v>
      </c>
      <c r="H291" s="40">
        <f t="shared" si="4"/>
        <v>-1.8771667126715741E-5</v>
      </c>
    </row>
    <row r="292" spans="1:8" ht="15.75" customHeight="1" x14ac:dyDescent="0.25">
      <c r="A292" s="28">
        <v>42786</v>
      </c>
      <c r="B292" s="29">
        <v>11831.709961</v>
      </c>
      <c r="C292" s="29">
        <v>11841.059569999999</v>
      </c>
      <c r="D292" s="29">
        <v>11804.719727</v>
      </c>
      <c r="E292" s="29">
        <v>11827.620117</v>
      </c>
      <c r="F292" s="29">
        <v>11827.620117</v>
      </c>
      <c r="G292" s="29">
        <v>54693400</v>
      </c>
      <c r="H292" s="40">
        <f t="shared" si="4"/>
        <v>6.004973098313382E-3</v>
      </c>
    </row>
    <row r="293" spans="1:8" ht="15.75" customHeight="1" x14ac:dyDescent="0.25">
      <c r="A293" s="28">
        <v>42787</v>
      </c>
      <c r="B293" s="29">
        <v>11817.969727</v>
      </c>
      <c r="C293" s="29">
        <v>11987.580078000001</v>
      </c>
      <c r="D293" s="29">
        <v>11798.480469</v>
      </c>
      <c r="E293" s="29">
        <v>11967.490234000001</v>
      </c>
      <c r="F293" s="29">
        <v>11967.490234000001</v>
      </c>
      <c r="G293" s="29">
        <v>75495100</v>
      </c>
      <c r="H293" s="40">
        <f t="shared" si="4"/>
        <v>1.1825719427610126E-2</v>
      </c>
    </row>
    <row r="294" spans="1:8" ht="15.75" customHeight="1" x14ac:dyDescent="0.25">
      <c r="A294" s="28">
        <v>42788</v>
      </c>
      <c r="B294" s="29">
        <v>11989.709961</v>
      </c>
      <c r="C294" s="29">
        <v>12031.110352</v>
      </c>
      <c r="D294" s="29">
        <v>11966.019531</v>
      </c>
      <c r="E294" s="29">
        <v>11998.589844</v>
      </c>
      <c r="F294" s="29">
        <v>11998.589844</v>
      </c>
      <c r="G294" s="29">
        <v>91868800</v>
      </c>
      <c r="H294" s="40">
        <f t="shared" si="4"/>
        <v>2.5986743579404781E-3</v>
      </c>
    </row>
    <row r="295" spans="1:8" ht="15.75" customHeight="1" x14ac:dyDescent="0.25">
      <c r="A295" s="28">
        <v>42789</v>
      </c>
      <c r="B295" s="29">
        <v>11994.059569999999</v>
      </c>
      <c r="C295" s="29">
        <v>12015.980469</v>
      </c>
      <c r="D295" s="29">
        <v>11925.879883</v>
      </c>
      <c r="E295" s="29">
        <v>11947.830078000001</v>
      </c>
      <c r="F295" s="29">
        <v>11947.830078000001</v>
      </c>
      <c r="G295" s="29">
        <v>69772500</v>
      </c>
      <c r="H295" s="40">
        <f t="shared" si="4"/>
        <v>-4.2304776361183904E-3</v>
      </c>
    </row>
    <row r="296" spans="1:8" ht="15.75" customHeight="1" x14ac:dyDescent="0.25">
      <c r="A296" s="28">
        <v>42790</v>
      </c>
      <c r="B296" s="29">
        <v>11920.900390999999</v>
      </c>
      <c r="C296" s="29">
        <v>11934.639648</v>
      </c>
      <c r="D296" s="29">
        <v>11722.349609000001</v>
      </c>
      <c r="E296" s="29">
        <v>11804.030273</v>
      </c>
      <c r="F296" s="29">
        <v>11804.030273</v>
      </c>
      <c r="G296" s="29">
        <v>98702100</v>
      </c>
      <c r="H296" s="40">
        <f t="shared" si="4"/>
        <v>-1.2035641958516363E-2</v>
      </c>
    </row>
    <row r="297" spans="1:8" ht="15.75" customHeight="1" x14ac:dyDescent="0.25">
      <c r="A297" s="28">
        <v>42793</v>
      </c>
      <c r="B297" s="29">
        <v>11858.139648</v>
      </c>
      <c r="C297" s="29">
        <v>11860.820313</v>
      </c>
      <c r="D297" s="29">
        <v>11792.509765999999</v>
      </c>
      <c r="E297" s="29">
        <v>11822.669921999999</v>
      </c>
      <c r="F297" s="29">
        <v>11822.669921999999</v>
      </c>
      <c r="G297" s="29">
        <v>62847100</v>
      </c>
      <c r="H297" s="40">
        <f t="shared" si="4"/>
        <v>1.5790919346110321E-3</v>
      </c>
    </row>
    <row r="298" spans="1:8" ht="15.75" customHeight="1" x14ac:dyDescent="0.25">
      <c r="A298" s="28">
        <v>42794</v>
      </c>
      <c r="B298" s="29">
        <v>11847.089844</v>
      </c>
      <c r="C298" s="29">
        <v>11853.5</v>
      </c>
      <c r="D298" s="29">
        <v>11780.830078000001</v>
      </c>
      <c r="E298" s="29">
        <v>11834.410156</v>
      </c>
      <c r="F298" s="29">
        <v>11834.410156</v>
      </c>
      <c r="G298" s="29">
        <v>71294600</v>
      </c>
      <c r="H298" s="40">
        <f t="shared" si="4"/>
        <v>9.9302730072459156E-4</v>
      </c>
    </row>
    <row r="299" spans="1:8" ht="15.75" customHeight="1" x14ac:dyDescent="0.25">
      <c r="A299" s="28">
        <v>42795</v>
      </c>
      <c r="B299" s="29">
        <v>11915.030273</v>
      </c>
      <c r="C299" s="29">
        <v>12074.019531</v>
      </c>
      <c r="D299" s="29">
        <v>11913.839844</v>
      </c>
      <c r="E299" s="29">
        <v>12067.190430000001</v>
      </c>
      <c r="F299" s="29">
        <v>12067.190430000001</v>
      </c>
      <c r="G299" s="29">
        <v>106268000</v>
      </c>
      <c r="H299" s="40">
        <f t="shared" si="4"/>
        <v>1.9669782518225709E-2</v>
      </c>
    </row>
    <row r="300" spans="1:8" ht="15.75" customHeight="1" x14ac:dyDescent="0.25">
      <c r="A300" s="28">
        <v>42796</v>
      </c>
      <c r="B300" s="29">
        <v>12052.799805000001</v>
      </c>
      <c r="C300" s="29">
        <v>12082.589844</v>
      </c>
      <c r="D300" s="29">
        <v>12041.900390999999</v>
      </c>
      <c r="E300" s="29">
        <v>12059.570313</v>
      </c>
      <c r="F300" s="29">
        <v>12059.570313</v>
      </c>
      <c r="G300" s="29">
        <v>79637900</v>
      </c>
      <c r="H300" s="40">
        <f t="shared" si="4"/>
        <v>-6.3147399920504554E-4</v>
      </c>
    </row>
    <row r="301" spans="1:8" ht="15.75" customHeight="1" x14ac:dyDescent="0.25">
      <c r="A301" s="28">
        <v>42797</v>
      </c>
      <c r="B301" s="29">
        <v>11998.059569999999</v>
      </c>
      <c r="C301" s="29">
        <v>12058.209961</v>
      </c>
      <c r="D301" s="29">
        <v>11995.400390999999</v>
      </c>
      <c r="E301" s="29">
        <v>12027.360352</v>
      </c>
      <c r="F301" s="29">
        <v>12027.360352</v>
      </c>
      <c r="G301" s="29">
        <v>100194300</v>
      </c>
      <c r="H301" s="40">
        <f t="shared" si="4"/>
        <v>-2.6709045317542257E-3</v>
      </c>
    </row>
    <row r="302" spans="1:8" ht="15.75" customHeight="1" x14ac:dyDescent="0.25">
      <c r="A302" s="28">
        <v>42800</v>
      </c>
      <c r="B302" s="29">
        <v>11956.809569999999</v>
      </c>
      <c r="C302" s="29">
        <v>11998.830078000001</v>
      </c>
      <c r="D302" s="29">
        <v>11921.570313</v>
      </c>
      <c r="E302" s="29">
        <v>11958.400390999999</v>
      </c>
      <c r="F302" s="29">
        <v>11958.400390999999</v>
      </c>
      <c r="G302" s="29">
        <v>96192800</v>
      </c>
      <c r="H302" s="40">
        <f t="shared" si="4"/>
        <v>-5.7335906617725918E-3</v>
      </c>
    </row>
    <row r="303" spans="1:8" ht="15.75" customHeight="1" x14ac:dyDescent="0.25">
      <c r="A303" s="28">
        <v>42801</v>
      </c>
      <c r="B303" s="29">
        <v>11963.759765999999</v>
      </c>
      <c r="C303" s="29">
        <v>11988.870117</v>
      </c>
      <c r="D303" s="29">
        <v>11935.330078000001</v>
      </c>
      <c r="E303" s="29">
        <v>11966.139648</v>
      </c>
      <c r="F303" s="29">
        <v>11966.139648</v>
      </c>
      <c r="G303" s="29">
        <v>76452900</v>
      </c>
      <c r="H303" s="40">
        <f t="shared" si="4"/>
        <v>6.4718162521359979E-4</v>
      </c>
    </row>
    <row r="304" spans="1:8" ht="15.75" customHeight="1" x14ac:dyDescent="0.25">
      <c r="A304" s="28">
        <v>42802</v>
      </c>
      <c r="B304" s="29">
        <v>11922.860352</v>
      </c>
      <c r="C304" s="29">
        <v>12017.280273</v>
      </c>
      <c r="D304" s="29">
        <v>11922.309569999999</v>
      </c>
      <c r="E304" s="29">
        <v>11967.309569999999</v>
      </c>
      <c r="F304" s="29">
        <v>11967.309569999999</v>
      </c>
      <c r="G304" s="29">
        <v>96140500</v>
      </c>
      <c r="H304" s="40">
        <f t="shared" si="4"/>
        <v>9.7769375455580843E-5</v>
      </c>
    </row>
    <row r="305" spans="1:8" ht="15.75" customHeight="1" x14ac:dyDescent="0.25">
      <c r="A305" s="28">
        <v>42803</v>
      </c>
      <c r="B305" s="29">
        <v>11923.509765999999</v>
      </c>
      <c r="C305" s="29">
        <v>12024.700194999999</v>
      </c>
      <c r="D305" s="29">
        <v>11917.780273</v>
      </c>
      <c r="E305" s="29">
        <v>11978.389648</v>
      </c>
      <c r="F305" s="29">
        <v>11978.389648</v>
      </c>
      <c r="G305" s="29">
        <v>102964600</v>
      </c>
      <c r="H305" s="40">
        <f t="shared" si="4"/>
        <v>9.2586206909661684E-4</v>
      </c>
    </row>
    <row r="306" spans="1:8" ht="15.75" customHeight="1" x14ac:dyDescent="0.25">
      <c r="A306" s="28">
        <v>42804</v>
      </c>
      <c r="B306" s="29">
        <v>12018.480469</v>
      </c>
      <c r="C306" s="29">
        <v>12067.070313</v>
      </c>
      <c r="D306" s="29">
        <v>11936.809569999999</v>
      </c>
      <c r="E306" s="29">
        <v>11963.179688</v>
      </c>
      <c r="F306" s="29">
        <v>11963.179688</v>
      </c>
      <c r="G306" s="29">
        <v>107316000</v>
      </c>
      <c r="H306" s="40">
        <f t="shared" si="4"/>
        <v>-1.2697833721363461E-3</v>
      </c>
    </row>
    <row r="307" spans="1:8" ht="15.75" customHeight="1" x14ac:dyDescent="0.25">
      <c r="A307" s="28">
        <v>42807</v>
      </c>
      <c r="B307" s="29">
        <v>11954.799805000001</v>
      </c>
      <c r="C307" s="29">
        <v>12006.009765999999</v>
      </c>
      <c r="D307" s="29">
        <v>11949.030273</v>
      </c>
      <c r="E307" s="29">
        <v>11990.030273</v>
      </c>
      <c r="F307" s="29">
        <v>11990.030273</v>
      </c>
      <c r="G307" s="29">
        <v>75690500</v>
      </c>
      <c r="H307" s="40">
        <f t="shared" si="4"/>
        <v>2.2444354845672088E-3</v>
      </c>
    </row>
    <row r="308" spans="1:8" ht="15.75" customHeight="1" x14ac:dyDescent="0.25">
      <c r="A308" s="28">
        <v>42808</v>
      </c>
      <c r="B308" s="29">
        <v>11987.339844</v>
      </c>
      <c r="C308" s="29">
        <v>12002.75</v>
      </c>
      <c r="D308" s="29">
        <v>11930.379883</v>
      </c>
      <c r="E308" s="29">
        <v>11988.790039</v>
      </c>
      <c r="F308" s="29">
        <v>11988.790039</v>
      </c>
      <c r="G308" s="29">
        <v>105152600</v>
      </c>
      <c r="H308" s="40">
        <f t="shared" si="4"/>
        <v>-1.03438771359321E-4</v>
      </c>
    </row>
    <row r="309" spans="1:8" ht="15.75" customHeight="1" x14ac:dyDescent="0.25">
      <c r="A309" s="28">
        <v>42809</v>
      </c>
      <c r="B309" s="29">
        <v>12000.440430000001</v>
      </c>
      <c r="C309" s="29">
        <v>12027.049805000001</v>
      </c>
      <c r="D309" s="29">
        <v>11977.320313</v>
      </c>
      <c r="E309" s="29">
        <v>12009.870117</v>
      </c>
      <c r="F309" s="29">
        <v>12009.870117</v>
      </c>
      <c r="G309" s="29">
        <v>101358200</v>
      </c>
      <c r="H309" s="40">
        <f t="shared" si="4"/>
        <v>1.7583157208882483E-3</v>
      </c>
    </row>
    <row r="310" spans="1:8" ht="15.75" customHeight="1" x14ac:dyDescent="0.25">
      <c r="A310" s="28">
        <v>42810</v>
      </c>
      <c r="B310" s="29">
        <v>12140.299805000001</v>
      </c>
      <c r="C310" s="29">
        <v>12156.440430000001</v>
      </c>
      <c r="D310" s="29">
        <v>12046.070313</v>
      </c>
      <c r="E310" s="29">
        <v>12083.179688</v>
      </c>
      <c r="F310" s="29">
        <v>12083.179688</v>
      </c>
      <c r="G310" s="29">
        <v>119337500</v>
      </c>
      <c r="H310" s="40">
        <f t="shared" si="4"/>
        <v>6.1041102264902669E-3</v>
      </c>
    </row>
    <row r="311" spans="1:8" ht="15.75" customHeight="1" x14ac:dyDescent="0.25">
      <c r="A311" s="28">
        <v>42811</v>
      </c>
      <c r="B311" s="29">
        <v>12039.240234000001</v>
      </c>
      <c r="C311" s="29">
        <v>12117.900390999999</v>
      </c>
      <c r="D311" s="29">
        <v>12018.269531</v>
      </c>
      <c r="E311" s="29">
        <v>12095.240234000001</v>
      </c>
      <c r="F311" s="29">
        <v>12095.240234000001</v>
      </c>
      <c r="G311" s="29">
        <v>187435700</v>
      </c>
      <c r="H311" s="40">
        <f t="shared" si="4"/>
        <v>9.9812684338207447E-4</v>
      </c>
    </row>
    <row r="312" spans="1:8" ht="15.75" customHeight="1" x14ac:dyDescent="0.25">
      <c r="A312" s="28">
        <v>42814</v>
      </c>
      <c r="B312" s="29">
        <v>12050.809569999999</v>
      </c>
      <c r="C312" s="29">
        <v>12082.309569999999</v>
      </c>
      <c r="D312" s="29">
        <v>12033.240234000001</v>
      </c>
      <c r="E312" s="29">
        <v>12052.900390999999</v>
      </c>
      <c r="F312" s="29">
        <v>12052.900390999999</v>
      </c>
      <c r="G312" s="29">
        <v>107350200</v>
      </c>
      <c r="H312" s="40">
        <f t="shared" si="4"/>
        <v>-3.5005375817988016E-3</v>
      </c>
    </row>
    <row r="313" spans="1:8" ht="15.75" customHeight="1" x14ac:dyDescent="0.25">
      <c r="A313" s="28">
        <v>42815</v>
      </c>
      <c r="B313" s="29">
        <v>12083.009765999999</v>
      </c>
      <c r="C313" s="29">
        <v>12111.240234000001</v>
      </c>
      <c r="D313" s="29">
        <v>11938.419921999999</v>
      </c>
      <c r="E313" s="29">
        <v>11962.129883</v>
      </c>
      <c r="F313" s="29">
        <v>11962.129883</v>
      </c>
      <c r="G313" s="29">
        <v>130893800</v>
      </c>
      <c r="H313" s="40">
        <f t="shared" si="4"/>
        <v>-7.5310095541633038E-3</v>
      </c>
    </row>
    <row r="314" spans="1:8" ht="15.75" customHeight="1" x14ac:dyDescent="0.25">
      <c r="A314" s="28">
        <v>42816</v>
      </c>
      <c r="B314" s="29">
        <v>11870.780273</v>
      </c>
      <c r="C314" s="29">
        <v>11934.349609000001</v>
      </c>
      <c r="D314" s="29">
        <v>11850.269531</v>
      </c>
      <c r="E314" s="29">
        <v>11904.120117</v>
      </c>
      <c r="F314" s="29">
        <v>11904.120117</v>
      </c>
      <c r="G314" s="29">
        <v>106874600</v>
      </c>
      <c r="H314" s="40">
        <f t="shared" si="4"/>
        <v>-4.8494512739274409E-3</v>
      </c>
    </row>
    <row r="315" spans="1:8" ht="15.75" customHeight="1" x14ac:dyDescent="0.25">
      <c r="A315" s="28">
        <v>42817</v>
      </c>
      <c r="B315" s="29">
        <v>11914.200194999999</v>
      </c>
      <c r="C315" s="29">
        <v>12043.669921999999</v>
      </c>
      <c r="D315" s="29">
        <v>11896.679688</v>
      </c>
      <c r="E315" s="29">
        <v>12039.679688</v>
      </c>
      <c r="F315" s="29">
        <v>12039.679688</v>
      </c>
      <c r="G315" s="29">
        <v>84715200</v>
      </c>
      <c r="H315" s="40">
        <f t="shared" si="4"/>
        <v>1.1387617872438138E-2</v>
      </c>
    </row>
    <row r="316" spans="1:8" ht="15.75" customHeight="1" x14ac:dyDescent="0.25">
      <c r="A316" s="28">
        <v>42818</v>
      </c>
      <c r="B316" s="29">
        <v>12033.269531</v>
      </c>
      <c r="C316" s="29">
        <v>12082.669921999999</v>
      </c>
      <c r="D316" s="29">
        <v>12010.330078000001</v>
      </c>
      <c r="E316" s="29">
        <v>12064.269531</v>
      </c>
      <c r="F316" s="29">
        <v>12064.269531</v>
      </c>
      <c r="G316" s="29">
        <v>92696000</v>
      </c>
      <c r="H316" s="40">
        <f t="shared" si="4"/>
        <v>2.0424001001047021E-3</v>
      </c>
    </row>
    <row r="317" spans="1:8" ht="15.75" customHeight="1" x14ac:dyDescent="0.25">
      <c r="A317" s="28">
        <v>42821</v>
      </c>
      <c r="B317" s="29">
        <v>11957.650390999999</v>
      </c>
      <c r="C317" s="29">
        <v>11996.349609000001</v>
      </c>
      <c r="D317" s="29">
        <v>11916.070313</v>
      </c>
      <c r="E317" s="29">
        <v>11996.070313</v>
      </c>
      <c r="F317" s="29">
        <v>11996.070313</v>
      </c>
      <c r="G317" s="29">
        <v>86289200</v>
      </c>
      <c r="H317" s="40">
        <f t="shared" si="4"/>
        <v>-5.6529919051259148E-3</v>
      </c>
    </row>
    <row r="318" spans="1:8" ht="15.75" customHeight="1" x14ac:dyDescent="0.25">
      <c r="A318" s="28">
        <v>42822</v>
      </c>
      <c r="B318" s="29">
        <v>12062.690430000001</v>
      </c>
      <c r="C318" s="29">
        <v>12158.719727</v>
      </c>
      <c r="D318" s="29">
        <v>12045.169921999999</v>
      </c>
      <c r="E318" s="29">
        <v>12149.419921999999</v>
      </c>
      <c r="F318" s="29">
        <v>12149.419921999999</v>
      </c>
      <c r="G318" s="29">
        <v>92961200</v>
      </c>
      <c r="H318" s="40">
        <f t="shared" si="4"/>
        <v>1.2783320287295785E-2</v>
      </c>
    </row>
    <row r="319" spans="1:8" ht="15.75" customHeight="1" x14ac:dyDescent="0.25">
      <c r="A319" s="28">
        <v>42823</v>
      </c>
      <c r="B319" s="29">
        <v>12195.860352</v>
      </c>
      <c r="C319" s="29">
        <v>12233.759765999999</v>
      </c>
      <c r="D319" s="29">
        <v>12180.830078000001</v>
      </c>
      <c r="E319" s="29">
        <v>12203</v>
      </c>
      <c r="F319" s="29">
        <v>12203</v>
      </c>
      <c r="G319" s="29">
        <v>101247900</v>
      </c>
      <c r="H319" s="40">
        <f t="shared" si="4"/>
        <v>4.4100935142572517E-3</v>
      </c>
    </row>
    <row r="320" spans="1:8" ht="15.75" customHeight="1" x14ac:dyDescent="0.25">
      <c r="A320" s="28">
        <v>42824</v>
      </c>
      <c r="B320" s="29">
        <v>12220.639648</v>
      </c>
      <c r="C320" s="29">
        <v>12258.370117</v>
      </c>
      <c r="D320" s="29">
        <v>12200.339844</v>
      </c>
      <c r="E320" s="29">
        <v>12256.429688</v>
      </c>
      <c r="F320" s="29">
        <v>12256.429688</v>
      </c>
      <c r="G320" s="29">
        <v>85850100</v>
      </c>
      <c r="H320" s="40">
        <f t="shared" si="4"/>
        <v>4.3784059657461238E-3</v>
      </c>
    </row>
    <row r="321" spans="1:8" ht="15.75" customHeight="1" x14ac:dyDescent="0.25">
      <c r="A321" s="28">
        <v>42825</v>
      </c>
      <c r="B321" s="29">
        <v>12241.570313</v>
      </c>
      <c r="C321" s="29">
        <v>12313.290039</v>
      </c>
      <c r="D321" s="29">
        <v>12230.169921999999</v>
      </c>
      <c r="E321" s="29">
        <v>12312.870117</v>
      </c>
      <c r="F321" s="29">
        <v>12312.870117</v>
      </c>
      <c r="G321" s="29">
        <v>109664900</v>
      </c>
      <c r="H321" s="40">
        <f t="shared" si="4"/>
        <v>4.6049649397703618E-3</v>
      </c>
    </row>
    <row r="322" spans="1:8" ht="15.75" customHeight="1" x14ac:dyDescent="0.25">
      <c r="A322" s="28">
        <v>42828</v>
      </c>
      <c r="B322" s="29">
        <v>12368.820313</v>
      </c>
      <c r="C322" s="29">
        <v>12375.580078000001</v>
      </c>
      <c r="D322" s="29">
        <v>12256.940430000001</v>
      </c>
      <c r="E322" s="29">
        <v>12257.200194999999</v>
      </c>
      <c r="F322" s="29">
        <v>12257.200194999999</v>
      </c>
      <c r="G322" s="29">
        <v>85845700</v>
      </c>
      <c r="H322" s="40">
        <f t="shared" si="4"/>
        <v>-4.5212790739292963E-3</v>
      </c>
    </row>
    <row r="323" spans="1:8" ht="15.75" customHeight="1" x14ac:dyDescent="0.25">
      <c r="A323" s="28">
        <v>42829</v>
      </c>
      <c r="B323" s="29">
        <v>12255.719727</v>
      </c>
      <c r="C323" s="29">
        <v>12288.780273</v>
      </c>
      <c r="D323" s="29">
        <v>12225.379883</v>
      </c>
      <c r="E323" s="29">
        <v>12282.339844</v>
      </c>
      <c r="F323" s="29">
        <v>12282.339844</v>
      </c>
      <c r="G323" s="29">
        <v>114566700</v>
      </c>
      <c r="H323" s="40">
        <f t="shared" si="4"/>
        <v>2.0510107202340588E-3</v>
      </c>
    </row>
    <row r="324" spans="1:8" ht="15.75" customHeight="1" x14ac:dyDescent="0.25">
      <c r="A324" s="28">
        <v>42830</v>
      </c>
      <c r="B324" s="29">
        <v>12280.059569999999</v>
      </c>
      <c r="C324" s="29">
        <v>12293.129883</v>
      </c>
      <c r="D324" s="29">
        <v>12212.169921999999</v>
      </c>
      <c r="E324" s="29">
        <v>12217.540039</v>
      </c>
      <c r="F324" s="29">
        <v>12217.540039</v>
      </c>
      <c r="G324" s="29">
        <v>84216400</v>
      </c>
      <c r="H324" s="40">
        <f t="shared" ref="H324:H387" si="5">F324/F323-1</f>
        <v>-5.2758518183858572E-3</v>
      </c>
    </row>
    <row r="325" spans="1:8" ht="15.75" customHeight="1" x14ac:dyDescent="0.25">
      <c r="A325" s="28">
        <v>42831</v>
      </c>
      <c r="B325" s="29">
        <v>12147.370117</v>
      </c>
      <c r="C325" s="29">
        <v>12242.5</v>
      </c>
      <c r="D325" s="29">
        <v>12119.040039</v>
      </c>
      <c r="E325" s="29">
        <v>12230.889648</v>
      </c>
      <c r="F325" s="29">
        <v>12230.889648</v>
      </c>
      <c r="G325" s="29">
        <v>74256200</v>
      </c>
      <c r="H325" s="40">
        <f t="shared" si="5"/>
        <v>1.0926593207296609E-3</v>
      </c>
    </row>
    <row r="326" spans="1:8" ht="15.75" customHeight="1" x14ac:dyDescent="0.25">
      <c r="A326" s="28">
        <v>42832</v>
      </c>
      <c r="B326" s="29">
        <v>12174.509765999999</v>
      </c>
      <c r="C326" s="29">
        <v>12225.059569999999</v>
      </c>
      <c r="D326" s="29">
        <v>12144.980469</v>
      </c>
      <c r="E326" s="29">
        <v>12225.059569999999</v>
      </c>
      <c r="F326" s="29">
        <v>12225.059569999999</v>
      </c>
      <c r="G326" s="29">
        <v>71891000</v>
      </c>
      <c r="H326" s="40">
        <f t="shared" si="5"/>
        <v>-4.7666835101844995E-4</v>
      </c>
    </row>
    <row r="327" spans="1:8" ht="15.75" customHeight="1" x14ac:dyDescent="0.25">
      <c r="A327" s="28">
        <v>42835</v>
      </c>
      <c r="B327" s="29">
        <v>12244.5</v>
      </c>
      <c r="C327" s="29">
        <v>12246.879883</v>
      </c>
      <c r="D327" s="29">
        <v>12178.099609000001</v>
      </c>
      <c r="E327" s="29">
        <v>12200.519531</v>
      </c>
      <c r="F327" s="29">
        <v>12200.519531</v>
      </c>
      <c r="G327" s="29">
        <v>56772300</v>
      </c>
      <c r="H327" s="40">
        <f t="shared" si="5"/>
        <v>-2.0073553719296422E-3</v>
      </c>
    </row>
    <row r="328" spans="1:8" ht="15.75" customHeight="1" x14ac:dyDescent="0.25">
      <c r="A328" s="28">
        <v>42836</v>
      </c>
      <c r="B328" s="29">
        <v>12149.400390999999</v>
      </c>
      <c r="C328" s="29">
        <v>12221.429688</v>
      </c>
      <c r="D328" s="29">
        <v>12049.929688</v>
      </c>
      <c r="E328" s="29">
        <v>12139.349609000001</v>
      </c>
      <c r="F328" s="29">
        <v>12139.349609000001</v>
      </c>
      <c r="G328" s="29">
        <v>81596000</v>
      </c>
      <c r="H328" s="40">
        <f t="shared" si="5"/>
        <v>-5.0137145262194593E-3</v>
      </c>
    </row>
    <row r="329" spans="1:8" ht="15.75" customHeight="1" x14ac:dyDescent="0.25">
      <c r="A329" s="28">
        <v>42837</v>
      </c>
      <c r="B329" s="29">
        <v>12174.959961</v>
      </c>
      <c r="C329" s="29">
        <v>12242.759765999999</v>
      </c>
      <c r="D329" s="29">
        <v>12123.120117</v>
      </c>
      <c r="E329" s="29">
        <v>12154.700194999999</v>
      </c>
      <c r="F329" s="29">
        <v>12154.700194999999</v>
      </c>
      <c r="G329" s="29">
        <v>74185200</v>
      </c>
      <c r="H329" s="40">
        <f t="shared" si="5"/>
        <v>1.2645311729566622E-3</v>
      </c>
    </row>
    <row r="330" spans="1:8" ht="15.75" customHeight="1" x14ac:dyDescent="0.25">
      <c r="A330" s="28">
        <v>42838</v>
      </c>
      <c r="B330" s="29">
        <v>12137.570313</v>
      </c>
      <c r="C330" s="29">
        <v>12147.700194999999</v>
      </c>
      <c r="D330" s="29">
        <v>12089.940430000001</v>
      </c>
      <c r="E330" s="29">
        <v>12109</v>
      </c>
      <c r="F330" s="29">
        <v>12109</v>
      </c>
      <c r="G330" s="29">
        <v>73577600</v>
      </c>
      <c r="H330" s="40">
        <f t="shared" si="5"/>
        <v>-3.7598784229000426E-3</v>
      </c>
    </row>
    <row r="331" spans="1:8" ht="15.75" customHeight="1" x14ac:dyDescent="0.25">
      <c r="A331" s="28">
        <v>42843</v>
      </c>
      <c r="B331" s="29">
        <v>12135.610352</v>
      </c>
      <c r="C331" s="29">
        <v>12162.469727</v>
      </c>
      <c r="D331" s="29">
        <v>11996.740234000001</v>
      </c>
      <c r="E331" s="29">
        <v>12000.440430000001</v>
      </c>
      <c r="F331" s="29">
        <v>12000.440430000001</v>
      </c>
      <c r="G331" s="29">
        <v>87088100</v>
      </c>
      <c r="H331" s="40">
        <f t="shared" si="5"/>
        <v>-8.9651969609381155E-3</v>
      </c>
    </row>
    <row r="332" spans="1:8" ht="15.75" customHeight="1" x14ac:dyDescent="0.25">
      <c r="A332" s="28">
        <v>42844</v>
      </c>
      <c r="B332" s="29">
        <v>12014.030273</v>
      </c>
      <c r="C332" s="29">
        <v>12040.230469</v>
      </c>
      <c r="D332" s="29">
        <v>12001.860352</v>
      </c>
      <c r="E332" s="29">
        <v>12016.450194999999</v>
      </c>
      <c r="F332" s="29">
        <v>12016.450194999999</v>
      </c>
      <c r="G332" s="29">
        <v>83247900</v>
      </c>
      <c r="H332" s="40">
        <f t="shared" si="5"/>
        <v>1.3340981185969714E-3</v>
      </c>
    </row>
    <row r="333" spans="1:8" ht="15.75" customHeight="1" x14ac:dyDescent="0.25">
      <c r="A333" s="28">
        <v>42845</v>
      </c>
      <c r="B333" s="29">
        <v>11968.059569999999</v>
      </c>
      <c r="C333" s="29">
        <v>12050.660156</v>
      </c>
      <c r="D333" s="29">
        <v>11941.570313</v>
      </c>
      <c r="E333" s="29">
        <v>12027.320313</v>
      </c>
      <c r="F333" s="29">
        <v>12027.320313</v>
      </c>
      <c r="G333" s="29">
        <v>82816800</v>
      </c>
      <c r="H333" s="40">
        <f t="shared" si="5"/>
        <v>9.0460309189510646E-4</v>
      </c>
    </row>
    <row r="334" spans="1:8" ht="15.75" customHeight="1" x14ac:dyDescent="0.25">
      <c r="A334" s="28">
        <v>42846</v>
      </c>
      <c r="B334" s="29">
        <v>12032.780273</v>
      </c>
      <c r="C334" s="29">
        <v>12091.330078000001</v>
      </c>
      <c r="D334" s="29">
        <v>12009.120117</v>
      </c>
      <c r="E334" s="29">
        <v>12048.570313</v>
      </c>
      <c r="F334" s="29">
        <v>12048.570313</v>
      </c>
      <c r="G334" s="29">
        <v>106406900</v>
      </c>
      <c r="H334" s="40">
        <f t="shared" si="5"/>
        <v>1.7668108478854361E-3</v>
      </c>
    </row>
    <row r="335" spans="1:8" ht="15.75" customHeight="1" x14ac:dyDescent="0.25">
      <c r="A335" s="28">
        <v>42849</v>
      </c>
      <c r="B335" s="29">
        <v>12296.559569999999</v>
      </c>
      <c r="C335" s="29">
        <v>12456.179688</v>
      </c>
      <c r="D335" s="29">
        <v>12289.370117</v>
      </c>
      <c r="E335" s="29">
        <v>12454.980469</v>
      </c>
      <c r="F335" s="29">
        <v>12454.980469</v>
      </c>
      <c r="G335" s="29">
        <v>186060600</v>
      </c>
      <c r="H335" s="40">
        <f t="shared" si="5"/>
        <v>3.37309859545325E-2</v>
      </c>
    </row>
    <row r="336" spans="1:8" ht="15.75" customHeight="1" x14ac:dyDescent="0.25">
      <c r="A336" s="28">
        <v>42850</v>
      </c>
      <c r="B336" s="29">
        <v>12457.830078000001</v>
      </c>
      <c r="C336" s="29">
        <v>12482.900390999999</v>
      </c>
      <c r="D336" s="29">
        <v>12439.110352</v>
      </c>
      <c r="E336" s="29">
        <v>12467.040039</v>
      </c>
      <c r="F336" s="29">
        <v>12467.040039</v>
      </c>
      <c r="G336" s="29">
        <v>91489400</v>
      </c>
      <c r="H336" s="40">
        <f t="shared" si="5"/>
        <v>9.6825282303858451E-4</v>
      </c>
    </row>
    <row r="337" spans="1:8" ht="15.75" customHeight="1" x14ac:dyDescent="0.25">
      <c r="A337" s="28">
        <v>42851</v>
      </c>
      <c r="B337" s="29">
        <v>12466.5</v>
      </c>
      <c r="C337" s="29">
        <v>12486.290039</v>
      </c>
      <c r="D337" s="29">
        <v>12442.370117</v>
      </c>
      <c r="E337" s="29">
        <v>12472.799805000001</v>
      </c>
      <c r="F337" s="29">
        <v>12472.799805000001</v>
      </c>
      <c r="G337" s="29">
        <v>87667300</v>
      </c>
      <c r="H337" s="40">
        <f t="shared" si="5"/>
        <v>4.619994787842252E-4</v>
      </c>
    </row>
    <row r="338" spans="1:8" ht="15.75" customHeight="1" x14ac:dyDescent="0.25">
      <c r="A338" s="28">
        <v>42852</v>
      </c>
      <c r="B338" s="29">
        <v>12440.009765999999</v>
      </c>
      <c r="C338" s="29">
        <v>12478.280273</v>
      </c>
      <c r="D338" s="29">
        <v>12426.990234000001</v>
      </c>
      <c r="E338" s="29">
        <v>12443.790039</v>
      </c>
      <c r="F338" s="29">
        <v>12443.790039</v>
      </c>
      <c r="G338" s="29">
        <v>101179400</v>
      </c>
      <c r="H338" s="40">
        <f t="shared" si="5"/>
        <v>-2.3258423492351632E-3</v>
      </c>
    </row>
    <row r="339" spans="1:8" ht="15.75" customHeight="1" x14ac:dyDescent="0.25">
      <c r="A339" s="28">
        <v>42853</v>
      </c>
      <c r="B339" s="29">
        <v>12417.889648</v>
      </c>
      <c r="C339" s="29">
        <v>12462.110352</v>
      </c>
      <c r="D339" s="29">
        <v>12414.099609000001</v>
      </c>
      <c r="E339" s="29">
        <v>12438.009765999999</v>
      </c>
      <c r="F339" s="29">
        <v>12438.009765999999</v>
      </c>
      <c r="G339" s="29">
        <v>101811900</v>
      </c>
      <c r="H339" s="40">
        <f t="shared" si="5"/>
        <v>-4.6451065004182723E-4</v>
      </c>
    </row>
    <row r="340" spans="1:8" ht="15.75" customHeight="1" x14ac:dyDescent="0.25">
      <c r="A340" s="28">
        <v>42857</v>
      </c>
      <c r="B340" s="29">
        <v>12478.459961</v>
      </c>
      <c r="C340" s="29">
        <v>12511.169921999999</v>
      </c>
      <c r="D340" s="29">
        <v>12433.509765999999</v>
      </c>
      <c r="E340" s="29">
        <v>12507.900390999999</v>
      </c>
      <c r="F340" s="29">
        <v>12507.900390999999</v>
      </c>
      <c r="G340" s="29">
        <v>85263200</v>
      </c>
      <c r="H340" s="40">
        <f t="shared" si="5"/>
        <v>5.6191164273764471E-3</v>
      </c>
    </row>
    <row r="341" spans="1:8" ht="15.75" customHeight="1" x14ac:dyDescent="0.25">
      <c r="A341" s="28">
        <v>42858</v>
      </c>
      <c r="B341" s="29">
        <v>12502.360352</v>
      </c>
      <c r="C341" s="29">
        <v>12532.25</v>
      </c>
      <c r="D341" s="29">
        <v>12477.870117</v>
      </c>
      <c r="E341" s="29">
        <v>12527.839844</v>
      </c>
      <c r="F341" s="29">
        <v>12527.839844</v>
      </c>
      <c r="G341" s="29">
        <v>79318800</v>
      </c>
      <c r="H341" s="40">
        <f t="shared" si="5"/>
        <v>1.5941486881640987E-3</v>
      </c>
    </row>
    <row r="342" spans="1:8" ht="15.75" customHeight="1" x14ac:dyDescent="0.25">
      <c r="A342" s="28">
        <v>42859</v>
      </c>
      <c r="B342" s="29">
        <v>12552.059569999999</v>
      </c>
      <c r="C342" s="29">
        <v>12648.219727</v>
      </c>
      <c r="D342" s="29">
        <v>12539.709961</v>
      </c>
      <c r="E342" s="29">
        <v>12647.780273</v>
      </c>
      <c r="F342" s="29">
        <v>12647.780273</v>
      </c>
      <c r="G342" s="29">
        <v>102442000</v>
      </c>
      <c r="H342" s="40">
        <f t="shared" si="5"/>
        <v>9.5739114239590251E-3</v>
      </c>
    </row>
    <row r="343" spans="1:8" ht="15.75" customHeight="1" x14ac:dyDescent="0.25">
      <c r="A343" s="28">
        <v>42860</v>
      </c>
      <c r="B343" s="29">
        <v>12601.459961</v>
      </c>
      <c r="C343" s="29">
        <v>12718.660156</v>
      </c>
      <c r="D343" s="29">
        <v>12591.75</v>
      </c>
      <c r="E343" s="29">
        <v>12716.889648</v>
      </c>
      <c r="F343" s="29">
        <v>12716.889648</v>
      </c>
      <c r="G343" s="29">
        <v>104480300</v>
      </c>
      <c r="H343" s="40">
        <f t="shared" si="5"/>
        <v>5.4641505077006602E-3</v>
      </c>
    </row>
    <row r="344" spans="1:8" ht="15.75" customHeight="1" x14ac:dyDescent="0.25">
      <c r="A344" s="28">
        <v>42863</v>
      </c>
      <c r="B344" s="29">
        <v>12758.480469</v>
      </c>
      <c r="C344" s="29">
        <v>12762.040039</v>
      </c>
      <c r="D344" s="29">
        <v>12659.700194999999</v>
      </c>
      <c r="E344" s="29">
        <v>12694.549805000001</v>
      </c>
      <c r="F344" s="29">
        <v>12694.549805000001</v>
      </c>
      <c r="G344" s="29">
        <v>97719300</v>
      </c>
      <c r="H344" s="40">
        <f t="shared" si="5"/>
        <v>-1.7567065232427792E-3</v>
      </c>
    </row>
    <row r="345" spans="1:8" ht="15.75" customHeight="1" x14ac:dyDescent="0.25">
      <c r="A345" s="28">
        <v>42864</v>
      </c>
      <c r="B345" s="29">
        <v>12732.740234000001</v>
      </c>
      <c r="C345" s="29">
        <v>12783.230469</v>
      </c>
      <c r="D345" s="29">
        <v>12703.959961</v>
      </c>
      <c r="E345" s="29">
        <v>12749.120117</v>
      </c>
      <c r="F345" s="29">
        <v>12749.120117</v>
      </c>
      <c r="G345" s="29">
        <v>109857600</v>
      </c>
      <c r="H345" s="40">
        <f t="shared" si="5"/>
        <v>4.2987197528270293E-3</v>
      </c>
    </row>
    <row r="346" spans="1:8" ht="15.75" customHeight="1" x14ac:dyDescent="0.25">
      <c r="A346" s="28">
        <v>42865</v>
      </c>
      <c r="B346" s="29">
        <v>12728.969727</v>
      </c>
      <c r="C346" s="29">
        <v>12776.080078000001</v>
      </c>
      <c r="D346" s="29">
        <v>12715.669921999999</v>
      </c>
      <c r="E346" s="29">
        <v>12757.459961</v>
      </c>
      <c r="F346" s="29">
        <v>12757.459961</v>
      </c>
      <c r="G346" s="29">
        <v>104830700</v>
      </c>
      <c r="H346" s="40">
        <f t="shared" si="5"/>
        <v>6.5415055497664021E-4</v>
      </c>
    </row>
    <row r="347" spans="1:8" ht="15.75" customHeight="1" x14ac:dyDescent="0.25">
      <c r="A347" s="28">
        <v>42866</v>
      </c>
      <c r="B347" s="29">
        <v>12767.129883</v>
      </c>
      <c r="C347" s="29">
        <v>12772.879883</v>
      </c>
      <c r="D347" s="29">
        <v>12662.490234000001</v>
      </c>
      <c r="E347" s="29">
        <v>12711.059569999999</v>
      </c>
      <c r="F347" s="29">
        <v>12711.059569999999</v>
      </c>
      <c r="G347" s="29">
        <v>100141500</v>
      </c>
      <c r="H347" s="40">
        <f t="shared" si="5"/>
        <v>-3.6371182932847246E-3</v>
      </c>
    </row>
    <row r="348" spans="1:8" ht="15.75" customHeight="1" x14ac:dyDescent="0.25">
      <c r="A348" s="28">
        <v>42867</v>
      </c>
      <c r="B348" s="29">
        <v>12728.839844</v>
      </c>
      <c r="C348" s="29">
        <v>12771</v>
      </c>
      <c r="D348" s="29">
        <v>12714.379883</v>
      </c>
      <c r="E348" s="29">
        <v>12770.410156</v>
      </c>
      <c r="F348" s="29">
        <v>12770.410156</v>
      </c>
      <c r="G348" s="29">
        <v>106195300</v>
      </c>
      <c r="H348" s="40">
        <f t="shared" si="5"/>
        <v>4.6692083907839965E-3</v>
      </c>
    </row>
    <row r="349" spans="1:8" ht="15.75" customHeight="1" x14ac:dyDescent="0.25">
      <c r="A349" s="28">
        <v>42870</v>
      </c>
      <c r="B349" s="29">
        <v>12824.049805000001</v>
      </c>
      <c r="C349" s="29">
        <v>12832.290039</v>
      </c>
      <c r="D349" s="29">
        <v>12729.490234000001</v>
      </c>
      <c r="E349" s="29">
        <v>12807.040039</v>
      </c>
      <c r="F349" s="29">
        <v>12807.040039</v>
      </c>
      <c r="G349" s="29">
        <v>84466400</v>
      </c>
      <c r="H349" s="40">
        <f t="shared" si="5"/>
        <v>2.8683403706333266E-3</v>
      </c>
    </row>
    <row r="350" spans="1:8" ht="15.75" customHeight="1" x14ac:dyDescent="0.25">
      <c r="A350" s="28">
        <v>42871</v>
      </c>
      <c r="B350" s="29">
        <v>12787.690430000001</v>
      </c>
      <c r="C350" s="29">
        <v>12841.660156</v>
      </c>
      <c r="D350" s="29">
        <v>12776.019531</v>
      </c>
      <c r="E350" s="29">
        <v>12804.530273</v>
      </c>
      <c r="F350" s="29">
        <v>12804.530273</v>
      </c>
      <c r="G350" s="29">
        <v>77912000</v>
      </c>
      <c r="H350" s="40">
        <f t="shared" si="5"/>
        <v>-1.9596768592555769E-4</v>
      </c>
    </row>
    <row r="351" spans="1:8" ht="15.75" customHeight="1" x14ac:dyDescent="0.25">
      <c r="A351" s="28">
        <v>42872</v>
      </c>
      <c r="B351" s="29">
        <v>12700.120117</v>
      </c>
      <c r="C351" s="29">
        <v>12786.889648</v>
      </c>
      <c r="D351" s="29">
        <v>12587.450194999999</v>
      </c>
      <c r="E351" s="29">
        <v>12631.610352</v>
      </c>
      <c r="F351" s="29">
        <v>12631.610352</v>
      </c>
      <c r="G351" s="29">
        <v>105679600</v>
      </c>
      <c r="H351" s="40">
        <f t="shared" si="5"/>
        <v>-1.3504589181582483E-2</v>
      </c>
    </row>
    <row r="352" spans="1:8" ht="15.75" customHeight="1" x14ac:dyDescent="0.25">
      <c r="A352" s="28">
        <v>42873</v>
      </c>
      <c r="B352" s="29">
        <v>12608.190430000001</v>
      </c>
      <c r="C352" s="29">
        <v>12634.259765999999</v>
      </c>
      <c r="D352" s="29">
        <v>12489.950194999999</v>
      </c>
      <c r="E352" s="29">
        <v>12590.059569999999</v>
      </c>
      <c r="F352" s="29">
        <v>12590.059569999999</v>
      </c>
      <c r="G352" s="29">
        <v>119778200</v>
      </c>
      <c r="H352" s="40">
        <f t="shared" si="5"/>
        <v>-3.2894287301556968E-3</v>
      </c>
    </row>
    <row r="353" spans="1:8" ht="15.75" customHeight="1" x14ac:dyDescent="0.25">
      <c r="A353" s="28">
        <v>42874</v>
      </c>
      <c r="B353" s="29">
        <v>12612.299805000001</v>
      </c>
      <c r="C353" s="29">
        <v>12658.549805000001</v>
      </c>
      <c r="D353" s="29">
        <v>12596.719727</v>
      </c>
      <c r="E353" s="29">
        <v>12638.690430000001</v>
      </c>
      <c r="F353" s="29">
        <v>12638.690430000001</v>
      </c>
      <c r="G353" s="29">
        <v>118293100</v>
      </c>
      <c r="H353" s="40">
        <f t="shared" si="5"/>
        <v>3.8626393886078692E-3</v>
      </c>
    </row>
    <row r="354" spans="1:8" ht="15.75" customHeight="1" x14ac:dyDescent="0.25">
      <c r="A354" s="28">
        <v>42877</v>
      </c>
      <c r="B354" s="29">
        <v>12664.969727</v>
      </c>
      <c r="C354" s="29">
        <v>12670.259765999999</v>
      </c>
      <c r="D354" s="29">
        <v>12571.059569999999</v>
      </c>
      <c r="E354" s="29">
        <v>12619.459961</v>
      </c>
      <c r="F354" s="29">
        <v>12619.459961</v>
      </c>
      <c r="G354" s="29">
        <v>73068700</v>
      </c>
      <c r="H354" s="40">
        <f t="shared" si="5"/>
        <v>-1.5215555050192009E-3</v>
      </c>
    </row>
    <row r="355" spans="1:8" ht="15.75" customHeight="1" x14ac:dyDescent="0.25">
      <c r="A355" s="28">
        <v>42878</v>
      </c>
      <c r="B355" s="29">
        <v>12597.540039</v>
      </c>
      <c r="C355" s="29">
        <v>12703.740234000001</v>
      </c>
      <c r="D355" s="29">
        <v>12593.330078000001</v>
      </c>
      <c r="E355" s="29">
        <v>12659.150390999999</v>
      </c>
      <c r="F355" s="29">
        <v>12659.150390999999</v>
      </c>
      <c r="G355" s="29">
        <v>88301200</v>
      </c>
      <c r="H355" s="40">
        <f t="shared" si="5"/>
        <v>3.145176586213827E-3</v>
      </c>
    </row>
    <row r="356" spans="1:8" ht="15.75" customHeight="1" x14ac:dyDescent="0.25">
      <c r="A356" s="28">
        <v>42879</v>
      </c>
      <c r="B356" s="29">
        <v>12631.389648</v>
      </c>
      <c r="C356" s="29">
        <v>12662.049805000001</v>
      </c>
      <c r="D356" s="29">
        <v>12617.759765999999</v>
      </c>
      <c r="E356" s="29">
        <v>12642.870117</v>
      </c>
      <c r="F356" s="29">
        <v>12642.870117</v>
      </c>
      <c r="G356" s="29">
        <v>71515700</v>
      </c>
      <c r="H356" s="40">
        <f t="shared" si="5"/>
        <v>-1.2860479176843853E-3</v>
      </c>
    </row>
    <row r="357" spans="1:8" ht="15.75" customHeight="1" x14ac:dyDescent="0.25">
      <c r="A357" s="28">
        <v>42880</v>
      </c>
      <c r="B357" s="29">
        <v>12693.839844</v>
      </c>
      <c r="C357" s="29">
        <v>12697.660156</v>
      </c>
      <c r="D357" s="29">
        <v>12543.769531</v>
      </c>
      <c r="E357" s="29">
        <v>12621.719727</v>
      </c>
      <c r="F357" s="29">
        <v>12621.719727</v>
      </c>
      <c r="G357" s="29">
        <v>57697300</v>
      </c>
      <c r="H357" s="40">
        <f t="shared" si="5"/>
        <v>-1.6729104866434197E-3</v>
      </c>
    </row>
    <row r="358" spans="1:8" ht="15.75" customHeight="1" x14ac:dyDescent="0.25">
      <c r="A358" s="28">
        <v>42881</v>
      </c>
      <c r="B358" s="29">
        <v>12604.400390999999</v>
      </c>
      <c r="C358" s="29">
        <v>12611.490234000001</v>
      </c>
      <c r="D358" s="29">
        <v>12529.509765999999</v>
      </c>
      <c r="E358" s="29">
        <v>12602.179688</v>
      </c>
      <c r="F358" s="29">
        <v>12602.179688</v>
      </c>
      <c r="G358" s="29">
        <v>73290800</v>
      </c>
      <c r="H358" s="40">
        <f t="shared" si="5"/>
        <v>-1.5481281016088699E-3</v>
      </c>
    </row>
    <row r="359" spans="1:8" ht="15.75" customHeight="1" x14ac:dyDescent="0.25">
      <c r="A359" s="28">
        <v>42884</v>
      </c>
      <c r="B359" s="29">
        <v>12588.799805000001</v>
      </c>
      <c r="C359" s="29">
        <v>12633.370117</v>
      </c>
      <c r="D359" s="29">
        <v>12578.580078000001</v>
      </c>
      <c r="E359" s="29">
        <v>12628.950194999999</v>
      </c>
      <c r="F359" s="29">
        <v>12628.950194999999</v>
      </c>
      <c r="G359" s="29">
        <v>36925100</v>
      </c>
      <c r="H359" s="40">
        <f t="shared" si="5"/>
        <v>2.1242759318444993E-3</v>
      </c>
    </row>
    <row r="360" spans="1:8" ht="15.75" customHeight="1" x14ac:dyDescent="0.25">
      <c r="A360" s="28">
        <v>42885</v>
      </c>
      <c r="B360" s="29">
        <v>12583.820313</v>
      </c>
      <c r="C360" s="29">
        <v>12648.099609000001</v>
      </c>
      <c r="D360" s="29">
        <v>12567.219727</v>
      </c>
      <c r="E360" s="29">
        <v>12598.679688</v>
      </c>
      <c r="F360" s="29">
        <v>12598.679688</v>
      </c>
      <c r="G360" s="29">
        <v>72307400</v>
      </c>
      <c r="H360" s="40">
        <f t="shared" si="5"/>
        <v>-2.3969139582151744E-3</v>
      </c>
    </row>
    <row r="361" spans="1:8" ht="15.75" customHeight="1" x14ac:dyDescent="0.25">
      <c r="A361" s="28">
        <v>42886</v>
      </c>
      <c r="B361" s="29">
        <v>12612.519531</v>
      </c>
      <c r="C361" s="29">
        <v>12709.129883</v>
      </c>
      <c r="D361" s="29">
        <v>12582.799805000001</v>
      </c>
      <c r="E361" s="29">
        <v>12615.059569999999</v>
      </c>
      <c r="F361" s="29">
        <v>12615.059569999999</v>
      </c>
      <c r="G361" s="29">
        <v>136040800</v>
      </c>
      <c r="H361" s="40">
        <f t="shared" si="5"/>
        <v>1.3001268708816571E-3</v>
      </c>
    </row>
    <row r="362" spans="1:8" ht="15.75" customHeight="1" x14ac:dyDescent="0.25">
      <c r="A362" s="28">
        <v>42887</v>
      </c>
      <c r="B362" s="29">
        <v>12623.610352</v>
      </c>
      <c r="C362" s="29">
        <v>12677.599609000001</v>
      </c>
      <c r="D362" s="29">
        <v>12621.530273</v>
      </c>
      <c r="E362" s="29">
        <v>12664.919921999999</v>
      </c>
      <c r="F362" s="29">
        <v>12664.919921999999</v>
      </c>
      <c r="G362" s="29">
        <v>87581100</v>
      </c>
      <c r="H362" s="40">
        <f t="shared" si="5"/>
        <v>3.9524468135350155E-3</v>
      </c>
    </row>
    <row r="363" spans="1:8" ht="15.75" customHeight="1" x14ac:dyDescent="0.25">
      <c r="A363" s="28">
        <v>42888</v>
      </c>
      <c r="B363" s="29">
        <v>12735</v>
      </c>
      <c r="C363" s="29">
        <v>12878.589844</v>
      </c>
      <c r="D363" s="29">
        <v>12734.780273</v>
      </c>
      <c r="E363" s="29">
        <v>12822.940430000001</v>
      </c>
      <c r="F363" s="29">
        <v>12822.940430000001</v>
      </c>
      <c r="G363" s="29">
        <v>88411500</v>
      </c>
      <c r="H363" s="40">
        <f t="shared" si="5"/>
        <v>1.2477023855911318E-2</v>
      </c>
    </row>
    <row r="364" spans="1:8" ht="15.75" customHeight="1" x14ac:dyDescent="0.25">
      <c r="A364" s="28">
        <v>42891</v>
      </c>
      <c r="B364" s="29">
        <v>12735</v>
      </c>
      <c r="C364" s="29">
        <v>12878.589844</v>
      </c>
      <c r="D364" s="29">
        <v>12734.780273</v>
      </c>
      <c r="E364" s="29">
        <v>12822.940430000001</v>
      </c>
      <c r="F364" s="29">
        <v>12822.940430000001</v>
      </c>
      <c r="G364" s="29">
        <v>88411500</v>
      </c>
      <c r="H364" s="40">
        <f t="shared" si="5"/>
        <v>0</v>
      </c>
    </row>
    <row r="365" spans="1:8" ht="15.75" customHeight="1" x14ac:dyDescent="0.25">
      <c r="A365" s="28">
        <v>42892</v>
      </c>
      <c r="B365" s="29">
        <v>12768.459961</v>
      </c>
      <c r="C365" s="29">
        <v>12788.339844</v>
      </c>
      <c r="D365" s="29">
        <v>12679.580078000001</v>
      </c>
      <c r="E365" s="29">
        <v>12690.120117</v>
      </c>
      <c r="F365" s="29">
        <v>12690.120117</v>
      </c>
      <c r="G365" s="29">
        <v>81639700</v>
      </c>
      <c r="H365" s="40">
        <f t="shared" si="5"/>
        <v>-1.0358023085661361E-2</v>
      </c>
    </row>
    <row r="366" spans="1:8" ht="15.75" customHeight="1" x14ac:dyDescent="0.25">
      <c r="A366" s="28">
        <v>42893</v>
      </c>
      <c r="B366" s="29">
        <v>12659.969727</v>
      </c>
      <c r="C366" s="29">
        <v>12746.419921999999</v>
      </c>
      <c r="D366" s="29">
        <v>12640.519531</v>
      </c>
      <c r="E366" s="29">
        <v>12672.490234000001</v>
      </c>
      <c r="F366" s="29">
        <v>12672.490234000001</v>
      </c>
      <c r="G366" s="29">
        <v>123266300</v>
      </c>
      <c r="H366" s="40">
        <f t="shared" si="5"/>
        <v>-1.3892605300388494E-3</v>
      </c>
    </row>
    <row r="367" spans="1:8" ht="15.75" customHeight="1" x14ac:dyDescent="0.25">
      <c r="A367" s="28">
        <v>42894</v>
      </c>
      <c r="B367" s="29">
        <v>12688.540039</v>
      </c>
      <c r="C367" s="29">
        <v>12740.360352</v>
      </c>
      <c r="D367" s="29">
        <v>12684.709961</v>
      </c>
      <c r="E367" s="29">
        <v>12713.580078000001</v>
      </c>
      <c r="F367" s="29">
        <v>12713.580078000001</v>
      </c>
      <c r="G367" s="29">
        <v>97505300</v>
      </c>
      <c r="H367" s="40">
        <f t="shared" si="5"/>
        <v>3.2424443216185761E-3</v>
      </c>
    </row>
    <row r="368" spans="1:8" ht="15.75" customHeight="1" x14ac:dyDescent="0.25">
      <c r="A368" s="28">
        <v>42895</v>
      </c>
      <c r="B368" s="29">
        <v>12711.530273</v>
      </c>
      <c r="C368" s="29">
        <v>12821.030273</v>
      </c>
      <c r="D368" s="29">
        <v>12711.530273</v>
      </c>
      <c r="E368" s="29">
        <v>12815.719727</v>
      </c>
      <c r="F368" s="29">
        <v>12815.719727</v>
      </c>
      <c r="G368" s="29">
        <v>90523800</v>
      </c>
      <c r="H368" s="40">
        <f t="shared" si="5"/>
        <v>8.0339014167021272E-3</v>
      </c>
    </row>
    <row r="369" spans="1:8" ht="15.75" customHeight="1" x14ac:dyDescent="0.25">
      <c r="A369" s="28">
        <v>42898</v>
      </c>
      <c r="B369" s="29">
        <v>12760.389648</v>
      </c>
      <c r="C369" s="29">
        <v>12782.730469</v>
      </c>
      <c r="D369" s="29">
        <v>12666.389648</v>
      </c>
      <c r="E369" s="29">
        <v>12690.440430000001</v>
      </c>
      <c r="F369" s="29">
        <v>12690.440430000001</v>
      </c>
      <c r="G369" s="29">
        <v>94035600</v>
      </c>
      <c r="H369" s="40">
        <f t="shared" si="5"/>
        <v>-9.7754398245821772E-3</v>
      </c>
    </row>
    <row r="370" spans="1:8" ht="15.75" customHeight="1" x14ac:dyDescent="0.25">
      <c r="A370" s="28">
        <v>42899</v>
      </c>
      <c r="B370" s="29">
        <v>12739.5</v>
      </c>
      <c r="C370" s="29">
        <v>12790.299805000001</v>
      </c>
      <c r="D370" s="29">
        <v>12727.830078000001</v>
      </c>
      <c r="E370" s="29">
        <v>12764.980469</v>
      </c>
      <c r="F370" s="29">
        <v>12764.980469</v>
      </c>
      <c r="G370" s="29">
        <v>74520800</v>
      </c>
      <c r="H370" s="40">
        <f t="shared" si="5"/>
        <v>5.8737156847439298E-3</v>
      </c>
    </row>
    <row r="371" spans="1:8" ht="15.75" customHeight="1" x14ac:dyDescent="0.25">
      <c r="A371" s="28">
        <v>42900</v>
      </c>
      <c r="B371" s="29">
        <v>12798.259765999999</v>
      </c>
      <c r="C371" s="29">
        <v>12921.169921999999</v>
      </c>
      <c r="D371" s="29">
        <v>12788.700194999999</v>
      </c>
      <c r="E371" s="29">
        <v>12805.950194999999</v>
      </c>
      <c r="F371" s="29">
        <v>12805.950194999999</v>
      </c>
      <c r="G371" s="29">
        <v>103932600</v>
      </c>
      <c r="H371" s="40">
        <f t="shared" si="5"/>
        <v>3.2095408292629468E-3</v>
      </c>
    </row>
    <row r="372" spans="1:8" ht="15.75" customHeight="1" x14ac:dyDescent="0.25">
      <c r="A372" s="28">
        <v>42901</v>
      </c>
      <c r="B372" s="29">
        <v>12801.910156</v>
      </c>
      <c r="C372" s="29">
        <v>12804.469727</v>
      </c>
      <c r="D372" s="29">
        <v>12620.900390999999</v>
      </c>
      <c r="E372" s="29">
        <v>12691.809569999999</v>
      </c>
      <c r="F372" s="29">
        <v>12691.809569999999</v>
      </c>
      <c r="G372" s="29">
        <v>119859300</v>
      </c>
      <c r="H372" s="40">
        <f t="shared" si="5"/>
        <v>-8.9130929967669026E-3</v>
      </c>
    </row>
    <row r="373" spans="1:8" ht="15.75" customHeight="1" x14ac:dyDescent="0.25">
      <c r="A373" s="28">
        <v>42902</v>
      </c>
      <c r="B373" s="29">
        <v>12746.049805000001</v>
      </c>
      <c r="C373" s="29">
        <v>12762.349609000001</v>
      </c>
      <c r="D373" s="29">
        <v>12707.589844</v>
      </c>
      <c r="E373" s="29">
        <v>12752.730469</v>
      </c>
      <c r="F373" s="29">
        <v>12752.730469</v>
      </c>
      <c r="G373" s="29">
        <v>216892800</v>
      </c>
      <c r="H373" s="40">
        <f t="shared" si="5"/>
        <v>4.8000167875195121E-3</v>
      </c>
    </row>
    <row r="374" spans="1:8" ht="15.75" customHeight="1" x14ac:dyDescent="0.25">
      <c r="A374" s="28">
        <v>42905</v>
      </c>
      <c r="B374" s="29">
        <v>12849.990234000001</v>
      </c>
      <c r="C374" s="29">
        <v>12912.849609000001</v>
      </c>
      <c r="D374" s="29">
        <v>12833.009765999999</v>
      </c>
      <c r="E374" s="29">
        <v>12888.950194999999</v>
      </c>
      <c r="F374" s="29">
        <v>12888.950194999999</v>
      </c>
      <c r="G374" s="29">
        <v>77935300</v>
      </c>
      <c r="H374" s="40">
        <f t="shared" si="5"/>
        <v>1.068161256376654E-2</v>
      </c>
    </row>
    <row r="375" spans="1:8" ht="15.75" customHeight="1" x14ac:dyDescent="0.25">
      <c r="A375" s="28">
        <v>42906</v>
      </c>
      <c r="B375" s="29">
        <v>12938.040039</v>
      </c>
      <c r="C375" s="29">
        <v>12951.540039</v>
      </c>
      <c r="D375" s="29">
        <v>12814.759765999999</v>
      </c>
      <c r="E375" s="29">
        <v>12814.790039</v>
      </c>
      <c r="F375" s="29">
        <v>12814.790039</v>
      </c>
      <c r="G375" s="29">
        <v>79018800</v>
      </c>
      <c r="H375" s="40">
        <f t="shared" si="5"/>
        <v>-5.7537778390026606E-3</v>
      </c>
    </row>
    <row r="376" spans="1:8" ht="15.75" customHeight="1" x14ac:dyDescent="0.25">
      <c r="A376" s="28">
        <v>42907</v>
      </c>
      <c r="B376" s="29">
        <v>12792.320313</v>
      </c>
      <c r="C376" s="29">
        <v>12804.419921999999</v>
      </c>
      <c r="D376" s="29">
        <v>12708.990234000001</v>
      </c>
      <c r="E376" s="29">
        <v>12774.259765999999</v>
      </c>
      <c r="F376" s="29">
        <v>12774.259765999999</v>
      </c>
      <c r="G376" s="29">
        <v>69868700</v>
      </c>
      <c r="H376" s="40">
        <f t="shared" si="5"/>
        <v>-3.1627730830277034E-3</v>
      </c>
    </row>
    <row r="377" spans="1:8" ht="15.75" customHeight="1" x14ac:dyDescent="0.25">
      <c r="A377" s="28">
        <v>42908</v>
      </c>
      <c r="B377" s="29">
        <v>12758.660156</v>
      </c>
      <c r="C377" s="29">
        <v>12806.019531</v>
      </c>
      <c r="D377" s="29">
        <v>12717.290039</v>
      </c>
      <c r="E377" s="29">
        <v>12794</v>
      </c>
      <c r="F377" s="29">
        <v>12794</v>
      </c>
      <c r="G377" s="29">
        <v>71786400</v>
      </c>
      <c r="H377" s="40">
        <f t="shared" si="5"/>
        <v>1.5453133380409767E-3</v>
      </c>
    </row>
    <row r="378" spans="1:8" ht="15.75" customHeight="1" x14ac:dyDescent="0.25">
      <c r="A378" s="28">
        <v>42909</v>
      </c>
      <c r="B378" s="29">
        <v>12757.969727</v>
      </c>
      <c r="C378" s="29">
        <v>12787.219727</v>
      </c>
      <c r="D378" s="29">
        <v>12677.400390999999</v>
      </c>
      <c r="E378" s="29">
        <v>12733.410156</v>
      </c>
      <c r="F378" s="29">
        <v>12733.410156</v>
      </c>
      <c r="G378" s="29">
        <v>76118600</v>
      </c>
      <c r="H378" s="40">
        <f t="shared" si="5"/>
        <v>-4.7358014694388606E-3</v>
      </c>
    </row>
    <row r="379" spans="1:8" ht="15.75" customHeight="1" x14ac:dyDescent="0.25">
      <c r="A379" s="28">
        <v>42912</v>
      </c>
      <c r="B379" s="29">
        <v>12783.889648</v>
      </c>
      <c r="C379" s="29">
        <v>12841.309569999999</v>
      </c>
      <c r="D379" s="29">
        <v>12752.75</v>
      </c>
      <c r="E379" s="29">
        <v>12770.830078000001</v>
      </c>
      <c r="F379" s="29">
        <v>12770.830078000001</v>
      </c>
      <c r="G379" s="29">
        <v>68282500</v>
      </c>
      <c r="H379" s="40">
        <f t="shared" si="5"/>
        <v>2.9387195999783788E-3</v>
      </c>
    </row>
    <row r="380" spans="1:8" ht="15.75" customHeight="1" x14ac:dyDescent="0.25">
      <c r="A380" s="28">
        <v>42913</v>
      </c>
      <c r="B380" s="29">
        <v>12728.5</v>
      </c>
      <c r="C380" s="29">
        <v>12751.200194999999</v>
      </c>
      <c r="D380" s="29">
        <v>12644.950194999999</v>
      </c>
      <c r="E380" s="29">
        <v>12671.019531</v>
      </c>
      <c r="F380" s="29">
        <v>12671.019531</v>
      </c>
      <c r="G380" s="29">
        <v>107010400</v>
      </c>
      <c r="H380" s="40">
        <f t="shared" si="5"/>
        <v>-7.8155097507672799E-3</v>
      </c>
    </row>
    <row r="381" spans="1:8" ht="15.75" customHeight="1" x14ac:dyDescent="0.25">
      <c r="A381" s="28">
        <v>42914</v>
      </c>
      <c r="B381" s="29">
        <v>12586.059569999999</v>
      </c>
      <c r="C381" s="29">
        <v>12671.280273</v>
      </c>
      <c r="D381" s="29">
        <v>12536.860352</v>
      </c>
      <c r="E381" s="29">
        <v>12647.269531</v>
      </c>
      <c r="F381" s="29">
        <v>12647.269531</v>
      </c>
      <c r="G381" s="29">
        <v>103590500</v>
      </c>
      <c r="H381" s="40">
        <f t="shared" si="5"/>
        <v>-1.8743558828786533E-3</v>
      </c>
    </row>
    <row r="382" spans="1:8" ht="15.75" customHeight="1" x14ac:dyDescent="0.25">
      <c r="A382" s="28">
        <v>42915</v>
      </c>
      <c r="B382" s="29">
        <v>12707.480469</v>
      </c>
      <c r="C382" s="29">
        <v>12729.179688</v>
      </c>
      <c r="D382" s="29">
        <v>12396.129883</v>
      </c>
      <c r="E382" s="29">
        <v>12416.190430000001</v>
      </c>
      <c r="F382" s="29">
        <v>12416.190430000001</v>
      </c>
      <c r="G382" s="29">
        <v>115458700</v>
      </c>
      <c r="H382" s="40">
        <f t="shared" si="5"/>
        <v>-1.8271066369985767E-2</v>
      </c>
    </row>
    <row r="383" spans="1:8" ht="15.75" customHeight="1" x14ac:dyDescent="0.25">
      <c r="A383" s="28">
        <v>42916</v>
      </c>
      <c r="B383" s="29">
        <v>12424.5</v>
      </c>
      <c r="C383" s="29">
        <v>12459.690430000001</v>
      </c>
      <c r="D383" s="29">
        <v>12319</v>
      </c>
      <c r="E383" s="29">
        <v>12325.120117</v>
      </c>
      <c r="F383" s="29">
        <v>12325.120117</v>
      </c>
      <c r="G383" s="29">
        <v>103836900</v>
      </c>
      <c r="H383" s="40">
        <f t="shared" si="5"/>
        <v>-7.3348031760173127E-3</v>
      </c>
    </row>
    <row r="384" spans="1:8" ht="15.75" customHeight="1" x14ac:dyDescent="0.25">
      <c r="A384" s="28">
        <v>42919</v>
      </c>
      <c r="B384" s="29">
        <v>12396.339844</v>
      </c>
      <c r="C384" s="29">
        <v>12486.290039</v>
      </c>
      <c r="D384" s="29">
        <v>12390.730469</v>
      </c>
      <c r="E384" s="29">
        <v>12475.309569999999</v>
      </c>
      <c r="F384" s="29">
        <v>12475.309569999999</v>
      </c>
      <c r="G384" s="29">
        <v>77064400</v>
      </c>
      <c r="H384" s="40">
        <f t="shared" si="5"/>
        <v>1.2185638076893213E-2</v>
      </c>
    </row>
    <row r="385" spans="1:8" ht="15.75" customHeight="1" x14ac:dyDescent="0.25">
      <c r="A385" s="28">
        <v>42920</v>
      </c>
      <c r="B385" s="29">
        <v>12413.599609000001</v>
      </c>
      <c r="C385" s="29">
        <v>12481.809569999999</v>
      </c>
      <c r="D385" s="29">
        <v>12411.559569999999</v>
      </c>
      <c r="E385" s="29">
        <v>12437.129883</v>
      </c>
      <c r="F385" s="29">
        <v>12437.129883</v>
      </c>
      <c r="G385" s="29">
        <v>64565700</v>
      </c>
      <c r="H385" s="40">
        <f t="shared" si="5"/>
        <v>-3.0604200068760079E-3</v>
      </c>
    </row>
    <row r="386" spans="1:8" ht="15.75" customHeight="1" x14ac:dyDescent="0.25">
      <c r="A386" s="28">
        <v>42921</v>
      </c>
      <c r="B386" s="29">
        <v>12432.410156</v>
      </c>
      <c r="C386" s="29">
        <v>12496.820313</v>
      </c>
      <c r="D386" s="29">
        <v>12406.690430000001</v>
      </c>
      <c r="E386" s="29">
        <v>12453.679688</v>
      </c>
      <c r="F386" s="29">
        <v>12453.679688</v>
      </c>
      <c r="G386" s="29">
        <v>82624300</v>
      </c>
      <c r="H386" s="40">
        <f t="shared" si="5"/>
        <v>1.3306771864320943E-3</v>
      </c>
    </row>
    <row r="387" spans="1:8" ht="15.75" customHeight="1" x14ac:dyDescent="0.25">
      <c r="A387" s="28">
        <v>42922</v>
      </c>
      <c r="B387" s="29">
        <v>12474.509765999999</v>
      </c>
      <c r="C387" s="29">
        <v>12490.719727</v>
      </c>
      <c r="D387" s="29">
        <v>12316.429688</v>
      </c>
      <c r="E387" s="29">
        <v>12381.25</v>
      </c>
      <c r="F387" s="29">
        <v>12381.25</v>
      </c>
      <c r="G387" s="29">
        <v>112350300</v>
      </c>
      <c r="H387" s="40">
        <f t="shared" si="5"/>
        <v>-5.8159266830823952E-3</v>
      </c>
    </row>
    <row r="388" spans="1:8" ht="15.75" customHeight="1" x14ac:dyDescent="0.25">
      <c r="A388" s="28">
        <v>42923</v>
      </c>
      <c r="B388" s="29">
        <v>12376.190430000001</v>
      </c>
      <c r="C388" s="29">
        <v>12388.679688</v>
      </c>
      <c r="D388" s="29">
        <v>12339.910156</v>
      </c>
      <c r="E388" s="29">
        <v>12388.679688</v>
      </c>
      <c r="F388" s="29">
        <v>12388.679688</v>
      </c>
      <c r="G388" s="29">
        <v>79018600</v>
      </c>
      <c r="H388" s="40">
        <f t="shared" ref="H388:H451" si="6">F388/F387-1</f>
        <v>6.000757597173223E-4</v>
      </c>
    </row>
    <row r="389" spans="1:8" ht="15.75" customHeight="1" x14ac:dyDescent="0.25">
      <c r="A389" s="28">
        <v>42926</v>
      </c>
      <c r="B389" s="29">
        <v>12464.959961</v>
      </c>
      <c r="C389" s="29">
        <v>12482.950194999999</v>
      </c>
      <c r="D389" s="29">
        <v>12406.200194999999</v>
      </c>
      <c r="E389" s="29">
        <v>12445.919921999999</v>
      </c>
      <c r="F389" s="29">
        <v>12445.919921999999</v>
      </c>
      <c r="G389" s="29">
        <v>69350000</v>
      </c>
      <c r="H389" s="40">
        <f t="shared" si="6"/>
        <v>4.6203659664751928E-3</v>
      </c>
    </row>
    <row r="390" spans="1:8" ht="15.75" customHeight="1" x14ac:dyDescent="0.25">
      <c r="A390" s="28">
        <v>42927</v>
      </c>
      <c r="B390" s="29">
        <v>12479.669921999999</v>
      </c>
      <c r="C390" s="29">
        <v>12539.179688</v>
      </c>
      <c r="D390" s="29">
        <v>12417.849609000001</v>
      </c>
      <c r="E390" s="29">
        <v>12437.019531</v>
      </c>
      <c r="F390" s="29">
        <v>12437.019531</v>
      </c>
      <c r="G390" s="29">
        <v>72659800</v>
      </c>
      <c r="H390" s="40">
        <f t="shared" si="6"/>
        <v>-7.1512520213679043E-4</v>
      </c>
    </row>
    <row r="391" spans="1:8" ht="15.75" customHeight="1" x14ac:dyDescent="0.25">
      <c r="A391" s="28">
        <v>42928</v>
      </c>
      <c r="B391" s="29">
        <v>12469.849609000001</v>
      </c>
      <c r="C391" s="29">
        <v>12648.190430000001</v>
      </c>
      <c r="D391" s="29">
        <v>12468.160156</v>
      </c>
      <c r="E391" s="29">
        <v>12626.580078000001</v>
      </c>
      <c r="F391" s="29">
        <v>12626.580078000001</v>
      </c>
      <c r="G391" s="29">
        <v>96765800</v>
      </c>
      <c r="H391" s="40">
        <f t="shared" si="6"/>
        <v>1.5241637799756624E-2</v>
      </c>
    </row>
    <row r="392" spans="1:8" ht="15.75" customHeight="1" x14ac:dyDescent="0.25">
      <c r="A392" s="28">
        <v>42929</v>
      </c>
      <c r="B392" s="29">
        <v>12614.129883</v>
      </c>
      <c r="C392" s="29">
        <v>12676.519531</v>
      </c>
      <c r="D392" s="29">
        <v>12613.519531</v>
      </c>
      <c r="E392" s="29">
        <v>12641.330078000001</v>
      </c>
      <c r="F392" s="29">
        <v>12641.330078000001</v>
      </c>
      <c r="G392" s="29">
        <v>79125000</v>
      </c>
      <c r="H392" s="40">
        <f t="shared" si="6"/>
        <v>1.16817062964647E-3</v>
      </c>
    </row>
    <row r="393" spans="1:8" ht="15.75" customHeight="1" x14ac:dyDescent="0.25">
      <c r="A393" s="28">
        <v>42930</v>
      </c>
      <c r="B393" s="29">
        <v>12642.650390999999</v>
      </c>
      <c r="C393" s="29">
        <v>12662.009765999999</v>
      </c>
      <c r="D393" s="29">
        <v>12577.330078000001</v>
      </c>
      <c r="E393" s="29">
        <v>12631.719727</v>
      </c>
      <c r="F393" s="29">
        <v>12631.719727</v>
      </c>
      <c r="G393" s="29">
        <v>68298600</v>
      </c>
      <c r="H393" s="40">
        <f t="shared" si="6"/>
        <v>-7.6023258159574336E-4</v>
      </c>
    </row>
    <row r="394" spans="1:8" ht="15.75" customHeight="1" x14ac:dyDescent="0.25">
      <c r="A394" s="28">
        <v>42933</v>
      </c>
      <c r="B394" s="29">
        <v>12652.370117</v>
      </c>
      <c r="C394" s="29">
        <v>12656.129883</v>
      </c>
      <c r="D394" s="29">
        <v>12542.959961</v>
      </c>
      <c r="E394" s="29">
        <v>12587.160156</v>
      </c>
      <c r="F394" s="29">
        <v>12587.160156</v>
      </c>
      <c r="G394" s="29">
        <v>53127900</v>
      </c>
      <c r="H394" s="40">
        <f t="shared" si="6"/>
        <v>-3.5275933889472588E-3</v>
      </c>
    </row>
    <row r="395" spans="1:8" ht="15.75" customHeight="1" x14ac:dyDescent="0.25">
      <c r="A395" s="28">
        <v>42934</v>
      </c>
      <c r="B395" s="29">
        <v>12540.929688</v>
      </c>
      <c r="C395" s="29">
        <v>12572.860352</v>
      </c>
      <c r="D395" s="29">
        <v>12384.610352</v>
      </c>
      <c r="E395" s="29">
        <v>12430.389648</v>
      </c>
      <c r="F395" s="29">
        <v>12430.389648</v>
      </c>
      <c r="G395" s="29">
        <v>86983300</v>
      </c>
      <c r="H395" s="40">
        <f t="shared" si="6"/>
        <v>-1.245479568521024E-2</v>
      </c>
    </row>
    <row r="396" spans="1:8" ht="15.75" customHeight="1" x14ac:dyDescent="0.25">
      <c r="A396" s="28">
        <v>42935</v>
      </c>
      <c r="B396" s="29">
        <v>12468.059569999999</v>
      </c>
      <c r="C396" s="29">
        <v>12475.169921999999</v>
      </c>
      <c r="D396" s="29">
        <v>12418.669921999999</v>
      </c>
      <c r="E396" s="29">
        <v>12452.049805000001</v>
      </c>
      <c r="F396" s="29">
        <v>12452.049805000001</v>
      </c>
      <c r="G396" s="29">
        <v>75200200</v>
      </c>
      <c r="H396" s="40">
        <f t="shared" si="6"/>
        <v>1.7425163340303307E-3</v>
      </c>
    </row>
    <row r="397" spans="1:8" ht="15.75" customHeight="1" x14ac:dyDescent="0.25">
      <c r="A397" s="28">
        <v>42936</v>
      </c>
      <c r="B397" s="29">
        <v>12514.839844</v>
      </c>
      <c r="C397" s="29">
        <v>12575.519531</v>
      </c>
      <c r="D397" s="29">
        <v>12392.190430000001</v>
      </c>
      <c r="E397" s="29">
        <v>12447.25</v>
      </c>
      <c r="F397" s="29">
        <v>12447.25</v>
      </c>
      <c r="G397" s="29">
        <v>104089900</v>
      </c>
      <c r="H397" s="40">
        <f t="shared" si="6"/>
        <v>-3.8546304224329475E-4</v>
      </c>
    </row>
    <row r="398" spans="1:8" ht="15.75" customHeight="1" x14ac:dyDescent="0.25">
      <c r="A398" s="28">
        <v>42937</v>
      </c>
      <c r="B398" s="29">
        <v>12424.799805000001</v>
      </c>
      <c r="C398" s="29">
        <v>12464.120117</v>
      </c>
      <c r="D398" s="29">
        <v>12190.889648</v>
      </c>
      <c r="E398" s="29">
        <v>12240.059569999999</v>
      </c>
      <c r="F398" s="29">
        <v>12240.059569999999</v>
      </c>
      <c r="G398" s="29">
        <v>132722600</v>
      </c>
      <c r="H398" s="40">
        <f t="shared" si="6"/>
        <v>-1.6645478318504159E-2</v>
      </c>
    </row>
    <row r="399" spans="1:8" ht="15.75" customHeight="1" x14ac:dyDescent="0.25">
      <c r="A399" s="28">
        <v>42940</v>
      </c>
      <c r="B399" s="29">
        <v>12228.629883</v>
      </c>
      <c r="C399" s="29">
        <v>12235.849609000001</v>
      </c>
      <c r="D399" s="29">
        <v>12142.009765999999</v>
      </c>
      <c r="E399" s="29">
        <v>12208.950194999999</v>
      </c>
      <c r="F399" s="29">
        <v>12208.950194999999</v>
      </c>
      <c r="G399" s="29">
        <v>86156000</v>
      </c>
      <c r="H399" s="40">
        <f t="shared" si="6"/>
        <v>-2.5416032350241702E-3</v>
      </c>
    </row>
    <row r="400" spans="1:8" ht="15.75" customHeight="1" x14ac:dyDescent="0.25">
      <c r="A400" s="28">
        <v>42941</v>
      </c>
      <c r="B400" s="29">
        <v>12228.320313</v>
      </c>
      <c r="C400" s="29">
        <v>12301.669921999999</v>
      </c>
      <c r="D400" s="29">
        <v>12211.139648</v>
      </c>
      <c r="E400" s="29">
        <v>12264.309569999999</v>
      </c>
      <c r="F400" s="29">
        <v>12264.309569999999</v>
      </c>
      <c r="G400" s="29">
        <v>78204400</v>
      </c>
      <c r="H400" s="40">
        <f t="shared" si="6"/>
        <v>4.5343272038795845E-3</v>
      </c>
    </row>
    <row r="401" spans="1:8" ht="15.75" customHeight="1" x14ac:dyDescent="0.25">
      <c r="A401" s="28">
        <v>42942</v>
      </c>
      <c r="B401" s="29">
        <v>12260.299805000001</v>
      </c>
      <c r="C401" s="29">
        <v>12341.030273</v>
      </c>
      <c r="D401" s="29">
        <v>12255.740234000001</v>
      </c>
      <c r="E401" s="29">
        <v>12305.110352</v>
      </c>
      <c r="F401" s="29">
        <v>12305.110352</v>
      </c>
      <c r="G401" s="29">
        <v>79222400</v>
      </c>
      <c r="H401" s="40">
        <f t="shared" si="6"/>
        <v>3.326789964581689E-3</v>
      </c>
    </row>
    <row r="402" spans="1:8" ht="15.75" customHeight="1" x14ac:dyDescent="0.25">
      <c r="A402" s="28">
        <v>42943</v>
      </c>
      <c r="B402" s="29">
        <v>12230.089844</v>
      </c>
      <c r="C402" s="29">
        <v>12293.900390999999</v>
      </c>
      <c r="D402" s="29">
        <v>12176.019531</v>
      </c>
      <c r="E402" s="29">
        <v>12212.040039</v>
      </c>
      <c r="F402" s="29">
        <v>12212.040039</v>
      </c>
      <c r="G402" s="29">
        <v>99753700</v>
      </c>
      <c r="H402" s="40">
        <f t="shared" si="6"/>
        <v>-7.563549642191747E-3</v>
      </c>
    </row>
    <row r="403" spans="1:8" ht="15.75" customHeight="1" x14ac:dyDescent="0.25">
      <c r="A403" s="28">
        <v>42944</v>
      </c>
      <c r="B403" s="29">
        <v>12151.379883</v>
      </c>
      <c r="C403" s="29">
        <v>12183.769531</v>
      </c>
      <c r="D403" s="29">
        <v>12098.570313</v>
      </c>
      <c r="E403" s="29">
        <v>12162.700194999999</v>
      </c>
      <c r="F403" s="29">
        <v>12162.700194999999</v>
      </c>
      <c r="G403" s="29">
        <v>90333400</v>
      </c>
      <c r="H403" s="40">
        <f t="shared" si="6"/>
        <v>-4.0402622201065608E-3</v>
      </c>
    </row>
    <row r="404" spans="1:8" ht="15.75" customHeight="1" x14ac:dyDescent="0.25">
      <c r="A404" s="28">
        <v>42947</v>
      </c>
      <c r="B404" s="29">
        <v>12141.530273</v>
      </c>
      <c r="C404" s="29">
        <v>12210.299805000001</v>
      </c>
      <c r="D404" s="29">
        <v>12097.360352</v>
      </c>
      <c r="E404" s="29">
        <v>12118.25</v>
      </c>
      <c r="F404" s="29">
        <v>12118.25</v>
      </c>
      <c r="G404" s="29">
        <v>86603200</v>
      </c>
      <c r="H404" s="40">
        <f t="shared" si="6"/>
        <v>-3.6546321365606982E-3</v>
      </c>
    </row>
    <row r="405" spans="1:8" ht="15.75" customHeight="1" x14ac:dyDescent="0.25">
      <c r="A405" s="28">
        <v>42948</v>
      </c>
      <c r="B405" s="29">
        <v>12147.889648</v>
      </c>
      <c r="C405" s="29">
        <v>12302.379883</v>
      </c>
      <c r="D405" s="29">
        <v>12092.059569999999</v>
      </c>
      <c r="E405" s="29">
        <v>12251.290039</v>
      </c>
      <c r="F405" s="29">
        <v>12251.290039</v>
      </c>
      <c r="G405" s="29">
        <v>86925400</v>
      </c>
      <c r="H405" s="40">
        <f t="shared" si="6"/>
        <v>1.0978486085037042E-2</v>
      </c>
    </row>
    <row r="406" spans="1:8" ht="15.75" customHeight="1" x14ac:dyDescent="0.25">
      <c r="A406" s="28">
        <v>42949</v>
      </c>
      <c r="B406" s="29">
        <v>12269.900390999999</v>
      </c>
      <c r="C406" s="29">
        <v>12275</v>
      </c>
      <c r="D406" s="29">
        <v>12153.540039</v>
      </c>
      <c r="E406" s="29">
        <v>12181.480469</v>
      </c>
      <c r="F406" s="29">
        <v>12181.480469</v>
      </c>
      <c r="G406" s="29">
        <v>85734300</v>
      </c>
      <c r="H406" s="40">
        <f t="shared" si="6"/>
        <v>-5.6981403409577247E-3</v>
      </c>
    </row>
    <row r="407" spans="1:8" ht="15.75" customHeight="1" x14ac:dyDescent="0.25">
      <c r="A407" s="28">
        <v>42950</v>
      </c>
      <c r="B407" s="29">
        <v>12130.759765999999</v>
      </c>
      <c r="C407" s="29">
        <v>12184.599609000001</v>
      </c>
      <c r="D407" s="29">
        <v>12099.129883</v>
      </c>
      <c r="E407" s="29">
        <v>12154.719727</v>
      </c>
      <c r="F407" s="29">
        <v>12154.719727</v>
      </c>
      <c r="G407" s="29">
        <v>78980400</v>
      </c>
      <c r="H407" s="40">
        <f t="shared" si="6"/>
        <v>-2.1968382306323253E-3</v>
      </c>
    </row>
    <row r="408" spans="1:8" ht="15.75" customHeight="1" x14ac:dyDescent="0.25">
      <c r="A408" s="28">
        <v>42951</v>
      </c>
      <c r="B408" s="29">
        <v>12138.089844</v>
      </c>
      <c r="C408" s="29">
        <v>12321.980469</v>
      </c>
      <c r="D408" s="29">
        <v>12123.660156</v>
      </c>
      <c r="E408" s="29">
        <v>12297.719727</v>
      </c>
      <c r="F408" s="29">
        <v>12297.719727</v>
      </c>
      <c r="G408" s="29">
        <v>95613700</v>
      </c>
      <c r="H408" s="40">
        <f t="shared" si="6"/>
        <v>1.176497716210978E-2</v>
      </c>
    </row>
    <row r="409" spans="1:8" ht="15.75" customHeight="1" x14ac:dyDescent="0.25">
      <c r="A409" s="28">
        <v>42954</v>
      </c>
      <c r="B409" s="29">
        <v>12305.740234000001</v>
      </c>
      <c r="C409" s="29">
        <v>12336</v>
      </c>
      <c r="D409" s="29">
        <v>12225.769531</v>
      </c>
      <c r="E409" s="29">
        <v>12257.169921999999</v>
      </c>
      <c r="F409" s="29">
        <v>12257.169921999999</v>
      </c>
      <c r="G409" s="29">
        <v>66014200</v>
      </c>
      <c r="H409" s="40">
        <f t="shared" si="6"/>
        <v>-3.2973434018805925E-3</v>
      </c>
    </row>
    <row r="410" spans="1:8" ht="15.75" customHeight="1" x14ac:dyDescent="0.25">
      <c r="A410" s="28">
        <v>42955</v>
      </c>
      <c r="B410" s="29">
        <v>12239.780273</v>
      </c>
      <c r="C410" s="29">
        <v>12329.969727</v>
      </c>
      <c r="D410" s="29">
        <v>12184.589844</v>
      </c>
      <c r="E410" s="29">
        <v>12292.049805000001</v>
      </c>
      <c r="F410" s="29">
        <v>12292.049805000001</v>
      </c>
      <c r="G410" s="29">
        <v>69019400</v>
      </c>
      <c r="H410" s="40">
        <f t="shared" si="6"/>
        <v>2.8456718167377826E-3</v>
      </c>
    </row>
    <row r="411" spans="1:8" ht="15.75" customHeight="1" x14ac:dyDescent="0.25">
      <c r="A411" s="28">
        <v>42956</v>
      </c>
      <c r="B411" s="29">
        <v>12191.370117</v>
      </c>
      <c r="C411" s="29">
        <v>12227.519531</v>
      </c>
      <c r="D411" s="29">
        <v>12100.120117</v>
      </c>
      <c r="E411" s="29">
        <v>12154</v>
      </c>
      <c r="F411" s="29">
        <v>12154</v>
      </c>
      <c r="G411" s="29">
        <v>114678900</v>
      </c>
      <c r="H411" s="40">
        <f t="shared" si="6"/>
        <v>-1.1230820505124139E-2</v>
      </c>
    </row>
    <row r="412" spans="1:8" ht="15.75" customHeight="1" x14ac:dyDescent="0.25">
      <c r="A412" s="28">
        <v>42957</v>
      </c>
      <c r="B412" s="29">
        <v>12158.690430000001</v>
      </c>
      <c r="C412" s="29">
        <v>12158.919921999999</v>
      </c>
      <c r="D412" s="29">
        <v>11993.730469</v>
      </c>
      <c r="E412" s="29">
        <v>12014.299805000001</v>
      </c>
      <c r="F412" s="29">
        <v>12014.299805000001</v>
      </c>
      <c r="G412" s="29">
        <v>94920700</v>
      </c>
      <c r="H412" s="40">
        <f t="shared" si="6"/>
        <v>-1.1494174345894281E-2</v>
      </c>
    </row>
    <row r="413" spans="1:8" ht="15.75" customHeight="1" x14ac:dyDescent="0.25">
      <c r="A413" s="28">
        <v>42958</v>
      </c>
      <c r="B413" s="29">
        <v>11961.599609000001</v>
      </c>
      <c r="C413" s="29">
        <v>12046.889648</v>
      </c>
      <c r="D413" s="29">
        <v>11934.919921999999</v>
      </c>
      <c r="E413" s="29">
        <v>12014.059569999999</v>
      </c>
      <c r="F413" s="29">
        <v>12014.059569999999</v>
      </c>
      <c r="G413" s="29">
        <v>91074000</v>
      </c>
      <c r="H413" s="40">
        <f t="shared" si="6"/>
        <v>-1.9995755383139802E-5</v>
      </c>
    </row>
    <row r="414" spans="1:8" ht="15.75" customHeight="1" x14ac:dyDescent="0.25">
      <c r="A414" s="28">
        <v>42961</v>
      </c>
      <c r="B414" s="29">
        <v>12100.169921999999</v>
      </c>
      <c r="C414" s="29">
        <v>12195.429688</v>
      </c>
      <c r="D414" s="29">
        <v>12097</v>
      </c>
      <c r="E414" s="29">
        <v>12165.120117</v>
      </c>
      <c r="F414" s="29">
        <v>12165.120117</v>
      </c>
      <c r="G414" s="29">
        <v>77716000</v>
      </c>
      <c r="H414" s="40">
        <f t="shared" si="6"/>
        <v>1.2573647243868447E-2</v>
      </c>
    </row>
    <row r="415" spans="1:8" ht="15.75" customHeight="1" x14ac:dyDescent="0.25">
      <c r="A415" s="28">
        <v>42962</v>
      </c>
      <c r="B415" s="29">
        <v>12208.299805000001</v>
      </c>
      <c r="C415" s="29">
        <v>12234.639648</v>
      </c>
      <c r="D415" s="29">
        <v>12156.870117</v>
      </c>
      <c r="E415" s="29">
        <v>12177.040039</v>
      </c>
      <c r="F415" s="29">
        <v>12177.040039</v>
      </c>
      <c r="G415" s="29">
        <v>60311100</v>
      </c>
      <c r="H415" s="40">
        <f t="shared" si="6"/>
        <v>9.7984416802776586E-4</v>
      </c>
    </row>
    <row r="416" spans="1:8" ht="15.75" customHeight="1" x14ac:dyDescent="0.25">
      <c r="A416" s="28">
        <v>42963</v>
      </c>
      <c r="B416" s="29">
        <v>12250.019531</v>
      </c>
      <c r="C416" s="29">
        <v>12301.400390999999</v>
      </c>
      <c r="D416" s="29">
        <v>12240.830078000001</v>
      </c>
      <c r="E416" s="29">
        <v>12263.860352</v>
      </c>
      <c r="F416" s="29">
        <v>12263.860352</v>
      </c>
      <c r="G416" s="29">
        <v>64669800</v>
      </c>
      <c r="H416" s="40">
        <f t="shared" si="6"/>
        <v>7.1298371954051643E-3</v>
      </c>
    </row>
    <row r="417" spans="1:8" ht="15.75" customHeight="1" x14ac:dyDescent="0.25">
      <c r="A417" s="28">
        <v>42964</v>
      </c>
      <c r="B417" s="29">
        <v>12236.599609000001</v>
      </c>
      <c r="C417" s="29">
        <v>12290.049805000001</v>
      </c>
      <c r="D417" s="29">
        <v>12184.269531</v>
      </c>
      <c r="E417" s="29">
        <v>12203.459961</v>
      </c>
      <c r="F417" s="29">
        <v>12203.459961</v>
      </c>
      <c r="G417" s="29">
        <v>74151700</v>
      </c>
      <c r="H417" s="40">
        <f t="shared" si="6"/>
        <v>-4.9250716549580353E-3</v>
      </c>
    </row>
    <row r="418" spans="1:8" ht="15.75" customHeight="1" x14ac:dyDescent="0.25">
      <c r="A418" s="28">
        <v>42965</v>
      </c>
      <c r="B418" s="29">
        <v>12103.509765999999</v>
      </c>
      <c r="C418" s="29">
        <v>12178.089844</v>
      </c>
      <c r="D418" s="29">
        <v>12080.740234000001</v>
      </c>
      <c r="E418" s="29">
        <v>12165.190430000001</v>
      </c>
      <c r="F418" s="29">
        <v>12165.190430000001</v>
      </c>
      <c r="G418" s="29">
        <v>87826700</v>
      </c>
      <c r="H418" s="40">
        <f t="shared" si="6"/>
        <v>-3.1359574352112229E-3</v>
      </c>
    </row>
    <row r="419" spans="1:8" ht="15.75" customHeight="1" x14ac:dyDescent="0.25">
      <c r="A419" s="28">
        <v>42968</v>
      </c>
      <c r="B419" s="29">
        <v>12105.719727</v>
      </c>
      <c r="C419" s="29">
        <v>12149.580078000001</v>
      </c>
      <c r="D419" s="29">
        <v>12021.700194999999</v>
      </c>
      <c r="E419" s="29">
        <v>12065.990234000001</v>
      </c>
      <c r="F419" s="29">
        <v>12065.990234000001</v>
      </c>
      <c r="G419" s="29">
        <v>69988000</v>
      </c>
      <c r="H419" s="40">
        <f t="shared" si="6"/>
        <v>-8.1544301809995945E-3</v>
      </c>
    </row>
    <row r="420" spans="1:8" ht="15.75" customHeight="1" x14ac:dyDescent="0.25">
      <c r="A420" s="28">
        <v>42969</v>
      </c>
      <c r="B420" s="29">
        <v>12151.759765999999</v>
      </c>
      <c r="C420" s="29">
        <v>12234.790039</v>
      </c>
      <c r="D420" s="29">
        <v>12124.150390999999</v>
      </c>
      <c r="E420" s="29">
        <v>12229.339844</v>
      </c>
      <c r="F420" s="29">
        <v>12229.339844</v>
      </c>
      <c r="G420" s="29">
        <v>66555500</v>
      </c>
      <c r="H420" s="40">
        <f t="shared" si="6"/>
        <v>1.3538019410931357E-2</v>
      </c>
    </row>
    <row r="421" spans="1:8" ht="15.75" customHeight="1" x14ac:dyDescent="0.25">
      <c r="A421" s="28">
        <v>42970</v>
      </c>
      <c r="B421" s="29">
        <v>12227.230469</v>
      </c>
      <c r="C421" s="29">
        <v>12269.919921999999</v>
      </c>
      <c r="D421" s="29">
        <v>12155.740234000001</v>
      </c>
      <c r="E421" s="29">
        <v>12174.299805000001</v>
      </c>
      <c r="F421" s="29">
        <v>12174.299805000001</v>
      </c>
      <c r="G421" s="29">
        <v>63958300</v>
      </c>
      <c r="H421" s="40">
        <f t="shared" si="6"/>
        <v>-4.5006549578392452E-3</v>
      </c>
    </row>
    <row r="422" spans="1:8" ht="15.75" customHeight="1" x14ac:dyDescent="0.25">
      <c r="A422" s="28">
        <v>42971</v>
      </c>
      <c r="B422" s="29">
        <v>12196.179688</v>
      </c>
      <c r="C422" s="29">
        <v>12254.75</v>
      </c>
      <c r="D422" s="29">
        <v>12169.540039</v>
      </c>
      <c r="E422" s="29">
        <v>12180.830078000001</v>
      </c>
      <c r="F422" s="29">
        <v>12180.830078000001</v>
      </c>
      <c r="G422" s="29">
        <v>62852100</v>
      </c>
      <c r="H422" s="40">
        <f t="shared" si="6"/>
        <v>5.363982409336554E-4</v>
      </c>
    </row>
    <row r="423" spans="1:8" ht="15.75" customHeight="1" x14ac:dyDescent="0.25">
      <c r="A423" s="28">
        <v>42972</v>
      </c>
      <c r="B423" s="29">
        <v>12194.730469</v>
      </c>
      <c r="C423" s="29">
        <v>12249.440430000001</v>
      </c>
      <c r="D423" s="29">
        <v>12132.5</v>
      </c>
      <c r="E423" s="29">
        <v>12167.940430000001</v>
      </c>
      <c r="F423" s="29">
        <v>12167.940430000001</v>
      </c>
      <c r="G423" s="29">
        <v>57519600</v>
      </c>
      <c r="H423" s="40">
        <f t="shared" si="6"/>
        <v>-1.0581912659040071E-3</v>
      </c>
    </row>
    <row r="424" spans="1:8" ht="15.75" customHeight="1" x14ac:dyDescent="0.25">
      <c r="A424" s="28">
        <v>42975</v>
      </c>
      <c r="B424" s="29">
        <v>12105.490234000001</v>
      </c>
      <c r="C424" s="29">
        <v>12173.530273</v>
      </c>
      <c r="D424" s="29">
        <v>12064.360352</v>
      </c>
      <c r="E424" s="29">
        <v>12123.469727</v>
      </c>
      <c r="F424" s="29">
        <v>12123.469727</v>
      </c>
      <c r="G424" s="29">
        <v>34804100</v>
      </c>
      <c r="H424" s="40">
        <f t="shared" si="6"/>
        <v>-3.6547436483465034E-3</v>
      </c>
    </row>
    <row r="425" spans="1:8" ht="15.75" customHeight="1" x14ac:dyDescent="0.25">
      <c r="A425" s="28">
        <v>42976</v>
      </c>
      <c r="B425" s="29">
        <v>12031.120117</v>
      </c>
      <c r="C425" s="29">
        <v>12032.320313</v>
      </c>
      <c r="D425" s="29">
        <v>11868.839844</v>
      </c>
      <c r="E425" s="29">
        <v>11945.879883</v>
      </c>
      <c r="F425" s="29">
        <v>11945.879883</v>
      </c>
      <c r="G425" s="29">
        <v>97873800</v>
      </c>
      <c r="H425" s="40">
        <f t="shared" si="6"/>
        <v>-1.4648433822909035E-2</v>
      </c>
    </row>
    <row r="426" spans="1:8" ht="15.75" customHeight="1" x14ac:dyDescent="0.25">
      <c r="A426" s="28">
        <v>42977</v>
      </c>
      <c r="B426" s="29">
        <v>12026.450194999999</v>
      </c>
      <c r="C426" s="29">
        <v>12040.820313</v>
      </c>
      <c r="D426" s="29">
        <v>11989.610352</v>
      </c>
      <c r="E426" s="29">
        <v>12002.469727</v>
      </c>
      <c r="F426" s="29">
        <v>12002.469727</v>
      </c>
      <c r="G426" s="29">
        <v>57255200</v>
      </c>
      <c r="H426" s="40">
        <f t="shared" si="6"/>
        <v>4.7371850842508056E-3</v>
      </c>
    </row>
    <row r="427" spans="1:8" ht="15.75" customHeight="1" x14ac:dyDescent="0.25">
      <c r="A427" s="28">
        <v>42978</v>
      </c>
      <c r="B427" s="29">
        <v>12098.570313</v>
      </c>
      <c r="C427" s="29">
        <v>12115.549805000001</v>
      </c>
      <c r="D427" s="29">
        <v>12034.179688</v>
      </c>
      <c r="E427" s="29">
        <v>12055.839844</v>
      </c>
      <c r="F427" s="29">
        <v>12055.839844</v>
      </c>
      <c r="G427" s="29">
        <v>78301400</v>
      </c>
      <c r="H427" s="40">
        <f t="shared" si="6"/>
        <v>4.4465945937728346E-3</v>
      </c>
    </row>
    <row r="428" spans="1:8" ht="15.75" customHeight="1" x14ac:dyDescent="0.25">
      <c r="A428" s="28">
        <v>42979</v>
      </c>
      <c r="B428" s="29">
        <v>12101.150390999999</v>
      </c>
      <c r="C428" s="29">
        <v>12191.230469</v>
      </c>
      <c r="D428" s="29">
        <v>12085.309569999999</v>
      </c>
      <c r="E428" s="29">
        <v>12142.639648</v>
      </c>
      <c r="F428" s="29">
        <v>12142.639648</v>
      </c>
      <c r="G428" s="29">
        <v>73532600</v>
      </c>
      <c r="H428" s="40">
        <f t="shared" si="6"/>
        <v>7.1998139593070221E-3</v>
      </c>
    </row>
    <row r="429" spans="1:8" ht="15.75" customHeight="1" x14ac:dyDescent="0.25">
      <c r="A429" s="28">
        <v>42982</v>
      </c>
      <c r="B429" s="29">
        <v>12051.799805000001</v>
      </c>
      <c r="C429" s="29">
        <v>12138.410156</v>
      </c>
      <c r="D429" s="29">
        <v>12050.530273</v>
      </c>
      <c r="E429" s="29">
        <v>12102.209961</v>
      </c>
      <c r="F429" s="29">
        <v>12102.209961</v>
      </c>
      <c r="G429" s="29">
        <v>43695300</v>
      </c>
      <c r="H429" s="40">
        <f t="shared" si="6"/>
        <v>-3.3295632722378787E-3</v>
      </c>
    </row>
    <row r="430" spans="1:8" ht="15.75" customHeight="1" x14ac:dyDescent="0.25">
      <c r="A430" s="28">
        <v>42983</v>
      </c>
      <c r="B430" s="29">
        <v>12125.419921999999</v>
      </c>
      <c r="C430" s="29">
        <v>12210.25</v>
      </c>
      <c r="D430" s="29">
        <v>12100.259765999999</v>
      </c>
      <c r="E430" s="29">
        <v>12123.709961</v>
      </c>
      <c r="F430" s="29">
        <v>12123.709961</v>
      </c>
      <c r="G430" s="29">
        <v>65653200</v>
      </c>
      <c r="H430" s="40">
        <f t="shared" si="6"/>
        <v>1.7765350352774156E-3</v>
      </c>
    </row>
    <row r="431" spans="1:8" ht="15.75" customHeight="1" x14ac:dyDescent="0.25">
      <c r="A431" s="28">
        <v>42984</v>
      </c>
      <c r="B431" s="29">
        <v>12071.900390999999</v>
      </c>
      <c r="C431" s="29">
        <v>12260.759765999999</v>
      </c>
      <c r="D431" s="29">
        <v>12066.839844</v>
      </c>
      <c r="E431" s="29">
        <v>12214.540039</v>
      </c>
      <c r="F431" s="29">
        <v>12214.540039</v>
      </c>
      <c r="G431" s="29">
        <v>83032800</v>
      </c>
      <c r="H431" s="40">
        <f t="shared" si="6"/>
        <v>7.4919375580728698E-3</v>
      </c>
    </row>
    <row r="432" spans="1:8" ht="15.75" customHeight="1" x14ac:dyDescent="0.25">
      <c r="A432" s="28">
        <v>42985</v>
      </c>
      <c r="B432" s="29">
        <v>12284.139648</v>
      </c>
      <c r="C432" s="29">
        <v>12363.599609000001</v>
      </c>
      <c r="D432" s="29">
        <v>12265.509765999999</v>
      </c>
      <c r="E432" s="29">
        <v>12296.629883</v>
      </c>
      <c r="F432" s="29">
        <v>12296.629883</v>
      </c>
      <c r="G432" s="29">
        <v>93698400</v>
      </c>
      <c r="H432" s="40">
        <f t="shared" si="6"/>
        <v>6.7206660044416555E-3</v>
      </c>
    </row>
    <row r="433" spans="1:8" ht="15.75" customHeight="1" x14ac:dyDescent="0.25">
      <c r="A433" s="28">
        <v>42986</v>
      </c>
      <c r="B433" s="29">
        <v>12261.809569999999</v>
      </c>
      <c r="C433" s="29">
        <v>12321.610352</v>
      </c>
      <c r="D433" s="29">
        <v>12245.330078000001</v>
      </c>
      <c r="E433" s="29">
        <v>12303.980469</v>
      </c>
      <c r="F433" s="29">
        <v>12303.980469</v>
      </c>
      <c r="G433" s="29">
        <v>61395700</v>
      </c>
      <c r="H433" s="40">
        <f t="shared" si="6"/>
        <v>5.9777240349112581E-4</v>
      </c>
    </row>
    <row r="434" spans="1:8" ht="15.75" customHeight="1" x14ac:dyDescent="0.25">
      <c r="A434" s="28">
        <v>42989</v>
      </c>
      <c r="B434" s="29">
        <v>12381.519531</v>
      </c>
      <c r="C434" s="29">
        <v>12481.769531</v>
      </c>
      <c r="D434" s="29">
        <v>12381.330078000001</v>
      </c>
      <c r="E434" s="29">
        <v>12475.240234000001</v>
      </c>
      <c r="F434" s="29">
        <v>12475.240234000001</v>
      </c>
      <c r="G434" s="29">
        <v>76820300</v>
      </c>
      <c r="H434" s="40">
        <f t="shared" si="6"/>
        <v>1.3919053710422569E-2</v>
      </c>
    </row>
    <row r="435" spans="1:8" ht="15.75" customHeight="1" x14ac:dyDescent="0.25">
      <c r="A435" s="28">
        <v>42990</v>
      </c>
      <c r="B435" s="29">
        <v>12527.440430000001</v>
      </c>
      <c r="C435" s="29">
        <v>12558.030273</v>
      </c>
      <c r="D435" s="29">
        <v>12512.589844</v>
      </c>
      <c r="E435" s="29">
        <v>12524.769531</v>
      </c>
      <c r="F435" s="29">
        <v>12524.769531</v>
      </c>
      <c r="G435" s="29">
        <v>85086300</v>
      </c>
      <c r="H435" s="40">
        <f t="shared" si="6"/>
        <v>3.9702078734333845E-3</v>
      </c>
    </row>
    <row r="436" spans="1:8" ht="15.75" customHeight="1" x14ac:dyDescent="0.25">
      <c r="A436" s="28">
        <v>42991</v>
      </c>
      <c r="B436" s="29">
        <v>12489.25</v>
      </c>
      <c r="C436" s="29">
        <v>12565.849609000001</v>
      </c>
      <c r="D436" s="29">
        <v>12489.25</v>
      </c>
      <c r="E436" s="29">
        <v>12553.570313</v>
      </c>
      <c r="F436" s="29">
        <v>12553.570313</v>
      </c>
      <c r="G436" s="29">
        <v>79884400</v>
      </c>
      <c r="H436" s="40">
        <f t="shared" si="6"/>
        <v>2.2995059452963762E-3</v>
      </c>
    </row>
    <row r="437" spans="1:8" ht="15.75" customHeight="1" x14ac:dyDescent="0.25">
      <c r="A437" s="28">
        <v>42992</v>
      </c>
      <c r="B437" s="29">
        <v>12524.120117</v>
      </c>
      <c r="C437" s="29">
        <v>12552.160156</v>
      </c>
      <c r="D437" s="29">
        <v>12499.549805000001</v>
      </c>
      <c r="E437" s="29">
        <v>12540.450194999999</v>
      </c>
      <c r="F437" s="29">
        <v>12540.450194999999</v>
      </c>
      <c r="G437" s="29">
        <v>83038500</v>
      </c>
      <c r="H437" s="40">
        <f t="shared" si="6"/>
        <v>-1.0451304029750474E-3</v>
      </c>
    </row>
    <row r="438" spans="1:8" ht="15.75" customHeight="1" x14ac:dyDescent="0.25">
      <c r="A438" s="28">
        <v>42993</v>
      </c>
      <c r="B438" s="29">
        <v>12525.360352</v>
      </c>
      <c r="C438" s="29">
        <v>12561.349609000001</v>
      </c>
      <c r="D438" s="29">
        <v>12506.940430000001</v>
      </c>
      <c r="E438" s="29">
        <v>12518.809569999999</v>
      </c>
      <c r="F438" s="29">
        <v>12518.809569999999</v>
      </c>
      <c r="G438" s="29">
        <v>192005900</v>
      </c>
      <c r="H438" s="40">
        <f t="shared" si="6"/>
        <v>-1.7256657188134961E-3</v>
      </c>
    </row>
    <row r="439" spans="1:8" ht="15.75" customHeight="1" x14ac:dyDescent="0.25">
      <c r="A439" s="28">
        <v>42996</v>
      </c>
      <c r="B439" s="29">
        <v>12593.549805000001</v>
      </c>
      <c r="C439" s="29">
        <v>12613.559569999999</v>
      </c>
      <c r="D439" s="29">
        <v>12537.070313</v>
      </c>
      <c r="E439" s="29">
        <v>12559.389648</v>
      </c>
      <c r="F439" s="29">
        <v>12559.389648</v>
      </c>
      <c r="G439" s="29">
        <v>58346600</v>
      </c>
      <c r="H439" s="40">
        <f t="shared" si="6"/>
        <v>3.2415284994227189E-3</v>
      </c>
    </row>
    <row r="440" spans="1:8" ht="15.75" customHeight="1" x14ac:dyDescent="0.25">
      <c r="A440" s="28">
        <v>42997</v>
      </c>
      <c r="B440" s="29">
        <v>12556.459961</v>
      </c>
      <c r="C440" s="29">
        <v>12566.200194999999</v>
      </c>
      <c r="D440" s="29">
        <v>12527.900390999999</v>
      </c>
      <c r="E440" s="29">
        <v>12561.790039</v>
      </c>
      <c r="F440" s="29">
        <v>12561.790039</v>
      </c>
      <c r="G440" s="29">
        <v>74220900</v>
      </c>
      <c r="H440" s="40">
        <f t="shared" si="6"/>
        <v>1.9112322073566723E-4</v>
      </c>
    </row>
    <row r="441" spans="1:8" ht="15.75" customHeight="1" x14ac:dyDescent="0.25">
      <c r="A441" s="28">
        <v>42998</v>
      </c>
      <c r="B441" s="29">
        <v>12550.919921999999</v>
      </c>
      <c r="C441" s="29">
        <v>12593.25</v>
      </c>
      <c r="D441" s="29">
        <v>12518.219727</v>
      </c>
      <c r="E441" s="29">
        <v>12569.169921999999</v>
      </c>
      <c r="F441" s="29">
        <v>12569.169921999999</v>
      </c>
      <c r="G441" s="29">
        <v>101687800</v>
      </c>
      <c r="H441" s="40">
        <f t="shared" si="6"/>
        <v>5.8748657453189246E-4</v>
      </c>
    </row>
    <row r="442" spans="1:8" ht="15.75" customHeight="1" x14ac:dyDescent="0.25">
      <c r="A442" s="28">
        <v>42999</v>
      </c>
      <c r="B442" s="29">
        <v>12601.950194999999</v>
      </c>
      <c r="C442" s="29">
        <v>12621.280273</v>
      </c>
      <c r="D442" s="29">
        <v>12582.040039</v>
      </c>
      <c r="E442" s="29">
        <v>12600.030273</v>
      </c>
      <c r="F442" s="29">
        <v>12600.030273</v>
      </c>
      <c r="G442" s="29">
        <v>100812400</v>
      </c>
      <c r="H442" s="40">
        <f t="shared" si="6"/>
        <v>2.4552417694652107E-3</v>
      </c>
    </row>
    <row r="443" spans="1:8" ht="15.75" customHeight="1" x14ac:dyDescent="0.25">
      <c r="A443" s="28">
        <v>43000</v>
      </c>
      <c r="B443" s="29">
        <v>12569.660156</v>
      </c>
      <c r="C443" s="29">
        <v>12646.559569999999</v>
      </c>
      <c r="D443" s="29">
        <v>12568.799805000001</v>
      </c>
      <c r="E443" s="29">
        <v>12592.349609000001</v>
      </c>
      <c r="F443" s="29">
        <v>12592.349609000001</v>
      </c>
      <c r="G443" s="29">
        <v>76471000</v>
      </c>
      <c r="H443" s="40">
        <f t="shared" si="6"/>
        <v>-6.0957504335990009E-4</v>
      </c>
    </row>
    <row r="444" spans="1:8" ht="15.75" customHeight="1" x14ac:dyDescent="0.25">
      <c r="A444" s="28">
        <v>43003</v>
      </c>
      <c r="B444" s="29">
        <v>12573.349609000001</v>
      </c>
      <c r="C444" s="29">
        <v>12633.059569999999</v>
      </c>
      <c r="D444" s="29">
        <v>12564.839844</v>
      </c>
      <c r="E444" s="29">
        <v>12594.809569999999</v>
      </c>
      <c r="F444" s="29">
        <v>12594.809569999999</v>
      </c>
      <c r="G444" s="29">
        <v>78636700</v>
      </c>
      <c r="H444" s="40">
        <f t="shared" si="6"/>
        <v>1.9535361361322501E-4</v>
      </c>
    </row>
    <row r="445" spans="1:8" ht="15.75" customHeight="1" x14ac:dyDescent="0.25">
      <c r="A445" s="28">
        <v>43004</v>
      </c>
      <c r="B445" s="29">
        <v>12557.440430000001</v>
      </c>
      <c r="C445" s="29">
        <v>12629.929688</v>
      </c>
      <c r="D445" s="29">
        <v>12551.870117</v>
      </c>
      <c r="E445" s="29">
        <v>12605.200194999999</v>
      </c>
      <c r="F445" s="29">
        <v>12605.200194999999</v>
      </c>
      <c r="G445" s="29">
        <v>73188900</v>
      </c>
      <c r="H445" s="40">
        <f t="shared" si="6"/>
        <v>8.2499262432267351E-4</v>
      </c>
    </row>
    <row r="446" spans="1:8" ht="15.75" customHeight="1" x14ac:dyDescent="0.25">
      <c r="A446" s="28">
        <v>43005</v>
      </c>
      <c r="B446" s="29">
        <v>12630.400390999999</v>
      </c>
      <c r="C446" s="29">
        <v>12685.190430000001</v>
      </c>
      <c r="D446" s="29">
        <v>12625.549805000001</v>
      </c>
      <c r="E446" s="29">
        <v>12657.410156</v>
      </c>
      <c r="F446" s="29">
        <v>12657.410156</v>
      </c>
      <c r="G446" s="29">
        <v>79754300</v>
      </c>
      <c r="H446" s="40">
        <f t="shared" si="6"/>
        <v>4.1419382629646062E-3</v>
      </c>
    </row>
    <row r="447" spans="1:8" ht="15.75" customHeight="1" x14ac:dyDescent="0.25">
      <c r="A447" s="28">
        <v>43006</v>
      </c>
      <c r="B447" s="29">
        <v>12682.370117</v>
      </c>
      <c r="C447" s="29">
        <v>12708.700194999999</v>
      </c>
      <c r="D447" s="29">
        <v>12666.030273</v>
      </c>
      <c r="E447" s="29">
        <v>12704.650390999999</v>
      </c>
      <c r="F447" s="29">
        <v>12704.650390999999</v>
      </c>
      <c r="G447" s="29">
        <v>84947500</v>
      </c>
      <c r="H447" s="40">
        <f t="shared" si="6"/>
        <v>3.7322196577160849E-3</v>
      </c>
    </row>
    <row r="448" spans="1:8" ht="15.75" customHeight="1" x14ac:dyDescent="0.25">
      <c r="A448" s="28">
        <v>43007</v>
      </c>
      <c r="B448" s="29">
        <v>12725.870117</v>
      </c>
      <c r="C448" s="29">
        <v>12828.860352</v>
      </c>
      <c r="D448" s="29">
        <v>12722.379883</v>
      </c>
      <c r="E448" s="29">
        <v>12828.860352</v>
      </c>
      <c r="F448" s="29">
        <v>12828.860352</v>
      </c>
      <c r="G448" s="29">
        <v>104900700</v>
      </c>
      <c r="H448" s="40">
        <f t="shared" si="6"/>
        <v>9.7767319192025859E-3</v>
      </c>
    </row>
    <row r="449" spans="1:8" ht="15.75" customHeight="1" x14ac:dyDescent="0.25">
      <c r="A449" s="28">
        <v>43010</v>
      </c>
      <c r="B449" s="29">
        <v>12866.269531</v>
      </c>
      <c r="C449" s="29">
        <v>12902.650390999999</v>
      </c>
      <c r="D449" s="29">
        <v>12849.589844</v>
      </c>
      <c r="E449" s="29">
        <v>12902.650390999999</v>
      </c>
      <c r="F449" s="29">
        <v>12902.650390999999</v>
      </c>
      <c r="G449" s="29">
        <v>72676600</v>
      </c>
      <c r="H449" s="40">
        <f t="shared" si="6"/>
        <v>5.7518779513798801E-3</v>
      </c>
    </row>
    <row r="450" spans="1:8" ht="15.75" customHeight="1" x14ac:dyDescent="0.25">
      <c r="A450" s="28">
        <v>43011</v>
      </c>
      <c r="B450" s="29">
        <v>12866.269531</v>
      </c>
      <c r="C450" s="29">
        <v>12902.650390999999</v>
      </c>
      <c r="D450" s="29">
        <v>12849.589844</v>
      </c>
      <c r="E450" s="29">
        <v>12902.650390999999</v>
      </c>
      <c r="F450" s="29">
        <v>12902.650390999999</v>
      </c>
      <c r="G450" s="29">
        <v>72676600</v>
      </c>
      <c r="H450" s="40">
        <f t="shared" si="6"/>
        <v>0</v>
      </c>
    </row>
    <row r="451" spans="1:8" ht="15.75" customHeight="1" x14ac:dyDescent="0.25">
      <c r="A451" s="28">
        <v>43012</v>
      </c>
      <c r="B451" s="29">
        <v>12955.889648</v>
      </c>
      <c r="C451" s="29">
        <v>12976.240234000001</v>
      </c>
      <c r="D451" s="29">
        <v>12893.75</v>
      </c>
      <c r="E451" s="29">
        <v>12970.519531</v>
      </c>
      <c r="F451" s="29">
        <v>12970.519531</v>
      </c>
      <c r="G451" s="29">
        <v>115228700</v>
      </c>
      <c r="H451" s="40">
        <f t="shared" si="6"/>
        <v>5.2600929222528237E-3</v>
      </c>
    </row>
    <row r="452" spans="1:8" ht="15.75" customHeight="1" x14ac:dyDescent="0.25">
      <c r="A452" s="28">
        <v>43013</v>
      </c>
      <c r="B452" s="29">
        <v>12950.179688</v>
      </c>
      <c r="C452" s="29">
        <v>12969.400390999999</v>
      </c>
      <c r="D452" s="29">
        <v>12933.559569999999</v>
      </c>
      <c r="E452" s="29">
        <v>12968.049805000001</v>
      </c>
      <c r="F452" s="29">
        <v>12968.049805000001</v>
      </c>
      <c r="G452" s="29">
        <v>78532500</v>
      </c>
      <c r="H452" s="40">
        <f t="shared" ref="H452:H515" si="7">F452/F451-1</f>
        <v>-1.9041072287784289E-4</v>
      </c>
    </row>
    <row r="453" spans="1:8" ht="15.75" customHeight="1" x14ac:dyDescent="0.25">
      <c r="A453" s="28">
        <v>43014</v>
      </c>
      <c r="B453" s="29">
        <v>12979.339844</v>
      </c>
      <c r="C453" s="29">
        <v>12993.530273</v>
      </c>
      <c r="D453" s="29">
        <v>12941.150390999999</v>
      </c>
      <c r="E453" s="29">
        <v>12955.940430000001</v>
      </c>
      <c r="F453" s="29">
        <v>12955.940430000001</v>
      </c>
      <c r="G453" s="29">
        <v>73029000</v>
      </c>
      <c r="H453" s="40">
        <f t="shared" si="7"/>
        <v>-9.3378535570787236E-4</v>
      </c>
    </row>
    <row r="454" spans="1:8" ht="15.75" customHeight="1" x14ac:dyDescent="0.25">
      <c r="A454" s="28">
        <v>43017</v>
      </c>
      <c r="B454" s="29">
        <v>12975.860352</v>
      </c>
      <c r="C454" s="29">
        <v>12996.639648</v>
      </c>
      <c r="D454" s="29">
        <v>12943.549805000001</v>
      </c>
      <c r="E454" s="29">
        <v>12976.400390999999</v>
      </c>
      <c r="F454" s="29">
        <v>12976.400390999999</v>
      </c>
      <c r="G454" s="29">
        <v>60873300</v>
      </c>
      <c r="H454" s="40">
        <f t="shared" si="7"/>
        <v>1.5791953591128838E-3</v>
      </c>
    </row>
    <row r="455" spans="1:8" ht="15.75" customHeight="1" x14ac:dyDescent="0.25">
      <c r="A455" s="28">
        <v>43018</v>
      </c>
      <c r="B455" s="29">
        <v>12959.719727</v>
      </c>
      <c r="C455" s="29">
        <v>12980.450194999999</v>
      </c>
      <c r="D455" s="29">
        <v>12909.280273</v>
      </c>
      <c r="E455" s="29">
        <v>12949.25</v>
      </c>
      <c r="F455" s="29">
        <v>12949.25</v>
      </c>
      <c r="G455" s="29">
        <v>65253500</v>
      </c>
      <c r="H455" s="40">
        <f t="shared" si="7"/>
        <v>-2.0922898632836917E-3</v>
      </c>
    </row>
    <row r="456" spans="1:8" ht="15.75" customHeight="1" x14ac:dyDescent="0.25">
      <c r="A456" s="28">
        <v>43019</v>
      </c>
      <c r="B456" s="29">
        <v>12965.280273</v>
      </c>
      <c r="C456" s="29">
        <v>12976.320313</v>
      </c>
      <c r="D456" s="29">
        <v>12925.240234000001</v>
      </c>
      <c r="E456" s="29">
        <v>12970.679688</v>
      </c>
      <c r="F456" s="29">
        <v>12970.679688</v>
      </c>
      <c r="G456" s="29">
        <v>72867400</v>
      </c>
      <c r="H456" s="40">
        <f t="shared" si="7"/>
        <v>1.6548980056760865E-3</v>
      </c>
    </row>
    <row r="457" spans="1:8" ht="15.75" customHeight="1" x14ac:dyDescent="0.25">
      <c r="A457" s="28">
        <v>43020</v>
      </c>
      <c r="B457" s="29">
        <v>12977.269531</v>
      </c>
      <c r="C457" s="29">
        <v>13002.339844</v>
      </c>
      <c r="D457" s="29">
        <v>12945.070313</v>
      </c>
      <c r="E457" s="29">
        <v>12982.889648</v>
      </c>
      <c r="F457" s="29">
        <v>12982.889648</v>
      </c>
      <c r="G457" s="29">
        <v>74255600</v>
      </c>
      <c r="H457" s="40">
        <f t="shared" si="7"/>
        <v>9.4135082306423534E-4</v>
      </c>
    </row>
    <row r="458" spans="1:8" ht="15.75" customHeight="1" x14ac:dyDescent="0.25">
      <c r="A458" s="28">
        <v>43021</v>
      </c>
      <c r="B458" s="29">
        <v>12995.080078000001</v>
      </c>
      <c r="C458" s="29">
        <v>13036.740234000001</v>
      </c>
      <c r="D458" s="29">
        <v>12964.349609000001</v>
      </c>
      <c r="E458" s="29">
        <v>12991.870117</v>
      </c>
      <c r="F458" s="29">
        <v>12991.870117</v>
      </c>
      <c r="G458" s="29">
        <v>68144900</v>
      </c>
      <c r="H458" s="40">
        <f t="shared" si="7"/>
        <v>6.9171573074133796E-4</v>
      </c>
    </row>
    <row r="459" spans="1:8" ht="15.75" customHeight="1" x14ac:dyDescent="0.25">
      <c r="A459" s="28">
        <v>43024</v>
      </c>
      <c r="B459" s="29">
        <v>13017.179688</v>
      </c>
      <c r="C459" s="29">
        <v>13026.450194999999</v>
      </c>
      <c r="D459" s="29">
        <v>13000.379883</v>
      </c>
      <c r="E459" s="29">
        <v>13003.700194999999</v>
      </c>
      <c r="F459" s="29">
        <v>13003.700194999999</v>
      </c>
      <c r="G459" s="29">
        <v>54658400</v>
      </c>
      <c r="H459" s="40">
        <f t="shared" si="7"/>
        <v>9.1057545168338194E-4</v>
      </c>
    </row>
    <row r="460" spans="1:8" ht="15.75" customHeight="1" x14ac:dyDescent="0.25">
      <c r="A460" s="28">
        <v>43025</v>
      </c>
      <c r="B460" s="29">
        <v>12995.839844</v>
      </c>
      <c r="C460" s="29">
        <v>13034.419921999999</v>
      </c>
      <c r="D460" s="29">
        <v>12967.349609000001</v>
      </c>
      <c r="E460" s="29">
        <v>12995.059569999999</v>
      </c>
      <c r="F460" s="29">
        <v>12995.059569999999</v>
      </c>
      <c r="G460" s="29">
        <v>68180700</v>
      </c>
      <c r="H460" s="40">
        <f t="shared" si="7"/>
        <v>-6.6447433195382377E-4</v>
      </c>
    </row>
    <row r="461" spans="1:8" ht="15.75" customHeight="1" x14ac:dyDescent="0.25">
      <c r="A461" s="28">
        <v>43026</v>
      </c>
      <c r="B461" s="29">
        <v>13012.799805000001</v>
      </c>
      <c r="C461" s="29">
        <v>13094.759765999999</v>
      </c>
      <c r="D461" s="29">
        <v>13003.919921999999</v>
      </c>
      <c r="E461" s="29">
        <v>13043.030273</v>
      </c>
      <c r="F461" s="29">
        <v>13043.030273</v>
      </c>
      <c r="G461" s="29">
        <v>63736500</v>
      </c>
      <c r="H461" s="40">
        <f t="shared" si="7"/>
        <v>3.6914569526671492E-3</v>
      </c>
    </row>
    <row r="462" spans="1:8" ht="15.75" customHeight="1" x14ac:dyDescent="0.25">
      <c r="A462" s="28">
        <v>43027</v>
      </c>
      <c r="B462" s="29">
        <v>13036.280273</v>
      </c>
      <c r="C462" s="29">
        <v>13042.620117</v>
      </c>
      <c r="D462" s="29">
        <v>12911.580078000001</v>
      </c>
      <c r="E462" s="29">
        <v>12990.099609000001</v>
      </c>
      <c r="F462" s="29">
        <v>12990.099609000001</v>
      </c>
      <c r="G462" s="29">
        <v>79869000</v>
      </c>
      <c r="H462" s="40">
        <f t="shared" si="7"/>
        <v>-4.0581569537233575E-3</v>
      </c>
    </row>
    <row r="463" spans="1:8" ht="15.75" customHeight="1" x14ac:dyDescent="0.25">
      <c r="A463" s="28">
        <v>43028</v>
      </c>
      <c r="B463" s="29">
        <v>13057.780273</v>
      </c>
      <c r="C463" s="29">
        <v>13063.570313</v>
      </c>
      <c r="D463" s="29">
        <v>12956.419921999999</v>
      </c>
      <c r="E463" s="29">
        <v>12991.280273</v>
      </c>
      <c r="F463" s="29">
        <v>12991.280273</v>
      </c>
      <c r="G463" s="29">
        <v>81061300</v>
      </c>
      <c r="H463" s="40">
        <f t="shared" si="7"/>
        <v>9.0889526295878653E-5</v>
      </c>
    </row>
    <row r="464" spans="1:8" ht="15.75" customHeight="1" x14ac:dyDescent="0.25">
      <c r="A464" s="28">
        <v>43031</v>
      </c>
      <c r="B464" s="29">
        <v>13014.570313</v>
      </c>
      <c r="C464" s="29">
        <v>13069.400390999999</v>
      </c>
      <c r="D464" s="29">
        <v>12973.429688</v>
      </c>
      <c r="E464" s="29">
        <v>13003.139648</v>
      </c>
      <c r="F464" s="29">
        <v>13003.139648</v>
      </c>
      <c r="G464" s="29">
        <v>59592200</v>
      </c>
      <c r="H464" s="40">
        <f t="shared" si="7"/>
        <v>9.1287192261169103E-4</v>
      </c>
    </row>
    <row r="465" spans="1:8" ht="15.75" customHeight="1" x14ac:dyDescent="0.25">
      <c r="A465" s="28">
        <v>43032</v>
      </c>
      <c r="B465" s="29">
        <v>12998.660156</v>
      </c>
      <c r="C465" s="29">
        <v>13055.650390999999</v>
      </c>
      <c r="D465" s="29">
        <v>12983.379883</v>
      </c>
      <c r="E465" s="29">
        <v>13013.190430000001</v>
      </c>
      <c r="F465" s="29">
        <v>13013.190430000001</v>
      </c>
      <c r="G465" s="29">
        <v>94414800</v>
      </c>
      <c r="H465" s="40">
        <f t="shared" si="7"/>
        <v>7.7295040060154641E-4</v>
      </c>
    </row>
    <row r="466" spans="1:8" ht="15.75" customHeight="1" x14ac:dyDescent="0.25">
      <c r="A466" s="28">
        <v>43033</v>
      </c>
      <c r="B466" s="29">
        <v>12998.440430000001</v>
      </c>
      <c r="C466" s="29">
        <v>13049.469727</v>
      </c>
      <c r="D466" s="29">
        <v>12931.219727</v>
      </c>
      <c r="E466" s="29">
        <v>12953.410156</v>
      </c>
      <c r="F466" s="29">
        <v>12953.410156</v>
      </c>
      <c r="G466" s="29">
        <v>92501800</v>
      </c>
      <c r="H466" s="40">
        <f t="shared" si="7"/>
        <v>-4.5938215014655892E-3</v>
      </c>
    </row>
    <row r="467" spans="1:8" ht="15.75" customHeight="1" x14ac:dyDescent="0.25">
      <c r="A467" s="28">
        <v>43034</v>
      </c>
      <c r="B467" s="29">
        <v>12955.429688</v>
      </c>
      <c r="C467" s="29">
        <v>13144.650390999999</v>
      </c>
      <c r="D467" s="29">
        <v>12940.830078000001</v>
      </c>
      <c r="E467" s="29">
        <v>13133.280273</v>
      </c>
      <c r="F467" s="29">
        <v>13133.280273</v>
      </c>
      <c r="G467" s="29">
        <v>110206500</v>
      </c>
      <c r="H467" s="40">
        <f t="shared" si="7"/>
        <v>1.3885927708132018E-2</v>
      </c>
    </row>
    <row r="468" spans="1:8" ht="15.75" customHeight="1" x14ac:dyDescent="0.25">
      <c r="A468" s="28">
        <v>43035</v>
      </c>
      <c r="B468" s="29">
        <v>13186.549805000001</v>
      </c>
      <c r="C468" s="29">
        <v>13249.030273</v>
      </c>
      <c r="D468" s="29">
        <v>13186.549805000001</v>
      </c>
      <c r="E468" s="29">
        <v>13217.540039</v>
      </c>
      <c r="F468" s="29">
        <v>13217.540039</v>
      </c>
      <c r="G468" s="29">
        <v>103764300</v>
      </c>
      <c r="H468" s="40">
        <f t="shared" si="7"/>
        <v>6.415744143770663E-3</v>
      </c>
    </row>
    <row r="469" spans="1:8" ht="15.75" customHeight="1" x14ac:dyDescent="0.25">
      <c r="A469" s="28">
        <v>43038</v>
      </c>
      <c r="B469" s="29">
        <v>13227.849609000001</v>
      </c>
      <c r="C469" s="29">
        <v>13255.379883</v>
      </c>
      <c r="D469" s="29">
        <v>13214.599609000001</v>
      </c>
      <c r="E469" s="29">
        <v>13229.570313</v>
      </c>
      <c r="F469" s="29">
        <v>13229.570313</v>
      </c>
      <c r="G469" s="29">
        <v>71315000</v>
      </c>
      <c r="H469" s="40">
        <f t="shared" si="7"/>
        <v>9.1017496179346402E-4</v>
      </c>
    </row>
    <row r="470" spans="1:8" ht="15.75" customHeight="1" x14ac:dyDescent="0.25">
      <c r="A470" s="28">
        <v>43039</v>
      </c>
      <c r="B470" s="29">
        <v>13227.849609000001</v>
      </c>
      <c r="C470" s="29">
        <v>13255.379883</v>
      </c>
      <c r="D470" s="29">
        <v>13214.599609000001</v>
      </c>
      <c r="E470" s="29">
        <v>13229.570313</v>
      </c>
      <c r="F470" s="29">
        <v>13229.570313</v>
      </c>
      <c r="G470" s="29">
        <v>71315000</v>
      </c>
      <c r="H470" s="40">
        <f t="shared" si="7"/>
        <v>0</v>
      </c>
    </row>
    <row r="471" spans="1:8" ht="15.75" customHeight="1" x14ac:dyDescent="0.25">
      <c r="A471" s="28">
        <v>43040</v>
      </c>
      <c r="B471" s="29">
        <v>13342.440430000001</v>
      </c>
      <c r="C471" s="29">
        <v>13488.589844</v>
      </c>
      <c r="D471" s="29">
        <v>13341.299805000001</v>
      </c>
      <c r="E471" s="29">
        <v>13465.509765999999</v>
      </c>
      <c r="F471" s="29">
        <v>13465.509765999999</v>
      </c>
      <c r="G471" s="29">
        <v>124587600</v>
      </c>
      <c r="H471" s="40">
        <f t="shared" si="7"/>
        <v>1.7834249141724046E-2</v>
      </c>
    </row>
    <row r="472" spans="1:8" ht="15.75" customHeight="1" x14ac:dyDescent="0.25">
      <c r="A472" s="28">
        <v>43041</v>
      </c>
      <c r="B472" s="29">
        <v>13448.519531</v>
      </c>
      <c r="C472" s="29">
        <v>13460.860352</v>
      </c>
      <c r="D472" s="29">
        <v>13405.910156</v>
      </c>
      <c r="E472" s="29">
        <v>13440.929688</v>
      </c>
      <c r="F472" s="29">
        <v>13440.929688</v>
      </c>
      <c r="G472" s="29">
        <v>93972700</v>
      </c>
      <c r="H472" s="40">
        <f t="shared" si="7"/>
        <v>-1.8254101350149154E-3</v>
      </c>
    </row>
    <row r="473" spans="1:8" ht="15.75" customHeight="1" x14ac:dyDescent="0.25">
      <c r="A473" s="28">
        <v>43042</v>
      </c>
      <c r="B473" s="29">
        <v>13476.530273</v>
      </c>
      <c r="C473" s="29">
        <v>13505.009765999999</v>
      </c>
      <c r="D473" s="29">
        <v>13430.219727</v>
      </c>
      <c r="E473" s="29">
        <v>13478.860352</v>
      </c>
      <c r="F473" s="29">
        <v>13478.860352</v>
      </c>
      <c r="G473" s="29">
        <v>87298600</v>
      </c>
      <c r="H473" s="40">
        <f t="shared" si="7"/>
        <v>2.8220268151439853E-3</v>
      </c>
    </row>
    <row r="474" spans="1:8" ht="15.75" customHeight="1" x14ac:dyDescent="0.25">
      <c r="A474" s="28">
        <v>43045</v>
      </c>
      <c r="B474" s="29">
        <v>13459.419921999999</v>
      </c>
      <c r="C474" s="29">
        <v>13481.230469</v>
      </c>
      <c r="D474" s="29">
        <v>13441.660156</v>
      </c>
      <c r="E474" s="29">
        <v>13468.790039</v>
      </c>
      <c r="F474" s="29">
        <v>13468.790039</v>
      </c>
      <c r="G474" s="29">
        <v>89626000</v>
      </c>
      <c r="H474" s="40">
        <f t="shared" si="7"/>
        <v>-7.4711902468116431E-4</v>
      </c>
    </row>
    <row r="475" spans="1:8" ht="15.75" customHeight="1" x14ac:dyDescent="0.25">
      <c r="A475" s="28">
        <v>43046</v>
      </c>
      <c r="B475" s="29">
        <v>13517.980469</v>
      </c>
      <c r="C475" s="29">
        <v>13525.559569999999</v>
      </c>
      <c r="D475" s="29">
        <v>13369.849609000001</v>
      </c>
      <c r="E475" s="29">
        <v>13379.269531</v>
      </c>
      <c r="F475" s="29">
        <v>13379.269531</v>
      </c>
      <c r="G475" s="29">
        <v>86286300</v>
      </c>
      <c r="H475" s="40">
        <f t="shared" si="7"/>
        <v>-6.646514478344745E-3</v>
      </c>
    </row>
    <row r="476" spans="1:8" ht="15.75" customHeight="1" x14ac:dyDescent="0.25">
      <c r="A476" s="28">
        <v>43047</v>
      </c>
      <c r="B476" s="29">
        <v>13404.580078000001</v>
      </c>
      <c r="C476" s="29">
        <v>13419.769531</v>
      </c>
      <c r="D476" s="29">
        <v>13345.110352</v>
      </c>
      <c r="E476" s="29">
        <v>13382.419921999999</v>
      </c>
      <c r="F476" s="29">
        <v>13382.419921999999</v>
      </c>
      <c r="G476" s="29">
        <v>103230600</v>
      </c>
      <c r="H476" s="40">
        <f t="shared" si="7"/>
        <v>2.3546808685637188E-4</v>
      </c>
    </row>
    <row r="477" spans="1:8" ht="15.75" customHeight="1" x14ac:dyDescent="0.25">
      <c r="A477" s="28">
        <v>43048</v>
      </c>
      <c r="B477" s="29">
        <v>13378.959961</v>
      </c>
      <c r="C477" s="29">
        <v>13402.049805000001</v>
      </c>
      <c r="D477" s="29">
        <v>13175.219727</v>
      </c>
      <c r="E477" s="29">
        <v>13182.559569999999</v>
      </c>
      <c r="F477" s="29">
        <v>13182.559569999999</v>
      </c>
      <c r="G477" s="29">
        <v>140940000</v>
      </c>
      <c r="H477" s="40">
        <f t="shared" si="7"/>
        <v>-1.4934544960096496E-2</v>
      </c>
    </row>
    <row r="478" spans="1:8" ht="15.75" customHeight="1" x14ac:dyDescent="0.25">
      <c r="A478" s="28">
        <v>43049</v>
      </c>
      <c r="B478" s="29">
        <v>13206.349609000001</v>
      </c>
      <c r="C478" s="29">
        <v>13216.969727</v>
      </c>
      <c r="D478" s="29">
        <v>13111.650390999999</v>
      </c>
      <c r="E478" s="29">
        <v>13127.469727</v>
      </c>
      <c r="F478" s="29">
        <v>13127.469727</v>
      </c>
      <c r="G478" s="29">
        <v>114956600</v>
      </c>
      <c r="H478" s="40">
        <f t="shared" si="7"/>
        <v>-4.1789944287731196E-3</v>
      </c>
    </row>
    <row r="479" spans="1:8" ht="15.75" customHeight="1" x14ac:dyDescent="0.25">
      <c r="A479" s="28">
        <v>43052</v>
      </c>
      <c r="B479" s="29">
        <v>13150.780273</v>
      </c>
      <c r="C479" s="29">
        <v>13163.940430000001</v>
      </c>
      <c r="D479" s="29">
        <v>12960.650390999999</v>
      </c>
      <c r="E479" s="29">
        <v>13074.419921999999</v>
      </c>
      <c r="F479" s="29">
        <v>13074.419921999999</v>
      </c>
      <c r="G479" s="29">
        <v>101909100</v>
      </c>
      <c r="H479" s="40">
        <f t="shared" si="7"/>
        <v>-4.0411294867349623E-3</v>
      </c>
    </row>
    <row r="480" spans="1:8" ht="15.75" customHeight="1" x14ac:dyDescent="0.25">
      <c r="A480" s="28">
        <v>43053</v>
      </c>
      <c r="B480" s="29">
        <v>13101.089844</v>
      </c>
      <c r="C480" s="29">
        <v>13139.269531</v>
      </c>
      <c r="D480" s="29">
        <v>13000.150390999999</v>
      </c>
      <c r="E480" s="29">
        <v>13033.480469</v>
      </c>
      <c r="F480" s="29">
        <v>13033.480469</v>
      </c>
      <c r="G480" s="29">
        <v>91396500</v>
      </c>
      <c r="H480" s="40">
        <f t="shared" si="7"/>
        <v>-3.1312634322775423E-3</v>
      </c>
    </row>
    <row r="481" spans="1:8" ht="15.75" customHeight="1" x14ac:dyDescent="0.25">
      <c r="A481" s="28">
        <v>43054</v>
      </c>
      <c r="B481" s="29">
        <v>12963.089844</v>
      </c>
      <c r="C481" s="29">
        <v>12996.120117</v>
      </c>
      <c r="D481" s="29">
        <v>12847.879883</v>
      </c>
      <c r="E481" s="29">
        <v>12976.370117</v>
      </c>
      <c r="F481" s="29">
        <v>12976.370117</v>
      </c>
      <c r="G481" s="29">
        <v>132081900</v>
      </c>
      <c r="H481" s="40">
        <f t="shared" si="7"/>
        <v>-4.3818189727475865E-3</v>
      </c>
    </row>
    <row r="482" spans="1:8" ht="15.75" customHeight="1" x14ac:dyDescent="0.25">
      <c r="A482" s="28">
        <v>43055</v>
      </c>
      <c r="B482" s="29">
        <v>13024.389648</v>
      </c>
      <c r="C482" s="29">
        <v>13071.940430000001</v>
      </c>
      <c r="D482" s="29">
        <v>13008.019531</v>
      </c>
      <c r="E482" s="29">
        <v>13047.219727</v>
      </c>
      <c r="F482" s="29">
        <v>13047.219727</v>
      </c>
      <c r="G482" s="29">
        <v>99945000</v>
      </c>
      <c r="H482" s="40">
        <f t="shared" si="7"/>
        <v>5.459894358837758E-3</v>
      </c>
    </row>
    <row r="483" spans="1:8" ht="15.75" customHeight="1" x14ac:dyDescent="0.25">
      <c r="A483" s="28">
        <v>43056</v>
      </c>
      <c r="B483" s="29">
        <v>13051.709961</v>
      </c>
      <c r="C483" s="29">
        <v>13089.719727</v>
      </c>
      <c r="D483" s="29">
        <v>12984.669921999999</v>
      </c>
      <c r="E483" s="29">
        <v>12993.730469</v>
      </c>
      <c r="F483" s="29">
        <v>12993.730469</v>
      </c>
      <c r="G483" s="29">
        <v>100900300</v>
      </c>
      <c r="H483" s="40">
        <f t="shared" si="7"/>
        <v>-4.0996671412920627E-3</v>
      </c>
    </row>
    <row r="484" spans="1:8" ht="15.75" customHeight="1" x14ac:dyDescent="0.25">
      <c r="A484" s="28">
        <v>43059</v>
      </c>
      <c r="B484" s="29">
        <v>12932.809569999999</v>
      </c>
      <c r="C484" s="29">
        <v>13085.169921999999</v>
      </c>
      <c r="D484" s="29">
        <v>12926.129883</v>
      </c>
      <c r="E484" s="29">
        <v>13058.660156</v>
      </c>
      <c r="F484" s="29">
        <v>13058.660156</v>
      </c>
      <c r="G484" s="29">
        <v>90392400</v>
      </c>
      <c r="H484" s="40">
        <f t="shared" si="7"/>
        <v>4.9970012195426072E-3</v>
      </c>
    </row>
    <row r="485" spans="1:8" ht="15.75" customHeight="1" x14ac:dyDescent="0.25">
      <c r="A485" s="28">
        <v>43060</v>
      </c>
      <c r="B485" s="29">
        <v>13042.940430000001</v>
      </c>
      <c r="C485" s="29">
        <v>13209.009765999999</v>
      </c>
      <c r="D485" s="29">
        <v>13026.769531</v>
      </c>
      <c r="E485" s="29">
        <v>13167.540039</v>
      </c>
      <c r="F485" s="29">
        <v>13167.540039</v>
      </c>
      <c r="G485" s="29">
        <v>100582100</v>
      </c>
      <c r="H485" s="40">
        <f t="shared" si="7"/>
        <v>8.3377530082957563E-3</v>
      </c>
    </row>
    <row r="486" spans="1:8" ht="15.75" customHeight="1" x14ac:dyDescent="0.25">
      <c r="A486" s="28">
        <v>43061</v>
      </c>
      <c r="B486" s="29">
        <v>13171.360352</v>
      </c>
      <c r="C486" s="29">
        <v>13191.959961</v>
      </c>
      <c r="D486" s="29">
        <v>13008.969727</v>
      </c>
      <c r="E486" s="29">
        <v>13015.040039</v>
      </c>
      <c r="F486" s="29">
        <v>13015.040039</v>
      </c>
      <c r="G486" s="29">
        <v>80286100</v>
      </c>
      <c r="H486" s="40">
        <f t="shared" si="7"/>
        <v>-1.1581510255394778E-2</v>
      </c>
    </row>
    <row r="487" spans="1:8" ht="15.75" customHeight="1" x14ac:dyDescent="0.25">
      <c r="A487" s="28">
        <v>43062</v>
      </c>
      <c r="B487" s="29">
        <v>12943.490234000001</v>
      </c>
      <c r="C487" s="29">
        <v>13049.080078000001</v>
      </c>
      <c r="D487" s="29">
        <v>12921.150390999999</v>
      </c>
      <c r="E487" s="29">
        <v>13008.549805000001</v>
      </c>
      <c r="F487" s="29">
        <v>13008.549805000001</v>
      </c>
      <c r="G487" s="29">
        <v>69158700</v>
      </c>
      <c r="H487" s="40">
        <f t="shared" si="7"/>
        <v>-4.9867184277196941E-4</v>
      </c>
    </row>
    <row r="488" spans="1:8" ht="15.75" customHeight="1" x14ac:dyDescent="0.25">
      <c r="A488" s="28">
        <v>43063</v>
      </c>
      <c r="B488" s="29">
        <v>13023.519531</v>
      </c>
      <c r="C488" s="29">
        <v>13160.809569999999</v>
      </c>
      <c r="D488" s="29">
        <v>12981.679688</v>
      </c>
      <c r="E488" s="29">
        <v>13059.839844</v>
      </c>
      <c r="F488" s="29">
        <v>13059.839844</v>
      </c>
      <c r="G488" s="29">
        <v>64031900</v>
      </c>
      <c r="H488" s="40">
        <f t="shared" si="7"/>
        <v>3.9427945288941224E-3</v>
      </c>
    </row>
    <row r="489" spans="1:8" ht="15.75" customHeight="1" x14ac:dyDescent="0.25">
      <c r="A489" s="28">
        <v>43066</v>
      </c>
      <c r="B489" s="29">
        <v>13036.740234000001</v>
      </c>
      <c r="C489" s="29">
        <v>13117.759765999999</v>
      </c>
      <c r="D489" s="29">
        <v>12989.370117</v>
      </c>
      <c r="E489" s="29">
        <v>13000.200194999999</v>
      </c>
      <c r="F489" s="29">
        <v>13000.200194999999</v>
      </c>
      <c r="G489" s="29">
        <v>64100100</v>
      </c>
      <c r="H489" s="40">
        <f t="shared" si="7"/>
        <v>-4.5666447454484338E-3</v>
      </c>
    </row>
    <row r="490" spans="1:8" ht="15.75" customHeight="1" x14ac:dyDescent="0.25">
      <c r="A490" s="28">
        <v>43067</v>
      </c>
      <c r="B490" s="29">
        <v>13008.940430000001</v>
      </c>
      <c r="C490" s="29">
        <v>13071.009765999999</v>
      </c>
      <c r="D490" s="29">
        <v>12966.379883</v>
      </c>
      <c r="E490" s="29">
        <v>13059.530273</v>
      </c>
      <c r="F490" s="29">
        <v>13059.530273</v>
      </c>
      <c r="G490" s="29">
        <v>66115200</v>
      </c>
      <c r="H490" s="40">
        <f t="shared" si="7"/>
        <v>4.563781873360595E-3</v>
      </c>
    </row>
    <row r="491" spans="1:8" ht="15.75" customHeight="1" x14ac:dyDescent="0.25">
      <c r="A491" s="28">
        <v>43068</v>
      </c>
      <c r="B491" s="29">
        <v>13153.740234000001</v>
      </c>
      <c r="C491" s="29">
        <v>13196.150390999999</v>
      </c>
      <c r="D491" s="29">
        <v>13037.339844</v>
      </c>
      <c r="E491" s="29">
        <v>13061.870117</v>
      </c>
      <c r="F491" s="29">
        <v>13061.870117</v>
      </c>
      <c r="G491" s="29">
        <v>93296900</v>
      </c>
      <c r="H491" s="40">
        <f t="shared" si="7"/>
        <v>1.7916754669489166E-4</v>
      </c>
    </row>
    <row r="492" spans="1:8" ht="15.75" customHeight="1" x14ac:dyDescent="0.25">
      <c r="A492" s="28">
        <v>43069</v>
      </c>
      <c r="B492" s="29">
        <v>13060.559569999999</v>
      </c>
      <c r="C492" s="29">
        <v>13177.570313</v>
      </c>
      <c r="D492" s="29">
        <v>13023.980469</v>
      </c>
      <c r="E492" s="29">
        <v>13023.980469</v>
      </c>
      <c r="F492" s="29">
        <v>13023.980469</v>
      </c>
      <c r="G492" s="29">
        <v>126013900</v>
      </c>
      <c r="H492" s="40">
        <f t="shared" si="7"/>
        <v>-2.9007827868910985E-3</v>
      </c>
    </row>
    <row r="493" spans="1:8" ht="15.75" customHeight="1" x14ac:dyDescent="0.25">
      <c r="A493" s="28">
        <v>43070</v>
      </c>
      <c r="B493" s="29">
        <v>13044.150390999999</v>
      </c>
      <c r="C493" s="29">
        <v>13064.290039</v>
      </c>
      <c r="D493" s="29">
        <v>12810.129883</v>
      </c>
      <c r="E493" s="29">
        <v>12861.490234000001</v>
      </c>
      <c r="F493" s="29">
        <v>12861.490234000001</v>
      </c>
      <c r="G493" s="29">
        <v>114375600</v>
      </c>
      <c r="H493" s="40">
        <f t="shared" si="7"/>
        <v>-1.2476234541871634E-2</v>
      </c>
    </row>
    <row r="494" spans="1:8" ht="15.75" customHeight="1" x14ac:dyDescent="0.25">
      <c r="A494" s="28">
        <v>43073</v>
      </c>
      <c r="B494" s="29">
        <v>13038.769531</v>
      </c>
      <c r="C494" s="29">
        <v>13117.75</v>
      </c>
      <c r="D494" s="29">
        <v>12974.320313</v>
      </c>
      <c r="E494" s="29">
        <v>13058.549805000001</v>
      </c>
      <c r="F494" s="29">
        <v>13058.549805000001</v>
      </c>
      <c r="G494" s="29">
        <v>85813900</v>
      </c>
      <c r="H494" s="40">
        <f t="shared" si="7"/>
        <v>1.53216748148719E-2</v>
      </c>
    </row>
    <row r="495" spans="1:8" ht="15.75" customHeight="1" x14ac:dyDescent="0.25">
      <c r="A495" s="28">
        <v>43074</v>
      </c>
      <c r="B495" s="29">
        <v>13056.820313</v>
      </c>
      <c r="C495" s="29">
        <v>13094.379883</v>
      </c>
      <c r="D495" s="29">
        <v>12960.589844</v>
      </c>
      <c r="E495" s="29">
        <v>13048.540039</v>
      </c>
      <c r="F495" s="29">
        <v>13048.540039</v>
      </c>
      <c r="G495" s="29">
        <v>81417900</v>
      </c>
      <c r="H495" s="40">
        <f t="shared" si="7"/>
        <v>-7.6652967974810693E-4</v>
      </c>
    </row>
    <row r="496" spans="1:8" ht="15.75" customHeight="1" x14ac:dyDescent="0.25">
      <c r="A496" s="28">
        <v>43075</v>
      </c>
      <c r="B496" s="29">
        <v>12897.429688</v>
      </c>
      <c r="C496" s="29">
        <v>13033.75</v>
      </c>
      <c r="D496" s="29">
        <v>12864.679688</v>
      </c>
      <c r="E496" s="29">
        <v>12998.849609000001</v>
      </c>
      <c r="F496" s="29">
        <v>12998.849609000001</v>
      </c>
      <c r="G496" s="29">
        <v>84631500</v>
      </c>
      <c r="H496" s="40">
        <f t="shared" si="7"/>
        <v>-3.8081218168072306E-3</v>
      </c>
    </row>
    <row r="497" spans="1:8" ht="15.75" customHeight="1" x14ac:dyDescent="0.25">
      <c r="A497" s="28">
        <v>43076</v>
      </c>
      <c r="B497" s="29">
        <v>13026.299805000001</v>
      </c>
      <c r="C497" s="29">
        <v>13083.080078000001</v>
      </c>
      <c r="D497" s="29">
        <v>12989</v>
      </c>
      <c r="E497" s="29">
        <v>13045.150390999999</v>
      </c>
      <c r="F497" s="29">
        <v>13045.150390999999</v>
      </c>
      <c r="G497" s="29">
        <v>76453600</v>
      </c>
      <c r="H497" s="40">
        <f t="shared" si="7"/>
        <v>3.5619138148919038E-3</v>
      </c>
    </row>
    <row r="498" spans="1:8" ht="15.75" customHeight="1" x14ac:dyDescent="0.25">
      <c r="A498" s="28">
        <v>43077</v>
      </c>
      <c r="B498" s="29">
        <v>13146.820313</v>
      </c>
      <c r="C498" s="29">
        <v>13240.919921999999</v>
      </c>
      <c r="D498" s="29">
        <v>13136.780273</v>
      </c>
      <c r="E498" s="29">
        <v>13153.700194999999</v>
      </c>
      <c r="F498" s="29">
        <v>13153.700194999999</v>
      </c>
      <c r="G498" s="29">
        <v>104081300</v>
      </c>
      <c r="H498" s="40">
        <f t="shared" si="7"/>
        <v>8.3210849048462876E-3</v>
      </c>
    </row>
    <row r="499" spans="1:8" ht="15.75" customHeight="1" x14ac:dyDescent="0.25">
      <c r="A499" s="28">
        <v>43080</v>
      </c>
      <c r="B499" s="29">
        <v>13181.849609000001</v>
      </c>
      <c r="C499" s="29">
        <v>13192.419921999999</v>
      </c>
      <c r="D499" s="29">
        <v>13112.820313</v>
      </c>
      <c r="E499" s="29">
        <v>13123.650390999999</v>
      </c>
      <c r="F499" s="29">
        <v>13123.650390999999</v>
      </c>
      <c r="G499" s="29">
        <v>71491100</v>
      </c>
      <c r="H499" s="40">
        <f t="shared" si="7"/>
        <v>-2.2845133730068357E-3</v>
      </c>
    </row>
    <row r="500" spans="1:8" ht="15.75" customHeight="1" x14ac:dyDescent="0.25">
      <c r="A500" s="28">
        <v>43081</v>
      </c>
      <c r="B500" s="29">
        <v>13131.410156</v>
      </c>
      <c r="C500" s="29">
        <v>13183.830078000001</v>
      </c>
      <c r="D500" s="29">
        <v>13079.860352</v>
      </c>
      <c r="E500" s="29">
        <v>13183.530273</v>
      </c>
      <c r="F500" s="29">
        <v>13183.530273</v>
      </c>
      <c r="G500" s="29">
        <v>76497200</v>
      </c>
      <c r="H500" s="40">
        <f t="shared" si="7"/>
        <v>4.5627458988899416E-3</v>
      </c>
    </row>
    <row r="501" spans="1:8" ht="15.75" customHeight="1" x14ac:dyDescent="0.25">
      <c r="A501" s="28">
        <v>43082</v>
      </c>
      <c r="B501" s="29">
        <v>13148.519531</v>
      </c>
      <c r="C501" s="29">
        <v>13188.070313</v>
      </c>
      <c r="D501" s="29">
        <v>13120.400390999999</v>
      </c>
      <c r="E501" s="29">
        <v>13125.639648</v>
      </c>
      <c r="F501" s="29">
        <v>13125.639648</v>
      </c>
      <c r="G501" s="29">
        <v>119136800</v>
      </c>
      <c r="H501" s="40">
        <f t="shared" si="7"/>
        <v>-4.3911322537454334E-3</v>
      </c>
    </row>
    <row r="502" spans="1:8" ht="15.75" customHeight="1" x14ac:dyDescent="0.25">
      <c r="A502" s="28">
        <v>43083</v>
      </c>
      <c r="B502" s="29">
        <v>13107.110352</v>
      </c>
      <c r="C502" s="29">
        <v>13159.480469</v>
      </c>
      <c r="D502" s="29">
        <v>13011.969727</v>
      </c>
      <c r="E502" s="29">
        <v>13068.080078000001</v>
      </c>
      <c r="F502" s="29">
        <v>13068.080078000001</v>
      </c>
      <c r="G502" s="29">
        <v>121549300</v>
      </c>
      <c r="H502" s="40">
        <f t="shared" si="7"/>
        <v>-4.3852773307524462E-3</v>
      </c>
    </row>
    <row r="503" spans="1:8" ht="15.75" customHeight="1" x14ac:dyDescent="0.25">
      <c r="A503" s="28">
        <v>43084</v>
      </c>
      <c r="B503" s="29">
        <v>13027.839844</v>
      </c>
      <c r="C503" s="29">
        <v>13109.129883</v>
      </c>
      <c r="D503" s="29">
        <v>13008.070313</v>
      </c>
      <c r="E503" s="29">
        <v>13103.559569999999</v>
      </c>
      <c r="F503" s="29">
        <v>13103.559569999999</v>
      </c>
      <c r="G503" s="29">
        <v>183649900</v>
      </c>
      <c r="H503" s="40">
        <f t="shared" si="7"/>
        <v>2.714973568284762E-3</v>
      </c>
    </row>
    <row r="504" spans="1:8" ht="15.75" customHeight="1" x14ac:dyDescent="0.25">
      <c r="A504" s="28">
        <v>43087</v>
      </c>
      <c r="B504" s="29">
        <v>13211.629883</v>
      </c>
      <c r="C504" s="29">
        <v>13331.950194999999</v>
      </c>
      <c r="D504" s="29">
        <v>13206.120117</v>
      </c>
      <c r="E504" s="29">
        <v>13312.299805000001</v>
      </c>
      <c r="F504" s="29">
        <v>13312.299805000001</v>
      </c>
      <c r="G504" s="29">
        <v>93660800</v>
      </c>
      <c r="H504" s="40">
        <f t="shared" si="7"/>
        <v>1.5930040527148304E-2</v>
      </c>
    </row>
    <row r="505" spans="1:8" ht="15.75" customHeight="1" x14ac:dyDescent="0.25">
      <c r="A505" s="28">
        <v>43088</v>
      </c>
      <c r="B505" s="29">
        <v>13314.730469</v>
      </c>
      <c r="C505" s="29">
        <v>13338.910156</v>
      </c>
      <c r="D505" s="29">
        <v>13213.190430000001</v>
      </c>
      <c r="E505" s="29">
        <v>13215.790039</v>
      </c>
      <c r="F505" s="29">
        <v>13215.790039</v>
      </c>
      <c r="G505" s="29">
        <v>73881500</v>
      </c>
      <c r="H505" s="40">
        <f t="shared" si="7"/>
        <v>-7.2496689087300226E-3</v>
      </c>
    </row>
    <row r="506" spans="1:8" ht="15.75" customHeight="1" x14ac:dyDescent="0.25">
      <c r="A506" s="28">
        <v>43089</v>
      </c>
      <c r="B506" s="29">
        <v>13244.269531</v>
      </c>
      <c r="C506" s="29">
        <v>13252.669921999999</v>
      </c>
      <c r="D506" s="29">
        <v>13026.110352</v>
      </c>
      <c r="E506" s="29">
        <v>13069.169921999999</v>
      </c>
      <c r="F506" s="29">
        <v>13069.169921999999</v>
      </c>
      <c r="G506" s="29">
        <v>79842200</v>
      </c>
      <c r="H506" s="40">
        <f t="shared" si="7"/>
        <v>-1.1094313436224579E-2</v>
      </c>
    </row>
    <row r="507" spans="1:8" ht="15.75" customHeight="1" x14ac:dyDescent="0.25">
      <c r="A507" s="28">
        <v>43090</v>
      </c>
      <c r="B507" s="29">
        <v>13065.790039</v>
      </c>
      <c r="C507" s="29">
        <v>13137.709961</v>
      </c>
      <c r="D507" s="29">
        <v>13013.629883</v>
      </c>
      <c r="E507" s="29">
        <v>13109.740234000001</v>
      </c>
      <c r="F507" s="29">
        <v>13109.740234000001</v>
      </c>
      <c r="G507" s="29">
        <v>70360200</v>
      </c>
      <c r="H507" s="40">
        <f t="shared" si="7"/>
        <v>3.1042761125714691E-3</v>
      </c>
    </row>
    <row r="508" spans="1:8" ht="15.75" customHeight="1" x14ac:dyDescent="0.25">
      <c r="A508" s="28">
        <v>43091</v>
      </c>
      <c r="B508" s="29">
        <v>13076.759765999999</v>
      </c>
      <c r="C508" s="29">
        <v>13108.559569999999</v>
      </c>
      <c r="D508" s="29">
        <v>13059.870117</v>
      </c>
      <c r="E508" s="29">
        <v>13072.790039</v>
      </c>
      <c r="F508" s="29">
        <v>13072.790039</v>
      </c>
      <c r="G508" s="29">
        <v>52876700</v>
      </c>
      <c r="H508" s="40">
        <f t="shared" si="7"/>
        <v>-2.8185299129094288E-3</v>
      </c>
    </row>
    <row r="509" spans="1:8" ht="15.75" customHeight="1" x14ac:dyDescent="0.25">
      <c r="A509" s="28">
        <v>43096</v>
      </c>
      <c r="B509" s="29">
        <v>13070.190430000001</v>
      </c>
      <c r="C509" s="29">
        <v>13128.740234000001</v>
      </c>
      <c r="D509" s="29">
        <v>13020.429688</v>
      </c>
      <c r="E509" s="29">
        <v>13070.019531</v>
      </c>
      <c r="F509" s="29">
        <v>13070.019531</v>
      </c>
      <c r="G509" s="29">
        <v>44677000</v>
      </c>
      <c r="H509" s="40">
        <f t="shared" si="7"/>
        <v>-2.1192935798208801E-4</v>
      </c>
    </row>
    <row r="510" spans="1:8" ht="15.75" customHeight="1" x14ac:dyDescent="0.25">
      <c r="A510" s="28">
        <v>43097</v>
      </c>
      <c r="B510" s="29">
        <v>13065.459961</v>
      </c>
      <c r="C510" s="29">
        <v>13069.400390999999</v>
      </c>
      <c r="D510" s="29">
        <v>12965.280273</v>
      </c>
      <c r="E510" s="29">
        <v>12979.940430000001</v>
      </c>
      <c r="F510" s="29">
        <v>12979.940430000001</v>
      </c>
      <c r="G510" s="29">
        <v>43152100</v>
      </c>
      <c r="H510" s="40">
        <f t="shared" si="7"/>
        <v>-6.8920402747942866E-3</v>
      </c>
    </row>
    <row r="511" spans="1:8" ht="15.75" customHeight="1" x14ac:dyDescent="0.25">
      <c r="A511" s="28">
        <v>43098</v>
      </c>
      <c r="B511" s="29">
        <v>12980.089844</v>
      </c>
      <c r="C511" s="29">
        <v>12980.740234000001</v>
      </c>
      <c r="D511" s="29">
        <v>12911.730469</v>
      </c>
      <c r="E511" s="29">
        <v>12917.639648</v>
      </c>
      <c r="F511" s="29">
        <v>12917.639648</v>
      </c>
      <c r="G511" s="29">
        <v>42169200</v>
      </c>
      <c r="H511" s="40">
        <f t="shared" si="7"/>
        <v>-4.7997741080542111E-3</v>
      </c>
    </row>
    <row r="512" spans="1:8" ht="15.75" customHeight="1" x14ac:dyDescent="0.25">
      <c r="A512" s="28">
        <v>43102</v>
      </c>
      <c r="B512" s="29">
        <v>12897.690430000001</v>
      </c>
      <c r="C512" s="29">
        <v>12924.160156</v>
      </c>
      <c r="D512" s="29">
        <v>12745.150390999999</v>
      </c>
      <c r="E512" s="29">
        <v>12871.389648</v>
      </c>
      <c r="F512" s="29">
        <v>12871.389648</v>
      </c>
      <c r="G512" s="29">
        <v>86049300</v>
      </c>
      <c r="H512" s="40">
        <f t="shared" si="7"/>
        <v>-3.5803754602460325E-3</v>
      </c>
    </row>
    <row r="513" spans="1:8" ht="15.75" customHeight="1" x14ac:dyDescent="0.25">
      <c r="A513" s="28">
        <v>43103</v>
      </c>
      <c r="B513" s="29">
        <v>12916.179688</v>
      </c>
      <c r="C513" s="29">
        <v>13023.589844</v>
      </c>
      <c r="D513" s="29">
        <v>12893.049805000001</v>
      </c>
      <c r="E513" s="29">
        <v>12978.209961</v>
      </c>
      <c r="F513" s="29">
        <v>12978.209961</v>
      </c>
      <c r="G513" s="29">
        <v>84809300</v>
      </c>
      <c r="H513" s="40">
        <f t="shared" si="7"/>
        <v>8.2990505237792167E-3</v>
      </c>
    </row>
    <row r="514" spans="1:8" ht="15.75" customHeight="1" x14ac:dyDescent="0.25">
      <c r="A514" s="28">
        <v>43104</v>
      </c>
      <c r="B514" s="29">
        <v>13065.980469</v>
      </c>
      <c r="C514" s="29">
        <v>13208.349609000001</v>
      </c>
      <c r="D514" s="29">
        <v>13062.669921999999</v>
      </c>
      <c r="E514" s="29">
        <v>13167.889648</v>
      </c>
      <c r="F514" s="29">
        <v>13167.889648</v>
      </c>
      <c r="G514" s="29">
        <v>101199400</v>
      </c>
      <c r="H514" s="40">
        <f t="shared" si="7"/>
        <v>1.4615242592776134E-2</v>
      </c>
    </row>
    <row r="515" spans="1:8" ht="15.75" customHeight="1" x14ac:dyDescent="0.25">
      <c r="A515" s="28">
        <v>43105</v>
      </c>
      <c r="B515" s="29">
        <v>13219.110352</v>
      </c>
      <c r="C515" s="29">
        <v>13332.799805000001</v>
      </c>
      <c r="D515" s="29">
        <v>13219.110352</v>
      </c>
      <c r="E515" s="29">
        <v>13319.639648</v>
      </c>
      <c r="F515" s="29">
        <v>13319.639648</v>
      </c>
      <c r="G515" s="29">
        <v>112555000</v>
      </c>
      <c r="H515" s="40">
        <f t="shared" si="7"/>
        <v>1.1524246030042429E-2</v>
      </c>
    </row>
    <row r="516" spans="1:8" ht="15.75" customHeight="1" x14ac:dyDescent="0.25">
      <c r="A516" s="28">
        <v>43108</v>
      </c>
      <c r="B516" s="29">
        <v>13399.620117</v>
      </c>
      <c r="C516" s="29">
        <v>13407.820313</v>
      </c>
      <c r="D516" s="29">
        <v>13334.160156</v>
      </c>
      <c r="E516" s="29">
        <v>13367.780273</v>
      </c>
      <c r="F516" s="29">
        <v>13367.780273</v>
      </c>
      <c r="G516" s="29">
        <v>95005300</v>
      </c>
      <c r="H516" s="40">
        <f t="shared" ref="H516:H579" si="8">F516/F515-1</f>
        <v>3.6142588142187293E-3</v>
      </c>
    </row>
    <row r="517" spans="1:8" ht="15.75" customHeight="1" x14ac:dyDescent="0.25">
      <c r="A517" s="28">
        <v>43109</v>
      </c>
      <c r="B517" s="29">
        <v>13383.259765999999</v>
      </c>
      <c r="C517" s="29">
        <v>13425.019531</v>
      </c>
      <c r="D517" s="29">
        <v>13361.219727</v>
      </c>
      <c r="E517" s="29">
        <v>13385.589844</v>
      </c>
      <c r="F517" s="29">
        <v>13385.589844</v>
      </c>
      <c r="G517" s="29">
        <v>94770400</v>
      </c>
      <c r="H517" s="40">
        <f t="shared" si="8"/>
        <v>1.3322758630294196E-3</v>
      </c>
    </row>
    <row r="518" spans="1:8" ht="15.75" customHeight="1" x14ac:dyDescent="0.25">
      <c r="A518" s="28">
        <v>43110</v>
      </c>
      <c r="B518" s="29">
        <v>13355.280273</v>
      </c>
      <c r="C518" s="29">
        <v>13377.879883</v>
      </c>
      <c r="D518" s="29">
        <v>13227.570313</v>
      </c>
      <c r="E518" s="29">
        <v>13281.339844</v>
      </c>
      <c r="F518" s="29">
        <v>13281.339844</v>
      </c>
      <c r="G518" s="29">
        <v>120334900</v>
      </c>
      <c r="H518" s="40">
        <f t="shared" si="8"/>
        <v>-7.7882260860345776E-3</v>
      </c>
    </row>
    <row r="519" spans="1:8" ht="15.75" customHeight="1" x14ac:dyDescent="0.25">
      <c r="A519" s="28">
        <v>43111</v>
      </c>
      <c r="B519" s="29">
        <v>13281.200194999999</v>
      </c>
      <c r="C519" s="29">
        <v>13298.650390999999</v>
      </c>
      <c r="D519" s="29">
        <v>13151.839844</v>
      </c>
      <c r="E519" s="29">
        <v>13202.900390999999</v>
      </c>
      <c r="F519" s="29">
        <v>13202.900390999999</v>
      </c>
      <c r="G519" s="29">
        <v>110577300</v>
      </c>
      <c r="H519" s="40">
        <f t="shared" si="8"/>
        <v>-5.9059894499602361E-3</v>
      </c>
    </row>
    <row r="520" spans="1:8" ht="15.75" customHeight="1" x14ac:dyDescent="0.25">
      <c r="A520" s="28">
        <v>43112</v>
      </c>
      <c r="B520" s="29">
        <v>13241.280273</v>
      </c>
      <c r="C520" s="29">
        <v>13265.139648</v>
      </c>
      <c r="D520" s="29">
        <v>13168.009765999999</v>
      </c>
      <c r="E520" s="29">
        <v>13245.030273</v>
      </c>
      <c r="F520" s="29">
        <v>13245.030273</v>
      </c>
      <c r="G520" s="29">
        <v>87893300</v>
      </c>
      <c r="H520" s="40">
        <f t="shared" si="8"/>
        <v>3.1909565892596081E-3</v>
      </c>
    </row>
    <row r="521" spans="1:8" ht="15.75" customHeight="1" x14ac:dyDescent="0.25">
      <c r="A521" s="28">
        <v>43115</v>
      </c>
      <c r="B521" s="29">
        <v>13244.370117</v>
      </c>
      <c r="C521" s="29">
        <v>13250.370117</v>
      </c>
      <c r="D521" s="29">
        <v>13173.709961</v>
      </c>
      <c r="E521" s="29">
        <v>13200.509765999999</v>
      </c>
      <c r="F521" s="29">
        <v>13200.509765999999</v>
      </c>
      <c r="G521" s="29">
        <v>58326200</v>
      </c>
      <c r="H521" s="40">
        <f t="shared" si="8"/>
        <v>-3.3612989991239628E-3</v>
      </c>
    </row>
    <row r="522" spans="1:8" ht="15.75" customHeight="1" x14ac:dyDescent="0.25">
      <c r="A522" s="28">
        <v>43116</v>
      </c>
      <c r="B522" s="29">
        <v>13228.599609000001</v>
      </c>
      <c r="C522" s="29">
        <v>13351.089844</v>
      </c>
      <c r="D522" s="29">
        <v>13196.559569999999</v>
      </c>
      <c r="E522" s="29">
        <v>13246.330078000001</v>
      </c>
      <c r="F522" s="29">
        <v>13246.330078000001</v>
      </c>
      <c r="G522" s="29">
        <v>85801600</v>
      </c>
      <c r="H522" s="40">
        <f t="shared" si="8"/>
        <v>3.4711017083612905E-3</v>
      </c>
    </row>
    <row r="523" spans="1:8" ht="15.75" customHeight="1" x14ac:dyDescent="0.25">
      <c r="A523" s="28">
        <v>43117</v>
      </c>
      <c r="B523" s="29">
        <v>13200.919921999999</v>
      </c>
      <c r="C523" s="29">
        <v>13251.440430000001</v>
      </c>
      <c r="D523" s="29">
        <v>13137.509765999999</v>
      </c>
      <c r="E523" s="29">
        <v>13183.959961</v>
      </c>
      <c r="F523" s="29">
        <v>13183.959961</v>
      </c>
      <c r="G523" s="29">
        <v>88144100</v>
      </c>
      <c r="H523" s="40">
        <f t="shared" si="8"/>
        <v>-4.7084827746809443E-3</v>
      </c>
    </row>
    <row r="524" spans="1:8" ht="15.75" customHeight="1" x14ac:dyDescent="0.25">
      <c r="A524" s="28">
        <v>43118</v>
      </c>
      <c r="B524" s="29">
        <v>13250.25</v>
      </c>
      <c r="C524" s="29">
        <v>13293.290039</v>
      </c>
      <c r="D524" s="29">
        <v>13201.339844</v>
      </c>
      <c r="E524" s="29">
        <v>13281.429688</v>
      </c>
      <c r="F524" s="29">
        <v>13281.429688</v>
      </c>
      <c r="G524" s="29">
        <v>89644100</v>
      </c>
      <c r="H524" s="40">
        <f t="shared" si="8"/>
        <v>7.3930539298001641E-3</v>
      </c>
    </row>
    <row r="525" spans="1:8" ht="15.75" customHeight="1" x14ac:dyDescent="0.25">
      <c r="A525" s="28">
        <v>43119</v>
      </c>
      <c r="B525" s="29">
        <v>13297.740234000001</v>
      </c>
      <c r="C525" s="29">
        <v>13445.469727</v>
      </c>
      <c r="D525" s="29">
        <v>13294.809569999999</v>
      </c>
      <c r="E525" s="29">
        <v>13434.450194999999</v>
      </c>
      <c r="F525" s="29">
        <v>13434.450194999999</v>
      </c>
      <c r="G525" s="29">
        <v>108147200</v>
      </c>
      <c r="H525" s="40">
        <f t="shared" si="8"/>
        <v>1.1521388178431957E-2</v>
      </c>
    </row>
    <row r="526" spans="1:8" ht="15.75" customHeight="1" x14ac:dyDescent="0.25">
      <c r="A526" s="28">
        <v>43122</v>
      </c>
      <c r="B526" s="29">
        <v>13435.139648</v>
      </c>
      <c r="C526" s="29">
        <v>13470.049805000001</v>
      </c>
      <c r="D526" s="29">
        <v>13410.959961</v>
      </c>
      <c r="E526" s="29">
        <v>13463.690430000001</v>
      </c>
      <c r="F526" s="29">
        <v>13463.690430000001</v>
      </c>
      <c r="G526" s="29">
        <v>95295700</v>
      </c>
      <c r="H526" s="40">
        <f t="shared" si="8"/>
        <v>2.1765114742755554E-3</v>
      </c>
    </row>
    <row r="527" spans="1:8" ht="15.75" customHeight="1" x14ac:dyDescent="0.25">
      <c r="A527" s="28">
        <v>43123</v>
      </c>
      <c r="B527" s="29">
        <v>13577.139648</v>
      </c>
      <c r="C527" s="29">
        <v>13596.889648</v>
      </c>
      <c r="D527" s="29">
        <v>13517.809569999999</v>
      </c>
      <c r="E527" s="29">
        <v>13559.599609000001</v>
      </c>
      <c r="F527" s="29">
        <v>13559.599609000001</v>
      </c>
      <c r="G527" s="29">
        <v>97239000</v>
      </c>
      <c r="H527" s="40">
        <f t="shared" si="8"/>
        <v>7.1235430953087153E-3</v>
      </c>
    </row>
    <row r="528" spans="1:8" ht="15.75" customHeight="1" x14ac:dyDescent="0.25">
      <c r="A528" s="28">
        <v>43124</v>
      </c>
      <c r="B528" s="29">
        <v>13572.709961</v>
      </c>
      <c r="C528" s="29">
        <v>13576.839844</v>
      </c>
      <c r="D528" s="29">
        <v>13414.740234000001</v>
      </c>
      <c r="E528" s="29">
        <v>13414.740234000001</v>
      </c>
      <c r="F528" s="29">
        <v>13414.740234000001</v>
      </c>
      <c r="G528" s="29">
        <v>105385100</v>
      </c>
      <c r="H528" s="40">
        <f t="shared" si="8"/>
        <v>-1.0683160209527975E-2</v>
      </c>
    </row>
    <row r="529" spans="1:8" ht="15.75" customHeight="1" x14ac:dyDescent="0.25">
      <c r="A529" s="28">
        <v>43125</v>
      </c>
      <c r="B529" s="29">
        <v>13374.379883</v>
      </c>
      <c r="C529" s="29">
        <v>13443.360352</v>
      </c>
      <c r="D529" s="29">
        <v>13222.469727</v>
      </c>
      <c r="E529" s="29">
        <v>13298.360352</v>
      </c>
      <c r="F529" s="29">
        <v>13298.360352</v>
      </c>
      <c r="G529" s="29">
        <v>106119200</v>
      </c>
      <c r="H529" s="40">
        <f t="shared" si="8"/>
        <v>-8.6755225945436276E-3</v>
      </c>
    </row>
    <row r="530" spans="1:8" ht="15.75" customHeight="1" x14ac:dyDescent="0.25">
      <c r="A530" s="28">
        <v>43126</v>
      </c>
      <c r="B530" s="29">
        <v>13297.509765999999</v>
      </c>
      <c r="C530" s="29">
        <v>13348.690430000001</v>
      </c>
      <c r="D530" s="29">
        <v>13268.309569999999</v>
      </c>
      <c r="E530" s="29">
        <v>13340.169921999999</v>
      </c>
      <c r="F530" s="29">
        <v>13340.169921999999</v>
      </c>
      <c r="G530" s="29">
        <v>75829200</v>
      </c>
      <c r="H530" s="40">
        <f t="shared" si="8"/>
        <v>3.1439642853197114E-3</v>
      </c>
    </row>
    <row r="531" spans="1:8" ht="15.75" customHeight="1" x14ac:dyDescent="0.25">
      <c r="A531" s="28">
        <v>43129</v>
      </c>
      <c r="B531" s="29">
        <v>13358.900390999999</v>
      </c>
      <c r="C531" s="29">
        <v>13370.019531</v>
      </c>
      <c r="D531" s="29">
        <v>13274.839844</v>
      </c>
      <c r="E531" s="29">
        <v>13324.480469</v>
      </c>
      <c r="F531" s="29">
        <v>13324.480469</v>
      </c>
      <c r="G531" s="29">
        <v>78822500</v>
      </c>
      <c r="H531" s="40">
        <f t="shared" si="8"/>
        <v>-1.1761059335627655E-3</v>
      </c>
    </row>
    <row r="532" spans="1:8" ht="15.75" customHeight="1" x14ac:dyDescent="0.25">
      <c r="A532" s="28">
        <v>43130</v>
      </c>
      <c r="B532" s="29">
        <v>13223.969727</v>
      </c>
      <c r="C532" s="29">
        <v>13309.860352</v>
      </c>
      <c r="D532" s="29">
        <v>13171.910156</v>
      </c>
      <c r="E532" s="29">
        <v>13197.709961</v>
      </c>
      <c r="F532" s="29">
        <v>13197.709961</v>
      </c>
      <c r="G532" s="29">
        <v>115152700</v>
      </c>
      <c r="H532" s="40">
        <f t="shared" si="8"/>
        <v>-9.5141051311483649E-3</v>
      </c>
    </row>
    <row r="533" spans="1:8" ht="15.75" customHeight="1" x14ac:dyDescent="0.25">
      <c r="A533" s="28">
        <v>43131</v>
      </c>
      <c r="B533" s="29">
        <v>13210.759765999999</v>
      </c>
      <c r="C533" s="29">
        <v>13268.410156</v>
      </c>
      <c r="D533" s="29">
        <v>13159.349609000001</v>
      </c>
      <c r="E533" s="29">
        <v>13189.480469</v>
      </c>
      <c r="F533" s="29">
        <v>13189.480469</v>
      </c>
      <c r="G533" s="29">
        <v>111852500</v>
      </c>
      <c r="H533" s="40">
        <f t="shared" si="8"/>
        <v>-6.2355454274409805E-4</v>
      </c>
    </row>
    <row r="534" spans="1:8" ht="15.75" customHeight="1" x14ac:dyDescent="0.25">
      <c r="A534" s="28">
        <v>43132</v>
      </c>
      <c r="B534" s="29">
        <v>13235.150390999999</v>
      </c>
      <c r="C534" s="29">
        <v>13301.410156</v>
      </c>
      <c r="D534" s="29">
        <v>12971.780273</v>
      </c>
      <c r="E534" s="29">
        <v>13003.900390999999</v>
      </c>
      <c r="F534" s="29">
        <v>13003.900390999999</v>
      </c>
      <c r="G534" s="29">
        <v>122880100</v>
      </c>
      <c r="H534" s="40">
        <f t="shared" si="8"/>
        <v>-1.4070309928899793E-2</v>
      </c>
    </row>
    <row r="535" spans="1:8" ht="15.75" customHeight="1" x14ac:dyDescent="0.25">
      <c r="A535" s="28">
        <v>43133</v>
      </c>
      <c r="B535" s="29">
        <v>12954.589844</v>
      </c>
      <c r="C535" s="29">
        <v>12954.589844</v>
      </c>
      <c r="D535" s="29">
        <v>12782.070313</v>
      </c>
      <c r="E535" s="29">
        <v>12785.160156</v>
      </c>
      <c r="F535" s="29">
        <v>12785.160156</v>
      </c>
      <c r="G535" s="29">
        <v>140869300</v>
      </c>
      <c r="H535" s="40">
        <f t="shared" si="8"/>
        <v>-1.6821125079625299E-2</v>
      </c>
    </row>
    <row r="536" spans="1:8" ht="15.75" customHeight="1" x14ac:dyDescent="0.25">
      <c r="A536" s="28">
        <v>43136</v>
      </c>
      <c r="B536" s="29">
        <v>12687.790039</v>
      </c>
      <c r="C536" s="29">
        <v>12752.599609000001</v>
      </c>
      <c r="D536" s="29">
        <v>12622.440430000001</v>
      </c>
      <c r="E536" s="29">
        <v>12687.490234000001</v>
      </c>
      <c r="F536" s="29">
        <v>12687.490234000001</v>
      </c>
      <c r="G536" s="29">
        <v>113937900</v>
      </c>
      <c r="H536" s="40">
        <f t="shared" si="8"/>
        <v>-7.6393193990740293E-3</v>
      </c>
    </row>
    <row r="537" spans="1:8" ht="15.75" customHeight="1" x14ac:dyDescent="0.25">
      <c r="A537" s="28">
        <v>43137</v>
      </c>
      <c r="B537" s="29">
        <v>12232.860352</v>
      </c>
      <c r="C537" s="29">
        <v>12550.160156</v>
      </c>
      <c r="D537" s="29">
        <v>12232.860352</v>
      </c>
      <c r="E537" s="29">
        <v>12392.660156</v>
      </c>
      <c r="F537" s="29">
        <v>12392.660156</v>
      </c>
      <c r="G537" s="29">
        <v>204856800</v>
      </c>
      <c r="H537" s="40">
        <f t="shared" si="8"/>
        <v>-2.3237856547066671E-2</v>
      </c>
    </row>
    <row r="538" spans="1:8" ht="15.75" customHeight="1" x14ac:dyDescent="0.25">
      <c r="A538" s="28">
        <v>43138</v>
      </c>
      <c r="B538" s="29">
        <v>12478.679688</v>
      </c>
      <c r="C538" s="29">
        <v>12651.280273</v>
      </c>
      <c r="D538" s="29">
        <v>12414.839844</v>
      </c>
      <c r="E538" s="29">
        <v>12590.429688</v>
      </c>
      <c r="F538" s="29">
        <v>12590.429688</v>
      </c>
      <c r="G538" s="29">
        <v>153471100</v>
      </c>
      <c r="H538" s="40">
        <f t="shared" si="8"/>
        <v>1.5958602068519401E-2</v>
      </c>
    </row>
    <row r="539" spans="1:8" ht="15.75" customHeight="1" x14ac:dyDescent="0.25">
      <c r="A539" s="28">
        <v>43139</v>
      </c>
      <c r="B539" s="29">
        <v>12506.179688</v>
      </c>
      <c r="C539" s="29">
        <v>12541.320313</v>
      </c>
      <c r="D539" s="29">
        <v>12187.450194999999</v>
      </c>
      <c r="E539" s="29">
        <v>12260.290039</v>
      </c>
      <c r="F539" s="29">
        <v>12260.290039</v>
      </c>
      <c r="G539" s="29">
        <v>153991900</v>
      </c>
      <c r="H539" s="40">
        <f t="shared" si="8"/>
        <v>-2.6221475929027127E-2</v>
      </c>
    </row>
    <row r="540" spans="1:8" ht="15.75" customHeight="1" x14ac:dyDescent="0.25">
      <c r="A540" s="28">
        <v>43140</v>
      </c>
      <c r="B540" s="29">
        <v>12263.099609000001</v>
      </c>
      <c r="C540" s="29">
        <v>12296.179688</v>
      </c>
      <c r="D540" s="29">
        <v>12003.360352</v>
      </c>
      <c r="E540" s="29">
        <v>12107.480469</v>
      </c>
      <c r="F540" s="29">
        <v>12107.480469</v>
      </c>
      <c r="G540" s="29">
        <v>175812900</v>
      </c>
      <c r="H540" s="40">
        <f t="shared" si="8"/>
        <v>-1.2463780996527118E-2</v>
      </c>
    </row>
    <row r="541" spans="1:8" ht="15.75" customHeight="1" x14ac:dyDescent="0.25">
      <c r="A541" s="28">
        <v>43143</v>
      </c>
      <c r="B541" s="29">
        <v>12238.629883</v>
      </c>
      <c r="C541" s="29">
        <v>12379.160156</v>
      </c>
      <c r="D541" s="29">
        <v>12222.339844</v>
      </c>
      <c r="E541" s="29">
        <v>12282.769531</v>
      </c>
      <c r="F541" s="29">
        <v>12282.769531</v>
      </c>
      <c r="G541" s="29">
        <v>120024900</v>
      </c>
      <c r="H541" s="40">
        <f t="shared" si="8"/>
        <v>1.4477748896544629E-2</v>
      </c>
    </row>
    <row r="542" spans="1:8" ht="15.75" customHeight="1" x14ac:dyDescent="0.25">
      <c r="A542" s="28">
        <v>43144</v>
      </c>
      <c r="B542" s="29">
        <v>12282.759765999999</v>
      </c>
      <c r="C542" s="29">
        <v>12300.629883</v>
      </c>
      <c r="D542" s="29">
        <v>12196.219727</v>
      </c>
      <c r="E542" s="29">
        <v>12196.5</v>
      </c>
      <c r="F542" s="29">
        <v>12196.5</v>
      </c>
      <c r="G542" s="29">
        <v>94601100</v>
      </c>
      <c r="H542" s="40">
        <f t="shared" si="8"/>
        <v>-7.0236220570830676E-3</v>
      </c>
    </row>
    <row r="543" spans="1:8" ht="15.75" customHeight="1" x14ac:dyDescent="0.25">
      <c r="A543" s="28">
        <v>43145</v>
      </c>
      <c r="B543" s="29">
        <v>12294.849609000001</v>
      </c>
      <c r="C543" s="29">
        <v>12393.709961</v>
      </c>
      <c r="D543" s="29">
        <v>12075.209961</v>
      </c>
      <c r="E543" s="29">
        <v>12339.160156</v>
      </c>
      <c r="F543" s="29">
        <v>12339.160156</v>
      </c>
      <c r="G543" s="29">
        <v>130713000</v>
      </c>
      <c r="H543" s="40">
        <f t="shared" si="8"/>
        <v>1.1696811052350986E-2</v>
      </c>
    </row>
    <row r="544" spans="1:8" ht="15.75" customHeight="1" x14ac:dyDescent="0.25">
      <c r="A544" s="28">
        <v>43146</v>
      </c>
      <c r="B544" s="29">
        <v>12425.450194999999</v>
      </c>
      <c r="C544" s="29">
        <v>12479.969727</v>
      </c>
      <c r="D544" s="29">
        <v>12275.040039</v>
      </c>
      <c r="E544" s="29">
        <v>12346.169921999999</v>
      </c>
      <c r="F544" s="29">
        <v>12346.169921999999</v>
      </c>
      <c r="G544" s="29">
        <v>111934900</v>
      </c>
      <c r="H544" s="40">
        <f t="shared" si="8"/>
        <v>5.6809101360033587E-4</v>
      </c>
    </row>
    <row r="545" spans="1:8" ht="15.75" customHeight="1" x14ac:dyDescent="0.25">
      <c r="A545" s="28">
        <v>43147</v>
      </c>
      <c r="B545" s="29">
        <v>12408.480469</v>
      </c>
      <c r="C545" s="29">
        <v>12484.120117</v>
      </c>
      <c r="D545" s="29">
        <v>12368.709961</v>
      </c>
      <c r="E545" s="29">
        <v>12451.959961</v>
      </c>
      <c r="F545" s="29">
        <v>12451.959961</v>
      </c>
      <c r="G545" s="29">
        <v>104230500</v>
      </c>
      <c r="H545" s="40">
        <f t="shared" si="8"/>
        <v>8.5686524378294493E-3</v>
      </c>
    </row>
    <row r="546" spans="1:8" ht="15.75" customHeight="1" x14ac:dyDescent="0.25">
      <c r="A546" s="28">
        <v>43150</v>
      </c>
      <c r="B546" s="29">
        <v>12495.070313</v>
      </c>
      <c r="C546" s="29">
        <v>12505.490234000001</v>
      </c>
      <c r="D546" s="29">
        <v>12361.860352</v>
      </c>
      <c r="E546" s="29">
        <v>12385.599609000001</v>
      </c>
      <c r="F546" s="29">
        <v>12385.599609000001</v>
      </c>
      <c r="G546" s="29">
        <v>66917000</v>
      </c>
      <c r="H546" s="40">
        <f t="shared" si="8"/>
        <v>-5.3293097799738121E-3</v>
      </c>
    </row>
    <row r="547" spans="1:8" ht="15.75" customHeight="1" x14ac:dyDescent="0.25">
      <c r="A547" s="28">
        <v>43151</v>
      </c>
      <c r="B547" s="29">
        <v>12403.629883</v>
      </c>
      <c r="C547" s="29">
        <v>12496.099609000001</v>
      </c>
      <c r="D547" s="29">
        <v>12333.790039</v>
      </c>
      <c r="E547" s="29">
        <v>12487.900390999999</v>
      </c>
      <c r="F547" s="29">
        <v>12487.900390999999</v>
      </c>
      <c r="G547" s="29">
        <v>87127600</v>
      </c>
      <c r="H547" s="40">
        <f t="shared" si="8"/>
        <v>8.2596551825930842E-3</v>
      </c>
    </row>
    <row r="548" spans="1:8" ht="15.75" customHeight="1" x14ac:dyDescent="0.25">
      <c r="A548" s="28">
        <v>43152</v>
      </c>
      <c r="B548" s="29">
        <v>12457.219727</v>
      </c>
      <c r="C548" s="29">
        <v>12474.370117</v>
      </c>
      <c r="D548" s="29">
        <v>12372.259765999999</v>
      </c>
      <c r="E548" s="29">
        <v>12470.490234000001</v>
      </c>
      <c r="F548" s="29">
        <v>12470.490234000001</v>
      </c>
      <c r="G548" s="29">
        <v>83382600</v>
      </c>
      <c r="H548" s="40">
        <f t="shared" si="8"/>
        <v>-1.3941620652696551E-3</v>
      </c>
    </row>
    <row r="549" spans="1:8" ht="15.75" customHeight="1" x14ac:dyDescent="0.25">
      <c r="A549" s="28">
        <v>43153</v>
      </c>
      <c r="B549" s="29">
        <v>12358.820313</v>
      </c>
      <c r="C549" s="29">
        <v>12497.709961</v>
      </c>
      <c r="D549" s="29">
        <v>12283.700194999999</v>
      </c>
      <c r="E549" s="29">
        <v>12461.910156</v>
      </c>
      <c r="F549" s="29">
        <v>12461.910156</v>
      </c>
      <c r="G549" s="29">
        <v>104173000</v>
      </c>
      <c r="H549" s="40">
        <f t="shared" si="8"/>
        <v>-6.8803052959443001E-4</v>
      </c>
    </row>
    <row r="550" spans="1:8" ht="15.75" customHeight="1" x14ac:dyDescent="0.25">
      <c r="A550" s="28">
        <v>43154</v>
      </c>
      <c r="B550" s="29">
        <v>12491.769531</v>
      </c>
      <c r="C550" s="29">
        <v>12513.320313</v>
      </c>
      <c r="D550" s="29">
        <v>12431.940430000001</v>
      </c>
      <c r="E550" s="29">
        <v>12483.790039</v>
      </c>
      <c r="F550" s="29">
        <v>12483.790039</v>
      </c>
      <c r="G550" s="29">
        <v>97926500</v>
      </c>
      <c r="H550" s="40">
        <f t="shared" si="8"/>
        <v>1.7557407111834511E-3</v>
      </c>
    </row>
    <row r="551" spans="1:8" ht="15.75" customHeight="1" x14ac:dyDescent="0.25">
      <c r="A551" s="28">
        <v>43157</v>
      </c>
      <c r="B551" s="29">
        <v>12566.049805000001</v>
      </c>
      <c r="C551" s="29">
        <v>12601.459961</v>
      </c>
      <c r="D551" s="29">
        <v>12484.589844</v>
      </c>
      <c r="E551" s="29">
        <v>12527.040039</v>
      </c>
      <c r="F551" s="29">
        <v>12527.040039</v>
      </c>
      <c r="G551" s="29">
        <v>78303000</v>
      </c>
      <c r="H551" s="40">
        <f t="shared" si="8"/>
        <v>3.464492743380454E-3</v>
      </c>
    </row>
    <row r="552" spans="1:8" ht="15.75" customHeight="1" x14ac:dyDescent="0.25">
      <c r="A552" s="28">
        <v>43158</v>
      </c>
      <c r="B552" s="29">
        <v>12573.650390999999</v>
      </c>
      <c r="C552" s="29">
        <v>12577.559569999999</v>
      </c>
      <c r="D552" s="29">
        <v>12436.129883</v>
      </c>
      <c r="E552" s="29">
        <v>12490.730469</v>
      </c>
      <c r="F552" s="29">
        <v>12490.730469</v>
      </c>
      <c r="G552" s="29">
        <v>89864600</v>
      </c>
      <c r="H552" s="40">
        <f t="shared" si="8"/>
        <v>-2.8984955653497124E-3</v>
      </c>
    </row>
    <row r="553" spans="1:8" ht="15.75" customHeight="1" x14ac:dyDescent="0.25">
      <c r="A553" s="28">
        <v>43159</v>
      </c>
      <c r="B553" s="29">
        <v>12427.459961</v>
      </c>
      <c r="C553" s="29">
        <v>12516.919921999999</v>
      </c>
      <c r="D553" s="29">
        <v>12417.959961</v>
      </c>
      <c r="E553" s="29">
        <v>12435.849609000001</v>
      </c>
      <c r="F553" s="29">
        <v>12435.849609000001</v>
      </c>
      <c r="G553" s="29">
        <v>93391300</v>
      </c>
      <c r="H553" s="40">
        <f t="shared" si="8"/>
        <v>-4.3937270231076964E-3</v>
      </c>
    </row>
    <row r="554" spans="1:8" ht="15.75" customHeight="1" x14ac:dyDescent="0.25">
      <c r="A554" s="28">
        <v>43160</v>
      </c>
      <c r="B554" s="29">
        <v>12386.400390999999</v>
      </c>
      <c r="C554" s="29">
        <v>12387.879883</v>
      </c>
      <c r="D554" s="29">
        <v>12143.139648</v>
      </c>
      <c r="E554" s="29">
        <v>12190.940430000001</v>
      </c>
      <c r="F554" s="29">
        <v>12190.940430000001</v>
      </c>
      <c r="G554" s="29">
        <v>113680600</v>
      </c>
      <c r="H554" s="40">
        <f t="shared" si="8"/>
        <v>-1.9693803535767773E-2</v>
      </c>
    </row>
    <row r="555" spans="1:8" ht="15.75" customHeight="1" x14ac:dyDescent="0.25">
      <c r="A555" s="28">
        <v>43161</v>
      </c>
      <c r="B555" s="29">
        <v>12051.889648</v>
      </c>
      <c r="C555" s="29">
        <v>12081.400390999999</v>
      </c>
      <c r="D555" s="29">
        <v>11877.660156</v>
      </c>
      <c r="E555" s="29">
        <v>11913.709961</v>
      </c>
      <c r="F555" s="29">
        <v>11913.709961</v>
      </c>
      <c r="G555" s="29">
        <v>120480800</v>
      </c>
      <c r="H555" s="40">
        <f t="shared" si="8"/>
        <v>-2.2740695895599572E-2</v>
      </c>
    </row>
    <row r="556" spans="1:8" ht="15.75" customHeight="1" x14ac:dyDescent="0.25">
      <c r="A556" s="28">
        <v>43164</v>
      </c>
      <c r="B556" s="29">
        <v>11831.570313</v>
      </c>
      <c r="C556" s="29">
        <v>12110.179688</v>
      </c>
      <c r="D556" s="29">
        <v>11830.980469</v>
      </c>
      <c r="E556" s="29">
        <v>12090.870117</v>
      </c>
      <c r="F556" s="29">
        <v>12090.870117</v>
      </c>
      <c r="G556" s="29">
        <v>109920600</v>
      </c>
      <c r="H556" s="40">
        <f t="shared" si="8"/>
        <v>1.4870276058418508E-2</v>
      </c>
    </row>
    <row r="557" spans="1:8" ht="15.75" customHeight="1" x14ac:dyDescent="0.25">
      <c r="A557" s="28">
        <v>43165</v>
      </c>
      <c r="B557" s="29">
        <v>12229.290039</v>
      </c>
      <c r="C557" s="29">
        <v>12259.580078000001</v>
      </c>
      <c r="D557" s="29">
        <v>12110.339844</v>
      </c>
      <c r="E557" s="29">
        <v>12113.870117</v>
      </c>
      <c r="F557" s="29">
        <v>12113.870117</v>
      </c>
      <c r="G557" s="29">
        <v>104517000</v>
      </c>
      <c r="H557" s="40">
        <f t="shared" si="8"/>
        <v>1.9022617708597256E-3</v>
      </c>
    </row>
    <row r="558" spans="1:8" ht="15.75" customHeight="1" x14ac:dyDescent="0.25">
      <c r="A558" s="28">
        <v>43166</v>
      </c>
      <c r="B558" s="29">
        <v>12060.089844</v>
      </c>
      <c r="C558" s="29">
        <v>12275.690430000001</v>
      </c>
      <c r="D558" s="29">
        <v>12020.610352</v>
      </c>
      <c r="E558" s="29">
        <v>12245.360352</v>
      </c>
      <c r="F558" s="29">
        <v>12245.360352</v>
      </c>
      <c r="G558" s="29">
        <v>92920300</v>
      </c>
      <c r="H558" s="40">
        <f t="shared" si="8"/>
        <v>1.0854519136330509E-2</v>
      </c>
    </row>
    <row r="559" spans="1:8" ht="15.75" customHeight="1" x14ac:dyDescent="0.25">
      <c r="A559" s="28">
        <v>43167</v>
      </c>
      <c r="B559" s="29">
        <v>12237.940430000001</v>
      </c>
      <c r="C559" s="29">
        <v>12382.690430000001</v>
      </c>
      <c r="D559" s="29">
        <v>12177.120117</v>
      </c>
      <c r="E559" s="29">
        <v>12355.570313</v>
      </c>
      <c r="F559" s="29">
        <v>12355.570313</v>
      </c>
      <c r="G559" s="29">
        <v>97759800</v>
      </c>
      <c r="H559" s="40">
        <f t="shared" si="8"/>
        <v>9.0001402843158385E-3</v>
      </c>
    </row>
    <row r="560" spans="1:8" ht="15.75" customHeight="1" x14ac:dyDescent="0.25">
      <c r="A560" s="28">
        <v>43168</v>
      </c>
      <c r="B560" s="29">
        <v>12331.639648</v>
      </c>
      <c r="C560" s="29">
        <v>12407.980469</v>
      </c>
      <c r="D560" s="29">
        <v>12284.570313</v>
      </c>
      <c r="E560" s="29">
        <v>12346.679688</v>
      </c>
      <c r="F560" s="29">
        <v>12346.679688</v>
      </c>
      <c r="G560" s="29">
        <v>96109700</v>
      </c>
      <c r="H560" s="40">
        <f t="shared" si="8"/>
        <v>-7.1956411357598782E-4</v>
      </c>
    </row>
    <row r="561" spans="1:8" ht="15.75" customHeight="1" x14ac:dyDescent="0.25">
      <c r="A561" s="28">
        <v>43171</v>
      </c>
      <c r="B561" s="29">
        <v>12453.299805000001</v>
      </c>
      <c r="C561" s="29">
        <v>12454.959961</v>
      </c>
      <c r="D561" s="29">
        <v>12361.009765999999</v>
      </c>
      <c r="E561" s="29">
        <v>12418.389648</v>
      </c>
      <c r="F561" s="29">
        <v>12418.389648</v>
      </c>
      <c r="G561" s="29">
        <v>136801400</v>
      </c>
      <c r="H561" s="40">
        <f t="shared" si="8"/>
        <v>5.8080359912224822E-3</v>
      </c>
    </row>
    <row r="562" spans="1:8" ht="15.75" customHeight="1" x14ac:dyDescent="0.25">
      <c r="A562" s="28">
        <v>43172</v>
      </c>
      <c r="B562" s="29">
        <v>12425.690430000001</v>
      </c>
      <c r="C562" s="29">
        <v>12459.900390999999</v>
      </c>
      <c r="D562" s="29">
        <v>12162.469727</v>
      </c>
      <c r="E562" s="29">
        <v>12221.030273</v>
      </c>
      <c r="F562" s="29">
        <v>12221.030273</v>
      </c>
      <c r="G562" s="29">
        <v>131887900</v>
      </c>
      <c r="H562" s="40">
        <f t="shared" si="8"/>
        <v>-1.5892509463317217E-2</v>
      </c>
    </row>
    <row r="563" spans="1:8" ht="15.75" customHeight="1" x14ac:dyDescent="0.25">
      <c r="A563" s="28">
        <v>43173</v>
      </c>
      <c r="B563" s="29">
        <v>12212.490234000001</v>
      </c>
      <c r="C563" s="29">
        <v>12322.889648</v>
      </c>
      <c r="D563" s="29">
        <v>12202.759765999999</v>
      </c>
      <c r="E563" s="29">
        <v>12237.740234000001</v>
      </c>
      <c r="F563" s="29">
        <v>12237.740234000001</v>
      </c>
      <c r="G563" s="29">
        <v>104202200</v>
      </c>
      <c r="H563" s="40">
        <f t="shared" si="8"/>
        <v>1.367311971799845E-3</v>
      </c>
    </row>
    <row r="564" spans="1:8" ht="15.75" customHeight="1" x14ac:dyDescent="0.25">
      <c r="A564" s="28">
        <v>43174</v>
      </c>
      <c r="B564" s="29">
        <v>12284.139648</v>
      </c>
      <c r="C564" s="29">
        <v>12378.389648</v>
      </c>
      <c r="D564" s="29">
        <v>12239.959961</v>
      </c>
      <c r="E564" s="29">
        <v>12345.559569999999</v>
      </c>
      <c r="F564" s="29">
        <v>12345.559569999999</v>
      </c>
      <c r="G564" s="29">
        <v>106658200</v>
      </c>
      <c r="H564" s="40">
        <f t="shared" si="8"/>
        <v>8.8103958687115735E-3</v>
      </c>
    </row>
    <row r="565" spans="1:8" ht="15.75" customHeight="1" x14ac:dyDescent="0.25">
      <c r="A565" s="28">
        <v>43175</v>
      </c>
      <c r="B565" s="29">
        <v>12345.559569999999</v>
      </c>
      <c r="C565" s="29">
        <v>12454.019531</v>
      </c>
      <c r="D565" s="29">
        <v>12337.620117</v>
      </c>
      <c r="E565" s="29">
        <v>12389.580078000001</v>
      </c>
      <c r="F565" s="29">
        <v>12389.580078000001</v>
      </c>
      <c r="G565" s="29">
        <v>212840100</v>
      </c>
      <c r="H565" s="40">
        <f t="shared" si="8"/>
        <v>3.565695645499245E-3</v>
      </c>
    </row>
    <row r="566" spans="1:8" ht="15.75" customHeight="1" x14ac:dyDescent="0.25">
      <c r="A566" s="28">
        <v>43178</v>
      </c>
      <c r="B566" s="29">
        <v>12346.509765999999</v>
      </c>
      <c r="C566" s="29">
        <v>12369.769531</v>
      </c>
      <c r="D566" s="29">
        <v>12183.790039</v>
      </c>
      <c r="E566" s="29">
        <v>12217.019531</v>
      </c>
      <c r="F566" s="29">
        <v>12217.019531</v>
      </c>
      <c r="G566" s="29">
        <v>97309700</v>
      </c>
      <c r="H566" s="40">
        <f t="shared" si="8"/>
        <v>-1.3927876967066433E-2</v>
      </c>
    </row>
    <row r="567" spans="1:8" ht="15.75" customHeight="1" x14ac:dyDescent="0.25">
      <c r="A567" s="28">
        <v>43179</v>
      </c>
      <c r="B567" s="29">
        <v>12261.190430000001</v>
      </c>
      <c r="C567" s="29">
        <v>12320</v>
      </c>
      <c r="D567" s="29">
        <v>12191.549805000001</v>
      </c>
      <c r="E567" s="29">
        <v>12307.330078000001</v>
      </c>
      <c r="F567" s="29">
        <v>12307.330078000001</v>
      </c>
      <c r="G567" s="29">
        <v>72907500</v>
      </c>
      <c r="H567" s="40">
        <f t="shared" si="8"/>
        <v>7.3921914236809716E-3</v>
      </c>
    </row>
    <row r="568" spans="1:8" ht="15.75" customHeight="1" x14ac:dyDescent="0.25">
      <c r="A568" s="28">
        <v>43180</v>
      </c>
      <c r="B568" s="29">
        <v>12336.759765999999</v>
      </c>
      <c r="C568" s="29">
        <v>12344.089844</v>
      </c>
      <c r="D568" s="29">
        <v>12250.370117</v>
      </c>
      <c r="E568" s="29">
        <v>12309.150390999999</v>
      </c>
      <c r="F568" s="29">
        <v>12309.150390999999</v>
      </c>
      <c r="G568" s="29">
        <v>108917200</v>
      </c>
      <c r="H568" s="40">
        <f t="shared" si="8"/>
        <v>1.4790478425963371E-4</v>
      </c>
    </row>
    <row r="569" spans="1:8" ht="15.75" customHeight="1" x14ac:dyDescent="0.25">
      <c r="A569" s="28">
        <v>43181</v>
      </c>
      <c r="B569" s="29">
        <v>12187.730469</v>
      </c>
      <c r="C569" s="29">
        <v>12267.169921999999</v>
      </c>
      <c r="D569" s="29">
        <v>12009.5</v>
      </c>
      <c r="E569" s="29">
        <v>12100.080078000001</v>
      </c>
      <c r="F569" s="29">
        <v>12100.080078000001</v>
      </c>
      <c r="G569" s="29">
        <v>138428600</v>
      </c>
      <c r="H569" s="40">
        <f t="shared" si="8"/>
        <v>-1.698495073655637E-2</v>
      </c>
    </row>
    <row r="570" spans="1:8" ht="15.75" customHeight="1" x14ac:dyDescent="0.25">
      <c r="A570" s="28">
        <v>43182</v>
      </c>
      <c r="B570" s="29">
        <v>11995.509765999999</v>
      </c>
      <c r="C570" s="29">
        <v>12001.780273</v>
      </c>
      <c r="D570" s="29">
        <v>11818.700194999999</v>
      </c>
      <c r="E570" s="29">
        <v>11886.309569999999</v>
      </c>
      <c r="F570" s="29">
        <v>11886.309569999999</v>
      </c>
      <c r="G570" s="29">
        <v>145617800</v>
      </c>
      <c r="H570" s="40">
        <f t="shared" si="8"/>
        <v>-1.7666867212612347E-2</v>
      </c>
    </row>
    <row r="571" spans="1:8" ht="15.75" customHeight="1" x14ac:dyDescent="0.25">
      <c r="A571" s="28">
        <v>43185</v>
      </c>
      <c r="B571" s="29">
        <v>11919.639648</v>
      </c>
      <c r="C571" s="29">
        <v>11984.5</v>
      </c>
      <c r="D571" s="29">
        <v>11726.620117</v>
      </c>
      <c r="E571" s="29">
        <v>11787.259765999999</v>
      </c>
      <c r="F571" s="29">
        <v>11787.259765999999</v>
      </c>
      <c r="G571" s="29">
        <v>99857900</v>
      </c>
      <c r="H571" s="40">
        <f t="shared" si="8"/>
        <v>-8.3330998083706032E-3</v>
      </c>
    </row>
    <row r="572" spans="1:8" ht="15.75" customHeight="1" x14ac:dyDescent="0.25">
      <c r="A572" s="28">
        <v>43186</v>
      </c>
      <c r="B572" s="29">
        <v>11996.349609000001</v>
      </c>
      <c r="C572" s="29">
        <v>12042.780273</v>
      </c>
      <c r="D572" s="29">
        <v>11927.910156</v>
      </c>
      <c r="E572" s="29">
        <v>11970.830078000001</v>
      </c>
      <c r="F572" s="29">
        <v>11970.830078000001</v>
      </c>
      <c r="G572" s="29">
        <v>98677800</v>
      </c>
      <c r="H572" s="40">
        <f t="shared" si="8"/>
        <v>1.5573620641627484E-2</v>
      </c>
    </row>
    <row r="573" spans="1:8" ht="15.75" customHeight="1" x14ac:dyDescent="0.25">
      <c r="A573" s="28">
        <v>43187</v>
      </c>
      <c r="B573" s="29">
        <v>11868.080078000001</v>
      </c>
      <c r="C573" s="29">
        <v>11961.160156</v>
      </c>
      <c r="D573" s="29">
        <v>11770.400390999999</v>
      </c>
      <c r="E573" s="29">
        <v>11940.709961</v>
      </c>
      <c r="F573" s="29">
        <v>11940.709961</v>
      </c>
      <c r="G573" s="29">
        <v>113396700</v>
      </c>
      <c r="H573" s="40">
        <f t="shared" si="8"/>
        <v>-2.5161260166373101E-3</v>
      </c>
    </row>
    <row r="574" spans="1:8" ht="15.75" customHeight="1" x14ac:dyDescent="0.25">
      <c r="A574" s="28">
        <v>43188</v>
      </c>
      <c r="B574" s="29">
        <v>11956.339844</v>
      </c>
      <c r="C574" s="29">
        <v>12151.309569999999</v>
      </c>
      <c r="D574" s="29">
        <v>11942.280273</v>
      </c>
      <c r="E574" s="29">
        <v>12096.730469</v>
      </c>
      <c r="F574" s="29">
        <v>12096.730469</v>
      </c>
      <c r="G574" s="29">
        <v>111589200</v>
      </c>
      <c r="H574" s="40">
        <f t="shared" si="8"/>
        <v>1.3066267291441225E-2</v>
      </c>
    </row>
    <row r="575" spans="1:8" ht="15.75" customHeight="1" x14ac:dyDescent="0.25">
      <c r="A575" s="28">
        <v>43193</v>
      </c>
      <c r="B575" s="29">
        <v>11997.469727</v>
      </c>
      <c r="C575" s="29">
        <v>12069.480469</v>
      </c>
      <c r="D575" s="29">
        <v>11913.620117</v>
      </c>
      <c r="E575" s="29">
        <v>12002.450194999999</v>
      </c>
      <c r="F575" s="29">
        <v>12002.450194999999</v>
      </c>
      <c r="G575" s="29">
        <v>95226700</v>
      </c>
      <c r="H575" s="40">
        <f t="shared" si="8"/>
        <v>-7.7938641554105015E-3</v>
      </c>
    </row>
    <row r="576" spans="1:8" ht="15.75" customHeight="1" x14ac:dyDescent="0.25">
      <c r="A576" s="28">
        <v>43194</v>
      </c>
      <c r="B576" s="29">
        <v>12000.469727</v>
      </c>
      <c r="C576" s="29">
        <v>12011.120117</v>
      </c>
      <c r="D576" s="29">
        <v>11792.349609000001</v>
      </c>
      <c r="E576" s="29">
        <v>11957.900390999999</v>
      </c>
      <c r="F576" s="29">
        <v>11957.900390999999</v>
      </c>
      <c r="G576" s="29">
        <v>107305000</v>
      </c>
      <c r="H576" s="40">
        <f t="shared" si="8"/>
        <v>-3.7117257956678085E-3</v>
      </c>
    </row>
    <row r="577" spans="1:8" ht="15.75" customHeight="1" x14ac:dyDescent="0.25">
      <c r="A577" s="28">
        <v>43195</v>
      </c>
      <c r="B577" s="29">
        <v>12153.610352</v>
      </c>
      <c r="C577" s="29">
        <v>12322.370117</v>
      </c>
      <c r="D577" s="29">
        <v>12135.639648</v>
      </c>
      <c r="E577" s="29">
        <v>12305.190430000001</v>
      </c>
      <c r="F577" s="29">
        <v>12305.190430000001</v>
      </c>
      <c r="G577" s="29">
        <v>109092300</v>
      </c>
      <c r="H577" s="40">
        <f t="shared" si="8"/>
        <v>2.9042727204968699E-2</v>
      </c>
    </row>
    <row r="578" spans="1:8" ht="15.75" customHeight="1" x14ac:dyDescent="0.25">
      <c r="A578" s="28">
        <v>43196</v>
      </c>
      <c r="B578" s="29">
        <v>12242.940430000001</v>
      </c>
      <c r="C578" s="29">
        <v>12290.030273</v>
      </c>
      <c r="D578" s="29">
        <v>12202.049805000001</v>
      </c>
      <c r="E578" s="29">
        <v>12241.269531</v>
      </c>
      <c r="F578" s="29">
        <v>12241.269531</v>
      </c>
      <c r="G578" s="29">
        <v>87009100</v>
      </c>
      <c r="H578" s="40">
        <f t="shared" si="8"/>
        <v>-5.1946289952703451E-3</v>
      </c>
    </row>
    <row r="579" spans="1:8" ht="15.75" customHeight="1" x14ac:dyDescent="0.25">
      <c r="A579" s="28">
        <v>43199</v>
      </c>
      <c r="B579" s="29">
        <v>12311.019531</v>
      </c>
      <c r="C579" s="29">
        <v>12371.110352</v>
      </c>
      <c r="D579" s="29">
        <v>12205.389648</v>
      </c>
      <c r="E579" s="29">
        <v>12261.75</v>
      </c>
      <c r="F579" s="29">
        <v>12261.75</v>
      </c>
      <c r="G579" s="29">
        <v>77287300</v>
      </c>
      <c r="H579" s="40">
        <f t="shared" si="8"/>
        <v>1.6730674010676516E-3</v>
      </c>
    </row>
    <row r="580" spans="1:8" ht="15.75" customHeight="1" x14ac:dyDescent="0.25">
      <c r="A580" s="28">
        <v>43200</v>
      </c>
      <c r="B580" s="29">
        <v>12389.900390999999</v>
      </c>
      <c r="C580" s="29">
        <v>12428.900390999999</v>
      </c>
      <c r="D580" s="29">
        <v>12334.950194999999</v>
      </c>
      <c r="E580" s="29">
        <v>12397.320313</v>
      </c>
      <c r="F580" s="29">
        <v>12397.320313</v>
      </c>
      <c r="G580" s="29">
        <v>99355700</v>
      </c>
      <c r="H580" s="40">
        <f t="shared" ref="H580:H643" si="9">F580/F579-1</f>
        <v>1.1056359247252567E-2</v>
      </c>
    </row>
    <row r="581" spans="1:8" ht="15.75" customHeight="1" x14ac:dyDescent="0.25">
      <c r="A581" s="28">
        <v>43201</v>
      </c>
      <c r="B581" s="29">
        <v>12372.070313</v>
      </c>
      <c r="C581" s="29">
        <v>12381.530273</v>
      </c>
      <c r="D581" s="29">
        <v>12256.589844</v>
      </c>
      <c r="E581" s="29">
        <v>12293.969727</v>
      </c>
      <c r="F581" s="29">
        <v>12293.969727</v>
      </c>
      <c r="G581" s="29">
        <v>98812700</v>
      </c>
      <c r="H581" s="40">
        <f t="shared" si="9"/>
        <v>-8.3365262323362721E-3</v>
      </c>
    </row>
    <row r="582" spans="1:8" ht="15.75" customHeight="1" x14ac:dyDescent="0.25">
      <c r="A582" s="28">
        <v>43202</v>
      </c>
      <c r="B582" s="29">
        <v>12282.389648</v>
      </c>
      <c r="C582" s="29">
        <v>12434.240234000001</v>
      </c>
      <c r="D582" s="29">
        <v>12263.700194999999</v>
      </c>
      <c r="E582" s="29">
        <v>12415.009765999999</v>
      </c>
      <c r="F582" s="29">
        <v>12415.009765999999</v>
      </c>
      <c r="G582" s="29">
        <v>82053600</v>
      </c>
      <c r="H582" s="40">
        <f t="shared" si="9"/>
        <v>9.8454804825305331E-3</v>
      </c>
    </row>
    <row r="583" spans="1:8" ht="15.75" customHeight="1" x14ac:dyDescent="0.25">
      <c r="A583" s="28">
        <v>43203</v>
      </c>
      <c r="B583" s="29">
        <v>12461.309569999999</v>
      </c>
      <c r="C583" s="29">
        <v>12523.969727</v>
      </c>
      <c r="D583" s="29">
        <v>12411.650390999999</v>
      </c>
      <c r="E583" s="29">
        <v>12442.400390999999</v>
      </c>
      <c r="F583" s="29">
        <v>12442.400390999999</v>
      </c>
      <c r="G583" s="29">
        <v>76693800</v>
      </c>
      <c r="H583" s="40">
        <f t="shared" si="9"/>
        <v>2.2062507816154042E-3</v>
      </c>
    </row>
    <row r="584" spans="1:8" ht="15.75" customHeight="1" x14ac:dyDescent="0.25">
      <c r="A584" s="28">
        <v>43206</v>
      </c>
      <c r="B584" s="29">
        <v>12478.990234000001</v>
      </c>
      <c r="C584" s="29">
        <v>12487.040039</v>
      </c>
      <c r="D584" s="29">
        <v>12375.629883</v>
      </c>
      <c r="E584" s="29">
        <v>12391.410156</v>
      </c>
      <c r="F584" s="29">
        <v>12391.410156</v>
      </c>
      <c r="G584" s="29">
        <v>62656800</v>
      </c>
      <c r="H584" s="40">
        <f t="shared" si="9"/>
        <v>-4.098102729187425E-3</v>
      </c>
    </row>
    <row r="585" spans="1:8" ht="15.75" customHeight="1" x14ac:dyDescent="0.25">
      <c r="A585" s="28">
        <v>43207</v>
      </c>
      <c r="B585" s="29">
        <v>12443.200194999999</v>
      </c>
      <c r="C585" s="29">
        <v>12614.25</v>
      </c>
      <c r="D585" s="29">
        <v>12417.259765999999</v>
      </c>
      <c r="E585" s="29">
        <v>12585.570313</v>
      </c>
      <c r="F585" s="29">
        <v>12585.570313</v>
      </c>
      <c r="G585" s="29">
        <v>85350700</v>
      </c>
      <c r="H585" s="40">
        <f t="shared" si="9"/>
        <v>1.5668931506232608E-2</v>
      </c>
    </row>
    <row r="586" spans="1:8" ht="15.75" customHeight="1" x14ac:dyDescent="0.25">
      <c r="A586" s="28">
        <v>43208</v>
      </c>
      <c r="B586" s="29">
        <v>12597.580078000001</v>
      </c>
      <c r="C586" s="29">
        <v>12640.25</v>
      </c>
      <c r="D586" s="29">
        <v>12548.450194999999</v>
      </c>
      <c r="E586" s="29">
        <v>12590.830078000001</v>
      </c>
      <c r="F586" s="29">
        <v>12590.830078000001</v>
      </c>
      <c r="G586" s="29">
        <v>83029000</v>
      </c>
      <c r="H586" s="40">
        <f t="shared" si="9"/>
        <v>4.1792027450426872E-4</v>
      </c>
    </row>
    <row r="587" spans="1:8" ht="15.75" customHeight="1" x14ac:dyDescent="0.25">
      <c r="A587" s="28">
        <v>43209</v>
      </c>
      <c r="B587" s="29">
        <v>12595.610352</v>
      </c>
      <c r="C587" s="29">
        <v>12595.610352</v>
      </c>
      <c r="D587" s="29">
        <v>12534.629883</v>
      </c>
      <c r="E587" s="29">
        <v>12567.419921999999</v>
      </c>
      <c r="F587" s="29">
        <v>12567.419921999999</v>
      </c>
      <c r="G587" s="29">
        <v>70668500</v>
      </c>
      <c r="H587" s="40">
        <f t="shared" si="9"/>
        <v>-1.8593020360830881E-3</v>
      </c>
    </row>
    <row r="588" spans="1:8" ht="15.75" customHeight="1" x14ac:dyDescent="0.25">
      <c r="A588" s="28">
        <v>43210</v>
      </c>
      <c r="B588" s="29">
        <v>12555.959961</v>
      </c>
      <c r="C588" s="29">
        <v>12585.370117</v>
      </c>
      <c r="D588" s="29">
        <v>12490.769531</v>
      </c>
      <c r="E588" s="29">
        <v>12540.5</v>
      </c>
      <c r="F588" s="29">
        <v>12540.5</v>
      </c>
      <c r="G588" s="29">
        <v>111680200</v>
      </c>
      <c r="H588" s="40">
        <f t="shared" si="9"/>
        <v>-2.1420404639200807E-3</v>
      </c>
    </row>
    <row r="589" spans="1:8" ht="15.75" customHeight="1" x14ac:dyDescent="0.25">
      <c r="A589" s="28">
        <v>43213</v>
      </c>
      <c r="B589" s="29">
        <v>12538.160156</v>
      </c>
      <c r="C589" s="29">
        <v>12588.230469</v>
      </c>
      <c r="D589" s="29">
        <v>12466.469727</v>
      </c>
      <c r="E589" s="29">
        <v>12572.389648</v>
      </c>
      <c r="F589" s="29">
        <v>12572.389648</v>
      </c>
      <c r="G589" s="29">
        <v>78154600</v>
      </c>
      <c r="H589" s="40">
        <f t="shared" si="9"/>
        <v>2.54293273792916E-3</v>
      </c>
    </row>
    <row r="590" spans="1:8" ht="15.75" customHeight="1" x14ac:dyDescent="0.25">
      <c r="A590" s="28">
        <v>43214</v>
      </c>
      <c r="B590" s="29">
        <v>12602.410156</v>
      </c>
      <c r="C590" s="29">
        <v>12647.160156</v>
      </c>
      <c r="D590" s="29">
        <v>12481.299805000001</v>
      </c>
      <c r="E590" s="29">
        <v>12550.820313</v>
      </c>
      <c r="F590" s="29">
        <v>12550.820313</v>
      </c>
      <c r="G590" s="29">
        <v>106073600</v>
      </c>
      <c r="H590" s="40">
        <f t="shared" si="9"/>
        <v>-1.7156113995744349E-3</v>
      </c>
    </row>
    <row r="591" spans="1:8" ht="15.75" customHeight="1" x14ac:dyDescent="0.25">
      <c r="A591" s="28">
        <v>43215</v>
      </c>
      <c r="B591" s="29">
        <v>12456.820313</v>
      </c>
      <c r="C591" s="29">
        <v>12484.780273</v>
      </c>
      <c r="D591" s="29">
        <v>12312.269531</v>
      </c>
      <c r="E591" s="29">
        <v>12422.299805000001</v>
      </c>
      <c r="F591" s="29">
        <v>12422.299805000001</v>
      </c>
      <c r="G591" s="29">
        <v>108576800</v>
      </c>
      <c r="H591" s="40">
        <f t="shared" si="9"/>
        <v>-1.0240008604607276E-2</v>
      </c>
    </row>
    <row r="592" spans="1:8" ht="15.75" customHeight="1" x14ac:dyDescent="0.25">
      <c r="A592" s="28">
        <v>43216</v>
      </c>
      <c r="B592" s="29">
        <v>12395.900390999999</v>
      </c>
      <c r="C592" s="29">
        <v>12503.219727</v>
      </c>
      <c r="D592" s="29">
        <v>12383.950194999999</v>
      </c>
      <c r="E592" s="29">
        <v>12500.469727</v>
      </c>
      <c r="F592" s="29">
        <v>12500.469727</v>
      </c>
      <c r="G592" s="29">
        <v>119856800</v>
      </c>
      <c r="H592" s="40">
        <f t="shared" si="9"/>
        <v>6.2927093394200551E-3</v>
      </c>
    </row>
    <row r="593" spans="1:8" ht="15.75" customHeight="1" x14ac:dyDescent="0.25">
      <c r="A593" s="28">
        <v>43217</v>
      </c>
      <c r="B593" s="29">
        <v>12572.719727</v>
      </c>
      <c r="C593" s="29">
        <v>12627.709961</v>
      </c>
      <c r="D593" s="29">
        <v>12518.030273</v>
      </c>
      <c r="E593" s="29">
        <v>12580.870117</v>
      </c>
      <c r="F593" s="29">
        <v>12580.870117</v>
      </c>
      <c r="G593" s="29">
        <v>0</v>
      </c>
      <c r="H593" s="40">
        <f t="shared" si="9"/>
        <v>6.4317895051848595E-3</v>
      </c>
    </row>
    <row r="594" spans="1:8" ht="15.75" customHeight="1" x14ac:dyDescent="0.25">
      <c r="A594" s="28">
        <v>43220</v>
      </c>
      <c r="B594" s="29">
        <v>12606.269531</v>
      </c>
      <c r="C594" s="29">
        <v>12622.929688</v>
      </c>
      <c r="D594" s="29">
        <v>12563.740234000001</v>
      </c>
      <c r="E594" s="29">
        <v>12612.110352</v>
      </c>
      <c r="F594" s="29">
        <v>12612.110352</v>
      </c>
      <c r="G594" s="29">
        <v>96521000</v>
      </c>
      <c r="H594" s="40">
        <f t="shared" si="9"/>
        <v>2.4831537651586189E-3</v>
      </c>
    </row>
    <row r="595" spans="1:8" ht="15.75" customHeight="1" x14ac:dyDescent="0.25">
      <c r="A595" s="28">
        <v>43222</v>
      </c>
      <c r="B595" s="29">
        <v>12610.780273</v>
      </c>
      <c r="C595" s="29">
        <v>12827.540039</v>
      </c>
      <c r="D595" s="29">
        <v>12605.379883</v>
      </c>
      <c r="E595" s="29">
        <v>12802.25</v>
      </c>
      <c r="F595" s="29">
        <v>12802.25</v>
      </c>
      <c r="G595" s="29">
        <v>110911800</v>
      </c>
      <c r="H595" s="40">
        <f t="shared" si="9"/>
        <v>1.5075958161898662E-2</v>
      </c>
    </row>
    <row r="596" spans="1:8" ht="15.75" customHeight="1" x14ac:dyDescent="0.25">
      <c r="A596" s="28">
        <v>43223</v>
      </c>
      <c r="B596" s="29">
        <v>12775.660156</v>
      </c>
      <c r="C596" s="29">
        <v>12798.160156</v>
      </c>
      <c r="D596" s="29">
        <v>12665.330078000001</v>
      </c>
      <c r="E596" s="29">
        <v>12690.150390999999</v>
      </c>
      <c r="F596" s="29">
        <v>12690.150390999999</v>
      </c>
      <c r="G596" s="29">
        <v>98817100</v>
      </c>
      <c r="H596" s="40">
        <f t="shared" si="9"/>
        <v>-8.7562427698256728E-3</v>
      </c>
    </row>
    <row r="597" spans="1:8" ht="15.75" customHeight="1" x14ac:dyDescent="0.25">
      <c r="A597" s="28">
        <v>43224</v>
      </c>
      <c r="B597" s="29">
        <v>12733.190430000001</v>
      </c>
      <c r="C597" s="29">
        <v>12819.599609000001</v>
      </c>
      <c r="D597" s="29">
        <v>12707.860352</v>
      </c>
      <c r="E597" s="29">
        <v>12819.599609000001</v>
      </c>
      <c r="F597" s="29">
        <v>12819.599609000001</v>
      </c>
      <c r="G597" s="29">
        <v>99070000</v>
      </c>
      <c r="H597" s="40">
        <f t="shared" si="9"/>
        <v>1.0200763112453659E-2</v>
      </c>
    </row>
    <row r="598" spans="1:8" ht="15.75" customHeight="1" x14ac:dyDescent="0.25">
      <c r="A598" s="28">
        <v>43227</v>
      </c>
      <c r="B598" s="29">
        <v>12827.429688</v>
      </c>
      <c r="C598" s="29">
        <v>12961.049805000001</v>
      </c>
      <c r="D598" s="29">
        <v>12813.549805000001</v>
      </c>
      <c r="E598" s="29">
        <v>12948.139648</v>
      </c>
      <c r="F598" s="29">
        <v>12948.139648</v>
      </c>
      <c r="G598" s="29">
        <v>64800000</v>
      </c>
      <c r="H598" s="40">
        <f t="shared" si="9"/>
        <v>1.0026837258611199E-2</v>
      </c>
    </row>
    <row r="599" spans="1:8" ht="15.75" customHeight="1" x14ac:dyDescent="0.25">
      <c r="A599" s="28">
        <v>43228</v>
      </c>
      <c r="B599" s="29">
        <v>12924.230469</v>
      </c>
      <c r="C599" s="29">
        <v>12933.669921999999</v>
      </c>
      <c r="D599" s="29">
        <v>12855.089844</v>
      </c>
      <c r="E599" s="29">
        <v>12912.209961</v>
      </c>
      <c r="F599" s="29">
        <v>12912.209961</v>
      </c>
      <c r="G599" s="29">
        <v>95587900</v>
      </c>
      <c r="H599" s="40">
        <f t="shared" si="9"/>
        <v>-2.7748918359518093E-3</v>
      </c>
    </row>
    <row r="600" spans="1:8" ht="15.75" customHeight="1" x14ac:dyDescent="0.25">
      <c r="A600" s="28">
        <v>43229</v>
      </c>
      <c r="B600" s="29">
        <v>12917.820313</v>
      </c>
      <c r="C600" s="29">
        <v>12962.519531</v>
      </c>
      <c r="D600" s="29">
        <v>12890.379883</v>
      </c>
      <c r="E600" s="29">
        <v>12943.059569999999</v>
      </c>
      <c r="F600" s="29">
        <v>12943.059569999999</v>
      </c>
      <c r="G600" s="29">
        <v>102677600</v>
      </c>
      <c r="H600" s="40">
        <f t="shared" si="9"/>
        <v>2.3891811775966776E-3</v>
      </c>
    </row>
    <row r="601" spans="1:8" ht="15.75" customHeight="1" x14ac:dyDescent="0.25">
      <c r="A601" s="28">
        <v>43230</v>
      </c>
      <c r="B601" s="29">
        <v>12975.089844</v>
      </c>
      <c r="C601" s="29">
        <v>13034.209961</v>
      </c>
      <c r="D601" s="29">
        <v>12928.509765999999</v>
      </c>
      <c r="E601" s="29">
        <v>13022.870117</v>
      </c>
      <c r="F601" s="29">
        <v>13022.870117</v>
      </c>
      <c r="G601" s="29">
        <v>72155400</v>
      </c>
      <c r="H601" s="40">
        <f t="shared" si="9"/>
        <v>6.1662813624832058E-3</v>
      </c>
    </row>
    <row r="602" spans="1:8" ht="15.75" customHeight="1" x14ac:dyDescent="0.25">
      <c r="A602" s="28">
        <v>43231</v>
      </c>
      <c r="B602" s="29">
        <v>13023</v>
      </c>
      <c r="C602" s="29">
        <v>13033.299805000001</v>
      </c>
      <c r="D602" s="29">
        <v>12964</v>
      </c>
      <c r="E602" s="29">
        <v>13001.240234000001</v>
      </c>
      <c r="F602" s="29">
        <v>13001.240234000001</v>
      </c>
      <c r="G602" s="29">
        <v>83673800</v>
      </c>
      <c r="H602" s="40">
        <f t="shared" si="9"/>
        <v>-1.6609152057628362E-3</v>
      </c>
    </row>
    <row r="603" spans="1:8" ht="15.75" customHeight="1" x14ac:dyDescent="0.25">
      <c r="A603" s="28">
        <v>43234</v>
      </c>
      <c r="B603" s="29">
        <v>13009.830078000001</v>
      </c>
      <c r="C603" s="29">
        <v>13015.099609000001</v>
      </c>
      <c r="D603" s="29">
        <v>12927.240234000001</v>
      </c>
      <c r="E603" s="29">
        <v>12977.709961</v>
      </c>
      <c r="F603" s="29">
        <v>12977.709961</v>
      </c>
      <c r="G603" s="29">
        <v>77168000</v>
      </c>
      <c r="H603" s="40">
        <f t="shared" si="9"/>
        <v>-1.8098483357353867E-3</v>
      </c>
    </row>
    <row r="604" spans="1:8" ht="15.75" customHeight="1" x14ac:dyDescent="0.25">
      <c r="A604" s="28">
        <v>43235</v>
      </c>
      <c r="B604" s="29">
        <v>12947.969727</v>
      </c>
      <c r="C604" s="29">
        <v>13006.339844</v>
      </c>
      <c r="D604" s="29">
        <v>12918.290039</v>
      </c>
      <c r="E604" s="29">
        <v>12970.040039</v>
      </c>
      <c r="F604" s="29">
        <v>12970.040039</v>
      </c>
      <c r="G604" s="29">
        <v>106592400</v>
      </c>
      <c r="H604" s="40">
        <f t="shared" si="9"/>
        <v>-5.9100735207140431E-4</v>
      </c>
    </row>
    <row r="605" spans="1:8" ht="15.75" customHeight="1" x14ac:dyDescent="0.25">
      <c r="A605" s="28">
        <v>43236</v>
      </c>
      <c r="B605" s="29">
        <v>12983.490234000001</v>
      </c>
      <c r="C605" s="29">
        <v>13030.759765999999</v>
      </c>
      <c r="D605" s="29">
        <v>12960.530273</v>
      </c>
      <c r="E605" s="29">
        <v>12996.330078000001</v>
      </c>
      <c r="F605" s="29">
        <v>12996.330078000001</v>
      </c>
      <c r="G605" s="29">
        <v>104171700</v>
      </c>
      <c r="H605" s="40">
        <f t="shared" si="9"/>
        <v>2.0269821003597865E-3</v>
      </c>
    </row>
    <row r="606" spans="1:8" ht="15.75" customHeight="1" x14ac:dyDescent="0.25">
      <c r="A606" s="28">
        <v>43237</v>
      </c>
      <c r="B606" s="29">
        <v>12985.139648</v>
      </c>
      <c r="C606" s="29">
        <v>13114.629883</v>
      </c>
      <c r="D606" s="29">
        <v>12981.889648</v>
      </c>
      <c r="E606" s="29">
        <v>13114.610352</v>
      </c>
      <c r="F606" s="29">
        <v>13114.610352</v>
      </c>
      <c r="G606" s="29">
        <v>92016400</v>
      </c>
      <c r="H606" s="40">
        <f t="shared" si="9"/>
        <v>9.1010518577256949E-3</v>
      </c>
    </row>
    <row r="607" spans="1:8" ht="15.75" customHeight="1" x14ac:dyDescent="0.25">
      <c r="A607" s="28">
        <v>43238</v>
      </c>
      <c r="B607" s="29">
        <v>13115.629883</v>
      </c>
      <c r="C607" s="29">
        <v>13133.190430000001</v>
      </c>
      <c r="D607" s="29">
        <v>13051.129883</v>
      </c>
      <c r="E607" s="29">
        <v>13077.719727</v>
      </c>
      <c r="F607" s="29">
        <v>13077.719727</v>
      </c>
      <c r="G607" s="29">
        <v>124262900</v>
      </c>
      <c r="H607" s="40">
        <f t="shared" si="9"/>
        <v>-2.812940987939716E-3</v>
      </c>
    </row>
    <row r="608" spans="1:8" ht="15.75" customHeight="1" x14ac:dyDescent="0.25">
      <c r="A608" s="28">
        <v>43241</v>
      </c>
      <c r="B608" s="29">
        <v>13115.629883</v>
      </c>
      <c r="C608" s="29">
        <v>13133.190430000001</v>
      </c>
      <c r="D608" s="29">
        <v>13051.129883</v>
      </c>
      <c r="E608" s="29">
        <v>13077.719727</v>
      </c>
      <c r="F608" s="29">
        <v>13077.719727</v>
      </c>
      <c r="G608" s="29">
        <v>124262900</v>
      </c>
      <c r="H608" s="40">
        <f t="shared" si="9"/>
        <v>0</v>
      </c>
    </row>
    <row r="609" spans="1:8" ht="15.75" customHeight="1" x14ac:dyDescent="0.25">
      <c r="A609" s="28">
        <v>43242</v>
      </c>
      <c r="B609" s="29">
        <v>13132.559569999999</v>
      </c>
      <c r="C609" s="29">
        <v>13204.309569999999</v>
      </c>
      <c r="D609" s="29">
        <v>13061.769531</v>
      </c>
      <c r="E609" s="29">
        <v>13169.919921999999</v>
      </c>
      <c r="F609" s="29">
        <v>13169.919921999999</v>
      </c>
      <c r="G609" s="29">
        <v>109116500</v>
      </c>
      <c r="H609" s="40">
        <f t="shared" si="9"/>
        <v>7.0501736483650213E-3</v>
      </c>
    </row>
    <row r="610" spans="1:8" ht="15.75" customHeight="1" x14ac:dyDescent="0.25">
      <c r="A610" s="28">
        <v>43243</v>
      </c>
      <c r="B610" s="29">
        <v>13138.830078000001</v>
      </c>
      <c r="C610" s="29">
        <v>13148.049805000001</v>
      </c>
      <c r="D610" s="29">
        <v>12929.900390999999</v>
      </c>
      <c r="E610" s="29">
        <v>12976.839844</v>
      </c>
      <c r="F610" s="29">
        <v>12976.839844</v>
      </c>
      <c r="G610" s="29">
        <v>105439100</v>
      </c>
      <c r="H610" s="40">
        <f t="shared" si="9"/>
        <v>-1.4660687319553389E-2</v>
      </c>
    </row>
    <row r="611" spans="1:8" ht="15.75" customHeight="1" x14ac:dyDescent="0.25">
      <c r="A611" s="28">
        <v>43244</v>
      </c>
      <c r="B611" s="29">
        <v>12955.940430000001</v>
      </c>
      <c r="C611" s="29">
        <v>13006.440430000001</v>
      </c>
      <c r="D611" s="29">
        <v>12801.820313</v>
      </c>
      <c r="E611" s="29">
        <v>12855.089844</v>
      </c>
      <c r="F611" s="29">
        <v>12855.089844</v>
      </c>
      <c r="G611" s="29">
        <v>143763000</v>
      </c>
      <c r="H611" s="40">
        <f t="shared" si="9"/>
        <v>-9.3820992987204699E-3</v>
      </c>
    </row>
    <row r="612" spans="1:8" ht="15.75" customHeight="1" x14ac:dyDescent="0.25">
      <c r="A612" s="28">
        <v>43245</v>
      </c>
      <c r="B612" s="29">
        <v>12917.150390999999</v>
      </c>
      <c r="C612" s="29">
        <v>13002.469727</v>
      </c>
      <c r="D612" s="29">
        <v>12852.169921999999</v>
      </c>
      <c r="E612" s="29">
        <v>12938.009765999999</v>
      </c>
      <c r="F612" s="29">
        <v>12938.009765999999</v>
      </c>
      <c r="G612" s="29">
        <v>104044700</v>
      </c>
      <c r="H612" s="40">
        <f t="shared" si="9"/>
        <v>6.450357251972072E-3</v>
      </c>
    </row>
    <row r="613" spans="1:8" ht="15.75" customHeight="1" x14ac:dyDescent="0.25">
      <c r="A613" s="28">
        <v>43248</v>
      </c>
      <c r="B613" s="29">
        <v>13016.549805000001</v>
      </c>
      <c r="C613" s="29">
        <v>13040.629883</v>
      </c>
      <c r="D613" s="29">
        <v>12828.259765999999</v>
      </c>
      <c r="E613" s="29">
        <v>12863.459961</v>
      </c>
      <c r="F613" s="29">
        <v>12863.459961</v>
      </c>
      <c r="G613" s="29">
        <v>69766800</v>
      </c>
      <c r="H613" s="40">
        <f t="shared" si="9"/>
        <v>-5.7620767295993858E-3</v>
      </c>
    </row>
    <row r="614" spans="1:8" ht="15.75" customHeight="1" x14ac:dyDescent="0.25">
      <c r="A614" s="28">
        <v>43249</v>
      </c>
      <c r="B614" s="29">
        <v>12786.150390999999</v>
      </c>
      <c r="C614" s="29">
        <v>12803.290039</v>
      </c>
      <c r="D614" s="29">
        <v>12608.700194999999</v>
      </c>
      <c r="E614" s="29">
        <v>12666.509765999999</v>
      </c>
      <c r="F614" s="29">
        <v>12666.509765999999</v>
      </c>
      <c r="G614" s="29">
        <v>153964500</v>
      </c>
      <c r="H614" s="40">
        <f t="shared" si="9"/>
        <v>-1.5310825827353103E-2</v>
      </c>
    </row>
    <row r="615" spans="1:8" ht="15.75" customHeight="1" x14ac:dyDescent="0.25">
      <c r="A615" s="28">
        <v>43250</v>
      </c>
      <c r="B615" s="29">
        <v>12693.330078000001</v>
      </c>
      <c r="C615" s="29">
        <v>12783.759765999999</v>
      </c>
      <c r="D615" s="29">
        <v>12663.370117</v>
      </c>
      <c r="E615" s="29">
        <v>12783.759765999999</v>
      </c>
      <c r="F615" s="29">
        <v>12783.759765999999</v>
      </c>
      <c r="G615" s="29">
        <v>122609400</v>
      </c>
      <c r="H615" s="40">
        <f t="shared" si="9"/>
        <v>9.2566936090576757E-3</v>
      </c>
    </row>
    <row r="616" spans="1:8" ht="15.75" customHeight="1" x14ac:dyDescent="0.25">
      <c r="A616" s="28">
        <v>43251</v>
      </c>
      <c r="B616" s="29">
        <v>12796.160156</v>
      </c>
      <c r="C616" s="29">
        <v>12803.599609000001</v>
      </c>
      <c r="D616" s="29">
        <v>12547.610352</v>
      </c>
      <c r="E616" s="29">
        <v>12604.889648</v>
      </c>
      <c r="F616" s="29">
        <v>12604.889648</v>
      </c>
      <c r="G616" s="29">
        <v>184309000</v>
      </c>
      <c r="H616" s="40">
        <f t="shared" si="9"/>
        <v>-1.3991980549863503E-2</v>
      </c>
    </row>
    <row r="617" spans="1:8" ht="15.75" customHeight="1" x14ac:dyDescent="0.25">
      <c r="A617" s="28">
        <v>43252</v>
      </c>
      <c r="B617" s="29">
        <v>12678.070313</v>
      </c>
      <c r="C617" s="29">
        <v>12800.450194999999</v>
      </c>
      <c r="D617" s="29">
        <v>12660.790039</v>
      </c>
      <c r="E617" s="29">
        <v>12724.269531</v>
      </c>
      <c r="F617" s="29">
        <v>12724.269531</v>
      </c>
      <c r="G617" s="29">
        <v>123414600</v>
      </c>
      <c r="H617" s="40">
        <f t="shared" si="9"/>
        <v>9.4709185350894121E-3</v>
      </c>
    </row>
    <row r="618" spans="1:8" ht="15.75" customHeight="1" x14ac:dyDescent="0.25">
      <c r="A618" s="28">
        <v>43255</v>
      </c>
      <c r="B618" s="29">
        <v>12839.440430000001</v>
      </c>
      <c r="C618" s="29">
        <v>12846.259765999999</v>
      </c>
      <c r="D618" s="29">
        <v>12714.030273</v>
      </c>
      <c r="E618" s="29">
        <v>12770.75</v>
      </c>
      <c r="F618" s="29">
        <v>12770.75</v>
      </c>
      <c r="G618" s="29">
        <v>84511600</v>
      </c>
      <c r="H618" s="40">
        <f t="shared" si="9"/>
        <v>3.6528988078066149E-3</v>
      </c>
    </row>
    <row r="619" spans="1:8" ht="15.75" customHeight="1" x14ac:dyDescent="0.25">
      <c r="A619" s="28">
        <v>43256</v>
      </c>
      <c r="B619" s="29">
        <v>12766.160156</v>
      </c>
      <c r="C619" s="29">
        <v>12925.240234000001</v>
      </c>
      <c r="D619" s="29">
        <v>12753.299805000001</v>
      </c>
      <c r="E619" s="29">
        <v>12787.129883</v>
      </c>
      <c r="F619" s="29">
        <v>12787.129883</v>
      </c>
      <c r="G619" s="29">
        <v>107898300</v>
      </c>
      <c r="H619" s="40">
        <f t="shared" si="9"/>
        <v>1.2826093220836832E-3</v>
      </c>
    </row>
    <row r="620" spans="1:8" ht="15.75" customHeight="1" x14ac:dyDescent="0.25">
      <c r="A620" s="28">
        <v>43257</v>
      </c>
      <c r="B620" s="29">
        <v>12813.389648</v>
      </c>
      <c r="C620" s="29">
        <v>12872.900390999999</v>
      </c>
      <c r="D620" s="29">
        <v>12729.230469</v>
      </c>
      <c r="E620" s="29">
        <v>12830.070313</v>
      </c>
      <c r="F620" s="29">
        <v>12830.070313</v>
      </c>
      <c r="G620" s="29">
        <v>106976800</v>
      </c>
      <c r="H620" s="40">
        <f t="shared" si="9"/>
        <v>3.3580975866278617E-3</v>
      </c>
    </row>
    <row r="621" spans="1:8" ht="15.75" customHeight="1" x14ac:dyDescent="0.25">
      <c r="A621" s="28">
        <v>43258</v>
      </c>
      <c r="B621" s="29">
        <v>12877.849609000001</v>
      </c>
      <c r="C621" s="29">
        <v>12914.849609000001</v>
      </c>
      <c r="D621" s="29">
        <v>12760.540039</v>
      </c>
      <c r="E621" s="29">
        <v>12811.049805000001</v>
      </c>
      <c r="F621" s="29">
        <v>12811.049805000001</v>
      </c>
      <c r="G621" s="29">
        <v>94068000</v>
      </c>
      <c r="H621" s="40">
        <f t="shared" si="9"/>
        <v>-1.482494447495486E-3</v>
      </c>
    </row>
    <row r="622" spans="1:8" ht="15.75" customHeight="1" x14ac:dyDescent="0.25">
      <c r="A622" s="28">
        <v>43259</v>
      </c>
      <c r="B622" s="29">
        <v>12668.769531</v>
      </c>
      <c r="C622" s="29">
        <v>12795.639648</v>
      </c>
      <c r="D622" s="29">
        <v>12610.679688</v>
      </c>
      <c r="E622" s="29">
        <v>12766.549805000001</v>
      </c>
      <c r="F622" s="29">
        <v>12766.549805000001</v>
      </c>
      <c r="G622" s="29">
        <v>115025300</v>
      </c>
      <c r="H622" s="40">
        <f t="shared" si="9"/>
        <v>-3.4735638903403698E-3</v>
      </c>
    </row>
    <row r="623" spans="1:8" ht="15.75" customHeight="1" x14ac:dyDescent="0.25">
      <c r="A623" s="28">
        <v>43262</v>
      </c>
      <c r="B623" s="29">
        <v>12816.320313</v>
      </c>
      <c r="C623" s="29">
        <v>12861.950194999999</v>
      </c>
      <c r="D623" s="29">
        <v>12751.660156</v>
      </c>
      <c r="E623" s="29">
        <v>12842.910156</v>
      </c>
      <c r="F623" s="29">
        <v>12842.910156</v>
      </c>
      <c r="G623" s="29">
        <v>108719300</v>
      </c>
      <c r="H623" s="40">
        <f t="shared" si="9"/>
        <v>5.9812832884647005E-3</v>
      </c>
    </row>
    <row r="624" spans="1:8" ht="15.75" customHeight="1" x14ac:dyDescent="0.25">
      <c r="A624" s="28">
        <v>43263</v>
      </c>
      <c r="B624" s="29">
        <v>12924.030273</v>
      </c>
      <c r="C624" s="29">
        <v>12948.519531</v>
      </c>
      <c r="D624" s="29">
        <v>12816.070313</v>
      </c>
      <c r="E624" s="29">
        <v>12842.299805000001</v>
      </c>
      <c r="F624" s="29">
        <v>12842.299805000001</v>
      </c>
      <c r="G624" s="29">
        <v>100645600</v>
      </c>
      <c r="H624" s="40">
        <f t="shared" si="9"/>
        <v>-4.7524353326888757E-5</v>
      </c>
    </row>
    <row r="625" spans="1:8" ht="15.75" customHeight="1" x14ac:dyDescent="0.25">
      <c r="A625" s="28">
        <v>43264</v>
      </c>
      <c r="B625" s="29">
        <v>12857.160156</v>
      </c>
      <c r="C625" s="29">
        <v>12905.669921999999</v>
      </c>
      <c r="D625" s="29">
        <v>12781.230469</v>
      </c>
      <c r="E625" s="29">
        <v>12890.580078000001</v>
      </c>
      <c r="F625" s="29">
        <v>12890.580078000001</v>
      </c>
      <c r="G625" s="29">
        <v>105696700</v>
      </c>
      <c r="H625" s="40">
        <f t="shared" si="9"/>
        <v>3.7594725036089738E-3</v>
      </c>
    </row>
    <row r="626" spans="1:8" ht="15.75" customHeight="1" x14ac:dyDescent="0.25">
      <c r="A626" s="28">
        <v>43265</v>
      </c>
      <c r="B626" s="29">
        <v>12806.070313</v>
      </c>
      <c r="C626" s="29">
        <v>13135.969727</v>
      </c>
      <c r="D626" s="29">
        <v>12800.660156</v>
      </c>
      <c r="E626" s="29">
        <v>13107.099609000001</v>
      </c>
      <c r="F626" s="29">
        <v>13107.099609000001</v>
      </c>
      <c r="G626" s="29">
        <v>136091200</v>
      </c>
      <c r="H626" s="40">
        <f t="shared" si="9"/>
        <v>1.679672518147779E-2</v>
      </c>
    </row>
    <row r="627" spans="1:8" ht="15.75" customHeight="1" x14ac:dyDescent="0.25">
      <c r="A627" s="28">
        <v>43266</v>
      </c>
      <c r="B627" s="29">
        <v>13115.849609000001</v>
      </c>
      <c r="C627" s="29">
        <v>13170.049805000001</v>
      </c>
      <c r="D627" s="29">
        <v>13010.540039</v>
      </c>
      <c r="E627" s="29">
        <v>13010.549805000001</v>
      </c>
      <c r="F627" s="29">
        <v>13010.549805000001</v>
      </c>
      <c r="G627" s="29">
        <v>257670500</v>
      </c>
      <c r="H627" s="40">
        <f t="shared" si="9"/>
        <v>-7.3662218858628892E-3</v>
      </c>
    </row>
    <row r="628" spans="1:8" ht="15.75" customHeight="1" x14ac:dyDescent="0.25">
      <c r="A628" s="28">
        <v>43269</v>
      </c>
      <c r="B628" s="29">
        <v>12945.530273</v>
      </c>
      <c r="C628" s="29">
        <v>12982.919921999999</v>
      </c>
      <c r="D628" s="29">
        <v>12784.480469</v>
      </c>
      <c r="E628" s="29">
        <v>12834.110352</v>
      </c>
      <c r="F628" s="29">
        <v>12834.110352</v>
      </c>
      <c r="G628" s="29">
        <v>89102600</v>
      </c>
      <c r="H628" s="40">
        <f t="shared" si="9"/>
        <v>-1.3561260334455261E-2</v>
      </c>
    </row>
    <row r="629" spans="1:8" ht="15.75" customHeight="1" x14ac:dyDescent="0.25">
      <c r="A629" s="28">
        <v>43270</v>
      </c>
      <c r="B629" s="29">
        <v>12647.070313</v>
      </c>
      <c r="C629" s="29">
        <v>12708.709961</v>
      </c>
      <c r="D629" s="29">
        <v>12594.509765999999</v>
      </c>
      <c r="E629" s="29">
        <v>12677.969727</v>
      </c>
      <c r="F629" s="29">
        <v>12677.969727</v>
      </c>
      <c r="G629" s="29">
        <v>102502200</v>
      </c>
      <c r="H629" s="40">
        <f t="shared" si="9"/>
        <v>-1.2166065330400433E-2</v>
      </c>
    </row>
    <row r="630" spans="1:8" ht="15.75" customHeight="1" x14ac:dyDescent="0.25">
      <c r="A630" s="28">
        <v>43271</v>
      </c>
      <c r="B630" s="29">
        <v>12731.660156</v>
      </c>
      <c r="C630" s="29">
        <v>12760.200194999999</v>
      </c>
      <c r="D630" s="29">
        <v>12670.780273</v>
      </c>
      <c r="E630" s="29">
        <v>12695.160156</v>
      </c>
      <c r="F630" s="29">
        <v>12695.160156</v>
      </c>
      <c r="G630" s="29">
        <v>89617400</v>
      </c>
      <c r="H630" s="40">
        <f t="shared" si="9"/>
        <v>1.3559291724281053E-3</v>
      </c>
    </row>
    <row r="631" spans="1:8" ht="15.75" customHeight="1" x14ac:dyDescent="0.25">
      <c r="A631" s="28">
        <v>43272</v>
      </c>
      <c r="B631" s="29">
        <v>12699.709961</v>
      </c>
      <c r="C631" s="29">
        <v>12719.450194999999</v>
      </c>
      <c r="D631" s="29">
        <v>12472.980469</v>
      </c>
      <c r="E631" s="29">
        <v>12511.910156</v>
      </c>
      <c r="F631" s="29">
        <v>12511.910156</v>
      </c>
      <c r="G631" s="29">
        <v>111154800</v>
      </c>
      <c r="H631" s="40">
        <f t="shared" si="9"/>
        <v>-1.4434634754362796E-2</v>
      </c>
    </row>
    <row r="632" spans="1:8" ht="15.75" customHeight="1" x14ac:dyDescent="0.25">
      <c r="A632" s="28">
        <v>43273</v>
      </c>
      <c r="B632" s="29">
        <v>12507.719727</v>
      </c>
      <c r="C632" s="29">
        <v>12579.719727</v>
      </c>
      <c r="D632" s="29">
        <v>12486.259765999999</v>
      </c>
      <c r="E632" s="29">
        <v>12579.719727</v>
      </c>
      <c r="F632" s="29">
        <v>12579.719727</v>
      </c>
      <c r="G632" s="29">
        <v>83725600</v>
      </c>
      <c r="H632" s="40">
        <f t="shared" si="9"/>
        <v>5.4196018157532944E-3</v>
      </c>
    </row>
    <row r="633" spans="1:8" ht="15.75" customHeight="1" x14ac:dyDescent="0.25">
      <c r="A633" s="28">
        <v>43276</v>
      </c>
      <c r="B633" s="29">
        <v>12497.480469</v>
      </c>
      <c r="C633" s="29">
        <v>12518.889648</v>
      </c>
      <c r="D633" s="29">
        <v>12270.330078000001</v>
      </c>
      <c r="E633" s="29">
        <v>12270.330078000001</v>
      </c>
      <c r="F633" s="29">
        <v>12270.330078000001</v>
      </c>
      <c r="G633" s="29">
        <v>98566500</v>
      </c>
      <c r="H633" s="40">
        <f t="shared" si="9"/>
        <v>-2.459431972367021E-2</v>
      </c>
    </row>
    <row r="634" spans="1:8" ht="15.75" customHeight="1" x14ac:dyDescent="0.25">
      <c r="A634" s="28">
        <v>43277</v>
      </c>
      <c r="B634" s="29">
        <v>12333.440430000001</v>
      </c>
      <c r="C634" s="29">
        <v>12355.860352</v>
      </c>
      <c r="D634" s="29">
        <v>12188.5</v>
      </c>
      <c r="E634" s="29">
        <v>12234.339844</v>
      </c>
      <c r="F634" s="29">
        <v>12234.339844</v>
      </c>
      <c r="G634" s="29">
        <v>62457100</v>
      </c>
      <c r="H634" s="40">
        <f t="shared" si="9"/>
        <v>-2.9331105007948111E-3</v>
      </c>
    </row>
    <row r="635" spans="1:8" ht="15.75" customHeight="1" x14ac:dyDescent="0.25">
      <c r="A635" s="28">
        <v>43278</v>
      </c>
      <c r="B635" s="29">
        <v>12247.75</v>
      </c>
      <c r="C635" s="29">
        <v>12439.910156</v>
      </c>
      <c r="D635" s="29">
        <v>12124.870117</v>
      </c>
      <c r="E635" s="29">
        <v>12348.610352</v>
      </c>
      <c r="F635" s="29">
        <v>12348.610352</v>
      </c>
      <c r="G635" s="29">
        <v>127889100</v>
      </c>
      <c r="H635" s="40">
        <f t="shared" si="9"/>
        <v>9.3401449900085698E-3</v>
      </c>
    </row>
    <row r="636" spans="1:8" ht="15.75" customHeight="1" x14ac:dyDescent="0.25">
      <c r="A636" s="28">
        <v>43279</v>
      </c>
      <c r="B636" s="29">
        <v>12289.809569999999</v>
      </c>
      <c r="C636" s="29">
        <v>12375.370117</v>
      </c>
      <c r="D636" s="29">
        <v>12104.410156</v>
      </c>
      <c r="E636" s="29">
        <v>12177.230469</v>
      </c>
      <c r="F636" s="29">
        <v>12177.230469</v>
      </c>
      <c r="G636" s="29">
        <v>107207500</v>
      </c>
      <c r="H636" s="40">
        <f t="shared" si="9"/>
        <v>-1.3878475238490506E-2</v>
      </c>
    </row>
    <row r="637" spans="1:8" ht="15.75" customHeight="1" x14ac:dyDescent="0.25">
      <c r="A637" s="28">
        <v>43280</v>
      </c>
      <c r="B637" s="29">
        <v>12322.639648</v>
      </c>
      <c r="C637" s="29">
        <v>12382.870117</v>
      </c>
      <c r="D637" s="29">
        <v>12260.910156</v>
      </c>
      <c r="E637" s="29">
        <v>12306</v>
      </c>
      <c r="F637" s="29">
        <v>12306</v>
      </c>
      <c r="G637" s="29">
        <v>114043400</v>
      </c>
      <c r="H637" s="40">
        <f t="shared" si="9"/>
        <v>1.0574615576818713E-2</v>
      </c>
    </row>
    <row r="638" spans="1:8" ht="15.75" customHeight="1" x14ac:dyDescent="0.25">
      <c r="A638" s="28">
        <v>43283</v>
      </c>
      <c r="B638" s="29">
        <v>12147.940430000001</v>
      </c>
      <c r="C638" s="29">
        <v>12301.929688</v>
      </c>
      <c r="D638" s="29">
        <v>12132.719727</v>
      </c>
      <c r="E638" s="29">
        <v>12238.169921999999</v>
      </c>
      <c r="F638" s="29">
        <v>12238.169921999999</v>
      </c>
      <c r="G638" s="29">
        <v>93436600</v>
      </c>
      <c r="H638" s="40">
        <f t="shared" si="9"/>
        <v>-5.5119517308630517E-3</v>
      </c>
    </row>
    <row r="639" spans="1:8" ht="15.75" customHeight="1" x14ac:dyDescent="0.25">
      <c r="A639" s="28">
        <v>43284</v>
      </c>
      <c r="B639" s="29">
        <v>12321.070313</v>
      </c>
      <c r="C639" s="29">
        <v>12428.139648</v>
      </c>
      <c r="D639" s="29">
        <v>12278.389648</v>
      </c>
      <c r="E639" s="29">
        <v>12349.139648</v>
      </c>
      <c r="F639" s="29">
        <v>12349.139648</v>
      </c>
      <c r="G639" s="29">
        <v>93526400</v>
      </c>
      <c r="H639" s="40">
        <f t="shared" si="9"/>
        <v>9.0675098243664376E-3</v>
      </c>
    </row>
    <row r="640" spans="1:8" ht="15.75" customHeight="1" x14ac:dyDescent="0.25">
      <c r="A640" s="28">
        <v>43285</v>
      </c>
      <c r="B640" s="29">
        <v>12323.75</v>
      </c>
      <c r="C640" s="29">
        <v>12350.679688</v>
      </c>
      <c r="D640" s="29">
        <v>12284.559569999999</v>
      </c>
      <c r="E640" s="29">
        <v>12317.610352</v>
      </c>
      <c r="F640" s="29">
        <v>12317.610352</v>
      </c>
      <c r="G640" s="29">
        <v>78417600</v>
      </c>
      <c r="H640" s="40">
        <f t="shared" si="9"/>
        <v>-2.5531572966791538E-3</v>
      </c>
    </row>
    <row r="641" spans="1:8" ht="15.75" customHeight="1" x14ac:dyDescent="0.25">
      <c r="A641" s="28">
        <v>43286</v>
      </c>
      <c r="B641" s="29">
        <v>12363.049805000001</v>
      </c>
      <c r="C641" s="29">
        <v>12516.509765999999</v>
      </c>
      <c r="D641" s="29">
        <v>12361.860352</v>
      </c>
      <c r="E641" s="29">
        <v>12464.290039</v>
      </c>
      <c r="F641" s="29">
        <v>12464.290039</v>
      </c>
      <c r="G641" s="29">
        <v>114460400</v>
      </c>
      <c r="H641" s="40">
        <f t="shared" si="9"/>
        <v>1.1908128509372951E-2</v>
      </c>
    </row>
    <row r="642" spans="1:8" ht="15.75" customHeight="1" x14ac:dyDescent="0.25">
      <c r="A642" s="28">
        <v>43287</v>
      </c>
      <c r="B642" s="29">
        <v>12506.269531</v>
      </c>
      <c r="C642" s="29">
        <v>12508.080078000001</v>
      </c>
      <c r="D642" s="29">
        <v>12426.400390999999</v>
      </c>
      <c r="E642" s="29">
        <v>12496.169921999999</v>
      </c>
      <c r="F642" s="29">
        <v>12496.169921999999</v>
      </c>
      <c r="G642" s="29">
        <v>0</v>
      </c>
      <c r="H642" s="40">
        <f t="shared" si="9"/>
        <v>2.5576974621297488E-3</v>
      </c>
    </row>
    <row r="643" spans="1:8" ht="15.75" customHeight="1" x14ac:dyDescent="0.25">
      <c r="A643" s="28">
        <v>43290</v>
      </c>
      <c r="B643" s="29">
        <v>12541.740234000001</v>
      </c>
      <c r="C643" s="29">
        <v>12559.969727</v>
      </c>
      <c r="D643" s="29">
        <v>12490.400390999999</v>
      </c>
      <c r="E643" s="29">
        <v>12543.889648</v>
      </c>
      <c r="F643" s="29">
        <v>12543.889648</v>
      </c>
      <c r="G643" s="29">
        <v>74724300</v>
      </c>
      <c r="H643" s="40">
        <f t="shared" si="9"/>
        <v>3.8187481682678825E-3</v>
      </c>
    </row>
    <row r="644" spans="1:8" ht="15.75" customHeight="1" x14ac:dyDescent="0.25">
      <c r="A644" s="28">
        <v>43291</v>
      </c>
      <c r="B644" s="29">
        <v>12580.309569999999</v>
      </c>
      <c r="C644" s="29">
        <v>12639.790039</v>
      </c>
      <c r="D644" s="29">
        <v>12530.709961</v>
      </c>
      <c r="E644" s="29">
        <v>12609.849609000001</v>
      </c>
      <c r="F644" s="29">
        <v>12609.849609000001</v>
      </c>
      <c r="G644" s="29">
        <v>81853500</v>
      </c>
      <c r="H644" s="40">
        <f t="shared" ref="H644:H707" si="10">F644/F643-1</f>
        <v>5.2583339658538453E-3</v>
      </c>
    </row>
    <row r="645" spans="1:8" ht="15.75" customHeight="1" x14ac:dyDescent="0.25">
      <c r="A645" s="28">
        <v>43292</v>
      </c>
      <c r="B645" s="29">
        <v>12506.990234000001</v>
      </c>
      <c r="C645" s="29">
        <v>12514.75</v>
      </c>
      <c r="D645" s="29">
        <v>12398.469727</v>
      </c>
      <c r="E645" s="29">
        <v>12417.129883</v>
      </c>
      <c r="F645" s="29">
        <v>12417.129883</v>
      </c>
      <c r="G645" s="29">
        <v>84350300</v>
      </c>
      <c r="H645" s="40">
        <f t="shared" si="10"/>
        <v>-1.5283269188432813E-2</v>
      </c>
    </row>
    <row r="646" spans="1:8" ht="15.75" customHeight="1" x14ac:dyDescent="0.25">
      <c r="A646" s="28">
        <v>43293</v>
      </c>
      <c r="B646" s="29">
        <v>12464.059569999999</v>
      </c>
      <c r="C646" s="29">
        <v>12505.200194999999</v>
      </c>
      <c r="D646" s="29">
        <v>12408.629883</v>
      </c>
      <c r="E646" s="29">
        <v>12492.969727</v>
      </c>
      <c r="F646" s="29">
        <v>12492.969727</v>
      </c>
      <c r="G646" s="29">
        <v>72314800</v>
      </c>
      <c r="H646" s="40">
        <f t="shared" si="10"/>
        <v>6.1076790461724872E-3</v>
      </c>
    </row>
    <row r="647" spans="1:8" ht="15.75" customHeight="1" x14ac:dyDescent="0.25">
      <c r="A647" s="28">
        <v>43294</v>
      </c>
      <c r="B647" s="29">
        <v>12549.230469</v>
      </c>
      <c r="C647" s="29">
        <v>12583.790039</v>
      </c>
      <c r="D647" s="29">
        <v>12499.299805000001</v>
      </c>
      <c r="E647" s="29">
        <v>12540.730469</v>
      </c>
      <c r="F647" s="29">
        <v>12540.730469</v>
      </c>
      <c r="G647" s="29">
        <v>0</v>
      </c>
      <c r="H647" s="40">
        <f t="shared" si="10"/>
        <v>3.8230095040396872E-3</v>
      </c>
    </row>
    <row r="648" spans="1:8" ht="15.75" customHeight="1" x14ac:dyDescent="0.25">
      <c r="A648" s="28">
        <v>43297</v>
      </c>
      <c r="B648" s="29">
        <v>12530.980469</v>
      </c>
      <c r="C648" s="29">
        <v>12604.240234000001</v>
      </c>
      <c r="D648" s="29">
        <v>12506.990234000001</v>
      </c>
      <c r="E648" s="29">
        <v>12561.019531</v>
      </c>
      <c r="F648" s="29">
        <v>12561.019531</v>
      </c>
      <c r="G648" s="29">
        <v>97107500</v>
      </c>
      <c r="H648" s="40">
        <f t="shared" si="10"/>
        <v>1.6178532861506056E-3</v>
      </c>
    </row>
    <row r="649" spans="1:8" ht="15.75" customHeight="1" x14ac:dyDescent="0.25">
      <c r="A649" s="28">
        <v>43298</v>
      </c>
      <c r="B649" s="29">
        <v>12566.969727</v>
      </c>
      <c r="C649" s="29">
        <v>12688.5</v>
      </c>
      <c r="D649" s="29">
        <v>12522.049805000001</v>
      </c>
      <c r="E649" s="29">
        <v>12661.540039</v>
      </c>
      <c r="F649" s="29">
        <v>12661.540039</v>
      </c>
      <c r="G649" s="29">
        <v>91976300</v>
      </c>
      <c r="H649" s="40">
        <f t="shared" si="10"/>
        <v>8.002575567366943E-3</v>
      </c>
    </row>
    <row r="650" spans="1:8" ht="15.75" customHeight="1" x14ac:dyDescent="0.25">
      <c r="A650" s="28">
        <v>43299</v>
      </c>
      <c r="B650" s="29">
        <v>12728.410156</v>
      </c>
      <c r="C650" s="29">
        <v>12778.959961</v>
      </c>
      <c r="D650" s="29">
        <v>12715.519531</v>
      </c>
      <c r="E650" s="29">
        <v>12765.940430000001</v>
      </c>
      <c r="F650" s="29">
        <v>12765.940430000001</v>
      </c>
      <c r="G650" s="29">
        <v>87635000</v>
      </c>
      <c r="H650" s="40">
        <f t="shared" si="10"/>
        <v>8.2454733530381574E-3</v>
      </c>
    </row>
    <row r="651" spans="1:8" ht="15.75" customHeight="1" x14ac:dyDescent="0.25">
      <c r="A651" s="28">
        <v>43300</v>
      </c>
      <c r="B651" s="29">
        <v>12740.679688</v>
      </c>
      <c r="C651" s="29">
        <v>12759.419921999999</v>
      </c>
      <c r="D651" s="29">
        <v>12658.370117</v>
      </c>
      <c r="E651" s="29">
        <v>12686.290039</v>
      </c>
      <c r="F651" s="29">
        <v>12686.290039</v>
      </c>
      <c r="G651" s="29">
        <v>75493900</v>
      </c>
      <c r="H651" s="40">
        <f t="shared" si="10"/>
        <v>-6.2392889452015377E-3</v>
      </c>
    </row>
    <row r="652" spans="1:8" ht="15.75" customHeight="1" x14ac:dyDescent="0.25">
      <c r="A652" s="28">
        <v>43301</v>
      </c>
      <c r="B652" s="29">
        <v>12664.450194999999</v>
      </c>
      <c r="C652" s="29">
        <v>12706.839844</v>
      </c>
      <c r="D652" s="29">
        <v>12469.5</v>
      </c>
      <c r="E652" s="29">
        <v>12561.419921999999</v>
      </c>
      <c r="F652" s="29">
        <v>12561.419921999999</v>
      </c>
      <c r="G652" s="29">
        <v>106490300</v>
      </c>
      <c r="H652" s="40">
        <f t="shared" si="10"/>
        <v>-9.8429183485578831E-3</v>
      </c>
    </row>
    <row r="653" spans="1:8" ht="15.75" customHeight="1" x14ac:dyDescent="0.25">
      <c r="A653" s="28">
        <v>43304</v>
      </c>
      <c r="B653" s="29">
        <v>12510.230469</v>
      </c>
      <c r="C653" s="29">
        <v>12565.120117</v>
      </c>
      <c r="D653" s="29">
        <v>12489.330078000001</v>
      </c>
      <c r="E653" s="29">
        <v>12548.570313</v>
      </c>
      <c r="F653" s="29">
        <v>12548.570313</v>
      </c>
      <c r="G653" s="29">
        <v>65205400</v>
      </c>
      <c r="H653" s="40">
        <f t="shared" si="10"/>
        <v>-1.0229423966230389E-3</v>
      </c>
    </row>
    <row r="654" spans="1:8" ht="15.75" customHeight="1" x14ac:dyDescent="0.25">
      <c r="A654" s="28">
        <v>43305</v>
      </c>
      <c r="B654" s="29">
        <v>12590.790039</v>
      </c>
      <c r="C654" s="29">
        <v>12755.269531</v>
      </c>
      <c r="D654" s="29">
        <v>12585.910156</v>
      </c>
      <c r="E654" s="29">
        <v>12689.389648</v>
      </c>
      <c r="F654" s="29">
        <v>12689.389648</v>
      </c>
      <c r="G654" s="29">
        <v>90068800</v>
      </c>
      <c r="H654" s="40">
        <f t="shared" si="10"/>
        <v>1.1221942539072716E-2</v>
      </c>
    </row>
    <row r="655" spans="1:8" ht="15.75" customHeight="1" x14ac:dyDescent="0.25">
      <c r="A655" s="28">
        <v>43306</v>
      </c>
      <c r="B655" s="29">
        <v>12685.679688</v>
      </c>
      <c r="C655" s="29">
        <v>12695.120117</v>
      </c>
      <c r="D655" s="29">
        <v>12538.120117</v>
      </c>
      <c r="E655" s="29">
        <v>12579.330078000001</v>
      </c>
      <c r="F655" s="29">
        <v>12579.330078000001</v>
      </c>
      <c r="G655" s="29">
        <v>80817800</v>
      </c>
      <c r="H655" s="40">
        <f t="shared" si="10"/>
        <v>-8.6733541212792309E-3</v>
      </c>
    </row>
    <row r="656" spans="1:8" ht="15.75" customHeight="1" x14ac:dyDescent="0.25">
      <c r="A656" s="28">
        <v>43307</v>
      </c>
      <c r="B656" s="29">
        <v>12732.879883</v>
      </c>
      <c r="C656" s="29">
        <v>12827.709961</v>
      </c>
      <c r="D656" s="29">
        <v>12701.559569999999</v>
      </c>
      <c r="E656" s="29">
        <v>12809.230469</v>
      </c>
      <c r="F656" s="29">
        <v>12809.230469</v>
      </c>
      <c r="G656" s="29">
        <v>105931000</v>
      </c>
      <c r="H656" s="40">
        <f t="shared" si="10"/>
        <v>1.8276044079809317E-2</v>
      </c>
    </row>
    <row r="657" spans="1:8" ht="15.75" customHeight="1" x14ac:dyDescent="0.25">
      <c r="A657" s="28">
        <v>43308</v>
      </c>
      <c r="B657" s="29">
        <v>12825.75</v>
      </c>
      <c r="C657" s="29">
        <v>12886.830078000001</v>
      </c>
      <c r="D657" s="29">
        <v>12815.120117</v>
      </c>
      <c r="E657" s="29">
        <v>12860.400390999999</v>
      </c>
      <c r="F657" s="29">
        <v>12860.400390999999</v>
      </c>
      <c r="G657" s="29">
        <v>95634400</v>
      </c>
      <c r="H657" s="40">
        <f t="shared" si="10"/>
        <v>3.994769406627352E-3</v>
      </c>
    </row>
    <row r="658" spans="1:8" ht="15.75" customHeight="1" x14ac:dyDescent="0.25">
      <c r="A658" s="28">
        <v>43311</v>
      </c>
      <c r="B658" s="29">
        <v>12822.870117</v>
      </c>
      <c r="C658" s="29">
        <v>12848.950194999999</v>
      </c>
      <c r="D658" s="29">
        <v>12798.200194999999</v>
      </c>
      <c r="E658" s="29">
        <v>12798.200194999999</v>
      </c>
      <c r="F658" s="29">
        <v>12798.200194999999</v>
      </c>
      <c r="G658" s="29">
        <v>70725000</v>
      </c>
      <c r="H658" s="40">
        <f t="shared" si="10"/>
        <v>-4.8365676113419909E-3</v>
      </c>
    </row>
    <row r="659" spans="1:8" ht="15.75" customHeight="1" x14ac:dyDescent="0.25">
      <c r="A659" s="28">
        <v>43312</v>
      </c>
      <c r="B659" s="29">
        <v>12809.740234000001</v>
      </c>
      <c r="C659" s="29">
        <v>12860.589844</v>
      </c>
      <c r="D659" s="29">
        <v>12739.830078000001</v>
      </c>
      <c r="E659" s="29">
        <v>12805.5</v>
      </c>
      <c r="F659" s="29">
        <v>12805.5</v>
      </c>
      <c r="G659" s="29">
        <v>106509800</v>
      </c>
      <c r="H659" s="40">
        <f t="shared" si="10"/>
        <v>5.7037746626686925E-4</v>
      </c>
    </row>
    <row r="660" spans="1:8" ht="15.75" customHeight="1" x14ac:dyDescent="0.25">
      <c r="A660" s="28">
        <v>43313</v>
      </c>
      <c r="B660" s="29">
        <v>12826.700194999999</v>
      </c>
      <c r="C660" s="29">
        <v>12833.110352</v>
      </c>
      <c r="D660" s="29">
        <v>12706.339844</v>
      </c>
      <c r="E660" s="29">
        <v>12737.049805000001</v>
      </c>
      <c r="F660" s="29">
        <v>12737.049805000001</v>
      </c>
      <c r="G660" s="29">
        <v>93510500</v>
      </c>
      <c r="H660" s="40">
        <f t="shared" si="10"/>
        <v>-5.3453746437077676E-3</v>
      </c>
    </row>
    <row r="661" spans="1:8" ht="15.75" customHeight="1" x14ac:dyDescent="0.25">
      <c r="A661" s="28">
        <v>43314</v>
      </c>
      <c r="B661" s="29">
        <v>12617.629883</v>
      </c>
      <c r="C661" s="29">
        <v>12619.599609000001</v>
      </c>
      <c r="D661" s="29">
        <v>12493.200194999999</v>
      </c>
      <c r="E661" s="29">
        <v>12546.330078000001</v>
      </c>
      <c r="F661" s="29">
        <v>12546.330078000001</v>
      </c>
      <c r="G661" s="29">
        <v>103271900</v>
      </c>
      <c r="H661" s="40">
        <f t="shared" si="10"/>
        <v>-1.4973618688774559E-2</v>
      </c>
    </row>
    <row r="662" spans="1:8" ht="15.75" customHeight="1" x14ac:dyDescent="0.25">
      <c r="A662" s="28">
        <v>43315</v>
      </c>
      <c r="B662" s="29">
        <v>12572.610352</v>
      </c>
      <c r="C662" s="29">
        <v>12644.519531</v>
      </c>
      <c r="D662" s="29">
        <v>12561.620117</v>
      </c>
      <c r="E662" s="29">
        <v>12615.759765999999</v>
      </c>
      <c r="F662" s="29">
        <v>12615.759765999999</v>
      </c>
      <c r="G662" s="29">
        <v>79345300</v>
      </c>
      <c r="H662" s="40">
        <f t="shared" si="10"/>
        <v>5.5338642908608904E-3</v>
      </c>
    </row>
    <row r="663" spans="1:8" ht="15.75" customHeight="1" x14ac:dyDescent="0.25">
      <c r="A663" s="28">
        <v>43318</v>
      </c>
      <c r="B663" s="29">
        <v>12631.400390999999</v>
      </c>
      <c r="C663" s="29">
        <v>12715.780273</v>
      </c>
      <c r="D663" s="29">
        <v>12538.349609000001</v>
      </c>
      <c r="E663" s="29">
        <v>12598.209961</v>
      </c>
      <c r="F663" s="29">
        <v>12598.209961</v>
      </c>
      <c r="G663" s="29">
        <v>65599400</v>
      </c>
      <c r="H663" s="40">
        <f t="shared" si="10"/>
        <v>-1.3911017113131807E-3</v>
      </c>
    </row>
    <row r="664" spans="1:8" ht="15.75" customHeight="1" x14ac:dyDescent="0.25">
      <c r="A664" s="28">
        <v>43319</v>
      </c>
      <c r="B664" s="29">
        <v>12656.870117</v>
      </c>
      <c r="C664" s="29">
        <v>12738.530273</v>
      </c>
      <c r="D664" s="29">
        <v>12646.160156</v>
      </c>
      <c r="E664" s="29">
        <v>12648.190430000001</v>
      </c>
      <c r="F664" s="29">
        <v>12648.190430000001</v>
      </c>
      <c r="G664" s="29">
        <v>87114600</v>
      </c>
      <c r="H664" s="40">
        <f t="shared" si="10"/>
        <v>3.9672675050441697E-3</v>
      </c>
    </row>
    <row r="665" spans="1:8" ht="15.75" customHeight="1" x14ac:dyDescent="0.25">
      <c r="A665" s="28">
        <v>43320</v>
      </c>
      <c r="B665" s="29">
        <v>12622.980469</v>
      </c>
      <c r="C665" s="29">
        <v>12704.580078000001</v>
      </c>
      <c r="D665" s="29">
        <v>12586.230469</v>
      </c>
      <c r="E665" s="29">
        <v>12633.540039</v>
      </c>
      <c r="F665" s="29">
        <v>12633.540039</v>
      </c>
      <c r="G665" s="29">
        <v>89371000</v>
      </c>
      <c r="H665" s="40">
        <f t="shared" si="10"/>
        <v>-1.1582993694696508E-3</v>
      </c>
    </row>
    <row r="666" spans="1:8" ht="15.75" customHeight="1" x14ac:dyDescent="0.25">
      <c r="A666" s="28">
        <v>43321</v>
      </c>
      <c r="B666" s="29">
        <v>12623.139648</v>
      </c>
      <c r="C666" s="29">
        <v>12696.519531</v>
      </c>
      <c r="D666" s="29">
        <v>12577.339844</v>
      </c>
      <c r="E666" s="29">
        <v>12676.110352</v>
      </c>
      <c r="F666" s="29">
        <v>12676.110352</v>
      </c>
      <c r="G666" s="29">
        <v>71701900</v>
      </c>
      <c r="H666" s="40">
        <f t="shared" si="10"/>
        <v>3.3696266342280179E-3</v>
      </c>
    </row>
    <row r="667" spans="1:8" ht="15.75" customHeight="1" x14ac:dyDescent="0.25">
      <c r="A667" s="28">
        <v>43322</v>
      </c>
      <c r="B667" s="29">
        <v>12574.200194999999</v>
      </c>
      <c r="C667" s="29">
        <v>12585.830078000001</v>
      </c>
      <c r="D667" s="29">
        <v>12390.400390999999</v>
      </c>
      <c r="E667" s="29">
        <v>12424.349609000001</v>
      </c>
      <c r="F667" s="29">
        <v>12424.349609000001</v>
      </c>
      <c r="G667" s="29">
        <v>0</v>
      </c>
      <c r="H667" s="40">
        <f t="shared" si="10"/>
        <v>-1.9861040651186546E-2</v>
      </c>
    </row>
    <row r="668" spans="1:8" ht="15.75" customHeight="1" x14ac:dyDescent="0.25">
      <c r="A668" s="28">
        <v>43325</v>
      </c>
      <c r="B668" s="29">
        <v>12346.75</v>
      </c>
      <c r="C668" s="29">
        <v>12396.860352</v>
      </c>
      <c r="D668" s="29">
        <v>12323.200194999999</v>
      </c>
      <c r="E668" s="29">
        <v>12358.740234000001</v>
      </c>
      <c r="F668" s="29">
        <v>12358.740234000001</v>
      </c>
      <c r="G668" s="29">
        <v>92773600</v>
      </c>
      <c r="H668" s="40">
        <f t="shared" si="10"/>
        <v>-5.2807090161463011E-3</v>
      </c>
    </row>
    <row r="669" spans="1:8" ht="15.75" customHeight="1" x14ac:dyDescent="0.25">
      <c r="A669" s="28">
        <v>43326</v>
      </c>
      <c r="B669" s="29">
        <v>12444.629883</v>
      </c>
      <c r="C669" s="29">
        <v>12461.820313</v>
      </c>
      <c r="D669" s="29">
        <v>12294.900390999999</v>
      </c>
      <c r="E669" s="29">
        <v>12358.870117</v>
      </c>
      <c r="F669" s="29">
        <v>12358.870117</v>
      </c>
      <c r="G669" s="29">
        <v>82021800</v>
      </c>
      <c r="H669" s="40">
        <f t="shared" si="10"/>
        <v>1.0509404481329199E-5</v>
      </c>
    </row>
    <row r="670" spans="1:8" ht="15.75" customHeight="1" x14ac:dyDescent="0.25">
      <c r="A670" s="28">
        <v>43327</v>
      </c>
      <c r="B670" s="29">
        <v>12400.269531</v>
      </c>
      <c r="C670" s="29">
        <v>12428.559569999999</v>
      </c>
      <c r="D670" s="29">
        <v>12120.650390999999</v>
      </c>
      <c r="E670" s="29">
        <v>12163.009765999999</v>
      </c>
      <c r="F670" s="29">
        <v>12163.009765999999</v>
      </c>
      <c r="G670" s="29">
        <v>99703000</v>
      </c>
      <c r="H670" s="40">
        <f t="shared" si="10"/>
        <v>-1.5847755429567068E-2</v>
      </c>
    </row>
    <row r="671" spans="1:8" ht="15.75" customHeight="1" x14ac:dyDescent="0.25">
      <c r="A671" s="28">
        <v>43328</v>
      </c>
      <c r="B671" s="29">
        <v>12202.129883</v>
      </c>
      <c r="C671" s="29">
        <v>12251.400390999999</v>
      </c>
      <c r="D671" s="29">
        <v>12168.919921999999</v>
      </c>
      <c r="E671" s="29">
        <v>12237.169921999999</v>
      </c>
      <c r="F671" s="29">
        <v>12237.169921999999</v>
      </c>
      <c r="G671" s="29">
        <v>81469900</v>
      </c>
      <c r="H671" s="40">
        <f t="shared" si="10"/>
        <v>6.0971879022333475E-3</v>
      </c>
    </row>
    <row r="672" spans="1:8" ht="15.75" customHeight="1" x14ac:dyDescent="0.25">
      <c r="A672" s="28">
        <v>43329</v>
      </c>
      <c r="B672" s="29">
        <v>12242.059569999999</v>
      </c>
      <c r="C672" s="29">
        <v>12244.669921999999</v>
      </c>
      <c r="D672" s="29">
        <v>12135.639648</v>
      </c>
      <c r="E672" s="29">
        <v>12210.549805000001</v>
      </c>
      <c r="F672" s="29">
        <v>12210.549805000001</v>
      </c>
      <c r="G672" s="29">
        <v>86038300</v>
      </c>
      <c r="H672" s="40">
        <f t="shared" si="10"/>
        <v>-2.1753491346182541E-3</v>
      </c>
    </row>
    <row r="673" spans="1:8" ht="15.75" customHeight="1" x14ac:dyDescent="0.25">
      <c r="A673" s="28">
        <v>43332</v>
      </c>
      <c r="B673" s="29">
        <v>12263.009765999999</v>
      </c>
      <c r="C673" s="29">
        <v>12373.360352</v>
      </c>
      <c r="D673" s="29">
        <v>12245.559569999999</v>
      </c>
      <c r="E673" s="29">
        <v>12331.299805000001</v>
      </c>
      <c r="F673" s="29">
        <v>12331.299805000001</v>
      </c>
      <c r="G673" s="29">
        <v>59670900</v>
      </c>
      <c r="H673" s="40">
        <f t="shared" si="10"/>
        <v>9.8889895973852671E-3</v>
      </c>
    </row>
    <row r="674" spans="1:8" ht="15.75" customHeight="1" x14ac:dyDescent="0.25">
      <c r="A674" s="28">
        <v>43333</v>
      </c>
      <c r="B674" s="29">
        <v>12320.559569999999</v>
      </c>
      <c r="C674" s="29">
        <v>12432.660156</v>
      </c>
      <c r="D674" s="29">
        <v>12316.349609000001</v>
      </c>
      <c r="E674" s="29">
        <v>12384.490234000001</v>
      </c>
      <c r="F674" s="29">
        <v>12384.490234000001</v>
      </c>
      <c r="G674" s="29">
        <v>68597400</v>
      </c>
      <c r="H674" s="40">
        <f t="shared" si="10"/>
        <v>4.3134486908211755E-3</v>
      </c>
    </row>
    <row r="675" spans="1:8" ht="15.75" customHeight="1" x14ac:dyDescent="0.25">
      <c r="A675" s="28">
        <v>43334</v>
      </c>
      <c r="B675" s="29">
        <v>12355.530273</v>
      </c>
      <c r="C675" s="29">
        <v>12438.660156</v>
      </c>
      <c r="D675" s="29">
        <v>12345.320313</v>
      </c>
      <c r="E675" s="29">
        <v>12385.700194999999</v>
      </c>
      <c r="F675" s="29">
        <v>12385.700194999999</v>
      </c>
      <c r="G675" s="29">
        <v>77192800</v>
      </c>
      <c r="H675" s="40">
        <f t="shared" si="10"/>
        <v>9.7699701573361608E-5</v>
      </c>
    </row>
    <row r="676" spans="1:8" ht="15.75" customHeight="1" x14ac:dyDescent="0.25">
      <c r="A676" s="28">
        <v>43335</v>
      </c>
      <c r="B676" s="29">
        <v>12367.480469</v>
      </c>
      <c r="C676" s="29">
        <v>12411.009765999999</v>
      </c>
      <c r="D676" s="29">
        <v>12353.549805000001</v>
      </c>
      <c r="E676" s="29">
        <v>12365.580078000001</v>
      </c>
      <c r="F676" s="29">
        <v>12365.580078000001</v>
      </c>
      <c r="G676" s="29">
        <v>63669000</v>
      </c>
      <c r="H676" s="40">
        <f t="shared" si="10"/>
        <v>-1.6244634282461812E-3</v>
      </c>
    </row>
    <row r="677" spans="1:8" ht="15.75" customHeight="1" x14ac:dyDescent="0.25">
      <c r="A677" s="28">
        <v>43336</v>
      </c>
      <c r="B677" s="29">
        <v>12396.690430000001</v>
      </c>
      <c r="C677" s="29">
        <v>12444.349609000001</v>
      </c>
      <c r="D677" s="29">
        <v>12344.450194999999</v>
      </c>
      <c r="E677" s="29">
        <v>12394.519531</v>
      </c>
      <c r="F677" s="29">
        <v>12394.519531</v>
      </c>
      <c r="G677" s="29">
        <v>59051400</v>
      </c>
      <c r="H677" s="40">
        <f t="shared" si="10"/>
        <v>2.3403231241441169E-3</v>
      </c>
    </row>
    <row r="678" spans="1:8" ht="15.75" customHeight="1" x14ac:dyDescent="0.25">
      <c r="A678" s="28">
        <v>43339</v>
      </c>
      <c r="B678" s="29">
        <v>12462.75</v>
      </c>
      <c r="C678" s="29">
        <v>12562.370117</v>
      </c>
      <c r="D678" s="29">
        <v>12429.339844</v>
      </c>
      <c r="E678" s="29">
        <v>12538.309569999999</v>
      </c>
      <c r="F678" s="29">
        <v>12538.309569999999</v>
      </c>
      <c r="G678" s="29">
        <v>52201900</v>
      </c>
      <c r="H678" s="40">
        <f t="shared" si="10"/>
        <v>1.1601098262854492E-2</v>
      </c>
    </row>
    <row r="679" spans="1:8" ht="15.75" customHeight="1" x14ac:dyDescent="0.25">
      <c r="A679" s="28">
        <v>43340</v>
      </c>
      <c r="B679" s="29">
        <v>12578.650390999999</v>
      </c>
      <c r="C679" s="29">
        <v>12597.019531</v>
      </c>
      <c r="D679" s="29">
        <v>12527.419921999999</v>
      </c>
      <c r="E679" s="29">
        <v>12527.419921999999</v>
      </c>
      <c r="F679" s="29">
        <v>12527.419921999999</v>
      </c>
      <c r="G679" s="29">
        <v>72899400</v>
      </c>
      <c r="H679" s="40">
        <f t="shared" si="10"/>
        <v>-8.6851006024413202E-4</v>
      </c>
    </row>
    <row r="680" spans="1:8" ht="15.75" customHeight="1" x14ac:dyDescent="0.25">
      <c r="A680" s="28">
        <v>43341</v>
      </c>
      <c r="B680" s="29">
        <v>12553.860352</v>
      </c>
      <c r="C680" s="29">
        <v>12569.059569999999</v>
      </c>
      <c r="D680" s="29">
        <v>12499.530273</v>
      </c>
      <c r="E680" s="29">
        <v>12561.679688</v>
      </c>
      <c r="F680" s="29">
        <v>12561.679688</v>
      </c>
      <c r="G680" s="29">
        <v>58192500</v>
      </c>
      <c r="H680" s="40">
        <f t="shared" si="10"/>
        <v>2.7347822786587539E-3</v>
      </c>
    </row>
    <row r="681" spans="1:8" ht="15.75" customHeight="1" x14ac:dyDescent="0.25">
      <c r="A681" s="28">
        <v>43342</v>
      </c>
      <c r="B681" s="29">
        <v>12516.549805000001</v>
      </c>
      <c r="C681" s="29">
        <v>12529.299805000001</v>
      </c>
      <c r="D681" s="29">
        <v>12400.120117</v>
      </c>
      <c r="E681" s="29">
        <v>12494.240234000001</v>
      </c>
      <c r="F681" s="29">
        <v>12494.240234000001</v>
      </c>
      <c r="G681" s="29">
        <v>73686200</v>
      </c>
      <c r="H681" s="40">
        <f t="shared" si="10"/>
        <v>-5.3686653118868444E-3</v>
      </c>
    </row>
    <row r="682" spans="1:8" ht="15.75" customHeight="1" x14ac:dyDescent="0.25">
      <c r="A682" s="28">
        <v>43343</v>
      </c>
      <c r="B682" s="29">
        <v>12418.259765999999</v>
      </c>
      <c r="C682" s="29">
        <v>12426.860352</v>
      </c>
      <c r="D682" s="29">
        <v>12348.910156</v>
      </c>
      <c r="E682" s="29">
        <v>12364.059569999999</v>
      </c>
      <c r="F682" s="29">
        <v>12364.059569999999</v>
      </c>
      <c r="G682" s="29">
        <v>90277000</v>
      </c>
      <c r="H682" s="40">
        <f t="shared" si="10"/>
        <v>-1.0419254117248866E-2</v>
      </c>
    </row>
    <row r="683" spans="1:8" ht="15.75" customHeight="1" x14ac:dyDescent="0.25">
      <c r="A683" s="28">
        <v>43346</v>
      </c>
      <c r="B683" s="29">
        <v>12338.360352</v>
      </c>
      <c r="C683" s="29">
        <v>12358.169921999999</v>
      </c>
      <c r="D683" s="29">
        <v>12300.469727</v>
      </c>
      <c r="E683" s="29">
        <v>12346.410156</v>
      </c>
      <c r="F683" s="29">
        <v>12346.410156</v>
      </c>
      <c r="G683" s="29">
        <v>50769600</v>
      </c>
      <c r="H683" s="40">
        <f t="shared" si="10"/>
        <v>-1.4274772699108818E-3</v>
      </c>
    </row>
    <row r="684" spans="1:8" ht="15.75" customHeight="1" x14ac:dyDescent="0.25">
      <c r="A684" s="28">
        <v>43347</v>
      </c>
      <c r="B684" s="29">
        <v>12389.459961</v>
      </c>
      <c r="C684" s="29">
        <v>12402.870117</v>
      </c>
      <c r="D684" s="29">
        <v>12162.709961</v>
      </c>
      <c r="E684" s="29">
        <v>12210.209961</v>
      </c>
      <c r="F684" s="29">
        <v>12210.209961</v>
      </c>
      <c r="G684" s="29">
        <v>84476300</v>
      </c>
      <c r="H684" s="40">
        <f t="shared" si="10"/>
        <v>-1.1031562476790935E-2</v>
      </c>
    </row>
    <row r="685" spans="1:8" ht="15.75" customHeight="1" x14ac:dyDescent="0.25">
      <c r="A685" s="28">
        <v>43348</v>
      </c>
      <c r="B685" s="29">
        <v>12161.650390999999</v>
      </c>
      <c r="C685" s="29">
        <v>12167.360352</v>
      </c>
      <c r="D685" s="29">
        <v>12035.759765999999</v>
      </c>
      <c r="E685" s="29">
        <v>12040.459961</v>
      </c>
      <c r="F685" s="29">
        <v>12040.459961</v>
      </c>
      <c r="G685" s="29">
        <v>109489900</v>
      </c>
      <c r="H685" s="40">
        <f t="shared" si="10"/>
        <v>-1.3902299841050181E-2</v>
      </c>
    </row>
    <row r="686" spans="1:8" ht="15.75" customHeight="1" x14ac:dyDescent="0.25">
      <c r="A686" s="28">
        <v>43349</v>
      </c>
      <c r="B686" s="29">
        <v>11995.809569999999</v>
      </c>
      <c r="C686" s="29">
        <v>12091.980469</v>
      </c>
      <c r="D686" s="29">
        <v>11944.5</v>
      </c>
      <c r="E686" s="29">
        <v>11955.25</v>
      </c>
      <c r="F686" s="29">
        <v>11955.25</v>
      </c>
      <c r="G686" s="29">
        <v>87442600</v>
      </c>
      <c r="H686" s="40">
        <f t="shared" si="10"/>
        <v>-7.0769689261043212E-3</v>
      </c>
    </row>
    <row r="687" spans="1:8" ht="15.75" customHeight="1" x14ac:dyDescent="0.25">
      <c r="A687" s="28">
        <v>43350</v>
      </c>
      <c r="B687" s="29">
        <v>11960.099609000001</v>
      </c>
      <c r="C687" s="29">
        <v>11990.809569999999</v>
      </c>
      <c r="D687" s="29">
        <v>11888.570313</v>
      </c>
      <c r="E687" s="29">
        <v>11959.629883</v>
      </c>
      <c r="F687" s="29">
        <v>11959.629883</v>
      </c>
      <c r="G687" s="29">
        <v>101789700</v>
      </c>
      <c r="H687" s="40">
        <f t="shared" si="10"/>
        <v>3.6635645427729457E-4</v>
      </c>
    </row>
    <row r="688" spans="1:8" ht="15.75" customHeight="1" x14ac:dyDescent="0.25">
      <c r="A688" s="28">
        <v>43353</v>
      </c>
      <c r="B688" s="29">
        <v>11950.549805000001</v>
      </c>
      <c r="C688" s="29">
        <v>12039.219727</v>
      </c>
      <c r="D688" s="29">
        <v>11930.299805000001</v>
      </c>
      <c r="E688" s="29">
        <v>11986.339844</v>
      </c>
      <c r="F688" s="29">
        <v>11986.339844</v>
      </c>
      <c r="G688" s="29">
        <v>80490500</v>
      </c>
      <c r="H688" s="40">
        <f t="shared" si="10"/>
        <v>2.2333434446801803E-3</v>
      </c>
    </row>
    <row r="689" spans="1:8" ht="15.75" customHeight="1" x14ac:dyDescent="0.25">
      <c r="A689" s="28">
        <v>43354</v>
      </c>
      <c r="B689" s="29">
        <v>12013.009765999999</v>
      </c>
      <c r="C689" s="29">
        <v>12017.730469</v>
      </c>
      <c r="D689" s="29">
        <v>11865.469727</v>
      </c>
      <c r="E689" s="29">
        <v>11970.269531</v>
      </c>
      <c r="F689" s="29">
        <v>11970.269531</v>
      </c>
      <c r="G689" s="29">
        <v>0</v>
      </c>
      <c r="H689" s="40">
        <f t="shared" si="10"/>
        <v>-1.34071895250365E-3</v>
      </c>
    </row>
    <row r="690" spans="1:8" ht="15.75" customHeight="1" x14ac:dyDescent="0.25">
      <c r="A690" s="28">
        <v>43355</v>
      </c>
      <c r="B690" s="29">
        <v>11989.269531</v>
      </c>
      <c r="C690" s="29">
        <v>12046.660156</v>
      </c>
      <c r="D690" s="29">
        <v>11952.490234000001</v>
      </c>
      <c r="E690" s="29">
        <v>12032.299805000001</v>
      </c>
      <c r="F690" s="29">
        <v>12032.299805000001</v>
      </c>
      <c r="G690" s="29">
        <v>112286500</v>
      </c>
      <c r="H690" s="40">
        <f t="shared" si="10"/>
        <v>5.1820281773402588E-3</v>
      </c>
    </row>
    <row r="691" spans="1:8" ht="15.75" customHeight="1" x14ac:dyDescent="0.25">
      <c r="A691" s="28">
        <v>43356</v>
      </c>
      <c r="B691" s="29">
        <v>12036.790039</v>
      </c>
      <c r="C691" s="29">
        <v>12129.809569999999</v>
      </c>
      <c r="D691" s="29">
        <v>12017.410156</v>
      </c>
      <c r="E691" s="29">
        <v>12055.549805000001</v>
      </c>
      <c r="F691" s="29">
        <v>12055.549805000001</v>
      </c>
      <c r="G691" s="29">
        <v>97093400</v>
      </c>
      <c r="H691" s="40">
        <f t="shared" si="10"/>
        <v>1.9322989267884783E-3</v>
      </c>
    </row>
    <row r="692" spans="1:8" ht="15.75" customHeight="1" x14ac:dyDescent="0.25">
      <c r="A692" s="28">
        <v>43357</v>
      </c>
      <c r="B692" s="29">
        <v>12109.370117</v>
      </c>
      <c r="C692" s="29">
        <v>12134.540039</v>
      </c>
      <c r="D692" s="29">
        <v>12075.580078000001</v>
      </c>
      <c r="E692" s="29">
        <v>12124.330078000001</v>
      </c>
      <c r="F692" s="29">
        <v>12124.330078000001</v>
      </c>
      <c r="G692" s="29">
        <v>77747100</v>
      </c>
      <c r="H692" s="40">
        <f t="shared" si="10"/>
        <v>5.705278822826898E-3</v>
      </c>
    </row>
    <row r="693" spans="1:8" ht="15.75" customHeight="1" x14ac:dyDescent="0.25">
      <c r="A693" s="28">
        <v>43360</v>
      </c>
      <c r="B693" s="29">
        <v>12056.379883</v>
      </c>
      <c r="C693" s="29">
        <v>12123.089844</v>
      </c>
      <c r="D693" s="29">
        <v>12040.799805000001</v>
      </c>
      <c r="E693" s="29">
        <v>12096.410156</v>
      </c>
      <c r="F693" s="29">
        <v>12096.410156</v>
      </c>
      <c r="G693" s="29">
        <v>69270000</v>
      </c>
      <c r="H693" s="40">
        <f t="shared" si="10"/>
        <v>-2.3028012121397712E-3</v>
      </c>
    </row>
    <row r="694" spans="1:8" ht="15.75" customHeight="1" x14ac:dyDescent="0.25">
      <c r="A694" s="28">
        <v>43361</v>
      </c>
      <c r="B694" s="29">
        <v>12097.190430000001</v>
      </c>
      <c r="C694" s="29">
        <v>12184.410156</v>
      </c>
      <c r="D694" s="29">
        <v>12064.410156</v>
      </c>
      <c r="E694" s="29">
        <v>12157.669921999999</v>
      </c>
      <c r="F694" s="29">
        <v>12157.669921999999</v>
      </c>
      <c r="G694" s="29">
        <v>84144700</v>
      </c>
      <c r="H694" s="40">
        <f t="shared" si="10"/>
        <v>5.0642930596738189E-3</v>
      </c>
    </row>
    <row r="695" spans="1:8" ht="15.75" customHeight="1" x14ac:dyDescent="0.25">
      <c r="A695" s="28">
        <v>43362</v>
      </c>
      <c r="B695" s="29">
        <v>12168.200194999999</v>
      </c>
      <c r="C695" s="29">
        <v>12241.139648</v>
      </c>
      <c r="D695" s="29">
        <v>12165.080078000001</v>
      </c>
      <c r="E695" s="29">
        <v>12219.019531</v>
      </c>
      <c r="F695" s="29">
        <v>12219.019531</v>
      </c>
      <c r="G695" s="29">
        <v>98540100</v>
      </c>
      <c r="H695" s="40">
        <f t="shared" si="10"/>
        <v>5.0461650459012741E-3</v>
      </c>
    </row>
    <row r="696" spans="1:8" ht="15.75" customHeight="1" x14ac:dyDescent="0.25">
      <c r="A696" s="28">
        <v>43363</v>
      </c>
      <c r="B696" s="29">
        <v>12210.950194999999</v>
      </c>
      <c r="C696" s="29">
        <v>12354.379883</v>
      </c>
      <c r="D696" s="29">
        <v>12210.570313</v>
      </c>
      <c r="E696" s="29">
        <v>12326.480469</v>
      </c>
      <c r="F696" s="29">
        <v>12326.480469</v>
      </c>
      <c r="G696" s="29">
        <v>110135400</v>
      </c>
      <c r="H696" s="40">
        <f t="shared" si="10"/>
        <v>8.7945630766337324E-3</v>
      </c>
    </row>
    <row r="697" spans="1:8" ht="15.75" customHeight="1" x14ac:dyDescent="0.25">
      <c r="A697" s="28">
        <v>43364</v>
      </c>
      <c r="B697" s="29">
        <v>12402.719727</v>
      </c>
      <c r="C697" s="29">
        <v>12458.299805000001</v>
      </c>
      <c r="D697" s="29">
        <v>12373.950194999999</v>
      </c>
      <c r="E697" s="29">
        <v>12430.879883</v>
      </c>
      <c r="F697" s="29">
        <v>12430.879883</v>
      </c>
      <c r="G697" s="29">
        <v>400165400</v>
      </c>
      <c r="H697" s="40">
        <f t="shared" si="10"/>
        <v>8.4695233373837109E-3</v>
      </c>
    </row>
    <row r="698" spans="1:8" ht="15.75" customHeight="1" x14ac:dyDescent="0.25">
      <c r="A698" s="28">
        <v>43367</v>
      </c>
      <c r="B698" s="29">
        <v>12383.419921999999</v>
      </c>
      <c r="C698" s="29">
        <v>12409.959961</v>
      </c>
      <c r="D698" s="29">
        <v>12349.299805000001</v>
      </c>
      <c r="E698" s="29">
        <v>12350.820313</v>
      </c>
      <c r="F698" s="29">
        <v>12350.820313</v>
      </c>
      <c r="G698" s="29">
        <v>0</v>
      </c>
      <c r="H698" s="40">
        <f t="shared" si="10"/>
        <v>-6.4403783765528688E-3</v>
      </c>
    </row>
    <row r="699" spans="1:8" ht="15.75" customHeight="1" x14ac:dyDescent="0.25">
      <c r="A699" s="28">
        <v>43368</v>
      </c>
      <c r="B699" s="29">
        <v>12341.849609000001</v>
      </c>
      <c r="C699" s="29">
        <v>12416.870117</v>
      </c>
      <c r="D699" s="29">
        <v>12322.190430000001</v>
      </c>
      <c r="E699" s="29">
        <v>12374.660156</v>
      </c>
      <c r="F699" s="29">
        <v>12374.660156</v>
      </c>
      <c r="G699" s="29">
        <v>83206800</v>
      </c>
      <c r="H699" s="40">
        <f t="shared" si="10"/>
        <v>1.930223450413715E-3</v>
      </c>
    </row>
    <row r="700" spans="1:8" ht="15.75" customHeight="1" x14ac:dyDescent="0.25">
      <c r="A700" s="28">
        <v>43369</v>
      </c>
      <c r="B700" s="29">
        <v>12395.200194999999</v>
      </c>
      <c r="C700" s="29">
        <v>12395.919921999999</v>
      </c>
      <c r="D700" s="29">
        <v>12329.519531</v>
      </c>
      <c r="E700" s="29">
        <v>12385.889648</v>
      </c>
      <c r="F700" s="29">
        <v>12385.889648</v>
      </c>
      <c r="G700" s="29">
        <v>74964500</v>
      </c>
      <c r="H700" s="40">
        <f t="shared" si="10"/>
        <v>9.0745861772667524E-4</v>
      </c>
    </row>
    <row r="701" spans="1:8" ht="15.75" customHeight="1" x14ac:dyDescent="0.25">
      <c r="A701" s="28">
        <v>43370</v>
      </c>
      <c r="B701" s="29">
        <v>12329.400390999999</v>
      </c>
      <c r="C701" s="29">
        <v>12456.690430000001</v>
      </c>
      <c r="D701" s="29">
        <v>12272.650390999999</v>
      </c>
      <c r="E701" s="29">
        <v>12435.589844</v>
      </c>
      <c r="F701" s="29">
        <v>12435.589844</v>
      </c>
      <c r="G701" s="29">
        <v>89854700</v>
      </c>
      <c r="H701" s="40">
        <f t="shared" si="10"/>
        <v>4.0126464398158035E-3</v>
      </c>
    </row>
    <row r="702" spans="1:8" ht="15.75" customHeight="1" x14ac:dyDescent="0.25">
      <c r="A702" s="28">
        <v>43371</v>
      </c>
      <c r="B702" s="29">
        <v>12381.360352</v>
      </c>
      <c r="C702" s="29">
        <v>12394.160156</v>
      </c>
      <c r="D702" s="29">
        <v>12190.570313</v>
      </c>
      <c r="E702" s="29">
        <v>12246.730469</v>
      </c>
      <c r="F702" s="29">
        <v>12246.730469</v>
      </c>
      <c r="G702" s="29">
        <v>110639600</v>
      </c>
      <c r="H702" s="40">
        <f t="shared" si="10"/>
        <v>-1.5187005792983932E-2</v>
      </c>
    </row>
    <row r="703" spans="1:8" ht="15.75" customHeight="1" x14ac:dyDescent="0.25">
      <c r="A703" s="28">
        <v>43374</v>
      </c>
      <c r="B703" s="29">
        <v>12265.889648</v>
      </c>
      <c r="C703" s="29">
        <v>12373.290039</v>
      </c>
      <c r="D703" s="29">
        <v>12263.099609000001</v>
      </c>
      <c r="E703" s="29">
        <v>12339.030273</v>
      </c>
      <c r="F703" s="29">
        <v>12339.030273</v>
      </c>
      <c r="G703" s="29">
        <v>76918300</v>
      </c>
      <c r="H703" s="40">
        <f t="shared" si="10"/>
        <v>7.5366894236497117E-3</v>
      </c>
    </row>
    <row r="704" spans="1:8" ht="15.75" customHeight="1" x14ac:dyDescent="0.25">
      <c r="A704" s="28">
        <v>43375</v>
      </c>
      <c r="B704" s="29">
        <v>12229.070313</v>
      </c>
      <c r="C704" s="29">
        <v>12310.759765999999</v>
      </c>
      <c r="D704" s="29">
        <v>12203.599609000001</v>
      </c>
      <c r="E704" s="29">
        <v>12287.580078000001</v>
      </c>
      <c r="F704" s="29">
        <v>12287.580078000001</v>
      </c>
      <c r="G704" s="29">
        <v>82307700</v>
      </c>
      <c r="H704" s="40">
        <f t="shared" si="10"/>
        <v>-4.1697113842553701E-3</v>
      </c>
    </row>
    <row r="705" spans="1:8" ht="15.75" customHeight="1" x14ac:dyDescent="0.25">
      <c r="A705" s="28">
        <v>43377</v>
      </c>
      <c r="B705" s="29">
        <v>12275.070313</v>
      </c>
      <c r="C705" s="29">
        <v>12348.860352</v>
      </c>
      <c r="D705" s="29">
        <v>12174.690430000001</v>
      </c>
      <c r="E705" s="29">
        <v>12244.139648</v>
      </c>
      <c r="F705" s="29">
        <v>12244.139648</v>
      </c>
      <c r="G705" s="29">
        <v>101177000</v>
      </c>
      <c r="H705" s="40">
        <f t="shared" si="10"/>
        <v>-3.5353120569100449E-3</v>
      </c>
    </row>
    <row r="706" spans="1:8" ht="15.75" customHeight="1" x14ac:dyDescent="0.25">
      <c r="A706" s="28">
        <v>43378</v>
      </c>
      <c r="B706" s="29">
        <v>12236.290039</v>
      </c>
      <c r="C706" s="29">
        <v>12245.410156</v>
      </c>
      <c r="D706" s="29">
        <v>12103.549805000001</v>
      </c>
      <c r="E706" s="29">
        <v>12111.900390999999</v>
      </c>
      <c r="F706" s="29">
        <v>12111.900390999999</v>
      </c>
      <c r="G706" s="29">
        <v>94036400</v>
      </c>
      <c r="H706" s="40">
        <f t="shared" si="10"/>
        <v>-1.080020816502214E-2</v>
      </c>
    </row>
    <row r="707" spans="1:8" ht="15.75" customHeight="1" x14ac:dyDescent="0.25">
      <c r="A707" s="28">
        <v>43381</v>
      </c>
      <c r="B707" s="29">
        <v>12044.959961</v>
      </c>
      <c r="C707" s="29">
        <v>12072.269531</v>
      </c>
      <c r="D707" s="29">
        <v>11938.799805000001</v>
      </c>
      <c r="E707" s="29">
        <v>11947.160156</v>
      </c>
      <c r="F707" s="29">
        <v>11947.160156</v>
      </c>
      <c r="G707" s="29">
        <v>77268800</v>
      </c>
      <c r="H707" s="40">
        <f t="shared" si="10"/>
        <v>-1.3601518315194627E-2</v>
      </c>
    </row>
    <row r="708" spans="1:8" ht="15.75" customHeight="1" x14ac:dyDescent="0.25">
      <c r="A708" s="28">
        <v>43382</v>
      </c>
      <c r="B708" s="29">
        <v>11963.629883</v>
      </c>
      <c r="C708" s="29">
        <v>11998.639648</v>
      </c>
      <c r="D708" s="29">
        <v>11803.190430000001</v>
      </c>
      <c r="E708" s="29">
        <v>11977.219727</v>
      </c>
      <c r="F708" s="29">
        <v>11977.219727</v>
      </c>
      <c r="G708" s="29">
        <v>77186000</v>
      </c>
      <c r="H708" s="40">
        <f t="shared" ref="H708:H771" si="11">F708/F707-1</f>
        <v>2.5160431941564365E-3</v>
      </c>
    </row>
    <row r="709" spans="1:8" ht="15.75" customHeight="1" x14ac:dyDescent="0.25">
      <c r="A709" s="28">
        <v>43383</v>
      </c>
      <c r="B709" s="29">
        <v>11976.700194999999</v>
      </c>
      <c r="C709" s="29">
        <v>11978.799805000001</v>
      </c>
      <c r="D709" s="29">
        <v>11712.269531</v>
      </c>
      <c r="E709" s="29">
        <v>11712.5</v>
      </c>
      <c r="F709" s="29">
        <v>11712.5</v>
      </c>
      <c r="G709" s="29">
        <v>0</v>
      </c>
      <c r="H709" s="40">
        <f t="shared" si="11"/>
        <v>-2.2101934591986061E-2</v>
      </c>
    </row>
    <row r="710" spans="1:8" ht="15.75" customHeight="1" x14ac:dyDescent="0.25">
      <c r="A710" s="28">
        <v>43384</v>
      </c>
      <c r="B710" s="29">
        <v>11558.980469</v>
      </c>
      <c r="C710" s="29">
        <v>11700.5</v>
      </c>
      <c r="D710" s="29">
        <v>11518.559569999999</v>
      </c>
      <c r="E710" s="29">
        <v>11539.349609000001</v>
      </c>
      <c r="F710" s="29">
        <v>11539.349609000001</v>
      </c>
      <c r="G710" s="29">
        <v>142293600</v>
      </c>
      <c r="H710" s="40">
        <f t="shared" si="11"/>
        <v>-1.4783384503735286E-2</v>
      </c>
    </row>
    <row r="711" spans="1:8" ht="15.75" customHeight="1" x14ac:dyDescent="0.25">
      <c r="A711" s="28">
        <v>43385</v>
      </c>
      <c r="B711" s="29">
        <v>11691.469727</v>
      </c>
      <c r="C711" s="29">
        <v>11693.839844</v>
      </c>
      <c r="D711" s="29">
        <v>11514.549805000001</v>
      </c>
      <c r="E711" s="29">
        <v>11523.809569999999</v>
      </c>
      <c r="F711" s="29">
        <v>11523.809569999999</v>
      </c>
      <c r="G711" s="29">
        <v>99171000</v>
      </c>
      <c r="H711" s="40">
        <f t="shared" si="11"/>
        <v>-1.3466997297560956E-3</v>
      </c>
    </row>
    <row r="712" spans="1:8" ht="15.75" customHeight="1" x14ac:dyDescent="0.25">
      <c r="A712" s="28">
        <v>43388</v>
      </c>
      <c r="B712" s="29">
        <v>11523.809569999999</v>
      </c>
      <c r="C712" s="29">
        <v>11625.019531</v>
      </c>
      <c r="D712" s="29">
        <v>11459.080078000001</v>
      </c>
      <c r="E712" s="29">
        <v>11614.160156</v>
      </c>
      <c r="F712" s="29">
        <v>11614.160156</v>
      </c>
      <c r="G712" s="29">
        <v>71968200</v>
      </c>
      <c r="H712" s="40">
        <f t="shared" si="11"/>
        <v>7.8403400760118647E-3</v>
      </c>
    </row>
    <row r="713" spans="1:8" ht="15.75" customHeight="1" x14ac:dyDescent="0.25">
      <c r="A713" s="28">
        <v>43389</v>
      </c>
      <c r="B713" s="29">
        <v>11637.620117</v>
      </c>
      <c r="C713" s="29">
        <v>11790.150390999999</v>
      </c>
      <c r="D713" s="29">
        <v>11606.969727</v>
      </c>
      <c r="E713" s="29">
        <v>11776.549805000001</v>
      </c>
      <c r="F713" s="29">
        <v>11776.549805000001</v>
      </c>
      <c r="G713" s="29">
        <v>85693600</v>
      </c>
      <c r="H713" s="40">
        <f t="shared" si="11"/>
        <v>1.3982039753094755E-2</v>
      </c>
    </row>
    <row r="714" spans="1:8" ht="15.75" customHeight="1" x14ac:dyDescent="0.25">
      <c r="A714" s="28">
        <v>43390</v>
      </c>
      <c r="B714" s="29">
        <v>11811.469727</v>
      </c>
      <c r="C714" s="29">
        <v>11847.790039</v>
      </c>
      <c r="D714" s="29">
        <v>11669.959961</v>
      </c>
      <c r="E714" s="29">
        <v>11715.030273</v>
      </c>
      <c r="F714" s="29">
        <v>11715.030273</v>
      </c>
      <c r="G714" s="29">
        <v>93600200</v>
      </c>
      <c r="H714" s="40">
        <f t="shared" si="11"/>
        <v>-5.2239011441093108E-3</v>
      </c>
    </row>
    <row r="715" spans="1:8" ht="15.75" customHeight="1" x14ac:dyDescent="0.25">
      <c r="A715" s="28">
        <v>43391</v>
      </c>
      <c r="B715" s="29">
        <v>11695.190430000001</v>
      </c>
      <c r="C715" s="29">
        <v>11791.219727</v>
      </c>
      <c r="D715" s="29">
        <v>11586.320313</v>
      </c>
      <c r="E715" s="29">
        <v>11589.209961</v>
      </c>
      <c r="F715" s="29">
        <v>11589.209961</v>
      </c>
      <c r="G715" s="29">
        <v>97180800</v>
      </c>
      <c r="H715" s="40">
        <f t="shared" si="11"/>
        <v>-1.0740075703430496E-2</v>
      </c>
    </row>
    <row r="716" spans="1:8" ht="15.75" customHeight="1" x14ac:dyDescent="0.25">
      <c r="A716" s="28">
        <v>43392</v>
      </c>
      <c r="B716" s="29">
        <v>11578.849609000001</v>
      </c>
      <c r="C716" s="29">
        <v>11617.280273</v>
      </c>
      <c r="D716" s="29">
        <v>11498.690430000001</v>
      </c>
      <c r="E716" s="29">
        <v>11553.830078000001</v>
      </c>
      <c r="F716" s="29">
        <v>11553.830078000001</v>
      </c>
      <c r="G716" s="29">
        <v>128743800</v>
      </c>
      <c r="H716" s="40">
        <f t="shared" si="11"/>
        <v>-3.0528295819179929E-3</v>
      </c>
    </row>
    <row r="717" spans="1:8" ht="15.75" customHeight="1" x14ac:dyDescent="0.25">
      <c r="A717" s="28">
        <v>43395</v>
      </c>
      <c r="B717" s="29">
        <v>11665.679688</v>
      </c>
      <c r="C717" s="29">
        <v>11677.450194999999</v>
      </c>
      <c r="D717" s="29">
        <v>11497.089844</v>
      </c>
      <c r="E717" s="29">
        <v>11524.339844</v>
      </c>
      <c r="F717" s="29">
        <v>11524.339844</v>
      </c>
      <c r="G717" s="29">
        <v>73772600</v>
      </c>
      <c r="H717" s="40">
        <f t="shared" si="11"/>
        <v>-2.5524206086563472E-3</v>
      </c>
    </row>
    <row r="718" spans="1:8" ht="15.75" customHeight="1" x14ac:dyDescent="0.25">
      <c r="A718" s="28">
        <v>43396</v>
      </c>
      <c r="B718" s="29">
        <v>11367.570313</v>
      </c>
      <c r="C718" s="29">
        <v>11394.209961</v>
      </c>
      <c r="D718" s="29">
        <v>11228.5</v>
      </c>
      <c r="E718" s="29">
        <v>11274.280273</v>
      </c>
      <c r="F718" s="29">
        <v>11274.280273</v>
      </c>
      <c r="G718" s="29">
        <v>115195200</v>
      </c>
      <c r="H718" s="40">
        <f t="shared" si="11"/>
        <v>-2.1698385711021007E-2</v>
      </c>
    </row>
    <row r="719" spans="1:8" ht="15.75" customHeight="1" x14ac:dyDescent="0.25">
      <c r="A719" s="28">
        <v>43397</v>
      </c>
      <c r="B719" s="29">
        <v>11298.650390999999</v>
      </c>
      <c r="C719" s="29">
        <v>11391.940430000001</v>
      </c>
      <c r="D719" s="29">
        <v>11166.839844</v>
      </c>
      <c r="E719" s="29">
        <v>11191.629883</v>
      </c>
      <c r="F719" s="29">
        <v>11191.629883</v>
      </c>
      <c r="G719" s="29">
        <v>117472700</v>
      </c>
      <c r="H719" s="40">
        <f t="shared" si="11"/>
        <v>-7.3308794884170414E-3</v>
      </c>
    </row>
    <row r="720" spans="1:8" ht="15.75" customHeight="1" x14ac:dyDescent="0.25">
      <c r="A720" s="28">
        <v>43398</v>
      </c>
      <c r="B720" s="29">
        <v>11098.679688</v>
      </c>
      <c r="C720" s="29">
        <v>11324.919921999999</v>
      </c>
      <c r="D720" s="29">
        <v>11078.370117</v>
      </c>
      <c r="E720" s="29">
        <v>11307.120117</v>
      </c>
      <c r="F720" s="29">
        <v>11307.120117</v>
      </c>
      <c r="G720" s="29">
        <v>0</v>
      </c>
      <c r="H720" s="40">
        <f t="shared" si="11"/>
        <v>1.0319340007430844E-2</v>
      </c>
    </row>
    <row r="721" spans="1:8" ht="15.75" customHeight="1" x14ac:dyDescent="0.25">
      <c r="A721" s="28">
        <v>43399</v>
      </c>
      <c r="B721" s="29">
        <v>11180.959961</v>
      </c>
      <c r="C721" s="29">
        <v>11205.830078000001</v>
      </c>
      <c r="D721" s="29">
        <v>11051.040039</v>
      </c>
      <c r="E721" s="29">
        <v>11200.620117</v>
      </c>
      <c r="F721" s="29">
        <v>11200.620117</v>
      </c>
      <c r="G721" s="29">
        <v>138702800</v>
      </c>
      <c r="H721" s="40">
        <f t="shared" si="11"/>
        <v>-9.4188439583196004E-3</v>
      </c>
    </row>
    <row r="722" spans="1:8" ht="15.75" customHeight="1" x14ac:dyDescent="0.25">
      <c r="A722" s="28">
        <v>43402</v>
      </c>
      <c r="B722" s="29">
        <v>11270.669921999999</v>
      </c>
      <c r="C722" s="29">
        <v>11444.860352</v>
      </c>
      <c r="D722" s="29">
        <v>11218.919921999999</v>
      </c>
      <c r="E722" s="29">
        <v>11335.480469</v>
      </c>
      <c r="F722" s="29">
        <v>11335.480469</v>
      </c>
      <c r="G722" s="29">
        <v>98716300</v>
      </c>
      <c r="H722" s="40">
        <f t="shared" si="11"/>
        <v>1.2040436207216176E-2</v>
      </c>
    </row>
    <row r="723" spans="1:8" ht="15.75" customHeight="1" x14ac:dyDescent="0.25">
      <c r="A723" s="28">
        <v>43403</v>
      </c>
      <c r="B723" s="29">
        <v>11391.780273</v>
      </c>
      <c r="C723" s="29">
        <v>11394.370117</v>
      </c>
      <c r="D723" s="29">
        <v>11212.580078000001</v>
      </c>
      <c r="E723" s="29">
        <v>11287.389648</v>
      </c>
      <c r="F723" s="29">
        <v>11287.389648</v>
      </c>
      <c r="G723" s="29">
        <v>99304800</v>
      </c>
      <c r="H723" s="40">
        <f t="shared" si="11"/>
        <v>-4.2425039795637165E-3</v>
      </c>
    </row>
    <row r="724" spans="1:8" ht="15.75" customHeight="1" x14ac:dyDescent="0.25">
      <c r="A724" s="28">
        <v>43404</v>
      </c>
      <c r="B724" s="29">
        <v>11417.089844</v>
      </c>
      <c r="C724" s="29">
        <v>11499.379883</v>
      </c>
      <c r="D724" s="29">
        <v>11391.639648</v>
      </c>
      <c r="E724" s="29">
        <v>11447.509765999999</v>
      </c>
      <c r="F724" s="29">
        <v>11447.509765999999</v>
      </c>
      <c r="G724" s="29">
        <v>127284000</v>
      </c>
      <c r="H724" s="40">
        <f t="shared" si="11"/>
        <v>1.4185752684489739E-2</v>
      </c>
    </row>
    <row r="725" spans="1:8" ht="15.75" customHeight="1" x14ac:dyDescent="0.25">
      <c r="A725" s="28">
        <v>43405</v>
      </c>
      <c r="B725" s="29">
        <v>11419.610352</v>
      </c>
      <c r="C725" s="29">
        <v>11575.429688</v>
      </c>
      <c r="D725" s="29">
        <v>11416.360352</v>
      </c>
      <c r="E725" s="29">
        <v>11468.540039</v>
      </c>
      <c r="F725" s="29">
        <v>11468.540039</v>
      </c>
      <c r="G725" s="29">
        <v>98851100</v>
      </c>
      <c r="H725" s="40">
        <f t="shared" si="11"/>
        <v>1.8371046131326896E-3</v>
      </c>
    </row>
    <row r="726" spans="1:8" ht="15.75" customHeight="1" x14ac:dyDescent="0.25">
      <c r="A726" s="28">
        <v>43406</v>
      </c>
      <c r="B726" s="29">
        <v>11636.370117</v>
      </c>
      <c r="C726" s="29">
        <v>11689.959961</v>
      </c>
      <c r="D726" s="29">
        <v>11518.870117</v>
      </c>
      <c r="E726" s="29">
        <v>11518.990234000001</v>
      </c>
      <c r="F726" s="29">
        <v>11518.990234000001</v>
      </c>
      <c r="G726" s="29">
        <v>109924000</v>
      </c>
      <c r="H726" s="40">
        <f t="shared" si="11"/>
        <v>4.3990076180961957E-3</v>
      </c>
    </row>
    <row r="727" spans="1:8" ht="15.75" customHeight="1" x14ac:dyDescent="0.25">
      <c r="A727" s="28">
        <v>43409</v>
      </c>
      <c r="B727" s="29">
        <v>11522.330078000001</v>
      </c>
      <c r="C727" s="29">
        <v>11555.969727</v>
      </c>
      <c r="D727" s="29">
        <v>11479.190430000001</v>
      </c>
      <c r="E727" s="29">
        <v>11494.959961</v>
      </c>
      <c r="F727" s="29">
        <v>11494.959961</v>
      </c>
      <c r="G727" s="29">
        <v>69373800</v>
      </c>
      <c r="H727" s="40">
        <f t="shared" si="11"/>
        <v>-2.0861440553244792E-3</v>
      </c>
    </row>
    <row r="728" spans="1:8" ht="15.75" customHeight="1" x14ac:dyDescent="0.25">
      <c r="A728" s="28">
        <v>43410</v>
      </c>
      <c r="B728" s="29">
        <v>11518.169921999999</v>
      </c>
      <c r="C728" s="29">
        <v>11528.519531</v>
      </c>
      <c r="D728" s="29">
        <v>11436.530273</v>
      </c>
      <c r="E728" s="29">
        <v>11484.339844</v>
      </c>
      <c r="F728" s="29">
        <v>11484.339844</v>
      </c>
      <c r="G728" s="29">
        <v>0</v>
      </c>
      <c r="H728" s="40">
        <f t="shared" si="11"/>
        <v>-9.2389334421627556E-4</v>
      </c>
    </row>
    <row r="729" spans="1:8" ht="15.75" customHeight="1" x14ac:dyDescent="0.25">
      <c r="A729" s="28">
        <v>43411</v>
      </c>
      <c r="B729" s="29">
        <v>11542.089844</v>
      </c>
      <c r="C729" s="29">
        <v>11634.809569999999</v>
      </c>
      <c r="D729" s="29">
        <v>11532.339844</v>
      </c>
      <c r="E729" s="29">
        <v>11579.099609000001</v>
      </c>
      <c r="F729" s="29">
        <v>11579.099609000001</v>
      </c>
      <c r="G729" s="29">
        <v>85986800</v>
      </c>
      <c r="H729" s="40">
        <f t="shared" si="11"/>
        <v>8.2512156804126491E-3</v>
      </c>
    </row>
    <row r="730" spans="1:8" ht="15.75" customHeight="1" x14ac:dyDescent="0.25">
      <c r="A730" s="28">
        <v>43412</v>
      </c>
      <c r="B730" s="29">
        <v>11629</v>
      </c>
      <c r="C730" s="29">
        <v>11648.790039</v>
      </c>
      <c r="D730" s="29">
        <v>11503.360352</v>
      </c>
      <c r="E730" s="29">
        <v>11527.320313</v>
      </c>
      <c r="F730" s="29">
        <v>11527.320313</v>
      </c>
      <c r="G730" s="29">
        <v>80629900</v>
      </c>
      <c r="H730" s="40">
        <f t="shared" si="11"/>
        <v>-4.4717894955972337E-3</v>
      </c>
    </row>
    <row r="731" spans="1:8" ht="15.75" customHeight="1" x14ac:dyDescent="0.25">
      <c r="A731" s="28">
        <v>43413</v>
      </c>
      <c r="B731" s="29">
        <v>11489.190430000001</v>
      </c>
      <c r="C731" s="29">
        <v>11549.059569999999</v>
      </c>
      <c r="D731" s="29">
        <v>11418.349609000001</v>
      </c>
      <c r="E731" s="29">
        <v>11529.160156</v>
      </c>
      <c r="F731" s="29">
        <v>11529.160156</v>
      </c>
      <c r="G731" s="29">
        <v>103701100</v>
      </c>
      <c r="H731" s="40">
        <f t="shared" si="11"/>
        <v>1.5960717235596888E-4</v>
      </c>
    </row>
    <row r="732" spans="1:8" ht="15.75" customHeight="1" x14ac:dyDescent="0.25">
      <c r="A732" s="28">
        <v>43416</v>
      </c>
      <c r="B732" s="29">
        <v>11591.589844</v>
      </c>
      <c r="C732" s="29">
        <v>11598.509765999999</v>
      </c>
      <c r="D732" s="29">
        <v>11310.719727</v>
      </c>
      <c r="E732" s="29">
        <v>11325.440430000001</v>
      </c>
      <c r="F732" s="29">
        <v>11325.440430000001</v>
      </c>
      <c r="G732" s="29">
        <v>93211100</v>
      </c>
      <c r="H732" s="40">
        <f t="shared" si="11"/>
        <v>-1.7669953686433981E-2</v>
      </c>
    </row>
    <row r="733" spans="1:8" ht="15.75" customHeight="1" x14ac:dyDescent="0.25">
      <c r="A733" s="28">
        <v>43417</v>
      </c>
      <c r="B733" s="29">
        <v>11374.110352</v>
      </c>
      <c r="C733" s="29">
        <v>11495.690430000001</v>
      </c>
      <c r="D733" s="29">
        <v>11349.940430000001</v>
      </c>
      <c r="E733" s="29">
        <v>11472.219727</v>
      </c>
      <c r="F733" s="29">
        <v>11472.219727</v>
      </c>
      <c r="G733" s="29">
        <v>100043500</v>
      </c>
      <c r="H733" s="40">
        <f t="shared" si="11"/>
        <v>1.2960140305996015E-2</v>
      </c>
    </row>
    <row r="734" spans="1:8" ht="15.75" customHeight="1" x14ac:dyDescent="0.25">
      <c r="A734" s="28">
        <v>43418</v>
      </c>
      <c r="B734" s="29">
        <v>11394.75</v>
      </c>
      <c r="C734" s="29">
        <v>11566.790039</v>
      </c>
      <c r="D734" s="29">
        <v>11314.599609000001</v>
      </c>
      <c r="E734" s="29">
        <v>11412.530273</v>
      </c>
      <c r="F734" s="29">
        <v>11412.530273</v>
      </c>
      <c r="G734" s="29">
        <v>106400600</v>
      </c>
      <c r="H734" s="40">
        <f t="shared" si="11"/>
        <v>-5.2029559597362995E-3</v>
      </c>
    </row>
    <row r="735" spans="1:8" ht="15.75" customHeight="1" x14ac:dyDescent="0.25">
      <c r="A735" s="28">
        <v>43419</v>
      </c>
      <c r="B735" s="29">
        <v>11447.839844</v>
      </c>
      <c r="C735" s="29">
        <v>11500.660156</v>
      </c>
      <c r="D735" s="29">
        <v>11254.919921999999</v>
      </c>
      <c r="E735" s="29">
        <v>11353.669921999999</v>
      </c>
      <c r="F735" s="29">
        <v>11353.669921999999</v>
      </c>
      <c r="G735" s="29">
        <v>96865000</v>
      </c>
      <c r="H735" s="40">
        <f t="shared" si="11"/>
        <v>-5.157519813047462E-3</v>
      </c>
    </row>
    <row r="736" spans="1:8" ht="15.75" customHeight="1" x14ac:dyDescent="0.25">
      <c r="A736" s="28">
        <v>43420</v>
      </c>
      <c r="B736" s="29">
        <v>11425.799805000001</v>
      </c>
      <c r="C736" s="29">
        <v>11448.559569999999</v>
      </c>
      <c r="D736" s="29">
        <v>11233.209961</v>
      </c>
      <c r="E736" s="29">
        <v>11341</v>
      </c>
      <c r="F736" s="29">
        <v>11341</v>
      </c>
      <c r="G736" s="29">
        <v>113018300</v>
      </c>
      <c r="H736" s="40">
        <f t="shared" si="11"/>
        <v>-1.1159318605385993E-3</v>
      </c>
    </row>
    <row r="737" spans="1:8" ht="15.75" customHeight="1" x14ac:dyDescent="0.25">
      <c r="A737" s="28">
        <v>43423</v>
      </c>
      <c r="B737" s="29">
        <v>11384</v>
      </c>
      <c r="C737" s="29">
        <v>11419.549805000001</v>
      </c>
      <c r="D737" s="29">
        <v>11231.589844</v>
      </c>
      <c r="E737" s="29">
        <v>11244.540039</v>
      </c>
      <c r="F737" s="29">
        <v>11244.540039</v>
      </c>
      <c r="G737" s="29">
        <v>78718200</v>
      </c>
      <c r="H737" s="40">
        <f t="shared" si="11"/>
        <v>-8.5054193633719022E-3</v>
      </c>
    </row>
    <row r="738" spans="1:8" ht="15.75" customHeight="1" x14ac:dyDescent="0.25">
      <c r="A738" s="28">
        <v>43424</v>
      </c>
      <c r="B738" s="29">
        <v>11157.650390999999</v>
      </c>
      <c r="C738" s="29">
        <v>11187.160156</v>
      </c>
      <c r="D738" s="29">
        <v>11009.25</v>
      </c>
      <c r="E738" s="29">
        <v>11066.410156</v>
      </c>
      <c r="F738" s="29">
        <v>11066.410156</v>
      </c>
      <c r="G738" s="29">
        <v>119967800</v>
      </c>
      <c r="H738" s="40">
        <f t="shared" si="11"/>
        <v>-1.5841455709365015E-2</v>
      </c>
    </row>
    <row r="739" spans="1:8" ht="15.75" customHeight="1" x14ac:dyDescent="0.25">
      <c r="A739" s="28">
        <v>43425</v>
      </c>
      <c r="B739" s="29">
        <v>11138.25</v>
      </c>
      <c r="C739" s="29">
        <v>11257.830078000001</v>
      </c>
      <c r="D739" s="29">
        <v>11113.339844</v>
      </c>
      <c r="E739" s="29">
        <v>11244.169921999999</v>
      </c>
      <c r="F739" s="29">
        <v>11244.169921999999</v>
      </c>
      <c r="G739" s="29">
        <v>92605400</v>
      </c>
      <c r="H739" s="40">
        <f t="shared" si="11"/>
        <v>1.6063001776924102E-2</v>
      </c>
    </row>
    <row r="740" spans="1:8" ht="15.75" customHeight="1" x14ac:dyDescent="0.25">
      <c r="A740" s="28">
        <v>43426</v>
      </c>
      <c r="B740" s="29">
        <v>11216.290039</v>
      </c>
      <c r="C740" s="29">
        <v>11221.769531</v>
      </c>
      <c r="D740" s="29">
        <v>11119.040039</v>
      </c>
      <c r="E740" s="29">
        <v>11138.490234000001</v>
      </c>
      <c r="F740" s="29">
        <v>11138.490234000001</v>
      </c>
      <c r="G740" s="29">
        <v>64564400</v>
      </c>
      <c r="H740" s="40">
        <f t="shared" si="11"/>
        <v>-9.3986206837045616E-3</v>
      </c>
    </row>
    <row r="741" spans="1:8" ht="15.75" customHeight="1" x14ac:dyDescent="0.25">
      <c r="A741" s="28">
        <v>43427</v>
      </c>
      <c r="B741" s="29">
        <v>11146.549805000001</v>
      </c>
      <c r="C741" s="29">
        <v>11205.990234000001</v>
      </c>
      <c r="D741" s="29">
        <v>11093.519531</v>
      </c>
      <c r="E741" s="29">
        <v>11192.690430000001</v>
      </c>
      <c r="F741" s="29">
        <v>11192.690430000001</v>
      </c>
      <c r="G741" s="29">
        <v>63011900</v>
      </c>
      <c r="H741" s="40">
        <f t="shared" si="11"/>
        <v>4.866027159996511E-3</v>
      </c>
    </row>
    <row r="742" spans="1:8" ht="15.75" customHeight="1" x14ac:dyDescent="0.25">
      <c r="A742" s="28">
        <v>43430</v>
      </c>
      <c r="B742" s="29">
        <v>11315.900390999999</v>
      </c>
      <c r="C742" s="29">
        <v>11390.929688</v>
      </c>
      <c r="D742" s="29">
        <v>11301.820313</v>
      </c>
      <c r="E742" s="29">
        <v>11354.719727</v>
      </c>
      <c r="F742" s="29">
        <v>11354.719727</v>
      </c>
      <c r="G742" s="29">
        <v>89434600</v>
      </c>
      <c r="H742" s="40">
        <f t="shared" si="11"/>
        <v>1.4476349365091679E-2</v>
      </c>
    </row>
    <row r="743" spans="1:8" ht="15.75" customHeight="1" x14ac:dyDescent="0.25">
      <c r="A743" s="28">
        <v>43431</v>
      </c>
      <c r="B743" s="29">
        <v>11380.790039</v>
      </c>
      <c r="C743" s="29">
        <v>11400.049805000001</v>
      </c>
      <c r="D743" s="29">
        <v>11264.650390999999</v>
      </c>
      <c r="E743" s="29">
        <v>11309.110352</v>
      </c>
      <c r="F743" s="29">
        <v>11309.110352</v>
      </c>
      <c r="G743" s="29">
        <v>75453200</v>
      </c>
      <c r="H743" s="40">
        <f t="shared" si="11"/>
        <v>-4.0167768202632459E-3</v>
      </c>
    </row>
    <row r="744" spans="1:8" ht="15.75" customHeight="1" x14ac:dyDescent="0.25">
      <c r="A744" s="28">
        <v>43432</v>
      </c>
      <c r="B744" s="29">
        <v>11355.799805000001</v>
      </c>
      <c r="C744" s="29">
        <v>11358.799805000001</v>
      </c>
      <c r="D744" s="29">
        <v>11279.459961</v>
      </c>
      <c r="E744" s="29">
        <v>11298.879883</v>
      </c>
      <c r="F744" s="29">
        <v>11298.879883</v>
      </c>
      <c r="G744" s="29">
        <v>72950500</v>
      </c>
      <c r="H744" s="40">
        <f t="shared" si="11"/>
        <v>-9.0462190937867781E-4</v>
      </c>
    </row>
    <row r="745" spans="1:8" ht="15.75" customHeight="1" x14ac:dyDescent="0.25">
      <c r="A745" s="28">
        <v>43433</v>
      </c>
      <c r="B745" s="29">
        <v>11377.209961</v>
      </c>
      <c r="C745" s="29">
        <v>11403.719727</v>
      </c>
      <c r="D745" s="29">
        <v>11275.700194999999</v>
      </c>
      <c r="E745" s="29">
        <v>11298.230469</v>
      </c>
      <c r="F745" s="29">
        <v>11298.230469</v>
      </c>
      <c r="G745" s="29">
        <v>92388200</v>
      </c>
      <c r="H745" s="40">
        <f t="shared" si="11"/>
        <v>-5.7475962814357295E-5</v>
      </c>
    </row>
    <row r="746" spans="1:8" ht="15.75" customHeight="1" x14ac:dyDescent="0.25">
      <c r="A746" s="28">
        <v>43434</v>
      </c>
      <c r="B746" s="29">
        <v>11311.660156</v>
      </c>
      <c r="C746" s="29">
        <v>11315.299805000001</v>
      </c>
      <c r="D746" s="29">
        <v>11208.599609000001</v>
      </c>
      <c r="E746" s="29">
        <v>11257.240234000001</v>
      </c>
      <c r="F746" s="29">
        <v>11257.240234000001</v>
      </c>
      <c r="G746" s="29">
        <v>109013100</v>
      </c>
      <c r="H746" s="40">
        <f t="shared" si="11"/>
        <v>-3.6280225573790403E-3</v>
      </c>
    </row>
    <row r="747" spans="1:8" ht="15.75" customHeight="1" x14ac:dyDescent="0.25">
      <c r="A747" s="28">
        <v>43437</v>
      </c>
      <c r="B747" s="29">
        <v>11534.75</v>
      </c>
      <c r="C747" s="29">
        <v>11566.969727</v>
      </c>
      <c r="D747" s="29">
        <v>11457.610352</v>
      </c>
      <c r="E747" s="29">
        <v>11465.459961</v>
      </c>
      <c r="F747" s="29">
        <v>11465.459961</v>
      </c>
      <c r="G747" s="29">
        <v>101248500</v>
      </c>
      <c r="H747" s="40">
        <f t="shared" si="11"/>
        <v>1.8496516257254347E-2</v>
      </c>
    </row>
    <row r="748" spans="1:8" ht="15.75" customHeight="1" x14ac:dyDescent="0.25">
      <c r="A748" s="28">
        <v>43438</v>
      </c>
      <c r="B748" s="29">
        <v>11429.820313</v>
      </c>
      <c r="C748" s="29">
        <v>11442.190430000001</v>
      </c>
      <c r="D748" s="29">
        <v>11330.440430000001</v>
      </c>
      <c r="E748" s="29">
        <v>11335.320313</v>
      </c>
      <c r="F748" s="29">
        <v>11335.320313</v>
      </c>
      <c r="G748" s="29">
        <v>83807700</v>
      </c>
      <c r="H748" s="40">
        <f t="shared" si="11"/>
        <v>-1.1350582396403852E-2</v>
      </c>
    </row>
    <row r="749" spans="1:8" ht="15.75" customHeight="1" x14ac:dyDescent="0.25">
      <c r="A749" s="28">
        <v>43439</v>
      </c>
      <c r="B749" s="29">
        <v>11204.320313</v>
      </c>
      <c r="C749" s="29">
        <v>11266.280273</v>
      </c>
      <c r="D749" s="29">
        <v>11177.150390999999</v>
      </c>
      <c r="E749" s="29">
        <v>11200.240234000001</v>
      </c>
      <c r="F749" s="29">
        <v>11200.240234000001</v>
      </c>
      <c r="G749" s="29">
        <v>73386400</v>
      </c>
      <c r="H749" s="40">
        <f t="shared" si="11"/>
        <v>-1.1916741236247308E-2</v>
      </c>
    </row>
    <row r="750" spans="1:8" ht="15.75" customHeight="1" x14ac:dyDescent="0.25">
      <c r="A750" s="28">
        <v>43440</v>
      </c>
      <c r="B750" s="29">
        <v>11053.580078000001</v>
      </c>
      <c r="C750" s="29">
        <v>11063.440430000001</v>
      </c>
      <c r="D750" s="29">
        <v>10762.410156</v>
      </c>
      <c r="E750" s="29">
        <v>10810.980469</v>
      </c>
      <c r="F750" s="29">
        <v>10810.980469</v>
      </c>
      <c r="G750" s="29">
        <v>132009900</v>
      </c>
      <c r="H750" s="40">
        <f t="shared" si="11"/>
        <v>-3.4754590693362508E-2</v>
      </c>
    </row>
    <row r="751" spans="1:8" ht="15.75" customHeight="1" x14ac:dyDescent="0.25">
      <c r="A751" s="28">
        <v>43441</v>
      </c>
      <c r="B751" s="29">
        <v>10876.339844</v>
      </c>
      <c r="C751" s="29">
        <v>10927.370117</v>
      </c>
      <c r="D751" s="29">
        <v>10788.089844</v>
      </c>
      <c r="E751" s="29">
        <v>10788.089844</v>
      </c>
      <c r="F751" s="29">
        <v>10788.089844</v>
      </c>
      <c r="G751" s="29">
        <v>100383400</v>
      </c>
      <c r="H751" s="40">
        <f t="shared" si="11"/>
        <v>-2.1173495841231293E-3</v>
      </c>
    </row>
    <row r="752" spans="1:8" ht="15.75" customHeight="1" x14ac:dyDescent="0.25">
      <c r="A752" s="28">
        <v>43444</v>
      </c>
      <c r="B752" s="29">
        <v>10726.169921999999</v>
      </c>
      <c r="C752" s="29">
        <v>10757.730469</v>
      </c>
      <c r="D752" s="29">
        <v>10585.769531</v>
      </c>
      <c r="E752" s="29">
        <v>10622.070313</v>
      </c>
      <c r="F752" s="29">
        <v>10622.070313</v>
      </c>
      <c r="G752" s="29">
        <v>119543200</v>
      </c>
      <c r="H752" s="40">
        <f t="shared" si="11"/>
        <v>-1.5389149831036564E-2</v>
      </c>
    </row>
    <row r="753" spans="1:8" ht="15.75" customHeight="1" x14ac:dyDescent="0.25">
      <c r="A753" s="28">
        <v>43445</v>
      </c>
      <c r="B753" s="29">
        <v>10711.400390999999</v>
      </c>
      <c r="C753" s="29">
        <v>10884.620117</v>
      </c>
      <c r="D753" s="29">
        <v>10684.620117</v>
      </c>
      <c r="E753" s="29">
        <v>10780.509765999999</v>
      </c>
      <c r="F753" s="29">
        <v>10780.509765999999</v>
      </c>
      <c r="G753" s="29">
        <v>101814600</v>
      </c>
      <c r="H753" s="40">
        <f t="shared" si="11"/>
        <v>1.4916061401522684E-2</v>
      </c>
    </row>
    <row r="754" spans="1:8" ht="15.75" customHeight="1" x14ac:dyDescent="0.25">
      <c r="A754" s="28">
        <v>43446</v>
      </c>
      <c r="B754" s="29">
        <v>10832.040039</v>
      </c>
      <c r="C754" s="29">
        <v>10971.120117</v>
      </c>
      <c r="D754" s="29">
        <v>10815.509765999999</v>
      </c>
      <c r="E754" s="29">
        <v>10929.429688</v>
      </c>
      <c r="F754" s="29">
        <v>10929.429688</v>
      </c>
      <c r="G754" s="29">
        <v>103230400</v>
      </c>
      <c r="H754" s="40">
        <f t="shared" si="11"/>
        <v>1.3813810778194435E-2</v>
      </c>
    </row>
    <row r="755" spans="1:8" ht="15.75" customHeight="1" x14ac:dyDescent="0.25">
      <c r="A755" s="28">
        <v>43447</v>
      </c>
      <c r="B755" s="29">
        <v>10978.679688</v>
      </c>
      <c r="C755" s="29">
        <v>10988.769531</v>
      </c>
      <c r="D755" s="29">
        <v>10887.259765999999</v>
      </c>
      <c r="E755" s="29">
        <v>10924.700194999999</v>
      </c>
      <c r="F755" s="29">
        <v>10924.700194999999</v>
      </c>
      <c r="G755" s="29">
        <v>87998300</v>
      </c>
      <c r="H755" s="40">
        <f t="shared" si="11"/>
        <v>-4.3273008153332793E-4</v>
      </c>
    </row>
    <row r="756" spans="1:8" ht="15.75" customHeight="1" x14ac:dyDescent="0.25">
      <c r="A756" s="28">
        <v>43448</v>
      </c>
      <c r="B756" s="29">
        <v>10809.580078000001</v>
      </c>
      <c r="C756" s="29">
        <v>10903.389648</v>
      </c>
      <c r="D756" s="29">
        <v>10733.75</v>
      </c>
      <c r="E756" s="29">
        <v>10865.769531</v>
      </c>
      <c r="F756" s="29">
        <v>10865.769531</v>
      </c>
      <c r="G756" s="29">
        <v>81422700</v>
      </c>
      <c r="H756" s="40">
        <f t="shared" si="11"/>
        <v>-5.3942591511089155E-3</v>
      </c>
    </row>
    <row r="757" spans="1:8" ht="15.75" customHeight="1" x14ac:dyDescent="0.25">
      <c r="A757" s="28">
        <v>43451</v>
      </c>
      <c r="B757" s="29">
        <v>10852.990234000001</v>
      </c>
      <c r="C757" s="29">
        <v>10886.799805000001</v>
      </c>
      <c r="D757" s="29">
        <v>10700.620117</v>
      </c>
      <c r="E757" s="29">
        <v>10772.200194999999</v>
      </c>
      <c r="F757" s="29">
        <v>10772.200194999999</v>
      </c>
      <c r="G757" s="29">
        <v>85598700</v>
      </c>
      <c r="H757" s="40">
        <f t="shared" si="11"/>
        <v>-8.6113860351121341E-3</v>
      </c>
    </row>
    <row r="758" spans="1:8" ht="15.75" customHeight="1" x14ac:dyDescent="0.25">
      <c r="A758" s="28">
        <v>43452</v>
      </c>
      <c r="B758" s="29">
        <v>10744.280273</v>
      </c>
      <c r="C758" s="29">
        <v>10841.419921999999</v>
      </c>
      <c r="D758" s="29">
        <v>10714.969727</v>
      </c>
      <c r="E758" s="29">
        <v>10740.889648</v>
      </c>
      <c r="F758" s="29">
        <v>10740.889648</v>
      </c>
      <c r="G758" s="29">
        <v>96287600</v>
      </c>
      <c r="H758" s="40">
        <f t="shared" si="11"/>
        <v>-2.9066064901516198E-3</v>
      </c>
    </row>
    <row r="759" spans="1:8" ht="15.75" customHeight="1" x14ac:dyDescent="0.25">
      <c r="A759" s="28">
        <v>43453</v>
      </c>
      <c r="B759" s="29">
        <v>10777.419921999999</v>
      </c>
      <c r="C759" s="29">
        <v>10831.440430000001</v>
      </c>
      <c r="D759" s="29">
        <v>10749.549805000001</v>
      </c>
      <c r="E759" s="29">
        <v>10766.209961</v>
      </c>
      <c r="F759" s="29">
        <v>10766.209961</v>
      </c>
      <c r="G759" s="29">
        <v>96506200</v>
      </c>
      <c r="H759" s="40">
        <f t="shared" si="11"/>
        <v>2.3573757695867226E-3</v>
      </c>
    </row>
    <row r="760" spans="1:8" ht="15.75" customHeight="1" x14ac:dyDescent="0.25">
      <c r="A760" s="28">
        <v>43454</v>
      </c>
      <c r="B760" s="29">
        <v>10621.179688</v>
      </c>
      <c r="C760" s="29">
        <v>10686.370117</v>
      </c>
      <c r="D760" s="29">
        <v>10563.440430000001</v>
      </c>
      <c r="E760" s="29">
        <v>10611.099609000001</v>
      </c>
      <c r="F760" s="29">
        <v>10611.099609000001</v>
      </c>
      <c r="G760" s="29">
        <v>122450600</v>
      </c>
      <c r="H760" s="40">
        <f t="shared" si="11"/>
        <v>-1.4407145370736618E-2</v>
      </c>
    </row>
    <row r="761" spans="1:8" ht="15.75" customHeight="1" x14ac:dyDescent="0.25">
      <c r="A761" s="28">
        <v>43455</v>
      </c>
      <c r="B761" s="29">
        <v>10573.080078000001</v>
      </c>
      <c r="C761" s="29">
        <v>10654.660156</v>
      </c>
      <c r="D761" s="29">
        <v>10512.639648</v>
      </c>
      <c r="E761" s="29">
        <v>10633.820313</v>
      </c>
      <c r="F761" s="29">
        <v>10633.820313</v>
      </c>
      <c r="G761" s="29">
        <v>216162200</v>
      </c>
      <c r="H761" s="40">
        <f t="shared" si="11"/>
        <v>2.1412204990260975E-3</v>
      </c>
    </row>
    <row r="762" spans="1:8" ht="15.75" customHeight="1" x14ac:dyDescent="0.25">
      <c r="A762" s="28">
        <v>43461</v>
      </c>
      <c r="B762" s="29">
        <v>10607.419921999999</v>
      </c>
      <c r="C762" s="29">
        <v>10635.450194999999</v>
      </c>
      <c r="D762" s="29">
        <v>10279.200194999999</v>
      </c>
      <c r="E762" s="29">
        <v>10381.509765999999</v>
      </c>
      <c r="F762" s="29">
        <v>10381.509765999999</v>
      </c>
      <c r="G762" s="29">
        <v>104152600</v>
      </c>
      <c r="H762" s="40">
        <f t="shared" si="11"/>
        <v>-2.3727177963647539E-2</v>
      </c>
    </row>
    <row r="763" spans="1:8" ht="15.75" customHeight="1" x14ac:dyDescent="0.25">
      <c r="A763" s="28">
        <v>43462</v>
      </c>
      <c r="B763" s="29">
        <v>10452.019531</v>
      </c>
      <c r="C763" s="29">
        <v>10586.799805000001</v>
      </c>
      <c r="D763" s="29">
        <v>10431.379883</v>
      </c>
      <c r="E763" s="29">
        <v>10558.959961</v>
      </c>
      <c r="F763" s="29">
        <v>10558.959961</v>
      </c>
      <c r="G763" s="29">
        <v>52604300</v>
      </c>
      <c r="H763" s="40">
        <f t="shared" si="11"/>
        <v>1.7092908353384173E-2</v>
      </c>
    </row>
    <row r="764" spans="1:8" ht="15.75" customHeight="1" x14ac:dyDescent="0.25">
      <c r="A764" s="28">
        <v>43467</v>
      </c>
      <c r="B764" s="29">
        <v>10477.769531</v>
      </c>
      <c r="C764" s="29">
        <v>10612.719727</v>
      </c>
      <c r="D764" s="29">
        <v>10386.969727</v>
      </c>
      <c r="E764" s="29">
        <v>10580.190430000001</v>
      </c>
      <c r="F764" s="29">
        <v>10580.190430000001</v>
      </c>
      <c r="G764" s="29">
        <v>79626700</v>
      </c>
      <c r="H764" s="40">
        <f t="shared" si="11"/>
        <v>2.0106591064286139E-3</v>
      </c>
    </row>
    <row r="765" spans="1:8" ht="15.75" customHeight="1" x14ac:dyDescent="0.25">
      <c r="A765" s="28">
        <v>43468</v>
      </c>
      <c r="B765" s="29">
        <v>10467.110352</v>
      </c>
      <c r="C765" s="29">
        <v>10538.660156</v>
      </c>
      <c r="D765" s="29">
        <v>10400.110352</v>
      </c>
      <c r="E765" s="29">
        <v>10416.660156</v>
      </c>
      <c r="F765" s="29">
        <v>10416.660156</v>
      </c>
      <c r="G765" s="29">
        <v>84733800</v>
      </c>
      <c r="H765" s="40">
        <f t="shared" si="11"/>
        <v>-1.5456269438810177E-2</v>
      </c>
    </row>
    <row r="766" spans="1:8" ht="15.75" customHeight="1" x14ac:dyDescent="0.25">
      <c r="A766" s="28">
        <v>43469</v>
      </c>
      <c r="B766" s="29">
        <v>10533.940430000001</v>
      </c>
      <c r="C766" s="29">
        <v>10786.339844</v>
      </c>
      <c r="D766" s="29">
        <v>10483.900390999999</v>
      </c>
      <c r="E766" s="29">
        <v>10767.690430000001</v>
      </c>
      <c r="F766" s="29">
        <v>10767.690430000001</v>
      </c>
      <c r="G766" s="29">
        <v>95339500</v>
      </c>
      <c r="H766" s="40">
        <f t="shared" si="11"/>
        <v>3.3698927366638376E-2</v>
      </c>
    </row>
    <row r="767" spans="1:8" ht="15.75" customHeight="1" x14ac:dyDescent="0.25">
      <c r="A767" s="28">
        <v>43472</v>
      </c>
      <c r="B767" s="29">
        <v>10814.389648</v>
      </c>
      <c r="C767" s="29">
        <v>10814.469727</v>
      </c>
      <c r="D767" s="29">
        <v>10681.269531</v>
      </c>
      <c r="E767" s="29">
        <v>10747.809569999999</v>
      </c>
      <c r="F767" s="29">
        <v>10747.809569999999</v>
      </c>
      <c r="G767" s="29">
        <v>71151400</v>
      </c>
      <c r="H767" s="40">
        <f t="shared" si="11"/>
        <v>-1.8463439424866168E-3</v>
      </c>
    </row>
    <row r="768" spans="1:8" ht="15.75" customHeight="1" x14ac:dyDescent="0.25">
      <c r="A768" s="28">
        <v>43473</v>
      </c>
      <c r="B768" s="29">
        <v>10750.190430000001</v>
      </c>
      <c r="C768" s="29">
        <v>10910.709961</v>
      </c>
      <c r="D768" s="29">
        <v>10745.030273</v>
      </c>
      <c r="E768" s="29">
        <v>10803.980469</v>
      </c>
      <c r="F768" s="29">
        <v>10803.980469</v>
      </c>
      <c r="G768" s="29">
        <v>93672200</v>
      </c>
      <c r="H768" s="40">
        <f t="shared" si="11"/>
        <v>5.2262648155572133E-3</v>
      </c>
    </row>
    <row r="769" spans="1:8" ht="15.75" customHeight="1" x14ac:dyDescent="0.25">
      <c r="A769" s="28">
        <v>43474</v>
      </c>
      <c r="B769" s="29">
        <v>10884.75</v>
      </c>
      <c r="C769" s="29">
        <v>10961.919921999999</v>
      </c>
      <c r="D769" s="29">
        <v>10839.089844</v>
      </c>
      <c r="E769" s="29">
        <v>10893.320313</v>
      </c>
      <c r="F769" s="29">
        <v>10893.320313</v>
      </c>
      <c r="G769" s="29">
        <v>96071900</v>
      </c>
      <c r="H769" s="40">
        <f t="shared" si="11"/>
        <v>8.2691600800597342E-3</v>
      </c>
    </row>
    <row r="770" spans="1:8" ht="15.75" customHeight="1" x14ac:dyDescent="0.25">
      <c r="A770" s="28">
        <v>43475</v>
      </c>
      <c r="B770" s="29">
        <v>10843.889648</v>
      </c>
      <c r="C770" s="29">
        <v>10927.129883</v>
      </c>
      <c r="D770" s="29">
        <v>10788.049805000001</v>
      </c>
      <c r="E770" s="29">
        <v>10921.589844</v>
      </c>
      <c r="F770" s="29">
        <v>10921.589844</v>
      </c>
      <c r="G770" s="29">
        <v>77255600</v>
      </c>
      <c r="H770" s="40">
        <f t="shared" si="11"/>
        <v>2.5951252866642793E-3</v>
      </c>
    </row>
    <row r="771" spans="1:8" ht="15.75" customHeight="1" x14ac:dyDescent="0.25">
      <c r="A771" s="28">
        <v>43476</v>
      </c>
      <c r="B771" s="29">
        <v>10949.129883</v>
      </c>
      <c r="C771" s="29">
        <v>10959</v>
      </c>
      <c r="D771" s="29">
        <v>10829.919921999999</v>
      </c>
      <c r="E771" s="29">
        <v>10887.459961</v>
      </c>
      <c r="F771" s="29">
        <v>10887.459961</v>
      </c>
      <c r="G771" s="29">
        <v>75537200</v>
      </c>
      <c r="H771" s="40">
        <f t="shared" si="11"/>
        <v>-3.1249921932152702E-3</v>
      </c>
    </row>
    <row r="772" spans="1:8" ht="15.75" customHeight="1" x14ac:dyDescent="0.25">
      <c r="A772" s="28">
        <v>43479</v>
      </c>
      <c r="B772" s="29">
        <v>10820.849609000001</v>
      </c>
      <c r="C772" s="29">
        <v>10886.230469</v>
      </c>
      <c r="D772" s="29">
        <v>10786.75</v>
      </c>
      <c r="E772" s="29">
        <v>10855.910156</v>
      </c>
      <c r="F772" s="29">
        <v>10855.910156</v>
      </c>
      <c r="G772" s="29">
        <v>65945800</v>
      </c>
      <c r="H772" s="40">
        <f t="shared" ref="H772:H835" si="12">F772/F771-1</f>
        <v>-2.897811345622836E-3</v>
      </c>
    </row>
    <row r="773" spans="1:8" ht="15.75" customHeight="1" x14ac:dyDescent="0.25">
      <c r="A773" s="28">
        <v>43480</v>
      </c>
      <c r="B773" s="29">
        <v>10962.950194999999</v>
      </c>
      <c r="C773" s="29">
        <v>10994.830078000001</v>
      </c>
      <c r="D773" s="29">
        <v>10812.589844</v>
      </c>
      <c r="E773" s="29">
        <v>10891.790039</v>
      </c>
      <c r="F773" s="29">
        <v>10891.790039</v>
      </c>
      <c r="G773" s="29">
        <v>80197500</v>
      </c>
      <c r="H773" s="40">
        <f t="shared" si="12"/>
        <v>3.3051013212530567E-3</v>
      </c>
    </row>
    <row r="774" spans="1:8" ht="15.75" customHeight="1" x14ac:dyDescent="0.25">
      <c r="A774" s="28">
        <v>43481</v>
      </c>
      <c r="B774" s="29">
        <v>10940.360352</v>
      </c>
      <c r="C774" s="29">
        <v>10947.870117</v>
      </c>
      <c r="D774" s="29">
        <v>10866.389648</v>
      </c>
      <c r="E774" s="29">
        <v>10931.240234000001</v>
      </c>
      <c r="F774" s="29">
        <v>10931.240234000001</v>
      </c>
      <c r="G774" s="29">
        <v>79810600</v>
      </c>
      <c r="H774" s="40">
        <f t="shared" si="12"/>
        <v>3.6220120713623682E-3</v>
      </c>
    </row>
    <row r="775" spans="1:8" ht="15.75" customHeight="1" x14ac:dyDescent="0.25">
      <c r="A775" s="28">
        <v>43482</v>
      </c>
      <c r="B775" s="29">
        <v>10852.5</v>
      </c>
      <c r="C775" s="29">
        <v>10929.299805000001</v>
      </c>
      <c r="D775" s="29">
        <v>10822.25</v>
      </c>
      <c r="E775" s="29">
        <v>10918.620117</v>
      </c>
      <c r="F775" s="29">
        <v>10918.620117</v>
      </c>
      <c r="G775" s="29">
        <v>79327000</v>
      </c>
      <c r="H775" s="40">
        <f t="shared" si="12"/>
        <v>-1.154500013708204E-3</v>
      </c>
    </row>
    <row r="776" spans="1:8" ht="15.75" customHeight="1" x14ac:dyDescent="0.25">
      <c r="A776" s="28">
        <v>43483</v>
      </c>
      <c r="B776" s="29">
        <v>11001.309569999999</v>
      </c>
      <c r="C776" s="29">
        <v>11216.820313</v>
      </c>
      <c r="D776" s="29">
        <v>10993.830078000001</v>
      </c>
      <c r="E776" s="29">
        <v>11205.540039</v>
      </c>
      <c r="F776" s="29">
        <v>11205.540039</v>
      </c>
      <c r="G776" s="29">
        <v>119133600</v>
      </c>
      <c r="H776" s="40">
        <f t="shared" si="12"/>
        <v>2.6278038701362361E-2</v>
      </c>
    </row>
    <row r="777" spans="1:8" ht="15.75" customHeight="1" x14ac:dyDescent="0.25">
      <c r="A777" s="28">
        <v>43486</v>
      </c>
      <c r="B777" s="29">
        <v>11176.120117</v>
      </c>
      <c r="C777" s="29">
        <v>11179.910156</v>
      </c>
      <c r="D777" s="29">
        <v>11125.530273</v>
      </c>
      <c r="E777" s="29">
        <v>11136.200194999999</v>
      </c>
      <c r="F777" s="29">
        <v>11136.200194999999</v>
      </c>
      <c r="G777" s="29">
        <v>65955200</v>
      </c>
      <c r="H777" s="40">
        <f t="shared" si="12"/>
        <v>-6.1879966301193745E-3</v>
      </c>
    </row>
    <row r="778" spans="1:8" ht="15.75" customHeight="1" x14ac:dyDescent="0.25">
      <c r="A778" s="28">
        <v>43487</v>
      </c>
      <c r="B778" s="29">
        <v>11076.980469</v>
      </c>
      <c r="C778" s="29">
        <v>11142.219727</v>
      </c>
      <c r="D778" s="29">
        <v>11034.549805000001</v>
      </c>
      <c r="E778" s="29">
        <v>11090.110352</v>
      </c>
      <c r="F778" s="29">
        <v>11090.110352</v>
      </c>
      <c r="G778" s="29">
        <v>73446100</v>
      </c>
      <c r="H778" s="40">
        <f t="shared" si="12"/>
        <v>-4.1387405212680584E-3</v>
      </c>
    </row>
    <row r="779" spans="1:8" ht="15.75" customHeight="1" x14ac:dyDescent="0.25">
      <c r="A779" s="28">
        <v>43488</v>
      </c>
      <c r="B779" s="29">
        <v>11043.639648</v>
      </c>
      <c r="C779" s="29">
        <v>11135.75</v>
      </c>
      <c r="D779" s="29">
        <v>11007.209961</v>
      </c>
      <c r="E779" s="29">
        <v>11071.540039</v>
      </c>
      <c r="F779" s="29">
        <v>11071.540039</v>
      </c>
      <c r="G779" s="29">
        <v>87752900</v>
      </c>
      <c r="H779" s="40">
        <f t="shared" si="12"/>
        <v>-1.6744930763156196E-3</v>
      </c>
    </row>
    <row r="780" spans="1:8" ht="15.75" customHeight="1" x14ac:dyDescent="0.25">
      <c r="A780" s="28">
        <v>43489</v>
      </c>
      <c r="B780" s="29">
        <v>11045.639648</v>
      </c>
      <c r="C780" s="29">
        <v>11149.320313</v>
      </c>
      <c r="D780" s="29">
        <v>11032.530273</v>
      </c>
      <c r="E780" s="29">
        <v>11130.179688</v>
      </c>
      <c r="F780" s="29">
        <v>11130.179688</v>
      </c>
      <c r="G780" s="29">
        <v>110548100</v>
      </c>
      <c r="H780" s="40">
        <f t="shared" si="12"/>
        <v>5.2964311011332033E-3</v>
      </c>
    </row>
    <row r="781" spans="1:8" ht="15.75" customHeight="1" x14ac:dyDescent="0.25">
      <c r="A781" s="28">
        <v>43490</v>
      </c>
      <c r="B781" s="29">
        <v>11234.049805000001</v>
      </c>
      <c r="C781" s="29">
        <v>11321.620117</v>
      </c>
      <c r="D781" s="29">
        <v>11218.349609000001</v>
      </c>
      <c r="E781" s="29">
        <v>11281.790039</v>
      </c>
      <c r="F781" s="29">
        <v>11281.790039</v>
      </c>
      <c r="G781" s="29">
        <v>99999800</v>
      </c>
      <c r="H781" s="40">
        <f t="shared" si="12"/>
        <v>1.362155466038506E-2</v>
      </c>
    </row>
    <row r="782" spans="1:8" ht="15.75" customHeight="1" x14ac:dyDescent="0.25">
      <c r="A782" s="28">
        <v>43493</v>
      </c>
      <c r="B782" s="29">
        <v>11233.160156</v>
      </c>
      <c r="C782" s="29">
        <v>11275.209961</v>
      </c>
      <c r="D782" s="29">
        <v>11196.419921999999</v>
      </c>
      <c r="E782" s="29">
        <v>11210.309569999999</v>
      </c>
      <c r="F782" s="29">
        <v>11210.309569999999</v>
      </c>
      <c r="G782" s="29">
        <v>73121100</v>
      </c>
      <c r="H782" s="40">
        <f t="shared" si="12"/>
        <v>-6.3359155553240898E-3</v>
      </c>
    </row>
    <row r="783" spans="1:8" ht="15.75" customHeight="1" x14ac:dyDescent="0.25">
      <c r="A783" s="28">
        <v>43494</v>
      </c>
      <c r="B783" s="29">
        <v>11191.519531</v>
      </c>
      <c r="C783" s="29">
        <v>11276.280273</v>
      </c>
      <c r="D783" s="29">
        <v>11159.169921999999</v>
      </c>
      <c r="E783" s="29">
        <v>11218.830078000001</v>
      </c>
      <c r="F783" s="29">
        <v>11218.830078000001</v>
      </c>
      <c r="G783" s="29">
        <v>75129000</v>
      </c>
      <c r="H783" s="40">
        <f t="shared" si="12"/>
        <v>7.6006000965422871E-4</v>
      </c>
    </row>
    <row r="784" spans="1:8" ht="15.75" customHeight="1" x14ac:dyDescent="0.25">
      <c r="A784" s="28">
        <v>43495</v>
      </c>
      <c r="B784" s="29">
        <v>11210.679688</v>
      </c>
      <c r="C784" s="29">
        <v>11215.209961</v>
      </c>
      <c r="D784" s="29">
        <v>11132.379883</v>
      </c>
      <c r="E784" s="29">
        <v>11181.660156</v>
      </c>
      <c r="F784" s="29">
        <v>11181.660156</v>
      </c>
      <c r="G784" s="29">
        <v>73630500</v>
      </c>
      <c r="H784" s="40">
        <f t="shared" si="12"/>
        <v>-3.3131727409697609E-3</v>
      </c>
    </row>
    <row r="785" spans="1:8" ht="15.75" customHeight="1" x14ac:dyDescent="0.25">
      <c r="A785" s="28">
        <v>43496</v>
      </c>
      <c r="B785" s="29">
        <v>11257.919921999999</v>
      </c>
      <c r="C785" s="29">
        <v>11311.370117</v>
      </c>
      <c r="D785" s="29">
        <v>11051.110352</v>
      </c>
      <c r="E785" s="29">
        <v>11173.099609000001</v>
      </c>
      <c r="F785" s="29">
        <v>11173.099609000001</v>
      </c>
      <c r="G785" s="29">
        <v>111945200</v>
      </c>
      <c r="H785" s="40">
        <f t="shared" si="12"/>
        <v>-7.6558819357475105E-4</v>
      </c>
    </row>
    <row r="786" spans="1:8" ht="15.75" customHeight="1" x14ac:dyDescent="0.25">
      <c r="A786" s="28">
        <v>43497</v>
      </c>
      <c r="B786" s="29">
        <v>11198.459961</v>
      </c>
      <c r="C786" s="29">
        <v>11218.509765999999</v>
      </c>
      <c r="D786" s="29">
        <v>11116.080078000001</v>
      </c>
      <c r="E786" s="29">
        <v>11180.660156</v>
      </c>
      <c r="F786" s="29">
        <v>11180.660156</v>
      </c>
      <c r="G786" s="29">
        <v>101700800</v>
      </c>
      <c r="H786" s="40">
        <f t="shared" si="12"/>
        <v>6.7667408906912918E-4</v>
      </c>
    </row>
    <row r="787" spans="1:8" ht="15.75" customHeight="1" x14ac:dyDescent="0.25">
      <c r="A787" s="28">
        <v>43500</v>
      </c>
      <c r="B787" s="29">
        <v>11180.419921999999</v>
      </c>
      <c r="C787" s="29">
        <v>11209.309569999999</v>
      </c>
      <c r="D787" s="29">
        <v>11100.339844</v>
      </c>
      <c r="E787" s="29">
        <v>11176.580078000001</v>
      </c>
      <c r="F787" s="29">
        <v>11176.580078000001</v>
      </c>
      <c r="G787" s="29">
        <v>74165400</v>
      </c>
      <c r="H787" s="40">
        <f t="shared" si="12"/>
        <v>-3.6492281699573859E-4</v>
      </c>
    </row>
    <row r="788" spans="1:8" ht="15.75" customHeight="1" x14ac:dyDescent="0.25">
      <c r="A788" s="28">
        <v>43501</v>
      </c>
      <c r="B788" s="29">
        <v>11178.75</v>
      </c>
      <c r="C788" s="29">
        <v>11371.740234000001</v>
      </c>
      <c r="D788" s="29">
        <v>11177.700194999999</v>
      </c>
      <c r="E788" s="29">
        <v>11367.980469</v>
      </c>
      <c r="F788" s="29">
        <v>11367.980469</v>
      </c>
      <c r="G788" s="29">
        <v>89418800</v>
      </c>
      <c r="H788" s="40">
        <f t="shared" si="12"/>
        <v>1.7125130376576703E-2</v>
      </c>
    </row>
    <row r="789" spans="1:8" ht="15.75" customHeight="1" x14ac:dyDescent="0.25">
      <c r="A789" s="28">
        <v>43502</v>
      </c>
      <c r="B789" s="29">
        <v>11337.540039</v>
      </c>
      <c r="C789" s="29">
        <v>11347.940430000001</v>
      </c>
      <c r="D789" s="29">
        <v>11297.419921999999</v>
      </c>
      <c r="E789" s="29">
        <v>11324.719727</v>
      </c>
      <c r="F789" s="29">
        <v>11324.719727</v>
      </c>
      <c r="G789" s="29">
        <v>75894800</v>
      </c>
      <c r="H789" s="40">
        <f t="shared" si="12"/>
        <v>-3.8054905282403073E-3</v>
      </c>
    </row>
    <row r="790" spans="1:8" ht="15.75" customHeight="1" x14ac:dyDescent="0.25">
      <c r="A790" s="28">
        <v>43503</v>
      </c>
      <c r="B790" s="29">
        <v>11262.969727</v>
      </c>
      <c r="C790" s="29">
        <v>11286.459961</v>
      </c>
      <c r="D790" s="29">
        <v>11022.019531</v>
      </c>
      <c r="E790" s="29">
        <v>11022.019531</v>
      </c>
      <c r="F790" s="29">
        <v>11022.019531</v>
      </c>
      <c r="G790" s="29">
        <v>108021800</v>
      </c>
      <c r="H790" s="40">
        <f t="shared" si="12"/>
        <v>-2.6729155625663137E-2</v>
      </c>
    </row>
    <row r="791" spans="1:8" ht="15.75" customHeight="1" x14ac:dyDescent="0.25">
      <c r="A791" s="28">
        <v>43504</v>
      </c>
      <c r="B791" s="29">
        <v>10991.790039</v>
      </c>
      <c r="C791" s="29">
        <v>11045.410156</v>
      </c>
      <c r="D791" s="29">
        <v>10863.559569999999</v>
      </c>
      <c r="E791" s="29">
        <v>10906.780273</v>
      </c>
      <c r="F791" s="29">
        <v>10906.780273</v>
      </c>
      <c r="G791" s="29">
        <v>102300800</v>
      </c>
      <c r="H791" s="40">
        <f t="shared" si="12"/>
        <v>-1.0455366884070894E-2</v>
      </c>
    </row>
    <row r="792" spans="1:8" ht="15.75" customHeight="1" x14ac:dyDescent="0.25">
      <c r="A792" s="28">
        <v>43507</v>
      </c>
      <c r="B792" s="29">
        <v>10955.830078000001</v>
      </c>
      <c r="C792" s="29">
        <v>11041.950194999999</v>
      </c>
      <c r="D792" s="29">
        <v>10944.580078000001</v>
      </c>
      <c r="E792" s="29">
        <v>11014.589844</v>
      </c>
      <c r="F792" s="29">
        <v>11014.589844</v>
      </c>
      <c r="G792" s="29">
        <v>69553100</v>
      </c>
      <c r="H792" s="40">
        <f t="shared" si="12"/>
        <v>9.8846376567138794E-3</v>
      </c>
    </row>
    <row r="793" spans="1:8" ht="15.75" customHeight="1" x14ac:dyDescent="0.25">
      <c r="A793" s="28">
        <v>43508</v>
      </c>
      <c r="B793" s="29">
        <v>11123.429688</v>
      </c>
      <c r="C793" s="29">
        <v>11164.379883</v>
      </c>
      <c r="D793" s="29">
        <v>11116.860352</v>
      </c>
      <c r="E793" s="29">
        <v>11126.080078000001</v>
      </c>
      <c r="F793" s="29">
        <v>11126.080078000001</v>
      </c>
      <c r="G793" s="29">
        <v>74843600</v>
      </c>
      <c r="H793" s="40">
        <f t="shared" si="12"/>
        <v>1.0122050442099129E-2</v>
      </c>
    </row>
    <row r="794" spans="1:8" ht="15.75" customHeight="1" x14ac:dyDescent="0.25">
      <c r="A794" s="28">
        <v>43509</v>
      </c>
      <c r="B794" s="29">
        <v>11174.849609000001</v>
      </c>
      <c r="C794" s="29">
        <v>11217.299805000001</v>
      </c>
      <c r="D794" s="29">
        <v>11125.589844</v>
      </c>
      <c r="E794" s="29">
        <v>11167.219727</v>
      </c>
      <c r="F794" s="29">
        <v>11167.219727</v>
      </c>
      <c r="G794" s="29">
        <v>69772400</v>
      </c>
      <c r="H794" s="40">
        <f t="shared" si="12"/>
        <v>3.6975869948434603E-3</v>
      </c>
    </row>
    <row r="795" spans="1:8" ht="15.75" customHeight="1" x14ac:dyDescent="0.25">
      <c r="A795" s="28">
        <v>43510</v>
      </c>
      <c r="B795" s="29">
        <v>11257.799805000001</v>
      </c>
      <c r="C795" s="29">
        <v>11260.549805000001</v>
      </c>
      <c r="D795" s="29">
        <v>11077.780273</v>
      </c>
      <c r="E795" s="29">
        <v>11089.790039</v>
      </c>
      <c r="F795" s="29">
        <v>11089.790039</v>
      </c>
      <c r="G795" s="29">
        <v>83384200</v>
      </c>
      <c r="H795" s="40">
        <f t="shared" si="12"/>
        <v>-6.9336585016582797E-3</v>
      </c>
    </row>
    <row r="796" spans="1:8" ht="15.75" customHeight="1" x14ac:dyDescent="0.25">
      <c r="A796" s="28">
        <v>43511</v>
      </c>
      <c r="B796" s="29">
        <v>11044.799805000001</v>
      </c>
      <c r="C796" s="29">
        <v>11323.049805000001</v>
      </c>
      <c r="D796" s="29">
        <v>11018.950194999999</v>
      </c>
      <c r="E796" s="29">
        <v>11299.799805000001</v>
      </c>
      <c r="F796" s="29">
        <v>11299.799805000001</v>
      </c>
      <c r="G796" s="29">
        <v>105640900</v>
      </c>
      <c r="H796" s="40">
        <f t="shared" si="12"/>
        <v>1.8937217500191617E-2</v>
      </c>
    </row>
    <row r="797" spans="1:8" ht="15.75" customHeight="1" x14ac:dyDescent="0.25">
      <c r="A797" s="28">
        <v>43514</v>
      </c>
      <c r="B797" s="29">
        <v>11287.740234000001</v>
      </c>
      <c r="C797" s="29">
        <v>11318.190430000001</v>
      </c>
      <c r="D797" s="29">
        <v>11256.269531</v>
      </c>
      <c r="E797" s="29">
        <v>11299.200194999999</v>
      </c>
      <c r="F797" s="29">
        <v>11299.200194999999</v>
      </c>
      <c r="G797" s="29">
        <v>55484300</v>
      </c>
      <c r="H797" s="40">
        <f t="shared" si="12"/>
        <v>-5.3063771956018968E-5</v>
      </c>
    </row>
    <row r="798" spans="1:8" ht="15.75" customHeight="1" x14ac:dyDescent="0.25">
      <c r="A798" s="28">
        <v>43515</v>
      </c>
      <c r="B798" s="29">
        <v>11280.730469</v>
      </c>
      <c r="C798" s="29">
        <v>11371.440430000001</v>
      </c>
      <c r="D798" s="29">
        <v>11244.519531</v>
      </c>
      <c r="E798" s="29">
        <v>11309.209961</v>
      </c>
      <c r="F798" s="29">
        <v>11309.209961</v>
      </c>
      <c r="G798" s="29">
        <v>67147500</v>
      </c>
      <c r="H798" s="40">
        <f t="shared" si="12"/>
        <v>8.8588270207212716E-4</v>
      </c>
    </row>
    <row r="799" spans="1:8" ht="15.75" customHeight="1" x14ac:dyDescent="0.25">
      <c r="A799" s="28">
        <v>43516</v>
      </c>
      <c r="B799" s="29">
        <v>11338.740234000001</v>
      </c>
      <c r="C799" s="29">
        <v>11437.469727</v>
      </c>
      <c r="D799" s="29">
        <v>11318.740234000001</v>
      </c>
      <c r="E799" s="29">
        <v>11401.969727</v>
      </c>
      <c r="F799" s="29">
        <v>11401.969727</v>
      </c>
      <c r="G799" s="29">
        <v>71844800</v>
      </c>
      <c r="H799" s="40">
        <f t="shared" si="12"/>
        <v>8.2021437677683995E-3</v>
      </c>
    </row>
    <row r="800" spans="1:8" ht="15.75" customHeight="1" x14ac:dyDescent="0.25">
      <c r="A800" s="28">
        <v>43517</v>
      </c>
      <c r="B800" s="29">
        <v>11448.650390999999</v>
      </c>
      <c r="C800" s="29">
        <v>11454.440430000001</v>
      </c>
      <c r="D800" s="29">
        <v>11392.269531</v>
      </c>
      <c r="E800" s="29">
        <v>11423.280273</v>
      </c>
      <c r="F800" s="29">
        <v>11423.280273</v>
      </c>
      <c r="G800" s="29">
        <v>77779400</v>
      </c>
      <c r="H800" s="40">
        <f t="shared" si="12"/>
        <v>1.8690232047833266E-3</v>
      </c>
    </row>
    <row r="801" spans="1:8" ht="15.75" customHeight="1" x14ac:dyDescent="0.25">
      <c r="A801" s="28">
        <v>43518</v>
      </c>
      <c r="B801" s="29">
        <v>11422.620117</v>
      </c>
      <c r="C801" s="29">
        <v>11504.709961</v>
      </c>
      <c r="D801" s="29">
        <v>11420.740234000001</v>
      </c>
      <c r="E801" s="29">
        <v>11457.700194999999</v>
      </c>
      <c r="F801" s="29">
        <v>11457.700194999999</v>
      </c>
      <c r="G801" s="29">
        <v>66893800</v>
      </c>
      <c r="H801" s="40">
        <f t="shared" si="12"/>
        <v>3.0131381860036832E-3</v>
      </c>
    </row>
    <row r="802" spans="1:8" ht="15.75" customHeight="1" x14ac:dyDescent="0.25">
      <c r="A802" s="28">
        <v>43521</v>
      </c>
      <c r="B802" s="29">
        <v>11517.759765999999</v>
      </c>
      <c r="C802" s="29">
        <v>11544.309569999999</v>
      </c>
      <c r="D802" s="29">
        <v>11480.490234000001</v>
      </c>
      <c r="E802" s="29">
        <v>11505.389648</v>
      </c>
      <c r="F802" s="29">
        <v>11505.389648</v>
      </c>
      <c r="G802" s="29">
        <v>69949900</v>
      </c>
      <c r="H802" s="40">
        <f t="shared" si="12"/>
        <v>4.1622186117953319E-3</v>
      </c>
    </row>
    <row r="803" spans="1:8" ht="15.75" customHeight="1" x14ac:dyDescent="0.25">
      <c r="A803" s="28">
        <v>43522</v>
      </c>
      <c r="B803" s="29">
        <v>11446.290039</v>
      </c>
      <c r="C803" s="29">
        <v>11556.870117</v>
      </c>
      <c r="D803" s="29">
        <v>11441.870117</v>
      </c>
      <c r="E803" s="29">
        <v>11540.790039</v>
      </c>
      <c r="F803" s="29">
        <v>11540.790039</v>
      </c>
      <c r="G803" s="29">
        <v>74034400</v>
      </c>
      <c r="H803" s="40">
        <f t="shared" si="12"/>
        <v>3.0768528561875286E-3</v>
      </c>
    </row>
    <row r="804" spans="1:8" ht="15.75" customHeight="1" x14ac:dyDescent="0.25">
      <c r="A804" s="28">
        <v>43523</v>
      </c>
      <c r="B804" s="29">
        <v>11493.809569999999</v>
      </c>
      <c r="C804" s="29">
        <v>11521.219727</v>
      </c>
      <c r="D804" s="29">
        <v>11442.969727</v>
      </c>
      <c r="E804" s="29">
        <v>11487.330078000001</v>
      </c>
      <c r="F804" s="29">
        <v>11487.330078000001</v>
      </c>
      <c r="G804" s="29">
        <v>84265200</v>
      </c>
      <c r="H804" s="40">
        <f t="shared" si="12"/>
        <v>-4.6322618139087446E-3</v>
      </c>
    </row>
    <row r="805" spans="1:8" ht="15.75" customHeight="1" x14ac:dyDescent="0.25">
      <c r="A805" s="28">
        <v>43524</v>
      </c>
      <c r="B805" s="29">
        <v>11430.799805000001</v>
      </c>
      <c r="C805" s="29">
        <v>11524.990234000001</v>
      </c>
      <c r="D805" s="29">
        <v>11416.080078000001</v>
      </c>
      <c r="E805" s="29">
        <v>11515.639648</v>
      </c>
      <c r="F805" s="29">
        <v>11515.639648</v>
      </c>
      <c r="G805" s="29">
        <v>84129900</v>
      </c>
      <c r="H805" s="40">
        <f t="shared" si="12"/>
        <v>2.4644168669112343E-3</v>
      </c>
    </row>
    <row r="806" spans="1:8" ht="15.75" customHeight="1" x14ac:dyDescent="0.25">
      <c r="A806" s="28">
        <v>43525</v>
      </c>
      <c r="B806" s="29">
        <v>11584.240234000001</v>
      </c>
      <c r="C806" s="29">
        <v>11676.860352</v>
      </c>
      <c r="D806" s="29">
        <v>11583.080078000001</v>
      </c>
      <c r="E806" s="29">
        <v>11601.679688</v>
      </c>
      <c r="F806" s="29">
        <v>11601.679688</v>
      </c>
      <c r="G806" s="29">
        <v>72715100</v>
      </c>
      <c r="H806" s="40">
        <f t="shared" si="12"/>
        <v>7.4715814865693453E-3</v>
      </c>
    </row>
    <row r="807" spans="1:8" ht="15.75" customHeight="1" x14ac:dyDescent="0.25">
      <c r="A807" s="28">
        <v>43528</v>
      </c>
      <c r="B807" s="29">
        <v>11646.209961</v>
      </c>
      <c r="C807" s="29">
        <v>11650.440430000001</v>
      </c>
      <c r="D807" s="29">
        <v>11591.740234000001</v>
      </c>
      <c r="E807" s="29">
        <v>11592.660156</v>
      </c>
      <c r="F807" s="29">
        <v>11592.660156</v>
      </c>
      <c r="G807" s="29">
        <v>58412600</v>
      </c>
      <c r="H807" s="40">
        <f t="shared" si="12"/>
        <v>-7.7743328919255283E-4</v>
      </c>
    </row>
    <row r="808" spans="1:8" ht="15.75" customHeight="1" x14ac:dyDescent="0.25">
      <c r="A808" s="28">
        <v>43529</v>
      </c>
      <c r="B808" s="29">
        <v>11570.969727</v>
      </c>
      <c r="C808" s="29">
        <v>11627.780273</v>
      </c>
      <c r="D808" s="29">
        <v>11551.450194999999</v>
      </c>
      <c r="E808" s="29">
        <v>11620.740234000001</v>
      </c>
      <c r="F808" s="29">
        <v>11620.740234000001</v>
      </c>
      <c r="G808" s="29">
        <v>63643000</v>
      </c>
      <c r="H808" s="40">
        <f t="shared" si="12"/>
        <v>2.4222290330375706E-3</v>
      </c>
    </row>
    <row r="809" spans="1:8" ht="15.75" customHeight="1" x14ac:dyDescent="0.25">
      <c r="A809" s="28">
        <v>43530</v>
      </c>
      <c r="B809" s="29">
        <v>11593.209961</v>
      </c>
      <c r="C809" s="29">
        <v>11652.769531</v>
      </c>
      <c r="D809" s="29">
        <v>11565.219727</v>
      </c>
      <c r="E809" s="29">
        <v>11587.629883</v>
      </c>
      <c r="F809" s="29">
        <v>11587.629883</v>
      </c>
      <c r="G809" s="29">
        <v>65204400</v>
      </c>
      <c r="H809" s="40">
        <f t="shared" si="12"/>
        <v>-2.8492462901051896E-3</v>
      </c>
    </row>
    <row r="810" spans="1:8" ht="15.75" customHeight="1" x14ac:dyDescent="0.25">
      <c r="A810" s="28">
        <v>43531</v>
      </c>
      <c r="B810" s="29">
        <v>11546.419921999999</v>
      </c>
      <c r="C810" s="29">
        <v>11612.950194999999</v>
      </c>
      <c r="D810" s="29">
        <v>11452.860352</v>
      </c>
      <c r="E810" s="29">
        <v>11517.799805000001</v>
      </c>
      <c r="F810" s="29">
        <v>11517.799805000001</v>
      </c>
      <c r="G810" s="29">
        <v>99533100</v>
      </c>
      <c r="H810" s="40">
        <f t="shared" si="12"/>
        <v>-6.0262606508035832E-3</v>
      </c>
    </row>
    <row r="811" spans="1:8" ht="15.75" customHeight="1" x14ac:dyDescent="0.25">
      <c r="A811" s="28">
        <v>43532</v>
      </c>
      <c r="B811" s="29">
        <v>11429.769531</v>
      </c>
      <c r="C811" s="29">
        <v>11475.549805000001</v>
      </c>
      <c r="D811" s="29">
        <v>11405.209961</v>
      </c>
      <c r="E811" s="29">
        <v>11457.839844</v>
      </c>
      <c r="F811" s="29">
        <v>11457.839844</v>
      </c>
      <c r="G811" s="29">
        <v>81946100</v>
      </c>
      <c r="H811" s="40">
        <f t="shared" si="12"/>
        <v>-5.2058519869369047E-3</v>
      </c>
    </row>
    <row r="812" spans="1:8" ht="15.75" customHeight="1" x14ac:dyDescent="0.25">
      <c r="A812" s="28">
        <v>43535</v>
      </c>
      <c r="B812" s="29">
        <v>11497.980469</v>
      </c>
      <c r="C812" s="29">
        <v>11550.589844</v>
      </c>
      <c r="D812" s="29">
        <v>11462.900390999999</v>
      </c>
      <c r="E812" s="29">
        <v>11543.480469</v>
      </c>
      <c r="F812" s="29">
        <v>11543.480469</v>
      </c>
      <c r="G812" s="29">
        <v>71575600</v>
      </c>
      <c r="H812" s="40">
        <f t="shared" si="12"/>
        <v>7.4744128182979708E-3</v>
      </c>
    </row>
    <row r="813" spans="1:8" ht="15.75" customHeight="1" x14ac:dyDescent="0.25">
      <c r="A813" s="28">
        <v>43536</v>
      </c>
      <c r="B813" s="29">
        <v>11612.459961</v>
      </c>
      <c r="C813" s="29">
        <v>11618.730469</v>
      </c>
      <c r="D813" s="29">
        <v>11499.469727</v>
      </c>
      <c r="E813" s="29">
        <v>11524.169921999999</v>
      </c>
      <c r="F813" s="29">
        <v>11524.169921999999</v>
      </c>
      <c r="G813" s="29">
        <v>87365300</v>
      </c>
      <c r="H813" s="40">
        <f t="shared" si="12"/>
        <v>-1.6728530924324803E-3</v>
      </c>
    </row>
    <row r="814" spans="1:8" ht="15.75" customHeight="1" x14ac:dyDescent="0.25">
      <c r="A814" s="28">
        <v>43537</v>
      </c>
      <c r="B814" s="29">
        <v>11499.320313</v>
      </c>
      <c r="C814" s="29">
        <v>11586.900390999999</v>
      </c>
      <c r="D814" s="29">
        <v>11486.740234000001</v>
      </c>
      <c r="E814" s="29">
        <v>11572.410156</v>
      </c>
      <c r="F814" s="29">
        <v>11572.410156</v>
      </c>
      <c r="G814" s="29">
        <v>78369100</v>
      </c>
      <c r="H814" s="40">
        <f t="shared" si="12"/>
        <v>4.1860050942070792E-3</v>
      </c>
    </row>
    <row r="815" spans="1:8" ht="15.75" customHeight="1" x14ac:dyDescent="0.25">
      <c r="A815" s="28">
        <v>43538</v>
      </c>
      <c r="B815" s="29">
        <v>11573.419921999999</v>
      </c>
      <c r="C815" s="29">
        <v>11635.759765999999</v>
      </c>
      <c r="D815" s="29">
        <v>11541.099609000001</v>
      </c>
      <c r="E815" s="29">
        <v>11587.469727</v>
      </c>
      <c r="F815" s="29">
        <v>11587.469727</v>
      </c>
      <c r="G815" s="29">
        <v>87594200</v>
      </c>
      <c r="H815" s="40">
        <f t="shared" si="12"/>
        <v>1.3013340174596877E-3</v>
      </c>
    </row>
    <row r="816" spans="1:8" ht="15.75" customHeight="1" x14ac:dyDescent="0.25">
      <c r="A816" s="28">
        <v>43539</v>
      </c>
      <c r="B816" s="29">
        <v>11608.669921999999</v>
      </c>
      <c r="C816" s="29">
        <v>11725.660156</v>
      </c>
      <c r="D816" s="29">
        <v>11575.330078000001</v>
      </c>
      <c r="E816" s="29">
        <v>11685.690430000001</v>
      </c>
      <c r="F816" s="29">
        <v>11685.690430000001</v>
      </c>
      <c r="G816" s="29">
        <v>187987500</v>
      </c>
      <c r="H816" s="40">
        <f t="shared" si="12"/>
        <v>8.4764582185821169E-3</v>
      </c>
    </row>
    <row r="817" spans="1:8" ht="15.75" customHeight="1" x14ac:dyDescent="0.25">
      <c r="A817" s="28">
        <v>43542</v>
      </c>
      <c r="B817" s="29">
        <v>11685.540039</v>
      </c>
      <c r="C817" s="29">
        <v>11712.360352</v>
      </c>
      <c r="D817" s="29">
        <v>11635.879883</v>
      </c>
      <c r="E817" s="29">
        <v>11657.059569999999</v>
      </c>
      <c r="F817" s="29">
        <v>11657.059569999999</v>
      </c>
      <c r="G817" s="29">
        <v>91113700</v>
      </c>
      <c r="H817" s="40">
        <f t="shared" si="12"/>
        <v>-2.450078595826799E-3</v>
      </c>
    </row>
    <row r="818" spans="1:8" ht="15.75" customHeight="1" x14ac:dyDescent="0.25">
      <c r="A818" s="28">
        <v>43543</v>
      </c>
      <c r="B818" s="29">
        <v>11672.759765999999</v>
      </c>
      <c r="C818" s="29">
        <v>11823.290039</v>
      </c>
      <c r="D818" s="29">
        <v>11652.019531</v>
      </c>
      <c r="E818" s="29">
        <v>11788.410156</v>
      </c>
      <c r="F818" s="29">
        <v>11788.410156</v>
      </c>
      <c r="G818" s="29">
        <v>81542500</v>
      </c>
      <c r="H818" s="40">
        <f t="shared" si="12"/>
        <v>1.1267900383561402E-2</v>
      </c>
    </row>
    <row r="819" spans="1:8" ht="15.75" customHeight="1" x14ac:dyDescent="0.25">
      <c r="A819" s="28">
        <v>43544</v>
      </c>
      <c r="B819" s="29">
        <v>11704.440430000001</v>
      </c>
      <c r="C819" s="29">
        <v>11721.410156</v>
      </c>
      <c r="D819" s="29">
        <v>11596.200194999999</v>
      </c>
      <c r="E819" s="29">
        <v>11603.889648</v>
      </c>
      <c r="F819" s="29">
        <v>11603.889648</v>
      </c>
      <c r="G819" s="29">
        <v>100826500</v>
      </c>
      <c r="H819" s="40">
        <f t="shared" si="12"/>
        <v>-1.5652705119534982E-2</v>
      </c>
    </row>
    <row r="820" spans="1:8" ht="15.75" customHeight="1" x14ac:dyDescent="0.25">
      <c r="A820" s="28">
        <v>43545</v>
      </c>
      <c r="B820" s="29">
        <v>11566.870117</v>
      </c>
      <c r="C820" s="29">
        <v>11582.540039</v>
      </c>
      <c r="D820" s="29">
        <v>11467.790039</v>
      </c>
      <c r="E820" s="29">
        <v>11549.959961</v>
      </c>
      <c r="F820" s="29">
        <v>11549.959961</v>
      </c>
      <c r="G820" s="29">
        <v>91619300</v>
      </c>
      <c r="H820" s="40">
        <f t="shared" si="12"/>
        <v>-4.6475525565942144E-3</v>
      </c>
    </row>
    <row r="821" spans="1:8" ht="15.75" customHeight="1" x14ac:dyDescent="0.25">
      <c r="A821" s="28">
        <v>43546</v>
      </c>
      <c r="B821" s="29">
        <v>11578.389648</v>
      </c>
      <c r="C821" s="29">
        <v>11623.969727</v>
      </c>
      <c r="D821" s="29">
        <v>11356.490234000001</v>
      </c>
      <c r="E821" s="29">
        <v>11364.169921999999</v>
      </c>
      <c r="F821" s="29">
        <v>11364.169921999999</v>
      </c>
      <c r="G821" s="29">
        <v>112187500</v>
      </c>
      <c r="H821" s="40">
        <f t="shared" si="12"/>
        <v>-1.6085773424959648E-2</v>
      </c>
    </row>
    <row r="822" spans="1:8" ht="15.75" customHeight="1" x14ac:dyDescent="0.25">
      <c r="A822" s="28">
        <v>43549</v>
      </c>
      <c r="B822" s="29">
        <v>11323.200194999999</v>
      </c>
      <c r="C822" s="29">
        <v>11392</v>
      </c>
      <c r="D822" s="29">
        <v>11312.540039</v>
      </c>
      <c r="E822" s="29">
        <v>11346.650390999999</v>
      </c>
      <c r="F822" s="29">
        <v>11346.650390999999</v>
      </c>
      <c r="G822" s="29">
        <v>75056300</v>
      </c>
      <c r="H822" s="40">
        <f t="shared" si="12"/>
        <v>-1.5416463428695737E-3</v>
      </c>
    </row>
    <row r="823" spans="1:8" ht="15.75" customHeight="1" x14ac:dyDescent="0.25">
      <c r="A823" s="28">
        <v>43550</v>
      </c>
      <c r="B823" s="29">
        <v>11374.179688</v>
      </c>
      <c r="C823" s="29">
        <v>11447.129883</v>
      </c>
      <c r="D823" s="29">
        <v>11299.799805000001</v>
      </c>
      <c r="E823" s="29">
        <v>11419.480469</v>
      </c>
      <c r="F823" s="29">
        <v>11419.480469</v>
      </c>
      <c r="G823" s="29">
        <v>79984300</v>
      </c>
      <c r="H823" s="40">
        <f t="shared" si="12"/>
        <v>6.418641228055133E-3</v>
      </c>
    </row>
    <row r="824" spans="1:8" ht="15.75" customHeight="1" x14ac:dyDescent="0.25">
      <c r="A824" s="28">
        <v>43551</v>
      </c>
      <c r="B824" s="29">
        <v>11439.019531</v>
      </c>
      <c r="C824" s="29">
        <v>11502.349609000001</v>
      </c>
      <c r="D824" s="29">
        <v>11368.129883</v>
      </c>
      <c r="E824" s="29">
        <v>11419.040039</v>
      </c>
      <c r="F824" s="29">
        <v>11419.040039</v>
      </c>
      <c r="G824" s="29">
        <v>102107000</v>
      </c>
      <c r="H824" s="40">
        <f t="shared" si="12"/>
        <v>-3.8568304503550088E-5</v>
      </c>
    </row>
    <row r="825" spans="1:8" ht="15.75" customHeight="1" x14ac:dyDescent="0.25">
      <c r="A825" s="28">
        <v>43552</v>
      </c>
      <c r="B825" s="29">
        <v>11422.160156</v>
      </c>
      <c r="C825" s="29">
        <v>11494.150390999999</v>
      </c>
      <c r="D825" s="29">
        <v>11414.660156</v>
      </c>
      <c r="E825" s="29">
        <v>11428.160156</v>
      </c>
      <c r="F825" s="29">
        <v>11428.160156</v>
      </c>
      <c r="G825" s="29">
        <v>89405300</v>
      </c>
      <c r="H825" s="40">
        <f t="shared" si="12"/>
        <v>7.9867633083452461E-4</v>
      </c>
    </row>
    <row r="826" spans="1:8" ht="15.75" customHeight="1" x14ac:dyDescent="0.25">
      <c r="A826" s="28">
        <v>43553</v>
      </c>
      <c r="B826" s="29">
        <v>11492.089844</v>
      </c>
      <c r="C826" s="29">
        <v>11549.419921999999</v>
      </c>
      <c r="D826" s="29">
        <v>11442.120117</v>
      </c>
      <c r="E826" s="29">
        <v>11526.040039</v>
      </c>
      <c r="F826" s="29">
        <v>11526.040039</v>
      </c>
      <c r="G826" s="29">
        <v>89325500</v>
      </c>
      <c r="H826" s="40">
        <f t="shared" si="12"/>
        <v>8.564797978317662E-3</v>
      </c>
    </row>
    <row r="827" spans="1:8" ht="15.75" customHeight="1" x14ac:dyDescent="0.25">
      <c r="A827" s="28">
        <v>43556</v>
      </c>
      <c r="B827" s="29">
        <v>11617.179688</v>
      </c>
      <c r="C827" s="29">
        <v>11706.639648</v>
      </c>
      <c r="D827" s="29">
        <v>11612.700194999999</v>
      </c>
      <c r="E827" s="29">
        <v>11681.990234000001</v>
      </c>
      <c r="F827" s="29">
        <v>11681.990234000001</v>
      </c>
      <c r="G827" s="29">
        <v>96979200</v>
      </c>
      <c r="H827" s="40">
        <f t="shared" si="12"/>
        <v>1.3530249285298446E-2</v>
      </c>
    </row>
    <row r="828" spans="1:8" ht="15.75" customHeight="1" x14ac:dyDescent="0.25">
      <c r="A828" s="28">
        <v>43557</v>
      </c>
      <c r="B828" s="29">
        <v>11703.240234000001</v>
      </c>
      <c r="C828" s="29">
        <v>11777.650390999999</v>
      </c>
      <c r="D828" s="29">
        <v>11659.150390999999</v>
      </c>
      <c r="E828" s="29">
        <v>11754.790039</v>
      </c>
      <c r="F828" s="29">
        <v>11754.790039</v>
      </c>
      <c r="G828" s="29">
        <v>77384300</v>
      </c>
      <c r="H828" s="40">
        <f t="shared" si="12"/>
        <v>6.2317981389949928E-3</v>
      </c>
    </row>
    <row r="829" spans="1:8" ht="15.75" customHeight="1" x14ac:dyDescent="0.25">
      <c r="A829" s="28">
        <v>43558</v>
      </c>
      <c r="B829" s="29">
        <v>11855.400390999999</v>
      </c>
      <c r="C829" s="29">
        <v>11961.360352</v>
      </c>
      <c r="D829" s="29">
        <v>11854.209961</v>
      </c>
      <c r="E829" s="29">
        <v>11954.400390999999</v>
      </c>
      <c r="F829" s="29">
        <v>11954.400390999999</v>
      </c>
      <c r="G829" s="29">
        <v>93396300</v>
      </c>
      <c r="H829" s="40">
        <f t="shared" si="12"/>
        <v>1.6981192461773764E-2</v>
      </c>
    </row>
    <row r="830" spans="1:8" ht="15.75" customHeight="1" x14ac:dyDescent="0.25">
      <c r="A830" s="28">
        <v>43559</v>
      </c>
      <c r="B830" s="29">
        <v>11924.610352</v>
      </c>
      <c r="C830" s="29">
        <v>12029.259765999999</v>
      </c>
      <c r="D830" s="29">
        <v>11916.570313</v>
      </c>
      <c r="E830" s="29">
        <v>11988.009765999999</v>
      </c>
      <c r="F830" s="29">
        <v>11988.009765999999</v>
      </c>
      <c r="G830" s="29">
        <v>77816900</v>
      </c>
      <c r="H830" s="40">
        <f t="shared" si="12"/>
        <v>2.8114647243455693E-3</v>
      </c>
    </row>
    <row r="831" spans="1:8" ht="15.75" customHeight="1" x14ac:dyDescent="0.25">
      <c r="A831" s="28">
        <v>43560</v>
      </c>
      <c r="B831" s="29">
        <v>11993.219727</v>
      </c>
      <c r="C831" s="29">
        <v>12024.230469</v>
      </c>
      <c r="D831" s="29">
        <v>11967.700194999999</v>
      </c>
      <c r="E831" s="29">
        <v>12009.75</v>
      </c>
      <c r="F831" s="29">
        <v>12009.75</v>
      </c>
      <c r="G831" s="29">
        <v>72712300</v>
      </c>
      <c r="H831" s="40">
        <f t="shared" si="12"/>
        <v>1.8134981889703639E-3</v>
      </c>
    </row>
    <row r="832" spans="1:8" ht="15.75" customHeight="1" x14ac:dyDescent="0.25">
      <c r="A832" s="28">
        <v>43563</v>
      </c>
      <c r="B832" s="29">
        <v>11979.730469</v>
      </c>
      <c r="C832" s="29">
        <v>11989.589844</v>
      </c>
      <c r="D832" s="29">
        <v>11948.259765999999</v>
      </c>
      <c r="E832" s="29">
        <v>11963.400390999999</v>
      </c>
      <c r="F832" s="29">
        <v>11963.400390999999</v>
      </c>
      <c r="G832" s="29">
        <v>63676500</v>
      </c>
      <c r="H832" s="40">
        <f t="shared" si="12"/>
        <v>-3.8593317096526913E-3</v>
      </c>
    </row>
    <row r="833" spans="1:8" ht="15.75" customHeight="1" x14ac:dyDescent="0.25">
      <c r="A833" s="28">
        <v>43564</v>
      </c>
      <c r="B833" s="29">
        <v>11927.009765999999</v>
      </c>
      <c r="C833" s="29">
        <v>11988.530273</v>
      </c>
      <c r="D833" s="29">
        <v>11850.570313</v>
      </c>
      <c r="E833" s="29">
        <v>11850.570313</v>
      </c>
      <c r="F833" s="29">
        <v>11850.570313</v>
      </c>
      <c r="G833" s="29">
        <v>65890100</v>
      </c>
      <c r="H833" s="40">
        <f t="shared" si="12"/>
        <v>-9.4312715709892192E-3</v>
      </c>
    </row>
    <row r="834" spans="1:8" ht="15.75" customHeight="1" x14ac:dyDescent="0.25">
      <c r="A834" s="28">
        <v>43565</v>
      </c>
      <c r="B834" s="29">
        <v>11864.459961</v>
      </c>
      <c r="C834" s="29">
        <v>11937.110352</v>
      </c>
      <c r="D834" s="29">
        <v>11863.799805000001</v>
      </c>
      <c r="E834" s="29">
        <v>11905.910156</v>
      </c>
      <c r="F834" s="29">
        <v>11905.910156</v>
      </c>
      <c r="G834" s="29">
        <v>0</v>
      </c>
      <c r="H834" s="40">
        <f t="shared" si="12"/>
        <v>4.6698041983086469E-3</v>
      </c>
    </row>
    <row r="835" spans="1:8" ht="15.75" customHeight="1" x14ac:dyDescent="0.25">
      <c r="A835" s="28">
        <v>43566</v>
      </c>
      <c r="B835" s="29">
        <v>11914.509765999999</v>
      </c>
      <c r="C835" s="29">
        <v>11963.429688</v>
      </c>
      <c r="D835" s="29">
        <v>11846.599609000001</v>
      </c>
      <c r="E835" s="29">
        <v>11935.200194999999</v>
      </c>
      <c r="F835" s="29">
        <v>11935.200194999999</v>
      </c>
      <c r="G835" s="29">
        <v>0</v>
      </c>
      <c r="H835" s="40">
        <f t="shared" si="12"/>
        <v>2.4601259892120808E-3</v>
      </c>
    </row>
    <row r="836" spans="1:8" ht="15.75" customHeight="1" x14ac:dyDescent="0.25">
      <c r="A836" s="28">
        <v>43567</v>
      </c>
      <c r="B836" s="29">
        <v>11912.580078000001</v>
      </c>
      <c r="C836" s="29">
        <v>12031.150390999999</v>
      </c>
      <c r="D836" s="29">
        <v>11889.990234000001</v>
      </c>
      <c r="E836" s="29">
        <v>11999.929688</v>
      </c>
      <c r="F836" s="29">
        <v>11999.929688</v>
      </c>
      <c r="G836" s="29">
        <v>0</v>
      </c>
      <c r="H836" s="40">
        <f t="shared" ref="H836:H899" si="13">F836/F835-1</f>
        <v>5.423410746567825E-3</v>
      </c>
    </row>
    <row r="837" spans="1:8" ht="15.75" customHeight="1" x14ac:dyDescent="0.25">
      <c r="A837" s="28">
        <v>43570</v>
      </c>
      <c r="B837" s="29">
        <v>12011.110352</v>
      </c>
      <c r="C837" s="29">
        <v>12029.980469</v>
      </c>
      <c r="D837" s="29">
        <v>11983.330078000001</v>
      </c>
      <c r="E837" s="29">
        <v>12020.280273</v>
      </c>
      <c r="F837" s="29">
        <v>12020.280273</v>
      </c>
      <c r="G837" s="29">
        <v>0</v>
      </c>
      <c r="H837" s="40">
        <f t="shared" si="13"/>
        <v>1.6958920201299854E-3</v>
      </c>
    </row>
    <row r="838" spans="1:8" ht="15.75" customHeight="1" x14ac:dyDescent="0.25">
      <c r="A838" s="28">
        <v>43571</v>
      </c>
      <c r="B838" s="29">
        <v>12026.740234000001</v>
      </c>
      <c r="C838" s="29">
        <v>12116.25</v>
      </c>
      <c r="D838" s="29">
        <v>12025.660156</v>
      </c>
      <c r="E838" s="29">
        <v>12101.320313</v>
      </c>
      <c r="F838" s="29">
        <v>12101.320313</v>
      </c>
      <c r="G838" s="29">
        <v>0</v>
      </c>
      <c r="H838" s="40">
        <f t="shared" si="13"/>
        <v>6.7419426302424146E-3</v>
      </c>
    </row>
    <row r="839" spans="1:8" ht="15.75" customHeight="1" x14ac:dyDescent="0.25">
      <c r="A839" s="28">
        <v>43572</v>
      </c>
      <c r="B839" s="29">
        <v>12100.440430000001</v>
      </c>
      <c r="C839" s="29">
        <v>12195</v>
      </c>
      <c r="D839" s="29">
        <v>12086.889648</v>
      </c>
      <c r="E839" s="29">
        <v>12153.070313</v>
      </c>
      <c r="F839" s="29">
        <v>12153.070313</v>
      </c>
      <c r="G839" s="29">
        <v>0</v>
      </c>
      <c r="H839" s="40">
        <f t="shared" si="13"/>
        <v>4.2763928779248062E-3</v>
      </c>
    </row>
    <row r="840" spans="1:8" ht="15.75" customHeight="1" x14ac:dyDescent="0.25">
      <c r="A840" s="28">
        <v>43573</v>
      </c>
      <c r="B840" s="29">
        <v>12138.139648</v>
      </c>
      <c r="C840" s="29">
        <v>12243.629883</v>
      </c>
      <c r="D840" s="29">
        <v>12100</v>
      </c>
      <c r="E840" s="29">
        <v>12222.389648</v>
      </c>
      <c r="F840" s="29">
        <v>12222.389648</v>
      </c>
      <c r="G840" s="29">
        <v>0</v>
      </c>
      <c r="H840" s="40">
        <f t="shared" si="13"/>
        <v>5.7038536941442786E-3</v>
      </c>
    </row>
    <row r="841" spans="1:8" ht="15.75" customHeight="1" x14ac:dyDescent="0.25">
      <c r="A841" s="28">
        <v>43578</v>
      </c>
      <c r="B841" s="29">
        <v>12224.320313</v>
      </c>
      <c r="C841" s="29">
        <v>12251.809569999999</v>
      </c>
      <c r="D841" s="29">
        <v>12182.980469</v>
      </c>
      <c r="E841" s="29">
        <v>12235.509765999999</v>
      </c>
      <c r="F841" s="29">
        <v>12235.509765999999</v>
      </c>
      <c r="G841" s="29">
        <v>0</v>
      </c>
      <c r="H841" s="40">
        <f t="shared" si="13"/>
        <v>1.0734494953812401E-3</v>
      </c>
    </row>
    <row r="842" spans="1:8" ht="15.75" customHeight="1" x14ac:dyDescent="0.25">
      <c r="A842" s="28">
        <v>43579</v>
      </c>
      <c r="B842" s="29">
        <v>12232.990234000001</v>
      </c>
      <c r="C842" s="29">
        <v>12349.830078000001</v>
      </c>
      <c r="D842" s="29">
        <v>12223.980469</v>
      </c>
      <c r="E842" s="29">
        <v>12313.160156</v>
      </c>
      <c r="F842" s="29">
        <v>12313.160156</v>
      </c>
      <c r="G842" s="29">
        <v>0</v>
      </c>
      <c r="H842" s="40">
        <f t="shared" si="13"/>
        <v>6.3463142513093818E-3</v>
      </c>
    </row>
    <row r="843" spans="1:8" ht="15.75" customHeight="1" x14ac:dyDescent="0.25">
      <c r="A843" s="28">
        <v>43580</v>
      </c>
      <c r="B843" s="29">
        <v>12304.530273</v>
      </c>
      <c r="C843" s="29">
        <v>12321.790039</v>
      </c>
      <c r="D843" s="29">
        <v>12236.139648</v>
      </c>
      <c r="E843" s="29">
        <v>12282.599609000001</v>
      </c>
      <c r="F843" s="29">
        <v>12282.599609000001</v>
      </c>
      <c r="G843" s="29">
        <v>0</v>
      </c>
      <c r="H843" s="40">
        <f t="shared" si="13"/>
        <v>-2.4819418096423407E-3</v>
      </c>
    </row>
    <row r="844" spans="1:8" ht="15.75" customHeight="1" x14ac:dyDescent="0.25">
      <c r="A844" s="28">
        <v>43581</v>
      </c>
      <c r="B844" s="29">
        <v>12284.459961</v>
      </c>
      <c r="C844" s="29">
        <v>12323.639648</v>
      </c>
      <c r="D844" s="29">
        <v>12259.759765999999</v>
      </c>
      <c r="E844" s="29">
        <v>12315.179688</v>
      </c>
      <c r="F844" s="29">
        <v>12315.179688</v>
      </c>
      <c r="G844" s="29">
        <v>0</v>
      </c>
      <c r="H844" s="40">
        <f t="shared" si="13"/>
        <v>2.652539367653528E-3</v>
      </c>
    </row>
    <row r="845" spans="1:8" ht="15.75" customHeight="1" x14ac:dyDescent="0.25">
      <c r="A845" s="28">
        <v>43584</v>
      </c>
      <c r="B845" s="29">
        <v>12308.980469</v>
      </c>
      <c r="C845" s="29">
        <v>12376.059569999999</v>
      </c>
      <c r="D845" s="29">
        <v>12266.339844</v>
      </c>
      <c r="E845" s="29">
        <v>12328.019531</v>
      </c>
      <c r="F845" s="29">
        <v>12328.019531</v>
      </c>
      <c r="G845" s="29">
        <v>0</v>
      </c>
      <c r="H845" s="40">
        <f t="shared" si="13"/>
        <v>1.0426029765939759E-3</v>
      </c>
    </row>
    <row r="846" spans="1:8" ht="15.75" customHeight="1" x14ac:dyDescent="0.25">
      <c r="A846" s="28">
        <v>43585</v>
      </c>
      <c r="B846" s="29">
        <v>12313.969727</v>
      </c>
      <c r="C846" s="29">
        <v>12345.309569999999</v>
      </c>
      <c r="D846" s="29">
        <v>12281.719727</v>
      </c>
      <c r="E846" s="29">
        <v>12344.080078000001</v>
      </c>
      <c r="F846" s="29">
        <v>12344.080078000001</v>
      </c>
      <c r="G846" s="29">
        <v>0</v>
      </c>
      <c r="H846" s="40">
        <f t="shared" si="13"/>
        <v>1.3027678095103301E-3</v>
      </c>
    </row>
    <row r="847" spans="1:8" ht="15.75" customHeight="1" x14ac:dyDescent="0.25">
      <c r="A847" s="28">
        <v>43587</v>
      </c>
      <c r="B847" s="29">
        <v>12349.099609000001</v>
      </c>
      <c r="C847" s="29">
        <v>12402.870117</v>
      </c>
      <c r="D847" s="29">
        <v>12303.959961</v>
      </c>
      <c r="E847" s="29">
        <v>12345.419921999999</v>
      </c>
      <c r="F847" s="29">
        <v>12345.419921999999</v>
      </c>
      <c r="G847" s="29">
        <v>0</v>
      </c>
      <c r="H847" s="40">
        <f t="shared" si="13"/>
        <v>1.0854142159910651E-4</v>
      </c>
    </row>
    <row r="848" spans="1:8" ht="15.75" customHeight="1" x14ac:dyDescent="0.25">
      <c r="A848" s="28">
        <v>43588</v>
      </c>
      <c r="B848" s="29">
        <v>12345.320313</v>
      </c>
      <c r="C848" s="29">
        <v>12435.669921999999</v>
      </c>
      <c r="D848" s="29">
        <v>12344.230469</v>
      </c>
      <c r="E848" s="29">
        <v>12412.75</v>
      </c>
      <c r="F848" s="29">
        <v>12412.75</v>
      </c>
      <c r="G848" s="29">
        <v>0</v>
      </c>
      <c r="H848" s="40">
        <f t="shared" si="13"/>
        <v>5.4538507742467601E-3</v>
      </c>
    </row>
    <row r="849" spans="1:8" ht="15.75" customHeight="1" x14ac:dyDescent="0.25">
      <c r="A849" s="28">
        <v>43591</v>
      </c>
      <c r="B849" s="29">
        <v>12171.900390999999</v>
      </c>
      <c r="C849" s="29">
        <v>12298.660156</v>
      </c>
      <c r="D849" s="29">
        <v>12135.419921999999</v>
      </c>
      <c r="E849" s="29">
        <v>12286.879883</v>
      </c>
      <c r="F849" s="29">
        <v>12286.879883</v>
      </c>
      <c r="G849" s="29">
        <v>0</v>
      </c>
      <c r="H849" s="40">
        <f t="shared" si="13"/>
        <v>-1.0140389277154549E-2</v>
      </c>
    </row>
    <row r="850" spans="1:8" ht="15.75" customHeight="1" x14ac:dyDescent="0.25">
      <c r="A850" s="28">
        <v>43592</v>
      </c>
      <c r="B850" s="29">
        <v>12298.709961</v>
      </c>
      <c r="C850" s="29">
        <v>12319.049805000001</v>
      </c>
      <c r="D850" s="29">
        <v>12056.799805000001</v>
      </c>
      <c r="E850" s="29">
        <v>12092.740234000001</v>
      </c>
      <c r="F850" s="29">
        <v>12092.740234000001</v>
      </c>
      <c r="G850" s="29">
        <v>0</v>
      </c>
      <c r="H850" s="40">
        <f t="shared" si="13"/>
        <v>-1.5800565387524279E-2</v>
      </c>
    </row>
    <row r="851" spans="1:8" ht="15.75" customHeight="1" x14ac:dyDescent="0.25">
      <c r="A851" s="28">
        <v>43593</v>
      </c>
      <c r="B851" s="29">
        <v>12110.870117</v>
      </c>
      <c r="C851" s="29">
        <v>12208.480469</v>
      </c>
      <c r="D851" s="29">
        <v>12063.740234000001</v>
      </c>
      <c r="E851" s="29">
        <v>12179.929688</v>
      </c>
      <c r="F851" s="29">
        <v>12179.929688</v>
      </c>
      <c r="G851" s="29">
        <v>0</v>
      </c>
      <c r="H851" s="40">
        <f t="shared" si="13"/>
        <v>7.2100659001057554E-3</v>
      </c>
    </row>
    <row r="852" spans="1:8" ht="15.75" customHeight="1" x14ac:dyDescent="0.25">
      <c r="A852" s="28">
        <v>43594</v>
      </c>
      <c r="B852" s="29">
        <v>12098.019531</v>
      </c>
      <c r="C852" s="29">
        <v>12125.959961</v>
      </c>
      <c r="D852" s="29">
        <v>11957.309569999999</v>
      </c>
      <c r="E852" s="29">
        <v>11973.919921999999</v>
      </c>
      <c r="F852" s="29">
        <v>11973.919921999999</v>
      </c>
      <c r="G852" s="29">
        <v>0</v>
      </c>
      <c r="H852" s="40">
        <f t="shared" si="13"/>
        <v>-1.6913871531045621E-2</v>
      </c>
    </row>
    <row r="853" spans="1:8" ht="15.75" customHeight="1" x14ac:dyDescent="0.25">
      <c r="A853" s="28">
        <v>43595</v>
      </c>
      <c r="B853" s="29">
        <v>12105.280273</v>
      </c>
      <c r="C853" s="29">
        <v>12140.610352</v>
      </c>
      <c r="D853" s="29">
        <v>12009.75</v>
      </c>
      <c r="E853" s="29">
        <v>12059.830078000001</v>
      </c>
      <c r="F853" s="29">
        <v>12059.830078000001</v>
      </c>
      <c r="G853" s="29">
        <v>0</v>
      </c>
      <c r="H853" s="40">
        <f t="shared" si="13"/>
        <v>7.174772886375802E-3</v>
      </c>
    </row>
    <row r="854" spans="1:8" ht="15.75" customHeight="1" x14ac:dyDescent="0.25">
      <c r="A854" s="28">
        <v>43598</v>
      </c>
      <c r="B854" s="29">
        <v>12044.099609000001</v>
      </c>
      <c r="C854" s="29">
        <v>12052.929688</v>
      </c>
      <c r="D854" s="29">
        <v>11844.469727</v>
      </c>
      <c r="E854" s="29">
        <v>11876.650390999999</v>
      </c>
      <c r="F854" s="29">
        <v>11876.650390999999</v>
      </c>
      <c r="G854" s="29">
        <v>0</v>
      </c>
      <c r="H854" s="40">
        <f t="shared" si="13"/>
        <v>-1.5189242784951373E-2</v>
      </c>
    </row>
    <row r="855" spans="1:8" ht="15.75" customHeight="1" x14ac:dyDescent="0.25">
      <c r="A855" s="28">
        <v>43599</v>
      </c>
      <c r="B855" s="29">
        <v>11908.769531</v>
      </c>
      <c r="C855" s="29">
        <v>11991.830078000001</v>
      </c>
      <c r="D855" s="29">
        <v>11897.929688</v>
      </c>
      <c r="E855" s="29">
        <v>11991.620117</v>
      </c>
      <c r="F855" s="29">
        <v>11991.620117</v>
      </c>
      <c r="G855" s="29">
        <v>0</v>
      </c>
      <c r="H855" s="40">
        <f t="shared" si="13"/>
        <v>9.6803157637042059E-3</v>
      </c>
    </row>
    <row r="856" spans="1:8" ht="15.75" customHeight="1" x14ac:dyDescent="0.25">
      <c r="A856" s="28">
        <v>43600</v>
      </c>
      <c r="B856" s="29">
        <v>12018.450194999999</v>
      </c>
      <c r="C856" s="29">
        <v>12099.570313</v>
      </c>
      <c r="D856" s="29">
        <v>11862.209961</v>
      </c>
      <c r="E856" s="29">
        <v>12099.570313</v>
      </c>
      <c r="F856" s="29">
        <v>12099.570313</v>
      </c>
      <c r="G856" s="29">
        <v>0</v>
      </c>
      <c r="H856" s="40">
        <f t="shared" si="13"/>
        <v>9.0021360705851983E-3</v>
      </c>
    </row>
    <row r="857" spans="1:8" ht="15.75" customHeight="1" x14ac:dyDescent="0.25">
      <c r="A857" s="28">
        <v>43601</v>
      </c>
      <c r="B857" s="29">
        <v>12077.360352</v>
      </c>
      <c r="C857" s="29">
        <v>12310.370117</v>
      </c>
      <c r="D857" s="29">
        <v>12030.299805000001</v>
      </c>
      <c r="E857" s="29">
        <v>12310.370117</v>
      </c>
      <c r="F857" s="29">
        <v>12310.370117</v>
      </c>
      <c r="G857" s="29">
        <v>0</v>
      </c>
      <c r="H857" s="40">
        <f t="shared" si="13"/>
        <v>1.7422090086415043E-2</v>
      </c>
    </row>
    <row r="858" spans="1:8" ht="15.75" customHeight="1" x14ac:dyDescent="0.25">
      <c r="A858" s="28">
        <v>43602</v>
      </c>
      <c r="B858" s="29">
        <v>12252.679688</v>
      </c>
      <c r="C858" s="29">
        <v>12270.889648</v>
      </c>
      <c r="D858" s="29">
        <v>12150.330078000001</v>
      </c>
      <c r="E858" s="29">
        <v>12238.940430000001</v>
      </c>
      <c r="F858" s="29">
        <v>12238.940430000001</v>
      </c>
      <c r="G858" s="29">
        <v>0</v>
      </c>
      <c r="H858" s="40">
        <f t="shared" si="13"/>
        <v>-5.8023996290216262E-3</v>
      </c>
    </row>
    <row r="859" spans="1:8" ht="15.75" customHeight="1" x14ac:dyDescent="0.25">
      <c r="A859" s="28">
        <v>43605</v>
      </c>
      <c r="B859" s="29">
        <v>12226.849609000001</v>
      </c>
      <c r="C859" s="29">
        <v>12246.5</v>
      </c>
      <c r="D859" s="29">
        <v>11993.910156</v>
      </c>
      <c r="E859" s="29">
        <v>12041.290039</v>
      </c>
      <c r="F859" s="29">
        <v>12041.290039</v>
      </c>
      <c r="G859" s="29">
        <v>0</v>
      </c>
      <c r="H859" s="40">
        <f t="shared" si="13"/>
        <v>-1.6149305745088993E-2</v>
      </c>
    </row>
    <row r="860" spans="1:8" ht="15.75" customHeight="1" x14ac:dyDescent="0.25">
      <c r="A860" s="28">
        <v>43606</v>
      </c>
      <c r="B860" s="29">
        <v>12111.799805000001</v>
      </c>
      <c r="C860" s="29">
        <v>12178.25</v>
      </c>
      <c r="D860" s="29">
        <v>12066.900390999999</v>
      </c>
      <c r="E860" s="29">
        <v>12143.469727</v>
      </c>
      <c r="F860" s="29">
        <v>12143.469727</v>
      </c>
      <c r="G860" s="29">
        <v>0</v>
      </c>
      <c r="H860" s="40">
        <f t="shared" si="13"/>
        <v>8.485775832079101E-3</v>
      </c>
    </row>
    <row r="861" spans="1:8" ht="15.75" customHeight="1" x14ac:dyDescent="0.25">
      <c r="A861" s="28">
        <v>43607</v>
      </c>
      <c r="B861" s="29">
        <v>12141.459961</v>
      </c>
      <c r="C861" s="29">
        <v>12211.030273</v>
      </c>
      <c r="D861" s="29">
        <v>12055.5</v>
      </c>
      <c r="E861" s="29">
        <v>12168.740234000001</v>
      </c>
      <c r="F861" s="29">
        <v>12168.740234000001</v>
      </c>
      <c r="G861" s="29">
        <v>0</v>
      </c>
      <c r="H861" s="40">
        <f t="shared" si="13"/>
        <v>2.0809955941845093E-3</v>
      </c>
    </row>
    <row r="862" spans="1:8" ht="15.75" customHeight="1" x14ac:dyDescent="0.25">
      <c r="A862" s="28">
        <v>43608</v>
      </c>
      <c r="B862" s="29">
        <v>12064.290039</v>
      </c>
      <c r="C862" s="29">
        <v>12082.75</v>
      </c>
      <c r="D862" s="29">
        <v>11926.339844</v>
      </c>
      <c r="E862" s="29">
        <v>11952.410156</v>
      </c>
      <c r="F862" s="29">
        <v>11952.410156</v>
      </c>
      <c r="G862" s="29">
        <v>0</v>
      </c>
      <c r="H862" s="40">
        <f t="shared" si="13"/>
        <v>-1.7777524529249522E-2</v>
      </c>
    </row>
    <row r="863" spans="1:8" ht="15.75" customHeight="1" x14ac:dyDescent="0.25">
      <c r="A863" s="28">
        <v>43609</v>
      </c>
      <c r="B863" s="29">
        <v>12027.309569999999</v>
      </c>
      <c r="C863" s="29">
        <v>12082.049805000001</v>
      </c>
      <c r="D863" s="29">
        <v>11990.790039</v>
      </c>
      <c r="E863" s="29">
        <v>12011.040039</v>
      </c>
      <c r="F863" s="29">
        <v>12011.040039</v>
      </c>
      <c r="G863" s="29">
        <v>0</v>
      </c>
      <c r="H863" s="40">
        <f t="shared" si="13"/>
        <v>4.9052770307222993E-3</v>
      </c>
    </row>
    <row r="864" spans="1:8" ht="15.75" customHeight="1" x14ac:dyDescent="0.25">
      <c r="A864" s="28">
        <v>43612</v>
      </c>
      <c r="B864" s="29">
        <v>12077.879883</v>
      </c>
      <c r="C864" s="29">
        <v>12124.549805000001</v>
      </c>
      <c r="D864" s="29">
        <v>12050.490234000001</v>
      </c>
      <c r="E864" s="29">
        <v>12071.179688</v>
      </c>
      <c r="F864" s="29">
        <v>12071.179688</v>
      </c>
      <c r="G864" s="29">
        <v>0</v>
      </c>
      <c r="H864" s="40">
        <f t="shared" si="13"/>
        <v>5.0070309319365514E-3</v>
      </c>
    </row>
    <row r="865" spans="1:8" ht="15.75" customHeight="1" x14ac:dyDescent="0.25">
      <c r="A865" s="28">
        <v>43613</v>
      </c>
      <c r="B865" s="29">
        <v>12100.389648</v>
      </c>
      <c r="C865" s="29">
        <v>12113.309569999999</v>
      </c>
      <c r="D865" s="29">
        <v>11992.410156</v>
      </c>
      <c r="E865" s="29">
        <v>12027.049805000001</v>
      </c>
      <c r="F865" s="29">
        <v>12027.049805000001</v>
      </c>
      <c r="G865" s="29">
        <v>0</v>
      </c>
      <c r="H865" s="40">
        <f t="shared" si="13"/>
        <v>-3.6558053264561519E-3</v>
      </c>
    </row>
    <row r="866" spans="1:8" ht="15.75" customHeight="1" x14ac:dyDescent="0.25">
      <c r="A866" s="28">
        <v>43614</v>
      </c>
      <c r="B866" s="29">
        <v>11906.019531</v>
      </c>
      <c r="C866" s="29">
        <v>11927.639648</v>
      </c>
      <c r="D866" s="29">
        <v>11828.75</v>
      </c>
      <c r="E866" s="29">
        <v>11837.809569999999</v>
      </c>
      <c r="F866" s="29">
        <v>11837.809569999999</v>
      </c>
      <c r="G866" s="29">
        <v>0</v>
      </c>
      <c r="H866" s="40">
        <f t="shared" si="13"/>
        <v>-1.5734551537429309E-2</v>
      </c>
    </row>
    <row r="867" spans="1:8" ht="15.75" customHeight="1" x14ac:dyDescent="0.25">
      <c r="A867" s="28">
        <v>43615</v>
      </c>
      <c r="B867" s="29">
        <v>11885.070313</v>
      </c>
      <c r="C867" s="29">
        <v>11924.660156</v>
      </c>
      <c r="D867" s="29">
        <v>11858.290039</v>
      </c>
      <c r="E867" s="29">
        <v>11902.080078000001</v>
      </c>
      <c r="F867" s="29">
        <v>11902.080078000001</v>
      </c>
      <c r="G867" s="29">
        <v>0</v>
      </c>
      <c r="H867" s="40">
        <f t="shared" si="13"/>
        <v>5.4292567911278233E-3</v>
      </c>
    </row>
    <row r="868" spans="1:8" ht="15.75" customHeight="1" x14ac:dyDescent="0.25">
      <c r="A868" s="28">
        <v>43616</v>
      </c>
      <c r="B868" s="29">
        <v>11742.209961</v>
      </c>
      <c r="C868" s="29">
        <v>11755.120117</v>
      </c>
      <c r="D868" s="29">
        <v>11662.070313</v>
      </c>
      <c r="E868" s="29">
        <v>11726.839844</v>
      </c>
      <c r="F868" s="29">
        <v>11726.839844</v>
      </c>
      <c r="G868" s="29">
        <v>0</v>
      </c>
      <c r="H868" s="40">
        <f t="shared" si="13"/>
        <v>-1.4723496468816211E-2</v>
      </c>
    </row>
    <row r="869" spans="1:8" ht="15.75" customHeight="1" x14ac:dyDescent="0.25">
      <c r="A869" s="28">
        <v>43619</v>
      </c>
      <c r="B869" s="29">
        <v>11661.120117</v>
      </c>
      <c r="C869" s="29">
        <v>11793.629883</v>
      </c>
      <c r="D869" s="29">
        <v>11620.639648</v>
      </c>
      <c r="E869" s="29">
        <v>11792.809569999999</v>
      </c>
      <c r="F869" s="29">
        <v>11792.809569999999</v>
      </c>
      <c r="G869" s="29">
        <v>0</v>
      </c>
      <c r="H869" s="40">
        <f t="shared" si="13"/>
        <v>5.6255331255123942E-3</v>
      </c>
    </row>
    <row r="870" spans="1:8" ht="15.75" customHeight="1" x14ac:dyDescent="0.25">
      <c r="A870" s="28">
        <v>43620</v>
      </c>
      <c r="B870" s="29">
        <v>11716.549805000001</v>
      </c>
      <c r="C870" s="29">
        <v>11987.889648</v>
      </c>
      <c r="D870" s="29">
        <v>11713.870117</v>
      </c>
      <c r="E870" s="29">
        <v>11971.169921999999</v>
      </c>
      <c r="F870" s="29">
        <v>11971.169921999999</v>
      </c>
      <c r="G870" s="29">
        <v>0</v>
      </c>
      <c r="H870" s="40">
        <f t="shared" si="13"/>
        <v>1.5124500310234268E-2</v>
      </c>
    </row>
    <row r="871" spans="1:8" ht="15.75" customHeight="1" x14ac:dyDescent="0.25">
      <c r="A871" s="28">
        <v>43621</v>
      </c>
      <c r="B871" s="29">
        <v>11981.179688</v>
      </c>
      <c r="C871" s="29">
        <v>12057.730469</v>
      </c>
      <c r="D871" s="29">
        <v>11928.870117</v>
      </c>
      <c r="E871" s="29">
        <v>11980.809569999999</v>
      </c>
      <c r="F871" s="29">
        <v>11980.809569999999</v>
      </c>
      <c r="G871" s="29">
        <v>0</v>
      </c>
      <c r="H871" s="40">
        <f t="shared" si="13"/>
        <v>8.052385909487203E-4</v>
      </c>
    </row>
    <row r="872" spans="1:8" ht="15.75" customHeight="1" x14ac:dyDescent="0.25">
      <c r="A872" s="28">
        <v>43622</v>
      </c>
      <c r="B872" s="29">
        <v>11987.919921999999</v>
      </c>
      <c r="C872" s="29">
        <v>12076.950194999999</v>
      </c>
      <c r="D872" s="29">
        <v>11899.820313</v>
      </c>
      <c r="E872" s="29">
        <v>11953.139648</v>
      </c>
      <c r="F872" s="29">
        <v>11953.139648</v>
      </c>
      <c r="G872" s="29">
        <v>0</v>
      </c>
      <c r="H872" s="40">
        <f t="shared" si="13"/>
        <v>-2.3095202238490042E-3</v>
      </c>
    </row>
    <row r="873" spans="1:8" ht="15.75" customHeight="1" x14ac:dyDescent="0.25">
      <c r="A873" s="28">
        <v>43623</v>
      </c>
      <c r="B873" s="29">
        <v>12003.919921999999</v>
      </c>
      <c r="C873" s="29">
        <v>12096.610352</v>
      </c>
      <c r="D873" s="29">
        <v>11987.169921999999</v>
      </c>
      <c r="E873" s="29">
        <v>12045.379883</v>
      </c>
      <c r="F873" s="29">
        <v>12045.379883</v>
      </c>
      <c r="G873" s="29">
        <v>0</v>
      </c>
      <c r="H873" s="40">
        <f t="shared" si="13"/>
        <v>7.7168206610414014E-3</v>
      </c>
    </row>
    <row r="874" spans="1:8" ht="15.75" customHeight="1" x14ac:dyDescent="0.25">
      <c r="A874" s="28">
        <v>43627</v>
      </c>
      <c r="B874" s="29">
        <v>12133.599609000001</v>
      </c>
      <c r="C874" s="29">
        <v>12227.400390999999</v>
      </c>
      <c r="D874" s="29">
        <v>12117.339844</v>
      </c>
      <c r="E874" s="29">
        <v>12155.809569999999</v>
      </c>
      <c r="F874" s="29">
        <v>12155.809569999999</v>
      </c>
      <c r="G874" s="29">
        <v>0</v>
      </c>
      <c r="H874" s="40">
        <f t="shared" si="13"/>
        <v>9.1678044256497948E-3</v>
      </c>
    </row>
    <row r="875" spans="1:8" ht="15.75" customHeight="1" x14ac:dyDescent="0.25">
      <c r="A875" s="28">
        <v>43628</v>
      </c>
      <c r="B875" s="29">
        <v>12093.980469</v>
      </c>
      <c r="C875" s="29">
        <v>12132.280273</v>
      </c>
      <c r="D875" s="29">
        <v>12068.110352</v>
      </c>
      <c r="E875" s="29">
        <v>12115.679688</v>
      </c>
      <c r="F875" s="29">
        <v>12115.679688</v>
      </c>
      <c r="G875" s="29">
        <v>0</v>
      </c>
      <c r="H875" s="40">
        <f t="shared" si="13"/>
        <v>-3.301292420624824E-3</v>
      </c>
    </row>
    <row r="876" spans="1:8" ht="15.75" customHeight="1" x14ac:dyDescent="0.25">
      <c r="A876" s="28">
        <v>43629</v>
      </c>
      <c r="B876" s="29">
        <v>12095.209961</v>
      </c>
      <c r="C876" s="29">
        <v>12201.780273</v>
      </c>
      <c r="D876" s="29">
        <v>12079.599609000001</v>
      </c>
      <c r="E876" s="29">
        <v>12169.049805000001</v>
      </c>
      <c r="F876" s="29">
        <v>12169.049805000001</v>
      </c>
      <c r="G876" s="29">
        <v>0</v>
      </c>
      <c r="H876" s="40">
        <f t="shared" si="13"/>
        <v>4.4050452285282482E-3</v>
      </c>
    </row>
    <row r="877" spans="1:8" ht="15.75" customHeight="1" x14ac:dyDescent="0.25">
      <c r="A877" s="28">
        <v>43630</v>
      </c>
      <c r="B877" s="29">
        <v>12124.360352</v>
      </c>
      <c r="C877" s="29">
        <v>12136.650390999999</v>
      </c>
      <c r="D877" s="29">
        <v>12049.759765999999</v>
      </c>
      <c r="E877" s="29">
        <v>12096.400390999999</v>
      </c>
      <c r="F877" s="29">
        <v>12096.400390999999</v>
      </c>
      <c r="G877" s="29">
        <v>0</v>
      </c>
      <c r="H877" s="40">
        <f t="shared" si="13"/>
        <v>-5.970015339254453E-3</v>
      </c>
    </row>
    <row r="878" spans="1:8" ht="15.75" customHeight="1" x14ac:dyDescent="0.25">
      <c r="A878" s="28">
        <v>43633</v>
      </c>
      <c r="B878" s="29">
        <v>12112.469727</v>
      </c>
      <c r="C878" s="29">
        <v>12124.679688</v>
      </c>
      <c r="D878" s="29">
        <v>12059.919921999999</v>
      </c>
      <c r="E878" s="29">
        <v>12085.820313</v>
      </c>
      <c r="F878" s="29">
        <v>12085.820313</v>
      </c>
      <c r="G878" s="29">
        <v>0</v>
      </c>
      <c r="H878" s="40">
        <f t="shared" si="13"/>
        <v>-8.7464680880366963E-4</v>
      </c>
    </row>
    <row r="879" spans="1:8" ht="15.75" customHeight="1" x14ac:dyDescent="0.25">
      <c r="A879" s="28">
        <v>43634</v>
      </c>
      <c r="B879" s="29">
        <v>12069.370117</v>
      </c>
      <c r="C879" s="29">
        <v>12358</v>
      </c>
      <c r="D879" s="29">
        <v>11987.549805000001</v>
      </c>
      <c r="E879" s="29">
        <v>12331.75</v>
      </c>
      <c r="F879" s="29">
        <v>12331.75</v>
      </c>
      <c r="G879" s="29">
        <v>0</v>
      </c>
      <c r="H879" s="40">
        <f t="shared" si="13"/>
        <v>2.0348613551325778E-2</v>
      </c>
    </row>
    <row r="880" spans="1:8" ht="15.75" customHeight="1" x14ac:dyDescent="0.25">
      <c r="A880" s="28">
        <v>43635</v>
      </c>
      <c r="B880" s="29">
        <v>12321.429688</v>
      </c>
      <c r="C880" s="29">
        <v>12346.700194999999</v>
      </c>
      <c r="D880" s="29">
        <v>12291.190430000001</v>
      </c>
      <c r="E880" s="29">
        <v>12308.530273</v>
      </c>
      <c r="F880" s="29">
        <v>12308.530273</v>
      </c>
      <c r="G880" s="29">
        <v>0</v>
      </c>
      <c r="H880" s="40">
        <f t="shared" si="13"/>
        <v>-1.8829222940782708E-3</v>
      </c>
    </row>
    <row r="881" spans="1:8" ht="15.75" customHeight="1" x14ac:dyDescent="0.25">
      <c r="A881" s="28">
        <v>43636</v>
      </c>
      <c r="B881" s="29">
        <v>12409.580078000001</v>
      </c>
      <c r="C881" s="29">
        <v>12438.370117</v>
      </c>
      <c r="D881" s="29">
        <v>12355.389648</v>
      </c>
      <c r="E881" s="29">
        <v>12355.389648</v>
      </c>
      <c r="F881" s="29">
        <v>12355.389648</v>
      </c>
      <c r="G881" s="29">
        <v>0</v>
      </c>
      <c r="H881" s="40">
        <f t="shared" si="13"/>
        <v>3.8070650159418573E-3</v>
      </c>
    </row>
    <row r="882" spans="1:8" ht="15.75" customHeight="1" x14ac:dyDescent="0.25">
      <c r="A882" s="28">
        <v>43637</v>
      </c>
      <c r="B882" s="29">
        <v>12351.980469</v>
      </c>
      <c r="C882" s="29">
        <v>12425.200194999999</v>
      </c>
      <c r="D882" s="29">
        <v>12316.410156</v>
      </c>
      <c r="E882" s="29">
        <v>12339.919921999999</v>
      </c>
      <c r="F882" s="29">
        <v>12339.919921999999</v>
      </c>
      <c r="G882" s="29">
        <v>0</v>
      </c>
      <c r="H882" s="40">
        <f t="shared" si="13"/>
        <v>-1.2520629814782858E-3</v>
      </c>
    </row>
    <row r="883" spans="1:8" ht="15.75" customHeight="1" x14ac:dyDescent="0.25">
      <c r="A883" s="28">
        <v>43640</v>
      </c>
      <c r="B883" s="29">
        <v>12308.110352</v>
      </c>
      <c r="C883" s="29">
        <v>12341.559569999999</v>
      </c>
      <c r="D883" s="29">
        <v>12250.709961</v>
      </c>
      <c r="E883" s="29">
        <v>12274.570313</v>
      </c>
      <c r="F883" s="29">
        <v>12274.570313</v>
      </c>
      <c r="G883" s="29">
        <v>0</v>
      </c>
      <c r="H883" s="40">
        <f t="shared" si="13"/>
        <v>-5.2957887419911032E-3</v>
      </c>
    </row>
    <row r="884" spans="1:8" ht="15.75" customHeight="1" x14ac:dyDescent="0.25">
      <c r="A884" s="28">
        <v>43641</v>
      </c>
      <c r="B884" s="29">
        <v>12226.879883</v>
      </c>
      <c r="C884" s="29">
        <v>12284.570313</v>
      </c>
      <c r="D884" s="29">
        <v>12213.410156</v>
      </c>
      <c r="E884" s="29">
        <v>12228.440430000001</v>
      </c>
      <c r="F884" s="29">
        <v>12228.440430000001</v>
      </c>
      <c r="G884" s="29">
        <v>0</v>
      </c>
      <c r="H884" s="40">
        <f t="shared" si="13"/>
        <v>-3.7581668297702597E-3</v>
      </c>
    </row>
    <row r="885" spans="1:8" ht="15.75" customHeight="1" x14ac:dyDescent="0.25">
      <c r="A885" s="28">
        <v>43642</v>
      </c>
      <c r="B885" s="29">
        <v>12210.519531</v>
      </c>
      <c r="C885" s="29">
        <v>12315.839844</v>
      </c>
      <c r="D885" s="29">
        <v>12189.490234000001</v>
      </c>
      <c r="E885" s="29">
        <v>12245.320313</v>
      </c>
      <c r="F885" s="29">
        <v>12245.320313</v>
      </c>
      <c r="G885" s="29">
        <v>0</v>
      </c>
      <c r="H885" s="40">
        <f t="shared" si="13"/>
        <v>1.3803790513291503E-3</v>
      </c>
    </row>
    <row r="886" spans="1:8" ht="15.75" customHeight="1" x14ac:dyDescent="0.25">
      <c r="A886" s="28">
        <v>43643</v>
      </c>
      <c r="B886" s="29">
        <v>12308.259765999999</v>
      </c>
      <c r="C886" s="29">
        <v>12334.570313</v>
      </c>
      <c r="D886" s="29">
        <v>12209.339844</v>
      </c>
      <c r="E886" s="29">
        <v>12271.030273</v>
      </c>
      <c r="F886" s="29">
        <v>12271.030273</v>
      </c>
      <c r="G886" s="29">
        <v>0</v>
      </c>
      <c r="H886" s="40">
        <f t="shared" si="13"/>
        <v>2.0995743143366052E-3</v>
      </c>
    </row>
    <row r="887" spans="1:8" ht="15.75" customHeight="1" x14ac:dyDescent="0.25">
      <c r="A887" s="28">
        <v>43644</v>
      </c>
      <c r="B887" s="29">
        <v>12302.769531</v>
      </c>
      <c r="C887" s="29">
        <v>12408.219727</v>
      </c>
      <c r="D887" s="29">
        <v>12297.629883</v>
      </c>
      <c r="E887" s="29">
        <v>12398.799805000001</v>
      </c>
      <c r="F887" s="29">
        <v>12398.799805000001</v>
      </c>
      <c r="G887" s="29">
        <v>0</v>
      </c>
      <c r="H887" s="40">
        <f t="shared" si="13"/>
        <v>1.0412290505152688E-2</v>
      </c>
    </row>
    <row r="888" spans="1:8" ht="15.75" customHeight="1" x14ac:dyDescent="0.25">
      <c r="A888" s="28">
        <v>43647</v>
      </c>
      <c r="B888" s="29">
        <v>12616.339844</v>
      </c>
      <c r="C888" s="29">
        <v>12619.679688</v>
      </c>
      <c r="D888" s="29">
        <v>12519.299805000001</v>
      </c>
      <c r="E888" s="29">
        <v>12521.379883</v>
      </c>
      <c r="F888" s="29">
        <v>12521.379883</v>
      </c>
      <c r="G888" s="29">
        <v>0</v>
      </c>
      <c r="H888" s="40">
        <f t="shared" si="13"/>
        <v>9.8864470697048734E-3</v>
      </c>
    </row>
    <row r="889" spans="1:8" ht="15.75" customHeight="1" x14ac:dyDescent="0.25">
      <c r="A889" s="28">
        <v>43648</v>
      </c>
      <c r="B889" s="29">
        <v>12546.929688</v>
      </c>
      <c r="C889" s="29">
        <v>12548.219727</v>
      </c>
      <c r="D889" s="29">
        <v>12484.259765999999</v>
      </c>
      <c r="E889" s="29">
        <v>12526.719727</v>
      </c>
      <c r="F889" s="29">
        <v>12526.719727</v>
      </c>
      <c r="G889" s="29">
        <v>0</v>
      </c>
      <c r="H889" s="40">
        <f t="shared" si="13"/>
        <v>4.264581100401621E-4</v>
      </c>
    </row>
    <row r="890" spans="1:8" ht="15.75" customHeight="1" x14ac:dyDescent="0.25">
      <c r="A890" s="28">
        <v>43649</v>
      </c>
      <c r="B890" s="29">
        <v>12548.299805000001</v>
      </c>
      <c r="C890" s="29">
        <v>12631.809569999999</v>
      </c>
      <c r="D890" s="29">
        <v>12545.790039</v>
      </c>
      <c r="E890" s="29">
        <v>12616.240234000001</v>
      </c>
      <c r="F890" s="29">
        <v>12616.240234000001</v>
      </c>
      <c r="G890" s="29">
        <v>0</v>
      </c>
      <c r="H890" s="40">
        <f t="shared" si="13"/>
        <v>7.1463646470073527E-3</v>
      </c>
    </row>
    <row r="891" spans="1:8" ht="15.75" customHeight="1" x14ac:dyDescent="0.25">
      <c r="A891" s="28">
        <v>43650</v>
      </c>
      <c r="B891" s="29">
        <v>12644.349609000001</v>
      </c>
      <c r="C891" s="29">
        <v>12656.049805000001</v>
      </c>
      <c r="D891" s="29">
        <v>12616.290039</v>
      </c>
      <c r="E891" s="29">
        <v>12629.900390999999</v>
      </c>
      <c r="F891" s="29">
        <v>12629.900390999999</v>
      </c>
      <c r="G891" s="29">
        <v>0</v>
      </c>
      <c r="H891" s="40">
        <f t="shared" si="13"/>
        <v>1.0827438877698548E-3</v>
      </c>
    </row>
    <row r="892" spans="1:8" ht="15.75" customHeight="1" x14ac:dyDescent="0.25">
      <c r="A892" s="28">
        <v>43651</v>
      </c>
      <c r="B892" s="29">
        <v>12632.120117</v>
      </c>
      <c r="C892" s="29">
        <v>12632.120117</v>
      </c>
      <c r="D892" s="29">
        <v>12522.110352</v>
      </c>
      <c r="E892" s="29">
        <v>12568.530273</v>
      </c>
      <c r="F892" s="29">
        <v>12568.530273</v>
      </c>
      <c r="G892" s="29">
        <v>0</v>
      </c>
      <c r="H892" s="40">
        <f t="shared" si="13"/>
        <v>-4.8591133817437182E-3</v>
      </c>
    </row>
    <row r="893" spans="1:8" ht="15.75" customHeight="1" x14ac:dyDescent="0.25">
      <c r="A893" s="28">
        <v>43654</v>
      </c>
      <c r="B893" s="29">
        <v>12541.179688</v>
      </c>
      <c r="C893" s="29">
        <v>12587.440430000001</v>
      </c>
      <c r="D893" s="29">
        <v>12507.719727</v>
      </c>
      <c r="E893" s="29">
        <v>12543.509765999999</v>
      </c>
      <c r="F893" s="29">
        <v>12543.509765999999</v>
      </c>
      <c r="G893" s="29">
        <v>0</v>
      </c>
      <c r="H893" s="40">
        <f t="shared" si="13"/>
        <v>-1.9907265572451927E-3</v>
      </c>
    </row>
    <row r="894" spans="1:8" ht="15.75" customHeight="1" x14ac:dyDescent="0.25">
      <c r="A894" s="28">
        <v>43655</v>
      </c>
      <c r="B894" s="29">
        <v>12436.969727</v>
      </c>
      <c r="C894" s="29">
        <v>12477.580078000001</v>
      </c>
      <c r="D894" s="29">
        <v>12364.160156</v>
      </c>
      <c r="E894" s="29">
        <v>12436.549805000001</v>
      </c>
      <c r="F894" s="29">
        <v>12436.549805000001</v>
      </c>
      <c r="G894" s="29">
        <v>0</v>
      </c>
      <c r="H894" s="40">
        <f t="shared" si="13"/>
        <v>-8.5271158547602921E-3</v>
      </c>
    </row>
    <row r="895" spans="1:8" ht="15.75" customHeight="1" x14ac:dyDescent="0.25">
      <c r="A895" s="28">
        <v>43656</v>
      </c>
      <c r="B895" s="29">
        <v>12412.990234000001</v>
      </c>
      <c r="C895" s="29">
        <v>12448.809569999999</v>
      </c>
      <c r="D895" s="29">
        <v>12356.799805000001</v>
      </c>
      <c r="E895" s="29">
        <v>12373.410156</v>
      </c>
      <c r="F895" s="29">
        <v>12373.410156</v>
      </c>
      <c r="G895" s="29">
        <v>0</v>
      </c>
      <c r="H895" s="40">
        <f t="shared" si="13"/>
        <v>-5.0769425596330908E-3</v>
      </c>
    </row>
    <row r="896" spans="1:8" ht="15.75" customHeight="1" x14ac:dyDescent="0.25">
      <c r="A896" s="28">
        <v>43657</v>
      </c>
      <c r="B896" s="29">
        <v>12401.019531</v>
      </c>
      <c r="C896" s="29">
        <v>12417.929688</v>
      </c>
      <c r="D896" s="29">
        <v>12307.339844</v>
      </c>
      <c r="E896" s="29">
        <v>12332.120117</v>
      </c>
      <c r="F896" s="29">
        <v>12332.120117</v>
      </c>
      <c r="G896" s="29">
        <v>0</v>
      </c>
      <c r="H896" s="40">
        <f t="shared" si="13"/>
        <v>-3.3369975196351209E-3</v>
      </c>
    </row>
    <row r="897" spans="1:8" ht="15.75" customHeight="1" x14ac:dyDescent="0.25">
      <c r="A897" s="28">
        <v>43658</v>
      </c>
      <c r="B897" s="29">
        <v>12318.5</v>
      </c>
      <c r="C897" s="29">
        <v>12354.870117</v>
      </c>
      <c r="D897" s="29">
        <v>12304.980469</v>
      </c>
      <c r="E897" s="29">
        <v>12323.320313</v>
      </c>
      <c r="F897" s="29">
        <v>12323.320313</v>
      </c>
      <c r="G897" s="29">
        <v>0</v>
      </c>
      <c r="H897" s="40">
        <f t="shared" si="13"/>
        <v>-7.1356781449682938E-4</v>
      </c>
    </row>
    <row r="898" spans="1:8" ht="15.75" customHeight="1" x14ac:dyDescent="0.25">
      <c r="A898" s="28">
        <v>43661</v>
      </c>
      <c r="B898" s="29">
        <v>12346.589844</v>
      </c>
      <c r="C898" s="29">
        <v>12434.139648</v>
      </c>
      <c r="D898" s="29">
        <v>12301.080078000001</v>
      </c>
      <c r="E898" s="29">
        <v>12387.339844</v>
      </c>
      <c r="F898" s="29">
        <v>12387.339844</v>
      </c>
      <c r="G898" s="29">
        <v>0</v>
      </c>
      <c r="H898" s="40">
        <f t="shared" si="13"/>
        <v>5.1949904225458976E-3</v>
      </c>
    </row>
    <row r="899" spans="1:8" ht="15.75" customHeight="1" x14ac:dyDescent="0.25">
      <c r="A899" s="28">
        <v>43662</v>
      </c>
      <c r="B899" s="29">
        <v>12392.190430000001</v>
      </c>
      <c r="C899" s="29">
        <v>12465.190430000001</v>
      </c>
      <c r="D899" s="29">
        <v>12366.969727</v>
      </c>
      <c r="E899" s="29">
        <v>12430.969727</v>
      </c>
      <c r="F899" s="29">
        <v>12430.969727</v>
      </c>
      <c r="G899" s="29">
        <v>0</v>
      </c>
      <c r="H899" s="40">
        <f t="shared" si="13"/>
        <v>3.5221349821230596E-3</v>
      </c>
    </row>
    <row r="900" spans="1:8" ht="15.75" customHeight="1" x14ac:dyDescent="0.25">
      <c r="A900" s="28">
        <v>43663</v>
      </c>
      <c r="B900" s="29">
        <v>12429.870117</v>
      </c>
      <c r="C900" s="29">
        <v>12453.330078000001</v>
      </c>
      <c r="D900" s="29">
        <v>12324.330078000001</v>
      </c>
      <c r="E900" s="29">
        <v>12341.030273</v>
      </c>
      <c r="F900" s="29">
        <v>12341.030273</v>
      </c>
      <c r="G900" s="29">
        <v>72857800</v>
      </c>
      <c r="H900" s="40">
        <f t="shared" ref="H900:H963" si="14">F900/F899-1</f>
        <v>-7.2351116586384379E-3</v>
      </c>
    </row>
    <row r="901" spans="1:8" ht="15.75" customHeight="1" x14ac:dyDescent="0.25">
      <c r="A901" s="28">
        <v>43664</v>
      </c>
      <c r="B901" s="29">
        <v>12194.330078000001</v>
      </c>
      <c r="C901" s="29">
        <v>12296.299805000001</v>
      </c>
      <c r="D901" s="29">
        <v>12172.589844</v>
      </c>
      <c r="E901" s="29">
        <v>12227.849609000001</v>
      </c>
      <c r="F901" s="29">
        <v>12227.849609000001</v>
      </c>
      <c r="G901" s="29">
        <v>73275500</v>
      </c>
      <c r="H901" s="40">
        <f t="shared" si="14"/>
        <v>-9.1710871374830472E-3</v>
      </c>
    </row>
    <row r="902" spans="1:8" ht="15.75" customHeight="1" x14ac:dyDescent="0.25">
      <c r="A902" s="28">
        <v>43665</v>
      </c>
      <c r="B902" s="29">
        <v>12302.639648</v>
      </c>
      <c r="C902" s="29">
        <v>12340.110352</v>
      </c>
      <c r="D902" s="29">
        <v>12211.669921999999</v>
      </c>
      <c r="E902" s="29">
        <v>12260.070313</v>
      </c>
      <c r="F902" s="29">
        <v>12260.070313</v>
      </c>
      <c r="G902" s="29">
        <v>77803200</v>
      </c>
      <c r="H902" s="40">
        <f t="shared" si="14"/>
        <v>2.635026192690848E-3</v>
      </c>
    </row>
    <row r="903" spans="1:8" ht="15.75" customHeight="1" x14ac:dyDescent="0.25">
      <c r="A903" s="28">
        <v>43668</v>
      </c>
      <c r="B903" s="29">
        <v>12243.580078000001</v>
      </c>
      <c r="C903" s="29">
        <v>12346.019531</v>
      </c>
      <c r="D903" s="29">
        <v>12236.700194999999</v>
      </c>
      <c r="E903" s="29">
        <v>12289.400390999999</v>
      </c>
      <c r="F903" s="29">
        <v>12289.400390999999</v>
      </c>
      <c r="G903" s="29">
        <v>58508700</v>
      </c>
      <c r="H903" s="40">
        <f t="shared" si="14"/>
        <v>2.3923254313558129E-3</v>
      </c>
    </row>
    <row r="904" spans="1:8" ht="15.75" customHeight="1" x14ac:dyDescent="0.25">
      <c r="A904" s="28">
        <v>43669</v>
      </c>
      <c r="B904" s="29">
        <v>12384.660156</v>
      </c>
      <c r="C904" s="29">
        <v>12531.160156</v>
      </c>
      <c r="D904" s="29">
        <v>12369.190430000001</v>
      </c>
      <c r="E904" s="29">
        <v>12490.740234000001</v>
      </c>
      <c r="F904" s="29">
        <v>12490.740234000001</v>
      </c>
      <c r="G904" s="29">
        <v>94402100</v>
      </c>
      <c r="H904" s="40">
        <f t="shared" si="14"/>
        <v>1.6383211271027598E-2</v>
      </c>
    </row>
    <row r="905" spans="1:8" ht="15.75" customHeight="1" x14ac:dyDescent="0.25">
      <c r="A905" s="28">
        <v>43670</v>
      </c>
      <c r="B905" s="29">
        <v>12510.519531</v>
      </c>
      <c r="C905" s="29">
        <v>12550.339844</v>
      </c>
      <c r="D905" s="29">
        <v>12476.549805000001</v>
      </c>
      <c r="E905" s="29">
        <v>12522.889648</v>
      </c>
      <c r="F905" s="29">
        <v>12522.889648</v>
      </c>
      <c r="G905" s="29">
        <v>93206200</v>
      </c>
      <c r="H905" s="40">
        <f t="shared" si="14"/>
        <v>2.5738597871476365E-3</v>
      </c>
    </row>
    <row r="906" spans="1:8" ht="15.75" customHeight="1" x14ac:dyDescent="0.25">
      <c r="A906" s="28">
        <v>43671</v>
      </c>
      <c r="B906" s="29">
        <v>12576.019531</v>
      </c>
      <c r="C906" s="29">
        <v>12599.929688</v>
      </c>
      <c r="D906" s="29">
        <v>12299.099609000001</v>
      </c>
      <c r="E906" s="29">
        <v>12362.099609000001</v>
      </c>
      <c r="F906" s="29">
        <v>12362.099609000001</v>
      </c>
      <c r="G906" s="29">
        <v>115937000</v>
      </c>
      <c r="H906" s="40">
        <f t="shared" si="14"/>
        <v>-1.2839691438603307E-2</v>
      </c>
    </row>
    <row r="907" spans="1:8" ht="15.75" customHeight="1" x14ac:dyDescent="0.25">
      <c r="A907" s="28">
        <v>43672</v>
      </c>
      <c r="B907" s="29">
        <v>12363.860352</v>
      </c>
      <c r="C907" s="29">
        <v>12428.049805000001</v>
      </c>
      <c r="D907" s="29">
        <v>12356.150390999999</v>
      </c>
      <c r="E907" s="29">
        <v>12419.900390999999</v>
      </c>
      <c r="F907" s="29">
        <v>12419.900390999999</v>
      </c>
      <c r="G907" s="29">
        <v>71108800</v>
      </c>
      <c r="H907" s="40">
        <f t="shared" si="14"/>
        <v>4.6756444154452126E-3</v>
      </c>
    </row>
    <row r="908" spans="1:8" ht="15.75" customHeight="1" x14ac:dyDescent="0.25">
      <c r="A908" s="28">
        <v>43675</v>
      </c>
      <c r="B908" s="29">
        <v>12398.290039</v>
      </c>
      <c r="C908" s="29">
        <v>12473.969727</v>
      </c>
      <c r="D908" s="29">
        <v>12387.580078000001</v>
      </c>
      <c r="E908" s="29">
        <v>12417.469727</v>
      </c>
      <c r="F908" s="29">
        <v>12417.469727</v>
      </c>
      <c r="G908" s="29">
        <v>64309600</v>
      </c>
      <c r="H908" s="40">
        <f t="shared" si="14"/>
        <v>-1.9570720565209587E-4</v>
      </c>
    </row>
    <row r="909" spans="1:8" ht="15.75" customHeight="1" x14ac:dyDescent="0.25">
      <c r="A909" s="28">
        <v>43676</v>
      </c>
      <c r="B909" s="29">
        <v>12398.240234000001</v>
      </c>
      <c r="C909" s="29">
        <v>12404.509765999999</v>
      </c>
      <c r="D909" s="29">
        <v>12115.280273</v>
      </c>
      <c r="E909" s="29">
        <v>12147.240234000001</v>
      </c>
      <c r="F909" s="29">
        <v>12147.240234000001</v>
      </c>
      <c r="G909" s="29">
        <v>114710200</v>
      </c>
      <c r="H909" s="40">
        <f t="shared" si="14"/>
        <v>-2.17620416188673E-2</v>
      </c>
    </row>
    <row r="910" spans="1:8" ht="15.75" customHeight="1" x14ac:dyDescent="0.25">
      <c r="A910" s="28">
        <v>43677</v>
      </c>
      <c r="B910" s="29">
        <v>12149.089844</v>
      </c>
      <c r="C910" s="29">
        <v>12226.490234000001</v>
      </c>
      <c r="D910" s="29">
        <v>12139.030273</v>
      </c>
      <c r="E910" s="29">
        <v>12189.040039</v>
      </c>
      <c r="F910" s="29">
        <v>12189.040039</v>
      </c>
      <c r="G910" s="29">
        <v>91199000</v>
      </c>
      <c r="H910" s="40">
        <f t="shared" si="14"/>
        <v>3.4410947832415051E-3</v>
      </c>
    </row>
    <row r="911" spans="1:8" ht="15.75" customHeight="1" x14ac:dyDescent="0.25">
      <c r="A911" s="28">
        <v>43678</v>
      </c>
      <c r="B911" s="29">
        <v>12134.709961</v>
      </c>
      <c r="C911" s="29">
        <v>12254.030273</v>
      </c>
      <c r="D911" s="29">
        <v>12129.330078000001</v>
      </c>
      <c r="E911" s="29">
        <v>12253.150390999999</v>
      </c>
      <c r="F911" s="29">
        <v>12253.150390999999</v>
      </c>
      <c r="G911" s="29">
        <v>87758900</v>
      </c>
      <c r="H911" s="40">
        <f t="shared" si="14"/>
        <v>5.2596719507749246E-3</v>
      </c>
    </row>
    <row r="912" spans="1:8" ht="15.75" customHeight="1" x14ac:dyDescent="0.25">
      <c r="A912" s="28">
        <v>43679</v>
      </c>
      <c r="B912" s="29">
        <v>12033.679688</v>
      </c>
      <c r="C912" s="29">
        <v>12034.910156</v>
      </c>
      <c r="D912" s="29">
        <v>11836.75</v>
      </c>
      <c r="E912" s="29">
        <v>11872.440430000001</v>
      </c>
      <c r="F912" s="29">
        <v>11872.440430000001</v>
      </c>
      <c r="G912" s="29">
        <v>138678400</v>
      </c>
      <c r="H912" s="40">
        <f t="shared" si="14"/>
        <v>-3.1070373646897576E-2</v>
      </c>
    </row>
    <row r="913" spans="1:8" ht="15.75" customHeight="1" x14ac:dyDescent="0.25">
      <c r="A913" s="28">
        <v>43682</v>
      </c>
      <c r="B913" s="29">
        <v>11758.440430000001</v>
      </c>
      <c r="C913" s="29">
        <v>11797.519531</v>
      </c>
      <c r="D913" s="29">
        <v>11628.570313</v>
      </c>
      <c r="E913" s="29">
        <v>11658.509765999999</v>
      </c>
      <c r="F913" s="29">
        <v>11658.509765999999</v>
      </c>
      <c r="G913" s="29">
        <v>113784300</v>
      </c>
      <c r="H913" s="40">
        <f t="shared" si="14"/>
        <v>-1.8019097696159281E-2</v>
      </c>
    </row>
    <row r="914" spans="1:8" ht="15.75" customHeight="1" x14ac:dyDescent="0.25">
      <c r="A914" s="28">
        <v>43683</v>
      </c>
      <c r="B914" s="29">
        <v>11690.269531</v>
      </c>
      <c r="C914" s="29">
        <v>11748.830078000001</v>
      </c>
      <c r="D914" s="29">
        <v>11567.959961</v>
      </c>
      <c r="E914" s="29">
        <v>11567.959961</v>
      </c>
      <c r="F914" s="29">
        <v>11567.959961</v>
      </c>
      <c r="G914" s="29">
        <v>86220300</v>
      </c>
      <c r="H914" s="40">
        <f t="shared" si="14"/>
        <v>-7.7668421451317915E-3</v>
      </c>
    </row>
    <row r="915" spans="1:8" ht="15.75" customHeight="1" x14ac:dyDescent="0.25">
      <c r="A915" s="28">
        <v>43684</v>
      </c>
      <c r="B915" s="29">
        <v>11636.339844</v>
      </c>
      <c r="C915" s="29">
        <v>11747.740234000001</v>
      </c>
      <c r="D915" s="29">
        <v>11559.759765999999</v>
      </c>
      <c r="E915" s="29">
        <v>11650.150390999999</v>
      </c>
      <c r="F915" s="29">
        <v>11650.150390999999</v>
      </c>
      <c r="G915" s="29">
        <v>108829300</v>
      </c>
      <c r="H915" s="40">
        <f t="shared" si="14"/>
        <v>7.1050064382218725E-3</v>
      </c>
    </row>
    <row r="916" spans="1:8" ht="15.75" customHeight="1" x14ac:dyDescent="0.25">
      <c r="A916" s="28">
        <v>43685</v>
      </c>
      <c r="B916" s="29">
        <v>11752.959961</v>
      </c>
      <c r="C916" s="29">
        <v>11845.410156</v>
      </c>
      <c r="D916" s="29">
        <v>11683.990234000001</v>
      </c>
      <c r="E916" s="29">
        <v>11845.410156</v>
      </c>
      <c r="F916" s="29">
        <v>11845.410156</v>
      </c>
      <c r="G916" s="29">
        <v>101153300</v>
      </c>
      <c r="H916" s="40">
        <f t="shared" si="14"/>
        <v>1.6760278489696079E-2</v>
      </c>
    </row>
    <row r="917" spans="1:8" ht="15.75" customHeight="1" x14ac:dyDescent="0.25">
      <c r="A917" s="28">
        <v>43686</v>
      </c>
      <c r="B917" s="29">
        <v>11806.820313</v>
      </c>
      <c r="C917" s="29">
        <v>11865.629883</v>
      </c>
      <c r="D917" s="29">
        <v>11674.110352</v>
      </c>
      <c r="E917" s="29">
        <v>11693.799805000001</v>
      </c>
      <c r="F917" s="29">
        <v>11693.799805000001</v>
      </c>
      <c r="G917" s="29">
        <v>107173100</v>
      </c>
      <c r="H917" s="40">
        <f t="shared" si="14"/>
        <v>-1.2799079897052312E-2</v>
      </c>
    </row>
    <row r="918" spans="1:8" ht="15.75" customHeight="1" x14ac:dyDescent="0.25">
      <c r="A918" s="28">
        <v>43689</v>
      </c>
      <c r="B918" s="29">
        <v>11801.059569999999</v>
      </c>
      <c r="C918" s="29">
        <v>11836.969727</v>
      </c>
      <c r="D918" s="29">
        <v>11647.009765999999</v>
      </c>
      <c r="E918" s="29">
        <v>11679.679688</v>
      </c>
      <c r="F918" s="29">
        <v>11679.679688</v>
      </c>
      <c r="G918" s="29">
        <v>76120900</v>
      </c>
      <c r="H918" s="40">
        <f t="shared" si="14"/>
        <v>-1.2074874921291778E-3</v>
      </c>
    </row>
    <row r="919" spans="1:8" ht="15.75" customHeight="1" x14ac:dyDescent="0.25">
      <c r="A919" s="28">
        <v>43690</v>
      </c>
      <c r="B919" s="29">
        <v>11632.849609000001</v>
      </c>
      <c r="C919" s="29">
        <v>11835.879883</v>
      </c>
      <c r="D919" s="29">
        <v>11539.629883</v>
      </c>
      <c r="E919" s="29">
        <v>11750.129883</v>
      </c>
      <c r="F919" s="29">
        <v>11750.129883</v>
      </c>
      <c r="G919" s="29">
        <v>116609400</v>
      </c>
      <c r="H919" s="40">
        <f t="shared" si="14"/>
        <v>6.0318601949660433E-3</v>
      </c>
    </row>
    <row r="920" spans="1:8" ht="15.75" customHeight="1" x14ac:dyDescent="0.25">
      <c r="A920" s="28">
        <v>43691</v>
      </c>
      <c r="B920" s="29">
        <v>11758.75</v>
      </c>
      <c r="C920" s="29">
        <v>11759.570313</v>
      </c>
      <c r="D920" s="29">
        <v>11459.370117</v>
      </c>
      <c r="E920" s="29">
        <v>11492.660156</v>
      </c>
      <c r="F920" s="29">
        <v>11492.660156</v>
      </c>
      <c r="G920" s="29">
        <v>106028900</v>
      </c>
      <c r="H920" s="40">
        <f t="shared" si="14"/>
        <v>-2.1912074978209795E-2</v>
      </c>
    </row>
    <row r="921" spans="1:8" ht="15.75" customHeight="1" x14ac:dyDescent="0.25">
      <c r="A921" s="28">
        <v>43692</v>
      </c>
      <c r="B921" s="29">
        <v>11522.459961</v>
      </c>
      <c r="C921" s="29">
        <v>11530.009765999999</v>
      </c>
      <c r="D921" s="29">
        <v>11266.480469</v>
      </c>
      <c r="E921" s="29">
        <v>11412.669921999999</v>
      </c>
      <c r="F921" s="29">
        <v>11412.669921999999</v>
      </c>
      <c r="G921" s="29">
        <v>116680900</v>
      </c>
      <c r="H921" s="40">
        <f t="shared" si="14"/>
        <v>-6.9601147962458088E-3</v>
      </c>
    </row>
    <row r="922" spans="1:8" ht="15.75" customHeight="1" x14ac:dyDescent="0.25">
      <c r="A922" s="28">
        <v>43693</v>
      </c>
      <c r="B922" s="29">
        <v>11460.650390999999</v>
      </c>
      <c r="C922" s="29">
        <v>11578.839844</v>
      </c>
      <c r="D922" s="29">
        <v>11447.339844</v>
      </c>
      <c r="E922" s="29">
        <v>11562.740234000001</v>
      </c>
      <c r="F922" s="29">
        <v>11562.740234000001</v>
      </c>
      <c r="G922" s="29">
        <v>114055600</v>
      </c>
      <c r="H922" s="40">
        <f t="shared" si="14"/>
        <v>1.3149448203238823E-2</v>
      </c>
    </row>
    <row r="923" spans="1:8" ht="15.75" customHeight="1" x14ac:dyDescent="0.25">
      <c r="A923" s="28">
        <v>43696</v>
      </c>
      <c r="B923" s="29">
        <v>11679.719727</v>
      </c>
      <c r="C923" s="29">
        <v>11759</v>
      </c>
      <c r="D923" s="29">
        <v>11625.669921999999</v>
      </c>
      <c r="E923" s="29">
        <v>11715.370117</v>
      </c>
      <c r="F923" s="29">
        <v>11715.370117</v>
      </c>
      <c r="G923" s="29">
        <v>78455800</v>
      </c>
      <c r="H923" s="40">
        <f t="shared" si="14"/>
        <v>1.3200148054108629E-2</v>
      </c>
    </row>
    <row r="924" spans="1:8" ht="15.75" customHeight="1" x14ac:dyDescent="0.25">
      <c r="A924" s="28">
        <v>43697</v>
      </c>
      <c r="B924" s="29">
        <v>11711.780273</v>
      </c>
      <c r="C924" s="29">
        <v>11764.929688</v>
      </c>
      <c r="D924" s="29">
        <v>11618.929688</v>
      </c>
      <c r="E924" s="29">
        <v>11651.179688</v>
      </c>
      <c r="F924" s="29">
        <v>11651.179688</v>
      </c>
      <c r="G924" s="29">
        <v>68833300</v>
      </c>
      <c r="H924" s="40">
        <f t="shared" si="14"/>
        <v>-5.4791635568435249E-3</v>
      </c>
    </row>
    <row r="925" spans="1:8" ht="15.75" customHeight="1" x14ac:dyDescent="0.25">
      <c r="A925" s="28">
        <v>43698</v>
      </c>
      <c r="B925" s="29">
        <v>11673.660156</v>
      </c>
      <c r="C925" s="29">
        <v>11824.660156</v>
      </c>
      <c r="D925" s="29">
        <v>11673.370117</v>
      </c>
      <c r="E925" s="29">
        <v>11802.849609000001</v>
      </c>
      <c r="F925" s="29">
        <v>11802.849609000001</v>
      </c>
      <c r="G925" s="29">
        <v>62803500</v>
      </c>
      <c r="H925" s="40">
        <f t="shared" si="14"/>
        <v>1.3017559170957815E-2</v>
      </c>
    </row>
    <row r="926" spans="1:8" ht="15.75" customHeight="1" x14ac:dyDescent="0.25">
      <c r="A926" s="28">
        <v>43699</v>
      </c>
      <c r="B926" s="29">
        <v>11756.209961</v>
      </c>
      <c r="C926" s="29">
        <v>11853.139648</v>
      </c>
      <c r="D926" s="29">
        <v>11715.259765999999</v>
      </c>
      <c r="E926" s="29">
        <v>11747.040039</v>
      </c>
      <c r="F926" s="29">
        <v>11747.040039</v>
      </c>
      <c r="G926" s="29">
        <v>74446100</v>
      </c>
      <c r="H926" s="40">
        <f t="shared" si="14"/>
        <v>-4.7284826841684779E-3</v>
      </c>
    </row>
    <row r="927" spans="1:8" ht="15.75" customHeight="1" x14ac:dyDescent="0.25">
      <c r="A927" s="28">
        <v>43700</v>
      </c>
      <c r="B927" s="29">
        <v>11805.480469</v>
      </c>
      <c r="C927" s="29">
        <v>11823.120117</v>
      </c>
      <c r="D927" s="29">
        <v>11611.509765999999</v>
      </c>
      <c r="E927" s="29">
        <v>11611.509765999999</v>
      </c>
      <c r="F927" s="29">
        <v>11611.509765999999</v>
      </c>
      <c r="G927" s="29">
        <v>90301100</v>
      </c>
      <c r="H927" s="40">
        <f t="shared" si="14"/>
        <v>-1.1537397723174636E-2</v>
      </c>
    </row>
    <row r="928" spans="1:8" ht="15.75" customHeight="1" x14ac:dyDescent="0.25">
      <c r="A928" s="28">
        <v>43703</v>
      </c>
      <c r="B928" s="29">
        <v>11619.660156</v>
      </c>
      <c r="C928" s="29">
        <v>11696.780273</v>
      </c>
      <c r="D928" s="29">
        <v>11551.990234000001</v>
      </c>
      <c r="E928" s="29">
        <v>11658.040039</v>
      </c>
      <c r="F928" s="29">
        <v>11658.040039</v>
      </c>
      <c r="G928" s="29">
        <v>54752500</v>
      </c>
      <c r="H928" s="40">
        <f t="shared" si="14"/>
        <v>4.0072543482887468E-3</v>
      </c>
    </row>
    <row r="929" spans="1:8" ht="15.75" customHeight="1" x14ac:dyDescent="0.25">
      <c r="A929" s="28">
        <v>43704</v>
      </c>
      <c r="B929" s="29">
        <v>11638.509765999999</v>
      </c>
      <c r="C929" s="29">
        <v>11778.620117</v>
      </c>
      <c r="D929" s="29">
        <v>11616.089844</v>
      </c>
      <c r="E929" s="29">
        <v>11730.019531</v>
      </c>
      <c r="F929" s="29">
        <v>11730.019531</v>
      </c>
      <c r="G929" s="29">
        <v>82363700</v>
      </c>
      <c r="H929" s="40">
        <f t="shared" si="14"/>
        <v>6.1742361288179559E-3</v>
      </c>
    </row>
    <row r="930" spans="1:8" ht="15.75" customHeight="1" x14ac:dyDescent="0.25">
      <c r="A930" s="28">
        <v>43705</v>
      </c>
      <c r="B930" s="29">
        <v>11704.669921999999</v>
      </c>
      <c r="C930" s="29">
        <v>11717.790039</v>
      </c>
      <c r="D930" s="29">
        <v>11573.639648</v>
      </c>
      <c r="E930" s="29">
        <v>11701.019531</v>
      </c>
      <c r="F930" s="29">
        <v>11701.019531</v>
      </c>
      <c r="G930" s="29">
        <v>59962600</v>
      </c>
      <c r="H930" s="40">
        <f t="shared" si="14"/>
        <v>-2.4722891486548271E-3</v>
      </c>
    </row>
    <row r="931" spans="1:8" ht="15.75" customHeight="1" x14ac:dyDescent="0.25">
      <c r="A931" s="28">
        <v>43706</v>
      </c>
      <c r="B931" s="29">
        <v>11686.839844</v>
      </c>
      <c r="C931" s="29">
        <v>11853.910156</v>
      </c>
      <c r="D931" s="29">
        <v>11661.730469</v>
      </c>
      <c r="E931" s="29">
        <v>11838.879883</v>
      </c>
      <c r="F931" s="29">
        <v>11838.879883</v>
      </c>
      <c r="G931" s="29">
        <v>72992700</v>
      </c>
      <c r="H931" s="40">
        <f t="shared" si="14"/>
        <v>1.1781909399839918E-2</v>
      </c>
    </row>
    <row r="932" spans="1:8" ht="15.75" customHeight="1" x14ac:dyDescent="0.25">
      <c r="A932" s="28">
        <v>43707</v>
      </c>
      <c r="B932" s="29">
        <v>11850.299805000001</v>
      </c>
      <c r="C932" s="29">
        <v>11989.440430000001</v>
      </c>
      <c r="D932" s="29">
        <v>11845.160156</v>
      </c>
      <c r="E932" s="29">
        <v>11939.280273</v>
      </c>
      <c r="F932" s="29">
        <v>11939.280273</v>
      </c>
      <c r="G932" s="29">
        <v>77686500</v>
      </c>
      <c r="H932" s="40">
        <f t="shared" si="14"/>
        <v>8.4805649683270534E-3</v>
      </c>
    </row>
    <row r="933" spans="1:8" ht="15.75" customHeight="1" x14ac:dyDescent="0.25">
      <c r="A933" s="28">
        <v>43710</v>
      </c>
      <c r="B933" s="29">
        <v>11939.990234000001</v>
      </c>
      <c r="C933" s="29">
        <v>11994.110352</v>
      </c>
      <c r="D933" s="29">
        <v>11929.910156</v>
      </c>
      <c r="E933" s="29">
        <v>11953.780273</v>
      </c>
      <c r="F933" s="29">
        <v>11953.780273</v>
      </c>
      <c r="G933" s="29">
        <v>46207600</v>
      </c>
      <c r="H933" s="40">
        <f t="shared" si="14"/>
        <v>1.2144785672543179E-3</v>
      </c>
    </row>
    <row r="934" spans="1:8" ht="15.75" customHeight="1" x14ac:dyDescent="0.25">
      <c r="A934" s="28">
        <v>43711</v>
      </c>
      <c r="B934" s="29">
        <v>11921.940430000001</v>
      </c>
      <c r="C934" s="29">
        <v>11956.690430000001</v>
      </c>
      <c r="D934" s="29">
        <v>11869.280273</v>
      </c>
      <c r="E934" s="29">
        <v>11910.860352</v>
      </c>
      <c r="F934" s="29">
        <v>11910.860352</v>
      </c>
      <c r="G934" s="29">
        <v>66704200</v>
      </c>
      <c r="H934" s="40">
        <f t="shared" si="14"/>
        <v>-3.5904893698727181E-3</v>
      </c>
    </row>
    <row r="935" spans="1:8" ht="15.75" customHeight="1" x14ac:dyDescent="0.25">
      <c r="A935" s="28">
        <v>43712</v>
      </c>
      <c r="B935" s="29">
        <v>12043.959961</v>
      </c>
      <c r="C935" s="29">
        <v>12078.400390999999</v>
      </c>
      <c r="D935" s="29">
        <v>11999.830078000001</v>
      </c>
      <c r="E935" s="29">
        <v>12025.040039</v>
      </c>
      <c r="F935" s="29">
        <v>12025.040039</v>
      </c>
      <c r="G935" s="29">
        <v>63323800</v>
      </c>
      <c r="H935" s="40">
        <f t="shared" si="14"/>
        <v>9.5861829981767066E-3</v>
      </c>
    </row>
    <row r="936" spans="1:8" ht="15.75" customHeight="1" x14ac:dyDescent="0.25">
      <c r="A936" s="28">
        <v>43713</v>
      </c>
      <c r="B936" s="29">
        <v>12117.900390999999</v>
      </c>
      <c r="C936" s="29">
        <v>12151.309569999999</v>
      </c>
      <c r="D936" s="29">
        <v>12084.169921999999</v>
      </c>
      <c r="E936" s="29">
        <v>12126.780273</v>
      </c>
      <c r="F936" s="29">
        <v>12126.780273</v>
      </c>
      <c r="G936" s="29">
        <v>89831600</v>
      </c>
      <c r="H936" s="40">
        <f t="shared" si="14"/>
        <v>8.4606981490318312E-3</v>
      </c>
    </row>
    <row r="937" spans="1:8" ht="15.75" customHeight="1" x14ac:dyDescent="0.25">
      <c r="A937" s="28">
        <v>43714</v>
      </c>
      <c r="B937" s="29">
        <v>12146</v>
      </c>
      <c r="C937" s="29">
        <v>12205.099609000001</v>
      </c>
      <c r="D937" s="29">
        <v>12131.290039</v>
      </c>
      <c r="E937" s="29">
        <v>12191.730469</v>
      </c>
      <c r="F937" s="29">
        <v>12191.730469</v>
      </c>
      <c r="G937" s="29">
        <v>80411000</v>
      </c>
      <c r="H937" s="40">
        <f t="shared" si="14"/>
        <v>5.3559308025568075E-3</v>
      </c>
    </row>
    <row r="938" spans="1:8" ht="15.75" customHeight="1" x14ac:dyDescent="0.25">
      <c r="A938" s="28">
        <v>43717</v>
      </c>
      <c r="B938" s="29">
        <v>12210.870117</v>
      </c>
      <c r="C938" s="29">
        <v>12245.110352</v>
      </c>
      <c r="D938" s="29">
        <v>12189.599609000001</v>
      </c>
      <c r="E938" s="29">
        <v>12226.099609000001</v>
      </c>
      <c r="F938" s="29">
        <v>12226.099609000001</v>
      </c>
      <c r="G938" s="29">
        <v>74246100</v>
      </c>
      <c r="H938" s="40">
        <f t="shared" si="14"/>
        <v>2.8190534631151731E-3</v>
      </c>
    </row>
    <row r="939" spans="1:8" ht="15.75" customHeight="1" x14ac:dyDescent="0.25">
      <c r="A939" s="28">
        <v>43718</v>
      </c>
      <c r="B939" s="29">
        <v>12210.879883</v>
      </c>
      <c r="C939" s="29">
        <v>12292.139648</v>
      </c>
      <c r="D939" s="29">
        <v>12179.879883</v>
      </c>
      <c r="E939" s="29">
        <v>12268.709961</v>
      </c>
      <c r="F939" s="29">
        <v>12268.709961</v>
      </c>
      <c r="G939" s="29">
        <v>107899800</v>
      </c>
      <c r="H939" s="40">
        <f t="shared" si="14"/>
        <v>3.4851958811650263E-3</v>
      </c>
    </row>
    <row r="940" spans="1:8" ht="15.75" customHeight="1" x14ac:dyDescent="0.25">
      <c r="A940" s="28">
        <v>43719</v>
      </c>
      <c r="B940" s="29">
        <v>12341.839844</v>
      </c>
      <c r="C940" s="29">
        <v>12394.280273</v>
      </c>
      <c r="D940" s="29">
        <v>12317.610352</v>
      </c>
      <c r="E940" s="29">
        <v>12359.070313</v>
      </c>
      <c r="F940" s="29">
        <v>12359.070313</v>
      </c>
      <c r="G940" s="29">
        <v>90579200</v>
      </c>
      <c r="H940" s="40">
        <f t="shared" si="14"/>
        <v>7.3651062163209158E-3</v>
      </c>
    </row>
    <row r="941" spans="1:8" ht="15.75" customHeight="1" x14ac:dyDescent="0.25">
      <c r="A941" s="28">
        <v>43720</v>
      </c>
      <c r="B941" s="29">
        <v>12399.400390999999</v>
      </c>
      <c r="C941" s="29">
        <v>12471.830078000001</v>
      </c>
      <c r="D941" s="29">
        <v>12311.809569999999</v>
      </c>
      <c r="E941" s="29">
        <v>12410.25</v>
      </c>
      <c r="F941" s="29">
        <v>12410.25</v>
      </c>
      <c r="G941" s="29">
        <v>111214300</v>
      </c>
      <c r="H941" s="40">
        <f t="shared" si="14"/>
        <v>4.141062855364197E-3</v>
      </c>
    </row>
    <row r="942" spans="1:8" ht="15.75" customHeight="1" x14ac:dyDescent="0.25">
      <c r="A942" s="28">
        <v>43721</v>
      </c>
      <c r="B942" s="29">
        <v>12412.719727</v>
      </c>
      <c r="C942" s="29">
        <v>12494.25</v>
      </c>
      <c r="D942" s="29">
        <v>12408.929688</v>
      </c>
      <c r="E942" s="29">
        <v>12468.530273</v>
      </c>
      <c r="F942" s="29">
        <v>12468.530273</v>
      </c>
      <c r="G942" s="29">
        <v>90990500</v>
      </c>
      <c r="H942" s="40">
        <f t="shared" si="14"/>
        <v>4.6961401261054192E-3</v>
      </c>
    </row>
    <row r="943" spans="1:8" ht="15.75" customHeight="1" x14ac:dyDescent="0.25">
      <c r="A943" s="28">
        <v>43724</v>
      </c>
      <c r="B943" s="29">
        <v>12387.679688</v>
      </c>
      <c r="C943" s="29">
        <v>12421.25</v>
      </c>
      <c r="D943" s="29">
        <v>12362.980469</v>
      </c>
      <c r="E943" s="29">
        <v>12380.309569999999</v>
      </c>
      <c r="F943" s="29">
        <v>12380.309569999999</v>
      </c>
      <c r="G943" s="29">
        <v>80505200</v>
      </c>
      <c r="H943" s="40">
        <f t="shared" si="14"/>
        <v>-7.0754692869486879E-3</v>
      </c>
    </row>
    <row r="944" spans="1:8" ht="15.75" customHeight="1" x14ac:dyDescent="0.25">
      <c r="A944" s="28">
        <v>43725</v>
      </c>
      <c r="B944" s="29">
        <v>12370.959961</v>
      </c>
      <c r="C944" s="29">
        <v>12392.969727</v>
      </c>
      <c r="D944" s="29">
        <v>12303.509765999999</v>
      </c>
      <c r="E944" s="29">
        <v>12372.610352</v>
      </c>
      <c r="F944" s="29">
        <v>12372.610352</v>
      </c>
      <c r="G944" s="29">
        <v>77784600</v>
      </c>
      <c r="H944" s="40">
        <f t="shared" si="14"/>
        <v>-6.2189220362118824E-4</v>
      </c>
    </row>
    <row r="945" spans="1:8" ht="15.75" customHeight="1" x14ac:dyDescent="0.25">
      <c r="A945" s="28">
        <v>43726</v>
      </c>
      <c r="B945" s="29">
        <v>12361.230469</v>
      </c>
      <c r="C945" s="29">
        <v>12416.049805000001</v>
      </c>
      <c r="D945" s="29">
        <v>12354.490234000001</v>
      </c>
      <c r="E945" s="29">
        <v>12389.620117</v>
      </c>
      <c r="F945" s="29">
        <v>12389.620117</v>
      </c>
      <c r="G945" s="29">
        <v>70537600</v>
      </c>
      <c r="H945" s="40">
        <f t="shared" si="14"/>
        <v>1.3747919409141662E-3</v>
      </c>
    </row>
    <row r="946" spans="1:8" ht="15.75" customHeight="1" x14ac:dyDescent="0.25">
      <c r="A946" s="28">
        <v>43727</v>
      </c>
      <c r="B946" s="29">
        <v>12355.919921999999</v>
      </c>
      <c r="C946" s="29">
        <v>12466.780273</v>
      </c>
      <c r="D946" s="29">
        <v>12354.830078000001</v>
      </c>
      <c r="E946" s="29">
        <v>12457.700194999999</v>
      </c>
      <c r="F946" s="29">
        <v>12457.700194999999</v>
      </c>
      <c r="G946" s="29">
        <v>81542000</v>
      </c>
      <c r="H946" s="40">
        <f t="shared" si="14"/>
        <v>5.4949286061309888E-3</v>
      </c>
    </row>
    <row r="947" spans="1:8" ht="15.75" customHeight="1" x14ac:dyDescent="0.25">
      <c r="A947" s="28">
        <v>43728</v>
      </c>
      <c r="B947" s="29">
        <v>12462.570313</v>
      </c>
      <c r="C947" s="29">
        <v>12490.839844</v>
      </c>
      <c r="D947" s="29">
        <v>12418.5</v>
      </c>
      <c r="E947" s="29">
        <v>12468.009765999999</v>
      </c>
      <c r="F947" s="29">
        <v>12468.009765999999</v>
      </c>
      <c r="G947" s="29">
        <v>192994000</v>
      </c>
      <c r="H947" s="40">
        <f t="shared" si="14"/>
        <v>8.2756615094470298E-4</v>
      </c>
    </row>
    <row r="948" spans="1:8" ht="15.75" customHeight="1" x14ac:dyDescent="0.25">
      <c r="A948" s="28">
        <v>43731</v>
      </c>
      <c r="B948" s="29">
        <v>12432.299805000001</v>
      </c>
      <c r="C948" s="29">
        <v>12441.019531</v>
      </c>
      <c r="D948" s="29">
        <v>12264.139648</v>
      </c>
      <c r="E948" s="29">
        <v>12342.330078000001</v>
      </c>
      <c r="F948" s="29">
        <v>12342.330078000001</v>
      </c>
      <c r="G948" s="29">
        <v>80383600</v>
      </c>
      <c r="H948" s="40">
        <f t="shared" si="14"/>
        <v>-1.0080172405921961E-2</v>
      </c>
    </row>
    <row r="949" spans="1:8" ht="15.75" customHeight="1" x14ac:dyDescent="0.25">
      <c r="A949" s="28">
        <v>43732</v>
      </c>
      <c r="B949" s="29">
        <v>12368.959961</v>
      </c>
      <c r="C949" s="29">
        <v>12375.309569999999</v>
      </c>
      <c r="D949" s="29">
        <v>12307.150390999999</v>
      </c>
      <c r="E949" s="29">
        <v>12307.150390999999</v>
      </c>
      <c r="F949" s="29">
        <v>12307.150390999999</v>
      </c>
      <c r="G949" s="29">
        <v>60350800</v>
      </c>
      <c r="H949" s="40">
        <f t="shared" si="14"/>
        <v>-2.8503278374242269E-3</v>
      </c>
    </row>
    <row r="950" spans="1:8" ht="15.75" customHeight="1" x14ac:dyDescent="0.25">
      <c r="A950" s="28">
        <v>43733</v>
      </c>
      <c r="B950" s="29">
        <v>12250.080078000001</v>
      </c>
      <c r="C950" s="29">
        <v>12261.059569999999</v>
      </c>
      <c r="D950" s="29">
        <v>12141.820313</v>
      </c>
      <c r="E950" s="29">
        <v>12234.179688</v>
      </c>
      <c r="F950" s="29">
        <v>12234.179688</v>
      </c>
      <c r="G950" s="29">
        <v>72631600</v>
      </c>
      <c r="H950" s="40">
        <f t="shared" si="14"/>
        <v>-5.9291306827095047E-3</v>
      </c>
    </row>
    <row r="951" spans="1:8" ht="15.75" customHeight="1" x14ac:dyDescent="0.25">
      <c r="A951" s="28">
        <v>43734</v>
      </c>
      <c r="B951" s="29">
        <v>12227.769531</v>
      </c>
      <c r="C951" s="29">
        <v>12313.150390999999</v>
      </c>
      <c r="D951" s="29">
        <v>12223.290039</v>
      </c>
      <c r="E951" s="29">
        <v>12288.540039</v>
      </c>
      <c r="F951" s="29">
        <v>12288.540039</v>
      </c>
      <c r="G951" s="29">
        <v>78923300</v>
      </c>
      <c r="H951" s="40">
        <f t="shared" si="14"/>
        <v>4.4433180144738404E-3</v>
      </c>
    </row>
    <row r="952" spans="1:8" ht="15.75" customHeight="1" x14ac:dyDescent="0.25">
      <c r="A952" s="28">
        <v>43735</v>
      </c>
      <c r="B952" s="29">
        <v>12327.790039</v>
      </c>
      <c r="C952" s="29">
        <v>12404.469727</v>
      </c>
      <c r="D952" s="29">
        <v>12324.709961</v>
      </c>
      <c r="E952" s="29">
        <v>12380.940430000001</v>
      </c>
      <c r="F952" s="29">
        <v>12380.940430000001</v>
      </c>
      <c r="G952" s="29">
        <v>66140900</v>
      </c>
      <c r="H952" s="40">
        <f t="shared" si="14"/>
        <v>7.5192326107700325E-3</v>
      </c>
    </row>
    <row r="953" spans="1:8" ht="15.75" customHeight="1" x14ac:dyDescent="0.25">
      <c r="A953" s="28">
        <v>43738</v>
      </c>
      <c r="B953" s="29">
        <v>12367.809569999999</v>
      </c>
      <c r="C953" s="29">
        <v>12441.030273</v>
      </c>
      <c r="D953" s="29">
        <v>12346.940430000001</v>
      </c>
      <c r="E953" s="29">
        <v>12428.080078000001</v>
      </c>
      <c r="F953" s="29">
        <v>12428.080078000001</v>
      </c>
      <c r="G953" s="29">
        <v>70129900</v>
      </c>
      <c r="H953" s="40">
        <f t="shared" si="14"/>
        <v>3.8074367828939693E-3</v>
      </c>
    </row>
    <row r="954" spans="1:8" ht="15.75" customHeight="1" x14ac:dyDescent="0.25">
      <c r="A954" s="28">
        <v>43739</v>
      </c>
      <c r="B954" s="29">
        <v>12469.669921999999</v>
      </c>
      <c r="C954" s="29">
        <v>12497.280273</v>
      </c>
      <c r="D954" s="29">
        <v>12263.830078000001</v>
      </c>
      <c r="E954" s="29">
        <v>12263.830078000001</v>
      </c>
      <c r="F954" s="29">
        <v>12263.830078000001</v>
      </c>
      <c r="G954" s="29">
        <v>78839200</v>
      </c>
      <c r="H954" s="40">
        <f t="shared" si="14"/>
        <v>-1.3216039723686124E-2</v>
      </c>
    </row>
    <row r="955" spans="1:8" ht="15.75" customHeight="1" x14ac:dyDescent="0.25">
      <c r="A955" s="28">
        <v>43740</v>
      </c>
      <c r="B955" s="29">
        <v>12221.740234000001</v>
      </c>
      <c r="C955" s="29">
        <v>12226.860352</v>
      </c>
      <c r="D955" s="29">
        <v>11925.25</v>
      </c>
      <c r="E955" s="29">
        <v>11925.25</v>
      </c>
      <c r="F955" s="29">
        <v>11925.25</v>
      </c>
      <c r="G955" s="29">
        <v>95636000</v>
      </c>
      <c r="H955" s="40">
        <f t="shared" si="14"/>
        <v>-2.7608020972777259E-2</v>
      </c>
    </row>
    <row r="956" spans="1:8" ht="15.75" customHeight="1" x14ac:dyDescent="0.25">
      <c r="A956" s="28">
        <v>43742</v>
      </c>
      <c r="B956" s="29">
        <v>11958.309569999999</v>
      </c>
      <c r="C956" s="29">
        <v>12012.910156</v>
      </c>
      <c r="D956" s="29">
        <v>11878.980469</v>
      </c>
      <c r="E956" s="29">
        <v>12012.809569999999</v>
      </c>
      <c r="F956" s="29">
        <v>12012.809569999999</v>
      </c>
      <c r="G956" s="29">
        <v>88134300</v>
      </c>
      <c r="H956" s="40">
        <f t="shared" si="14"/>
        <v>7.3423676652479841E-3</v>
      </c>
    </row>
    <row r="957" spans="1:8" ht="15.75" customHeight="1" x14ac:dyDescent="0.25">
      <c r="A957" s="28">
        <v>43745</v>
      </c>
      <c r="B957" s="29">
        <v>12008.769531</v>
      </c>
      <c r="C957" s="29">
        <v>12105.089844</v>
      </c>
      <c r="D957" s="29">
        <v>11969.320313</v>
      </c>
      <c r="E957" s="29">
        <v>12097.429688</v>
      </c>
      <c r="F957" s="29">
        <v>12097.429688</v>
      </c>
      <c r="G957" s="29">
        <v>65614000</v>
      </c>
      <c r="H957" s="40">
        <f t="shared" si="14"/>
        <v>7.0441571146957482E-3</v>
      </c>
    </row>
    <row r="958" spans="1:8" ht="15.75" customHeight="1" x14ac:dyDescent="0.25">
      <c r="A958" s="28">
        <v>43746</v>
      </c>
      <c r="B958" s="29">
        <v>12097.889648</v>
      </c>
      <c r="C958" s="29">
        <v>12097.940430000001</v>
      </c>
      <c r="D958" s="29">
        <v>11933.019531</v>
      </c>
      <c r="E958" s="29">
        <v>11970.200194999999</v>
      </c>
      <c r="F958" s="29">
        <v>11970.200194999999</v>
      </c>
      <c r="G958" s="29">
        <v>80877600</v>
      </c>
      <c r="H958" s="40">
        <f t="shared" si="14"/>
        <v>-1.051706819393261E-2</v>
      </c>
    </row>
    <row r="959" spans="1:8" ht="15.75" customHeight="1" x14ac:dyDescent="0.25">
      <c r="A959" s="28">
        <v>43747</v>
      </c>
      <c r="B959" s="29">
        <v>11973.820313</v>
      </c>
      <c r="C959" s="29">
        <v>12165.530273</v>
      </c>
      <c r="D959" s="29">
        <v>11953.120117</v>
      </c>
      <c r="E959" s="29">
        <v>12094.259765999999</v>
      </c>
      <c r="F959" s="29">
        <v>12094.259765999999</v>
      </c>
      <c r="G959" s="29">
        <v>68812700</v>
      </c>
      <c r="H959" s="40">
        <f t="shared" si="14"/>
        <v>1.0364034767924801E-2</v>
      </c>
    </row>
    <row r="960" spans="1:8" ht="15.75" customHeight="1" x14ac:dyDescent="0.25">
      <c r="A960" s="28">
        <v>43748</v>
      </c>
      <c r="B960" s="29">
        <v>12082.889648</v>
      </c>
      <c r="C960" s="29">
        <v>12202.709961</v>
      </c>
      <c r="D960" s="29">
        <v>12029.459961</v>
      </c>
      <c r="E960" s="29">
        <v>12164.200194999999</v>
      </c>
      <c r="F960" s="29">
        <v>12164.200194999999</v>
      </c>
      <c r="G960" s="29">
        <v>88437900</v>
      </c>
      <c r="H960" s="40">
        <f t="shared" si="14"/>
        <v>5.7829441696481965E-3</v>
      </c>
    </row>
    <row r="961" spans="1:8" ht="15.75" customHeight="1" x14ac:dyDescent="0.25">
      <c r="A961" s="28">
        <v>43749</v>
      </c>
      <c r="B961" s="29">
        <v>12248.879883</v>
      </c>
      <c r="C961" s="29">
        <v>12511.650390999999</v>
      </c>
      <c r="D961" s="29">
        <v>12240.940430000001</v>
      </c>
      <c r="E961" s="29">
        <v>12511.650390999999</v>
      </c>
      <c r="F961" s="29">
        <v>12511.650390999999</v>
      </c>
      <c r="G961" s="29">
        <v>100870000</v>
      </c>
      <c r="H961" s="40">
        <f t="shared" si="14"/>
        <v>2.8563340822261196E-2</v>
      </c>
    </row>
    <row r="962" spans="1:8" ht="15.75" customHeight="1" x14ac:dyDescent="0.25">
      <c r="A962" s="28">
        <v>43752</v>
      </c>
      <c r="B962" s="29">
        <v>12468.780273</v>
      </c>
      <c r="C962" s="29">
        <v>12495.240234000001</v>
      </c>
      <c r="D962" s="29">
        <v>12387.950194999999</v>
      </c>
      <c r="E962" s="29">
        <v>12486.559569999999</v>
      </c>
      <c r="F962" s="29">
        <v>12486.559569999999</v>
      </c>
      <c r="G962" s="29">
        <v>59086900</v>
      </c>
      <c r="H962" s="40">
        <f t="shared" si="14"/>
        <v>-2.0053965876515312E-3</v>
      </c>
    </row>
    <row r="963" spans="1:8" ht="15.75" customHeight="1" x14ac:dyDescent="0.25">
      <c r="A963" s="28">
        <v>43753</v>
      </c>
      <c r="B963" s="29">
        <v>12565.679688</v>
      </c>
      <c r="C963" s="29">
        <v>12682.400390999999</v>
      </c>
      <c r="D963" s="29">
        <v>12511.900390999999</v>
      </c>
      <c r="E963" s="29">
        <v>12629.790039</v>
      </c>
      <c r="F963" s="29">
        <v>12629.790039</v>
      </c>
      <c r="G963" s="29">
        <v>94185500</v>
      </c>
      <c r="H963" s="40">
        <f t="shared" si="14"/>
        <v>1.1470771287883208E-2</v>
      </c>
    </row>
    <row r="964" spans="1:8" ht="15.75" customHeight="1" x14ac:dyDescent="0.25">
      <c r="A964" s="28">
        <v>43754</v>
      </c>
      <c r="B964" s="29">
        <v>12644.179688</v>
      </c>
      <c r="C964" s="29">
        <v>12698.370117</v>
      </c>
      <c r="D964" s="29">
        <v>12603.830078000001</v>
      </c>
      <c r="E964" s="29">
        <v>12670.110352</v>
      </c>
      <c r="F964" s="29">
        <v>12670.110352</v>
      </c>
      <c r="G964" s="29">
        <v>99475900</v>
      </c>
      <c r="H964" s="40">
        <f t="shared" ref="H964:H1014" si="15">F964/F963-1</f>
        <v>3.1924769038513823E-3</v>
      </c>
    </row>
    <row r="965" spans="1:8" ht="15.75" customHeight="1" x14ac:dyDescent="0.25">
      <c r="A965" s="28">
        <v>43755</v>
      </c>
      <c r="B965" s="29">
        <v>12655.320313</v>
      </c>
      <c r="C965" s="29">
        <v>12814.490234000001</v>
      </c>
      <c r="D965" s="29">
        <v>12647.860352</v>
      </c>
      <c r="E965" s="29">
        <v>12654.950194999999</v>
      </c>
      <c r="F965" s="29">
        <v>12654.950194999999</v>
      </c>
      <c r="G965" s="29">
        <v>99302200</v>
      </c>
      <c r="H965" s="40">
        <f t="shared" si="15"/>
        <v>-1.1965291997324545E-3</v>
      </c>
    </row>
    <row r="966" spans="1:8" ht="15.75" customHeight="1" x14ac:dyDescent="0.25">
      <c r="A966" s="28">
        <v>43756</v>
      </c>
      <c r="B966" s="29">
        <v>12637.009765999999</v>
      </c>
      <c r="C966" s="29">
        <v>12700.379883</v>
      </c>
      <c r="D966" s="29">
        <v>12603.169921999999</v>
      </c>
      <c r="E966" s="29">
        <v>12633.599609000001</v>
      </c>
      <c r="F966" s="29">
        <v>12633.599609000001</v>
      </c>
      <c r="G966" s="29">
        <v>88676100</v>
      </c>
      <c r="H966" s="40">
        <f t="shared" si="15"/>
        <v>-1.6871331511391086E-3</v>
      </c>
    </row>
    <row r="967" spans="1:8" ht="15.75" customHeight="1" x14ac:dyDescent="0.25">
      <c r="A967" s="28">
        <v>43759</v>
      </c>
      <c r="B967" s="29">
        <v>12661.929688</v>
      </c>
      <c r="C967" s="29">
        <v>12787.349609000001</v>
      </c>
      <c r="D967" s="29">
        <v>12646.280273</v>
      </c>
      <c r="E967" s="29">
        <v>12747.959961</v>
      </c>
      <c r="F967" s="29">
        <v>12747.959961</v>
      </c>
      <c r="G967" s="29">
        <v>80978200</v>
      </c>
      <c r="H967" s="40">
        <f t="shared" si="15"/>
        <v>9.052079814096059E-3</v>
      </c>
    </row>
    <row r="968" spans="1:8" ht="15.75" customHeight="1" x14ac:dyDescent="0.25">
      <c r="A968" s="28">
        <v>43760</v>
      </c>
      <c r="B968" s="29">
        <v>12757.730469</v>
      </c>
      <c r="C968" s="29">
        <v>12791.309569999999</v>
      </c>
      <c r="D968" s="29">
        <v>12730.700194999999</v>
      </c>
      <c r="E968" s="29">
        <v>12754.690430000001</v>
      </c>
      <c r="F968" s="29">
        <v>12754.690430000001</v>
      </c>
      <c r="G968" s="29">
        <v>79430700</v>
      </c>
      <c r="H968" s="40">
        <f t="shared" si="15"/>
        <v>5.2796439748714619E-4</v>
      </c>
    </row>
    <row r="969" spans="1:8" ht="15.75" customHeight="1" x14ac:dyDescent="0.25">
      <c r="A969" s="28">
        <v>43761</v>
      </c>
      <c r="B969" s="29">
        <v>12702.919921999999</v>
      </c>
      <c r="C969" s="29">
        <v>12819.219727</v>
      </c>
      <c r="D969" s="29">
        <v>12699.849609000001</v>
      </c>
      <c r="E969" s="29">
        <v>12798.190430000001</v>
      </c>
      <c r="F969" s="29">
        <v>12798.190430000001</v>
      </c>
      <c r="G969" s="29">
        <v>76218700</v>
      </c>
      <c r="H969" s="40">
        <f t="shared" si="15"/>
        <v>3.4105100581418579E-3</v>
      </c>
    </row>
    <row r="970" spans="1:8" ht="15.75" customHeight="1" x14ac:dyDescent="0.25">
      <c r="A970" s="28">
        <v>43762</v>
      </c>
      <c r="B970" s="29">
        <v>12860.629883</v>
      </c>
      <c r="C970" s="29">
        <v>12914.240234000001</v>
      </c>
      <c r="D970" s="29">
        <v>12820.669921999999</v>
      </c>
      <c r="E970" s="29">
        <v>12872.099609000001</v>
      </c>
      <c r="F970" s="29">
        <v>12872.099609000001</v>
      </c>
      <c r="G970" s="29">
        <v>84318900</v>
      </c>
      <c r="H970" s="40">
        <f t="shared" si="15"/>
        <v>5.7749710323695691E-3</v>
      </c>
    </row>
    <row r="971" spans="1:8" ht="15.75" customHeight="1" x14ac:dyDescent="0.25">
      <c r="A971" s="28">
        <v>43763</v>
      </c>
      <c r="B971" s="29">
        <v>12886.419921999999</v>
      </c>
      <c r="C971" s="29">
        <v>12895.849609000001</v>
      </c>
      <c r="D971" s="29">
        <v>12834</v>
      </c>
      <c r="E971" s="29">
        <v>12894.509765999999</v>
      </c>
      <c r="F971" s="29">
        <v>12894.509765999999</v>
      </c>
      <c r="G971" s="29">
        <v>59800700</v>
      </c>
      <c r="H971" s="40">
        <f t="shared" si="15"/>
        <v>1.7409869159441538E-3</v>
      </c>
    </row>
    <row r="972" spans="1:8" ht="15.75" customHeight="1" x14ac:dyDescent="0.25">
      <c r="A972" s="28">
        <v>43766</v>
      </c>
      <c r="B972" s="29">
        <v>12897.400390999999</v>
      </c>
      <c r="C972" s="29">
        <v>12986.490234000001</v>
      </c>
      <c r="D972" s="29">
        <v>12892.839844</v>
      </c>
      <c r="E972" s="29">
        <v>12941.709961</v>
      </c>
      <c r="F972" s="29">
        <v>12941.709961</v>
      </c>
      <c r="G972" s="29">
        <v>69024100</v>
      </c>
      <c r="H972" s="40">
        <f t="shared" si="15"/>
        <v>3.6604877468437991E-3</v>
      </c>
    </row>
    <row r="973" spans="1:8" ht="15.75" customHeight="1" x14ac:dyDescent="0.25">
      <c r="A973" s="28">
        <v>43767</v>
      </c>
      <c r="B973" s="29">
        <v>12946.339844</v>
      </c>
      <c r="C973" s="29">
        <v>12951.879883</v>
      </c>
      <c r="D973" s="29">
        <v>12897.339844</v>
      </c>
      <c r="E973" s="29">
        <v>12939.620117</v>
      </c>
      <c r="F973" s="29">
        <v>12939.620117</v>
      </c>
      <c r="G973" s="29">
        <v>76948300</v>
      </c>
      <c r="H973" s="40">
        <f t="shared" si="15"/>
        <v>-1.6148128850812515E-4</v>
      </c>
    </row>
    <row r="974" spans="1:8" ht="15.75" customHeight="1" x14ac:dyDescent="0.25">
      <c r="A974" s="28">
        <v>43768</v>
      </c>
      <c r="B974" s="29">
        <v>12929.419921999999</v>
      </c>
      <c r="C974" s="29">
        <v>12944.259765999999</v>
      </c>
      <c r="D974" s="29">
        <v>12830.330078000001</v>
      </c>
      <c r="E974" s="29">
        <v>12910.230469</v>
      </c>
      <c r="F974" s="29">
        <v>12910.230469</v>
      </c>
      <c r="G974" s="29">
        <v>100397400</v>
      </c>
      <c r="H974" s="40">
        <f t="shared" si="15"/>
        <v>-2.2712914084230817E-3</v>
      </c>
    </row>
    <row r="975" spans="1:8" ht="15.75" customHeight="1" x14ac:dyDescent="0.25">
      <c r="A975" s="28">
        <v>43769</v>
      </c>
      <c r="B975" s="29">
        <v>12937.589844</v>
      </c>
      <c r="C975" s="29">
        <v>12953.339844</v>
      </c>
      <c r="D975" s="29">
        <v>12795.089844</v>
      </c>
      <c r="E975" s="29">
        <v>12866.790039</v>
      </c>
      <c r="F975" s="29">
        <v>12866.790039</v>
      </c>
      <c r="G975" s="29">
        <v>100660900</v>
      </c>
      <c r="H975" s="40">
        <f t="shared" si="15"/>
        <v>-3.3648067014999672E-3</v>
      </c>
    </row>
    <row r="976" spans="1:8" ht="15.75" customHeight="1" x14ac:dyDescent="0.25">
      <c r="A976" s="28">
        <v>43770</v>
      </c>
      <c r="B976" s="29">
        <v>12912.089844</v>
      </c>
      <c r="C976" s="29">
        <v>12992.070313</v>
      </c>
      <c r="D976" s="29">
        <v>12896.719727</v>
      </c>
      <c r="E976" s="29">
        <v>12961.049805000001</v>
      </c>
      <c r="F976" s="29">
        <v>12961.049805000001</v>
      </c>
      <c r="G976" s="29">
        <v>65905400</v>
      </c>
      <c r="H976" s="40">
        <f t="shared" si="15"/>
        <v>7.3258183054432102E-3</v>
      </c>
    </row>
    <row r="977" spans="1:8" ht="15.75" customHeight="1" x14ac:dyDescent="0.25">
      <c r="A977" s="28">
        <v>43773</v>
      </c>
      <c r="B977" s="29">
        <v>13022.950194999999</v>
      </c>
      <c r="C977" s="29">
        <v>13171.169921999999</v>
      </c>
      <c r="D977" s="29">
        <v>13019.179688</v>
      </c>
      <c r="E977" s="29">
        <v>13136.280273</v>
      </c>
      <c r="F977" s="29">
        <v>13136.280273</v>
      </c>
      <c r="G977" s="29">
        <v>84782400</v>
      </c>
      <c r="H977" s="40">
        <f t="shared" si="15"/>
        <v>1.3519774295782883E-2</v>
      </c>
    </row>
    <row r="978" spans="1:8" ht="15.75" customHeight="1" x14ac:dyDescent="0.25">
      <c r="A978" s="28">
        <v>43774</v>
      </c>
      <c r="B978" s="29">
        <v>13134.330078000001</v>
      </c>
      <c r="C978" s="29">
        <v>13166.080078000001</v>
      </c>
      <c r="D978" s="29">
        <v>13112.650390999999</v>
      </c>
      <c r="E978" s="29">
        <v>13148.5</v>
      </c>
      <c r="F978" s="29">
        <v>13148.5</v>
      </c>
      <c r="G978" s="29">
        <v>83190400</v>
      </c>
      <c r="H978" s="40">
        <f t="shared" si="15"/>
        <v>9.3022733574854577E-4</v>
      </c>
    </row>
    <row r="979" spans="1:8" ht="15.75" customHeight="1" x14ac:dyDescent="0.25">
      <c r="A979" s="28">
        <v>43775</v>
      </c>
      <c r="B979" s="29">
        <v>13150.940430000001</v>
      </c>
      <c r="C979" s="29">
        <v>13187.660156</v>
      </c>
      <c r="D979" s="29">
        <v>13110.910156</v>
      </c>
      <c r="E979" s="29">
        <v>13179.889648</v>
      </c>
      <c r="F979" s="29">
        <v>13179.889648</v>
      </c>
      <c r="G979" s="29">
        <v>80045600</v>
      </c>
      <c r="H979" s="40">
        <f t="shared" si="15"/>
        <v>2.3873177929041312E-3</v>
      </c>
    </row>
    <row r="980" spans="1:8" ht="15.75" customHeight="1" x14ac:dyDescent="0.25">
      <c r="A980" s="28">
        <v>43776</v>
      </c>
      <c r="B980" s="29">
        <v>13258.259765999999</v>
      </c>
      <c r="C980" s="29">
        <v>13300.759765999999</v>
      </c>
      <c r="D980" s="29">
        <v>13227.370117</v>
      </c>
      <c r="E980" s="29">
        <v>13289.459961</v>
      </c>
      <c r="F980" s="29">
        <v>13289.459961</v>
      </c>
      <c r="G980" s="29">
        <v>117100600</v>
      </c>
      <c r="H980" s="40">
        <f t="shared" si="15"/>
        <v>8.3134469199919181E-3</v>
      </c>
    </row>
    <row r="981" spans="1:8" ht="15.75" customHeight="1" x14ac:dyDescent="0.25">
      <c r="A981" s="28">
        <v>43777</v>
      </c>
      <c r="B981" s="29">
        <v>13248.620117</v>
      </c>
      <c r="C981" s="29">
        <v>13278.179688</v>
      </c>
      <c r="D981" s="29">
        <v>13195.830078000001</v>
      </c>
      <c r="E981" s="29">
        <v>13228.559569999999</v>
      </c>
      <c r="F981" s="29">
        <v>13228.559569999999</v>
      </c>
      <c r="G981" s="29">
        <v>95599200</v>
      </c>
      <c r="H981" s="40">
        <f t="shared" si="15"/>
        <v>-4.5826084113818055E-3</v>
      </c>
    </row>
    <row r="982" spans="1:8" ht="15.75" customHeight="1" x14ac:dyDescent="0.25">
      <c r="A982" s="28">
        <v>43780</v>
      </c>
      <c r="B982" s="29">
        <v>13170.179688</v>
      </c>
      <c r="C982" s="29">
        <v>13225.620117</v>
      </c>
      <c r="D982" s="29">
        <v>13144.089844</v>
      </c>
      <c r="E982" s="29">
        <v>13198.370117</v>
      </c>
      <c r="F982" s="29">
        <v>13198.370117</v>
      </c>
      <c r="G982" s="29">
        <v>72597200</v>
      </c>
      <c r="H982" s="40">
        <f t="shared" si="15"/>
        <v>-2.2821421213888859E-3</v>
      </c>
    </row>
    <row r="983" spans="1:8" ht="15.75" customHeight="1" x14ac:dyDescent="0.25">
      <c r="A983" s="28">
        <v>43781</v>
      </c>
      <c r="B983" s="29">
        <v>13243.530273</v>
      </c>
      <c r="C983" s="29">
        <v>13308.259765999999</v>
      </c>
      <c r="D983" s="29">
        <v>13214.660156</v>
      </c>
      <c r="E983" s="29">
        <v>13283.509765999999</v>
      </c>
      <c r="F983" s="29">
        <v>13283.509765999999</v>
      </c>
      <c r="G983" s="29">
        <v>82741400</v>
      </c>
      <c r="H983" s="40">
        <f t="shared" si="15"/>
        <v>6.4507699242601912E-3</v>
      </c>
    </row>
    <row r="984" spans="1:8" ht="15.75" customHeight="1" x14ac:dyDescent="0.25">
      <c r="A984" s="28">
        <v>43782</v>
      </c>
      <c r="B984" s="29">
        <v>13244.049805000001</v>
      </c>
      <c r="C984" s="29">
        <v>13273.820313</v>
      </c>
      <c r="D984" s="29">
        <v>13139.25</v>
      </c>
      <c r="E984" s="29">
        <v>13230.070313</v>
      </c>
      <c r="F984" s="29">
        <v>13230.070313</v>
      </c>
      <c r="G984" s="29">
        <v>77193800</v>
      </c>
      <c r="H984" s="40">
        <f t="shared" si="15"/>
        <v>-4.022991960813016E-3</v>
      </c>
    </row>
    <row r="985" spans="1:8" ht="15.75" customHeight="1" x14ac:dyDescent="0.25">
      <c r="A985" s="28">
        <v>43783</v>
      </c>
      <c r="B985" s="29">
        <v>13198.330078000001</v>
      </c>
      <c r="C985" s="29">
        <v>13219.299805000001</v>
      </c>
      <c r="D985" s="29">
        <v>13159.690430000001</v>
      </c>
      <c r="E985" s="29">
        <v>13180.230469</v>
      </c>
      <c r="F985" s="29">
        <v>13180.230469</v>
      </c>
      <c r="G985" s="29">
        <v>81582700</v>
      </c>
      <c r="H985" s="40">
        <f t="shared" si="15"/>
        <v>-3.7671639546031921E-3</v>
      </c>
    </row>
    <row r="986" spans="1:8" ht="15.75" customHeight="1" x14ac:dyDescent="0.25">
      <c r="A986" s="28">
        <v>43784</v>
      </c>
      <c r="B986" s="29">
        <v>13261.719727</v>
      </c>
      <c r="C986" s="29">
        <v>13261.719727</v>
      </c>
      <c r="D986" s="29">
        <v>13172.889648</v>
      </c>
      <c r="E986" s="29">
        <v>13241.75</v>
      </c>
      <c r="F986" s="29">
        <v>13241.75</v>
      </c>
      <c r="G986" s="29">
        <v>81039800</v>
      </c>
      <c r="H986" s="40">
        <f t="shared" si="15"/>
        <v>4.6675610980166926E-3</v>
      </c>
    </row>
    <row r="987" spans="1:8" ht="15.75" customHeight="1" x14ac:dyDescent="0.25">
      <c r="A987" s="28">
        <v>43787</v>
      </c>
      <c r="B987" s="29">
        <v>13255.780273</v>
      </c>
      <c r="C987" s="29">
        <v>13282.410156</v>
      </c>
      <c r="D987" s="29">
        <v>13137.879883</v>
      </c>
      <c r="E987" s="29">
        <v>13207.009765999999</v>
      </c>
      <c r="F987" s="29">
        <v>13207.009765999999</v>
      </c>
      <c r="G987" s="29">
        <v>69775200</v>
      </c>
      <c r="H987" s="40">
        <f t="shared" si="15"/>
        <v>-2.6235379764759648E-3</v>
      </c>
    </row>
    <row r="988" spans="1:8" ht="15.75" customHeight="1" x14ac:dyDescent="0.25">
      <c r="A988" s="28">
        <v>43788</v>
      </c>
      <c r="B988" s="29">
        <v>13235.280273</v>
      </c>
      <c r="C988" s="29">
        <v>13374.269531</v>
      </c>
      <c r="D988" s="29">
        <v>13187.910156</v>
      </c>
      <c r="E988" s="29">
        <v>13221.120117</v>
      </c>
      <c r="F988" s="29">
        <v>13221.120117</v>
      </c>
      <c r="G988" s="29">
        <v>68664200</v>
      </c>
      <c r="H988" s="40">
        <f t="shared" si="15"/>
        <v>1.0683986193700257E-3</v>
      </c>
    </row>
    <row r="989" spans="1:8" ht="15.75" customHeight="1" x14ac:dyDescent="0.25">
      <c r="A989" s="28">
        <v>43789</v>
      </c>
      <c r="B989" s="29">
        <v>13127.450194999999</v>
      </c>
      <c r="C989" s="29">
        <v>13182.219727</v>
      </c>
      <c r="D989" s="29">
        <v>13071.330078000001</v>
      </c>
      <c r="E989" s="29">
        <v>13158.139648</v>
      </c>
      <c r="F989" s="29">
        <v>13158.139648</v>
      </c>
      <c r="G989" s="29">
        <v>68735300</v>
      </c>
      <c r="H989" s="40">
        <f t="shared" si="15"/>
        <v>-4.7636258079992722E-3</v>
      </c>
    </row>
    <row r="990" spans="1:8" ht="15.75" customHeight="1" x14ac:dyDescent="0.25">
      <c r="A990" s="28">
        <v>43790</v>
      </c>
      <c r="B990" s="29">
        <v>13083</v>
      </c>
      <c r="C990" s="29">
        <v>13171.849609000001</v>
      </c>
      <c r="D990" s="29">
        <v>13043.900390999999</v>
      </c>
      <c r="E990" s="29">
        <v>13137.700194999999</v>
      </c>
      <c r="F990" s="29">
        <v>13137.700194999999</v>
      </c>
      <c r="G990" s="29">
        <v>74515800</v>
      </c>
      <c r="H990" s="40">
        <f t="shared" si="15"/>
        <v>-1.5533695147480486E-3</v>
      </c>
    </row>
    <row r="991" spans="1:8" ht="15.75" customHeight="1" x14ac:dyDescent="0.25">
      <c r="A991" s="28">
        <v>43791</v>
      </c>
      <c r="B991" s="29">
        <v>13145.769531</v>
      </c>
      <c r="C991" s="29">
        <v>13244.570313</v>
      </c>
      <c r="D991" s="29">
        <v>13120.629883</v>
      </c>
      <c r="E991" s="29">
        <v>13163.879883</v>
      </c>
      <c r="F991" s="29">
        <v>13163.879883</v>
      </c>
      <c r="G991" s="29">
        <v>74716200</v>
      </c>
      <c r="H991" s="40">
        <f t="shared" si="15"/>
        <v>1.992714676954277E-3</v>
      </c>
    </row>
    <row r="992" spans="1:8" ht="15.75" customHeight="1" x14ac:dyDescent="0.25">
      <c r="A992" s="28">
        <v>43794</v>
      </c>
      <c r="B992" s="29">
        <v>13247.509765999999</v>
      </c>
      <c r="C992" s="29">
        <v>13268.969727</v>
      </c>
      <c r="D992" s="29">
        <v>13210.25</v>
      </c>
      <c r="E992" s="29">
        <v>13246.450194999999</v>
      </c>
      <c r="F992" s="29">
        <v>13246.450194999999</v>
      </c>
      <c r="G992" s="29">
        <v>54920200</v>
      </c>
      <c r="H992" s="40">
        <f t="shared" si="15"/>
        <v>6.2724905372792961E-3</v>
      </c>
    </row>
    <row r="993" spans="1:8" ht="15.75" customHeight="1" x14ac:dyDescent="0.25">
      <c r="A993" s="28">
        <v>43795</v>
      </c>
      <c r="B993" s="29">
        <v>13256.400390999999</v>
      </c>
      <c r="C993" s="29">
        <v>13261.980469</v>
      </c>
      <c r="D993" s="29">
        <v>13193.75</v>
      </c>
      <c r="E993" s="29">
        <v>13236.419921999999</v>
      </c>
      <c r="F993" s="29">
        <v>13236.419921999999</v>
      </c>
      <c r="G993" s="29">
        <v>89580100</v>
      </c>
      <c r="H993" s="40">
        <f t="shared" si="15"/>
        <v>-7.5720459839012655E-4</v>
      </c>
    </row>
    <row r="994" spans="1:8" ht="15.75" customHeight="1" x14ac:dyDescent="0.25">
      <c r="A994" s="28">
        <v>43796</v>
      </c>
      <c r="B994" s="29">
        <v>13291.089844</v>
      </c>
      <c r="C994" s="29">
        <v>13314.919921999999</v>
      </c>
      <c r="D994" s="29">
        <v>13219.429688</v>
      </c>
      <c r="E994" s="29">
        <v>13287.070313</v>
      </c>
      <c r="F994" s="29">
        <v>13287.070313</v>
      </c>
      <c r="G994" s="29">
        <v>67304300</v>
      </c>
      <c r="H994" s="40">
        <f t="shared" si="15"/>
        <v>3.826592938156681E-3</v>
      </c>
    </row>
    <row r="995" spans="1:8" ht="15.75" customHeight="1" x14ac:dyDescent="0.25">
      <c r="A995" s="28">
        <v>43797</v>
      </c>
      <c r="B995" s="29">
        <v>13247.610352</v>
      </c>
      <c r="C995" s="29">
        <v>13259.290039</v>
      </c>
      <c r="D995" s="29">
        <v>13215.709961</v>
      </c>
      <c r="E995" s="29">
        <v>13245.580078000001</v>
      </c>
      <c r="F995" s="29">
        <v>13245.580078000001</v>
      </c>
      <c r="G995" s="29">
        <v>36771000</v>
      </c>
      <c r="H995" s="40">
        <f t="shared" si="15"/>
        <v>-3.1226022006827225E-3</v>
      </c>
    </row>
    <row r="996" spans="1:8" ht="15.75" customHeight="1" x14ac:dyDescent="0.25">
      <c r="A996" s="28">
        <v>43798</v>
      </c>
      <c r="B996" s="29">
        <v>13179.25</v>
      </c>
      <c r="C996" s="29">
        <v>13290.330078000001</v>
      </c>
      <c r="D996" s="29">
        <v>13165.070313</v>
      </c>
      <c r="E996" s="29">
        <v>13236.379883</v>
      </c>
      <c r="F996" s="29">
        <v>13236.379883</v>
      </c>
      <c r="G996" s="29">
        <v>71753700</v>
      </c>
      <c r="H996" s="40">
        <f t="shared" si="15"/>
        <v>-6.9458603895211635E-4</v>
      </c>
    </row>
    <row r="997" spans="1:8" ht="15.75" customHeight="1" x14ac:dyDescent="0.25">
      <c r="A997" s="28">
        <v>43801</v>
      </c>
      <c r="B997" s="29">
        <v>13264.929688</v>
      </c>
      <c r="C997" s="29">
        <v>13338.25</v>
      </c>
      <c r="D997" s="29">
        <v>12954.5</v>
      </c>
      <c r="E997" s="29">
        <v>12964.679688</v>
      </c>
      <c r="F997" s="29">
        <v>12964.679688</v>
      </c>
      <c r="G997" s="29">
        <v>105692200</v>
      </c>
      <c r="H997" s="40">
        <f t="shared" si="15"/>
        <v>-2.0526775251362706E-2</v>
      </c>
    </row>
    <row r="998" spans="1:8" ht="15.75" customHeight="1" x14ac:dyDescent="0.25">
      <c r="A998" s="28">
        <v>43802</v>
      </c>
      <c r="B998" s="29">
        <v>13039.610352</v>
      </c>
      <c r="C998" s="29">
        <v>13086.030273</v>
      </c>
      <c r="D998" s="29">
        <v>12927.070313</v>
      </c>
      <c r="E998" s="29">
        <v>12989.290039</v>
      </c>
      <c r="F998" s="29">
        <v>12989.290039</v>
      </c>
      <c r="G998" s="29">
        <v>87003100</v>
      </c>
      <c r="H998" s="40">
        <f t="shared" si="15"/>
        <v>1.8982613988356434E-3</v>
      </c>
    </row>
    <row r="999" spans="1:8" ht="15.75" customHeight="1" x14ac:dyDescent="0.25">
      <c r="A999" s="28">
        <v>43803</v>
      </c>
      <c r="B999" s="29">
        <v>12998.660156</v>
      </c>
      <c r="C999" s="29">
        <v>13157.360352</v>
      </c>
      <c r="D999" s="29">
        <v>12995.320313</v>
      </c>
      <c r="E999" s="29">
        <v>13140.570313</v>
      </c>
      <c r="F999" s="29">
        <v>13140.570313</v>
      </c>
      <c r="G999" s="29">
        <v>68441900</v>
      </c>
      <c r="H999" s="40">
        <f t="shared" si="15"/>
        <v>1.164653907532931E-2</v>
      </c>
    </row>
    <row r="1000" spans="1:8" ht="15.75" customHeight="1" x14ac:dyDescent="0.25">
      <c r="A1000" s="28">
        <v>43804</v>
      </c>
      <c r="B1000" s="29">
        <v>13144.379883</v>
      </c>
      <c r="C1000" s="29">
        <v>13188.639648</v>
      </c>
      <c r="D1000" s="29">
        <v>13054.799805000001</v>
      </c>
      <c r="E1000" s="29">
        <v>13054.799805000001</v>
      </c>
      <c r="F1000" s="29">
        <v>13054.799805000001</v>
      </c>
      <c r="G1000" s="29">
        <v>54216400</v>
      </c>
      <c r="H1000" s="40">
        <f t="shared" si="15"/>
        <v>-6.5271526240491262E-3</v>
      </c>
    </row>
    <row r="1001" spans="1:8" ht="15.75" customHeight="1" x14ac:dyDescent="0.25">
      <c r="A1001" s="28">
        <v>43805</v>
      </c>
      <c r="B1001" s="29">
        <v>13087.509765999999</v>
      </c>
      <c r="C1001" s="29">
        <v>13171.209961</v>
      </c>
      <c r="D1001" s="29">
        <v>13055.980469</v>
      </c>
      <c r="E1001" s="29">
        <v>13166.580078000001</v>
      </c>
      <c r="F1001" s="29">
        <v>13166.580078000001</v>
      </c>
      <c r="G1001" s="29">
        <v>60141700</v>
      </c>
      <c r="H1001" s="40">
        <f t="shared" si="15"/>
        <v>8.5623889044386114E-3</v>
      </c>
    </row>
    <row r="1002" spans="1:8" ht="15.75" customHeight="1" x14ac:dyDescent="0.25">
      <c r="A1002" s="28">
        <v>43808</v>
      </c>
      <c r="B1002" s="29">
        <v>13147.570313</v>
      </c>
      <c r="C1002" s="29">
        <v>13170.769531</v>
      </c>
      <c r="D1002" s="29">
        <v>13100.240234000001</v>
      </c>
      <c r="E1002" s="29">
        <v>13105.610352</v>
      </c>
      <c r="F1002" s="29">
        <v>13105.610352</v>
      </c>
      <c r="G1002" s="29">
        <v>50345100</v>
      </c>
      <c r="H1002" s="40">
        <f t="shared" si="15"/>
        <v>-4.6306425540125762E-3</v>
      </c>
    </row>
    <row r="1003" spans="1:8" ht="15.75" customHeight="1" x14ac:dyDescent="0.25">
      <c r="A1003" s="28">
        <v>43809</v>
      </c>
      <c r="B1003" s="29">
        <v>13065.830078000001</v>
      </c>
      <c r="C1003" s="29">
        <v>13091.709961</v>
      </c>
      <c r="D1003" s="29">
        <v>12886.549805000001</v>
      </c>
      <c r="E1003" s="29">
        <v>13070.719727</v>
      </c>
      <c r="F1003" s="29">
        <v>13070.719727</v>
      </c>
      <c r="G1003" s="29">
        <v>80064000</v>
      </c>
      <c r="H1003" s="40">
        <f t="shared" si="15"/>
        <v>-2.6622663167057414E-3</v>
      </c>
    </row>
    <row r="1004" spans="1:8" ht="15.75" customHeight="1" x14ac:dyDescent="0.25">
      <c r="A1004" s="28">
        <v>43810</v>
      </c>
      <c r="B1004" s="29">
        <v>13075.429688</v>
      </c>
      <c r="C1004" s="29">
        <v>13169.769531</v>
      </c>
      <c r="D1004" s="29">
        <v>13042.700194999999</v>
      </c>
      <c r="E1004" s="29">
        <v>13146.740234000001</v>
      </c>
      <c r="F1004" s="29">
        <v>13146.740234000001</v>
      </c>
      <c r="G1004" s="29">
        <v>69220500</v>
      </c>
      <c r="H1004" s="40">
        <f t="shared" si="15"/>
        <v>5.8160918899490266E-3</v>
      </c>
    </row>
    <row r="1005" spans="1:8" ht="15.75" customHeight="1" x14ac:dyDescent="0.25">
      <c r="A1005" s="28">
        <v>43811</v>
      </c>
      <c r="B1005" s="29">
        <v>13167.559569999999</v>
      </c>
      <c r="C1005" s="29">
        <v>13287.809569999999</v>
      </c>
      <c r="D1005" s="29">
        <v>13105.070313</v>
      </c>
      <c r="E1005" s="29">
        <v>13221.639648</v>
      </c>
      <c r="F1005" s="29">
        <v>13221.639648</v>
      </c>
      <c r="G1005" s="29">
        <v>83998800</v>
      </c>
      <c r="H1005" s="40">
        <f t="shared" si="15"/>
        <v>5.6971852084135577E-3</v>
      </c>
    </row>
    <row r="1006" spans="1:8" ht="15.75" customHeight="1" x14ac:dyDescent="0.25">
      <c r="A1006" s="28">
        <v>43812</v>
      </c>
      <c r="B1006" s="29">
        <v>13383.259765999999</v>
      </c>
      <c r="C1006" s="29">
        <v>13423.410156</v>
      </c>
      <c r="D1006" s="29">
        <v>13255.549805000001</v>
      </c>
      <c r="E1006" s="29">
        <v>13282.719727</v>
      </c>
      <c r="F1006" s="29">
        <v>13282.719727</v>
      </c>
      <c r="G1006" s="29">
        <v>106137100</v>
      </c>
      <c r="H1006" s="40">
        <f t="shared" si="15"/>
        <v>4.6197053184124925E-3</v>
      </c>
    </row>
    <row r="1007" spans="1:8" ht="15.75" customHeight="1" x14ac:dyDescent="0.25">
      <c r="A1007" s="28">
        <v>43815</v>
      </c>
      <c r="B1007" s="29">
        <v>13349.860352</v>
      </c>
      <c r="C1007" s="29">
        <v>13425.849609000001</v>
      </c>
      <c r="D1007" s="29">
        <v>13338.379883</v>
      </c>
      <c r="E1007" s="29">
        <v>13407.660156</v>
      </c>
      <c r="F1007" s="29">
        <v>13407.660156</v>
      </c>
      <c r="G1007" s="29">
        <v>71200800</v>
      </c>
      <c r="H1007" s="40">
        <f t="shared" si="15"/>
        <v>9.4062384487441086E-3</v>
      </c>
    </row>
    <row r="1008" spans="1:8" ht="15.75" customHeight="1" x14ac:dyDescent="0.25">
      <c r="A1008" s="28">
        <v>43816</v>
      </c>
      <c r="B1008" s="29">
        <v>13391.269531</v>
      </c>
      <c r="C1008" s="29">
        <v>13394.469727</v>
      </c>
      <c r="D1008" s="29">
        <v>13269.429688</v>
      </c>
      <c r="E1008" s="29">
        <v>13287.830078000001</v>
      </c>
      <c r="F1008" s="29">
        <v>13287.830078000001</v>
      </c>
      <c r="G1008" s="29">
        <v>79260500</v>
      </c>
      <c r="H1008" s="40">
        <f t="shared" si="15"/>
        <v>-8.9374340194903201E-3</v>
      </c>
    </row>
    <row r="1009" spans="1:8" ht="15.75" customHeight="1" x14ac:dyDescent="0.25">
      <c r="A1009" s="28">
        <v>43817</v>
      </c>
      <c r="B1009" s="29">
        <v>13266.349609000001</v>
      </c>
      <c r="C1009" s="29">
        <v>13286</v>
      </c>
      <c r="D1009" s="29">
        <v>13215.879883</v>
      </c>
      <c r="E1009" s="29">
        <v>13222.160156</v>
      </c>
      <c r="F1009" s="29">
        <v>13222.160156</v>
      </c>
      <c r="G1009" s="29">
        <v>71001000</v>
      </c>
      <c r="H1009" s="40">
        <f t="shared" si="15"/>
        <v>-4.94211030804248E-3</v>
      </c>
    </row>
    <row r="1010" spans="1:8" ht="15.75" customHeight="1" x14ac:dyDescent="0.25">
      <c r="A1010" s="28">
        <v>43818</v>
      </c>
      <c r="B1010" s="29">
        <v>13226.700194999999</v>
      </c>
      <c r="C1010" s="29">
        <v>13248.980469</v>
      </c>
      <c r="D1010" s="29">
        <v>13140.219727</v>
      </c>
      <c r="E1010" s="29">
        <v>13211.959961</v>
      </c>
      <c r="F1010" s="29">
        <v>13211.959961</v>
      </c>
      <c r="G1010" s="29">
        <v>84018200</v>
      </c>
      <c r="H1010" s="40">
        <f t="shared" si="15"/>
        <v>-7.714469405644131E-4</v>
      </c>
    </row>
    <row r="1011" spans="1:8" ht="15.75" customHeight="1" x14ac:dyDescent="0.25">
      <c r="A1011" s="28">
        <v>43819</v>
      </c>
      <c r="B1011" s="29">
        <v>13210.259765999999</v>
      </c>
      <c r="C1011" s="29">
        <v>13324.110352</v>
      </c>
      <c r="D1011" s="29">
        <v>13201.799805000001</v>
      </c>
      <c r="E1011" s="29">
        <v>13318.900390999999</v>
      </c>
      <c r="F1011" s="29">
        <v>13318.900390999999</v>
      </c>
      <c r="G1011" s="29">
        <v>170723200</v>
      </c>
      <c r="H1011" s="40">
        <f t="shared" si="15"/>
        <v>8.0942139028330473E-3</v>
      </c>
    </row>
    <row r="1012" spans="1:8" ht="15.75" customHeight="1" x14ac:dyDescent="0.25">
      <c r="A1012" s="28">
        <v>43822</v>
      </c>
      <c r="B1012" s="29">
        <v>13304.769531</v>
      </c>
      <c r="C1012" s="29">
        <v>13331.860352</v>
      </c>
      <c r="D1012" s="29">
        <v>13285.549805000001</v>
      </c>
      <c r="E1012" s="29">
        <v>13300.980469</v>
      </c>
      <c r="F1012" s="29">
        <v>13300.980469</v>
      </c>
      <c r="G1012" s="29">
        <v>56215400</v>
      </c>
      <c r="H1012" s="40">
        <f t="shared" si="15"/>
        <v>-1.3454505607766176E-3</v>
      </c>
    </row>
    <row r="1013" spans="1:8" ht="15.75" customHeight="1" x14ac:dyDescent="0.25">
      <c r="A1013" s="28">
        <v>43826</v>
      </c>
      <c r="B1013" s="29">
        <v>13338.320313</v>
      </c>
      <c r="C1013" s="29">
        <v>13381.440430000001</v>
      </c>
      <c r="D1013" s="29">
        <v>13311.519531</v>
      </c>
      <c r="E1013" s="29">
        <v>13337.110352</v>
      </c>
      <c r="F1013" s="29">
        <v>13337.110352</v>
      </c>
      <c r="G1013" s="29">
        <v>43758600</v>
      </c>
      <c r="H1013" s="40">
        <f t="shared" si="15"/>
        <v>2.716332309802727E-3</v>
      </c>
    </row>
    <row r="1014" spans="1:8" ht="15.75" customHeight="1" x14ac:dyDescent="0.25">
      <c r="A1014" s="28">
        <v>43829</v>
      </c>
      <c r="B1014" s="29">
        <v>13301.429688</v>
      </c>
      <c r="C1014" s="29">
        <v>13316.620117</v>
      </c>
      <c r="D1014" s="29">
        <v>13244.169921999999</v>
      </c>
      <c r="E1014" s="29">
        <v>13249.009765999999</v>
      </c>
      <c r="F1014" s="29">
        <v>13249.009765999999</v>
      </c>
      <c r="G1014" s="29">
        <v>31427400</v>
      </c>
      <c r="H1014" s="40">
        <f t="shared" si="15"/>
        <v>-6.6056727188126274E-3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1"/>
  <sheetViews>
    <sheetView tabSelected="1" zoomScaleNormal="100" workbookViewId="0">
      <selection activeCell="B19" sqref="B19"/>
    </sheetView>
  </sheetViews>
  <sheetFormatPr defaultColWidth="14.44140625" defaultRowHeight="15" customHeight="1" x14ac:dyDescent="0.25"/>
  <cols>
    <col min="1" max="1" width="22.6640625" customWidth="1"/>
    <col min="2" max="2" width="45.5546875" bestFit="1" customWidth="1"/>
    <col min="3" max="3" width="14.44140625" customWidth="1"/>
    <col min="4" max="4" width="22.33203125" customWidth="1"/>
    <col min="5" max="6" width="14.44140625" customWidth="1"/>
  </cols>
  <sheetData>
    <row r="1" spans="1:11" ht="15.75" customHeight="1" x14ac:dyDescent="0.25">
      <c r="B1" s="37" t="s">
        <v>122</v>
      </c>
      <c r="D1" s="30"/>
      <c r="G1" s="30"/>
    </row>
    <row r="2" spans="1:11" ht="15.75" customHeight="1" x14ac:dyDescent="0.25">
      <c r="A2" s="30"/>
      <c r="B2" s="39"/>
      <c r="E2">
        <v>2016</v>
      </c>
      <c r="F2" s="36">
        <f>E2+1</f>
        <v>2017</v>
      </c>
      <c r="G2" s="36">
        <f t="shared" ref="G2:H2" si="0">F2+1</f>
        <v>2018</v>
      </c>
      <c r="H2" s="36">
        <f t="shared" si="0"/>
        <v>2019</v>
      </c>
    </row>
    <row r="3" spans="1:11" s="36" customFormat="1" ht="15.75" customHeight="1" x14ac:dyDescent="0.25">
      <c r="A3" s="30"/>
      <c r="B3" s="39"/>
      <c r="D3" s="36" t="s">
        <v>124</v>
      </c>
      <c r="E3" s="45">
        <f>Financials!B20/Financials!B19</f>
        <v>0.28504914640455253</v>
      </c>
      <c r="F3" s="45">
        <f>Financials!C20/Financials!C19</f>
        <v>0.18735362997658081</v>
      </c>
      <c r="G3" s="45">
        <f>Financials!D20/Financials!D19</f>
        <v>0.26280253453827779</v>
      </c>
      <c r="H3" s="45">
        <f>Financials!E20/Financials!E19</f>
        <v>0.30064624894633324</v>
      </c>
    </row>
    <row r="4" spans="1:11" ht="15.75" customHeight="1" x14ac:dyDescent="0.25">
      <c r="B4" s="31"/>
      <c r="D4" s="39" t="s">
        <v>125</v>
      </c>
      <c r="E4" s="45">
        <f>Financials!B98/Financials!B66</f>
        <v>8.3435270492904462E-4</v>
      </c>
      <c r="F4" s="45">
        <f>Financials!C98/Financials!C66</f>
        <v>1.1633235802164486E-3</v>
      </c>
      <c r="G4" s="45">
        <f>Financials!D98/Financials!D66</f>
        <v>8.9687281552117539E-4</v>
      </c>
      <c r="H4" s="45">
        <f>Financials!E98/Financials!E66</f>
        <v>1.1795388536541996E-3</v>
      </c>
    </row>
    <row r="5" spans="1:11" ht="15.75" customHeight="1" x14ac:dyDescent="0.25">
      <c r="A5" s="38" t="s">
        <v>118</v>
      </c>
      <c r="B5" s="47">
        <f>B6*B7+B8</f>
        <v>4.278246183262592E-2</v>
      </c>
      <c r="D5" s="37" t="s">
        <v>134</v>
      </c>
      <c r="F5" s="45">
        <f>Financials!C109/Financials!B109-1</f>
        <v>-0.34072810011376564</v>
      </c>
      <c r="G5" s="45">
        <f>Financials!D109/Financials!C109-1</f>
        <v>0.67385677308024161</v>
      </c>
      <c r="H5" s="45">
        <f>Financials!E109/Financials!D109-1</f>
        <v>-0.45515463917525778</v>
      </c>
      <c r="I5" s="33"/>
      <c r="J5" s="33"/>
    </row>
    <row r="6" spans="1:11" ht="15.75" customHeight="1" x14ac:dyDescent="0.25">
      <c r="A6" s="37" t="s">
        <v>119</v>
      </c>
      <c r="B6" s="31">
        <v>5.7500000000000002E-2</v>
      </c>
      <c r="D6" s="32"/>
      <c r="F6" s="37" t="s">
        <v>122</v>
      </c>
    </row>
    <row r="7" spans="1:11" ht="15.75" customHeight="1" x14ac:dyDescent="0.25">
      <c r="A7" s="37" t="s">
        <v>120</v>
      </c>
      <c r="B7" s="44">
        <f>COVAR('BMW Returns'!H3:H1014,'DAX Returns'!H3:H1014)/VAR('BMW Returns'!H3:H1014)</f>
        <v>0.55273846665436388</v>
      </c>
    </row>
    <row r="8" spans="1:11" ht="15.75" customHeight="1" x14ac:dyDescent="0.25">
      <c r="A8" s="39" t="s">
        <v>121</v>
      </c>
      <c r="B8" s="31">
        <v>1.0999999999999999E-2</v>
      </c>
      <c r="E8">
        <v>2020</v>
      </c>
      <c r="F8">
        <f>E8+1</f>
        <v>2021</v>
      </c>
      <c r="G8" s="36">
        <f t="shared" ref="G8:I8" si="1">F8+1</f>
        <v>2022</v>
      </c>
      <c r="H8" s="36">
        <f t="shared" si="1"/>
        <v>2023</v>
      </c>
      <c r="I8" s="36">
        <f t="shared" si="1"/>
        <v>2024</v>
      </c>
    </row>
    <row r="9" spans="1:11" ht="15.75" customHeight="1" x14ac:dyDescent="0.25">
      <c r="D9" s="37" t="s">
        <v>133</v>
      </c>
      <c r="E9">
        <f>AVERAGE(Financials!D109:E109)*(AVERAGE(F5:H5) + 1.1)</f>
        <v>1587.3980298787137</v>
      </c>
      <c r="F9" s="36">
        <f>E9*(AVERAGE($F$5:$H$5)+1.1)</f>
        <v>1681.5699067486298</v>
      </c>
      <c r="G9" s="36">
        <f t="shared" ref="G9:I9" si="2">F9*(AVERAGE($F$5:$H$5)+1.1)</f>
        <v>1781.3284998839554</v>
      </c>
      <c r="H9" s="36">
        <f t="shared" si="2"/>
        <v>1887.0052394278246</v>
      </c>
      <c r="I9" s="36">
        <f t="shared" si="2"/>
        <v>1998.9512175098694</v>
      </c>
    </row>
    <row r="10" spans="1:11" ht="15.75" customHeight="1" x14ac:dyDescent="0.25">
      <c r="A10" s="38" t="s">
        <v>126</v>
      </c>
      <c r="B10" s="46">
        <f>B11*(1-B12)</f>
        <v>7.5476259092312268E-4</v>
      </c>
      <c r="G10" s="33"/>
      <c r="H10" s="33"/>
      <c r="I10" s="33"/>
      <c r="J10" s="33"/>
    </row>
    <row r="11" spans="1:11" ht="15.75" customHeight="1" x14ac:dyDescent="0.25">
      <c r="A11" s="37" t="s">
        <v>127</v>
      </c>
      <c r="B11" s="43">
        <f>AVERAGE(E4:H4)</f>
        <v>1.0185219885802171E-3</v>
      </c>
      <c r="D11">
        <f>SUM(E9:I9)</f>
        <v>8936.2528934489928</v>
      </c>
    </row>
    <row r="12" spans="1:11" ht="15.75" customHeight="1" x14ac:dyDescent="0.25">
      <c r="A12" s="39" t="s">
        <v>128</v>
      </c>
      <c r="B12" s="33">
        <f>AVERAGE(E3:H3)</f>
        <v>0.25896288996643613</v>
      </c>
      <c r="D12" s="37" t="s">
        <v>135</v>
      </c>
    </row>
    <row r="13" spans="1:11" ht="15.75" customHeight="1" x14ac:dyDescent="0.25">
      <c r="B13" s="33"/>
    </row>
    <row r="14" spans="1:11" ht="15.75" customHeight="1" x14ac:dyDescent="0.25">
      <c r="B14" s="33"/>
      <c r="G14" s="30"/>
    </row>
    <row r="15" spans="1:11" ht="15.75" customHeight="1" x14ac:dyDescent="0.25">
      <c r="A15" s="38" t="s">
        <v>129</v>
      </c>
      <c r="B15" s="46">
        <f>B16*B5+B17*B10</f>
        <v>1.1688444541048002E-2</v>
      </c>
    </row>
    <row r="16" spans="1:11" ht="15.75" customHeight="1" x14ac:dyDescent="0.25">
      <c r="A16" s="39" t="s">
        <v>130</v>
      </c>
      <c r="B16" s="45">
        <f>Financials!E73/(Financials!E73+Financials!E66)</f>
        <v>0.260154187533438</v>
      </c>
      <c r="G16" s="34"/>
      <c r="H16" s="34"/>
      <c r="I16" s="34"/>
      <c r="J16" s="34"/>
      <c r="K16" s="34"/>
    </row>
    <row r="17" spans="1:9" ht="15.75" customHeight="1" x14ac:dyDescent="0.25">
      <c r="A17" s="37" t="s">
        <v>131</v>
      </c>
      <c r="B17" s="45">
        <f>Financials!E66/(Financials!E66+Financials!E73)</f>
        <v>0.739845812466562</v>
      </c>
    </row>
    <row r="18" spans="1:9" ht="15.75" customHeight="1" x14ac:dyDescent="0.25">
      <c r="G18" s="30"/>
    </row>
    <row r="19" spans="1:9" ht="15.75" customHeight="1" x14ac:dyDescent="0.25">
      <c r="A19" s="38" t="s">
        <v>132</v>
      </c>
      <c r="B19" s="48">
        <f>NPV(B15,E9:I9)</f>
        <v>8619.7096133055238</v>
      </c>
    </row>
    <row r="20" spans="1:9" ht="15.75" customHeight="1" x14ac:dyDescent="0.25">
      <c r="G20" s="33"/>
      <c r="H20" s="33"/>
      <c r="I20" s="33"/>
    </row>
    <row r="21" spans="1:9" ht="15.75" customHeight="1" x14ac:dyDescent="0.25"/>
    <row r="22" spans="1:9" ht="15.75" customHeight="1" x14ac:dyDescent="0.25"/>
    <row r="23" spans="1:9" ht="15.75" customHeight="1" x14ac:dyDescent="0.45">
      <c r="H23" s="35"/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BMW Returns</vt:lpstr>
      <vt:lpstr>DAX Returns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</cp:lastModifiedBy>
  <dcterms:modified xsi:type="dcterms:W3CDTF">2022-03-19T07:34:05Z</dcterms:modified>
</cp:coreProperties>
</file>